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EstaPastaDeTrabalho" defaultThemeVersion="124226"/>
  <mc:AlternateContent xmlns:mc="http://schemas.openxmlformats.org/markup-compatibility/2006">
    <mc:Choice Requires="x15">
      <x15ac:absPath xmlns:x15ac="http://schemas.microsoft.com/office/spreadsheetml/2010/11/ac" url="Z:\CPL\COMISSÃO 017-S - JULHO.2021\7 - LICITAÇÕES 2025\CONCORRÊNCIA ELETRÔNICA\002.2025 - TUNNEL LINER\"/>
    </mc:Choice>
  </mc:AlternateContent>
  <xr:revisionPtr revIDLastSave="0" documentId="8_{8D3095B9-6861-4689-A577-0812B4233C02}" xr6:coauthVersionLast="47" xr6:coauthVersionMax="47" xr10:uidLastSave="{00000000-0000-0000-0000-000000000000}"/>
  <bookViews>
    <workbookView xWindow="-28920" yWindow="-120" windowWidth="29040" windowHeight="15840" tabRatio="764" xr2:uid="{00000000-000D-0000-FFFF-FFFF00000000}"/>
  </bookViews>
  <sheets>
    <sheet name="Eventograma" sheetId="87" r:id="rId1"/>
    <sheet name="Cronograma" sheetId="88" r:id="rId2"/>
    <sheet name="Reajuste " sheetId="78" state="hidden" r:id="rId3"/>
    <sheet name="BASE" sheetId="85" state="hidden" r:id="rId4"/>
  </sheets>
  <definedNames>
    <definedName name="\0" localSheetId="0">#REF!</definedName>
    <definedName name="\0">#REF!</definedName>
    <definedName name="\a" localSheetId="0">#REF!</definedName>
    <definedName name="\a">#REF!</definedName>
    <definedName name="\c" localSheetId="0">#REF!</definedName>
    <definedName name="\c" localSheetId="2">#REF!</definedName>
    <definedName name="\c">#REF!</definedName>
    <definedName name="\d" localSheetId="0">#REF!</definedName>
    <definedName name="\d">#REF!</definedName>
    <definedName name="\f">#N/A</definedName>
    <definedName name="\p">#N/A</definedName>
    <definedName name="\q" localSheetId="0">#REF!</definedName>
    <definedName name="\q">#REF!</definedName>
    <definedName name="\s" localSheetId="0">#REF!</definedName>
    <definedName name="\s">#REF!</definedName>
    <definedName name="\x" localSheetId="0">#REF!</definedName>
    <definedName name="\x" localSheetId="2">#REF!</definedName>
    <definedName name="\x">#REF!</definedName>
    <definedName name="\z" localSheetId="0">#REF!</definedName>
    <definedName name="\z" localSheetId="2">#REF!</definedName>
    <definedName name="\z">#REF!</definedName>
    <definedName name="_______________________pv3" localSheetId="0">#REF!</definedName>
    <definedName name="_______________________pv3" localSheetId="2">#REF!</definedName>
    <definedName name="_______________________pv3">#REF!</definedName>
    <definedName name="______________________Ele200502" localSheetId="0">#REF!</definedName>
    <definedName name="______________________Ele200502" localSheetId="2">#REF!</definedName>
    <definedName name="______________________Ele200502">#REF!</definedName>
    <definedName name="______________________pv3" localSheetId="0">#REF!</definedName>
    <definedName name="______________________pv3">#REF!</definedName>
    <definedName name="______________________Ser200705" localSheetId="0">#REF!</definedName>
    <definedName name="______________________Ser200705">#REF!</definedName>
    <definedName name="______________________Ser200712" localSheetId="0">#REF!</definedName>
    <definedName name="______________________Ser200712">#REF!</definedName>
    <definedName name="______________________Ser201104" localSheetId="0">#REF!</definedName>
    <definedName name="______________________Ser201104">#REF!</definedName>
    <definedName name="______________________TR2" localSheetId="0">#REF!</definedName>
    <definedName name="______________________TR2">#REF!</definedName>
    <definedName name="______________________TR5" localSheetId="0">#REF!</definedName>
    <definedName name="______________________TR5">#REF!</definedName>
    <definedName name="_____________________Ele200502" localSheetId="0">#REF!</definedName>
    <definedName name="_____________________Ele200502">#REF!</definedName>
    <definedName name="_____________________Ele200609" localSheetId="0">#REF!</definedName>
    <definedName name="_____________________Ele200609">#REF!</definedName>
    <definedName name="_____________________pv2" localSheetId="0">#REF!</definedName>
    <definedName name="_____________________pv2">#REF!</definedName>
    <definedName name="_____________________pv3" localSheetId="0">#REF!</definedName>
    <definedName name="_____________________pv3">#REF!</definedName>
    <definedName name="_____________________Ser200506" localSheetId="0">#REF!</definedName>
    <definedName name="_____________________Ser200506">#REF!</definedName>
    <definedName name="_____________________Ser200705" localSheetId="0">#REF!</definedName>
    <definedName name="_____________________Ser200705">#REF!</definedName>
    <definedName name="_____________________Ser200712" localSheetId="0">#REF!</definedName>
    <definedName name="_____________________Ser200712">#REF!</definedName>
    <definedName name="_____________________Ser201104" localSheetId="0">#REF!</definedName>
    <definedName name="_____________________Ser201104">#REF!</definedName>
    <definedName name="_____________________TR2" localSheetId="0">#REF!</definedName>
    <definedName name="_____________________TR2">#REF!</definedName>
    <definedName name="_____________________TR5" localSheetId="0">#REF!</definedName>
    <definedName name="_____________________TR5">#REF!</definedName>
    <definedName name="____________________Ele200502" localSheetId="0">#REF!</definedName>
    <definedName name="____________________Ele200502">#REF!</definedName>
    <definedName name="____________________Ele200609" localSheetId="0">#REF!</definedName>
    <definedName name="____________________Ele200609">#REF!</definedName>
    <definedName name="____________________pv2" localSheetId="0">#REF!</definedName>
    <definedName name="____________________pv2">#REF!</definedName>
    <definedName name="____________________pv3" localSheetId="0">#REF!</definedName>
    <definedName name="____________________pv3">#REF!</definedName>
    <definedName name="____________________Ser200506" localSheetId="0">#REF!</definedName>
    <definedName name="____________________Ser200506">#REF!</definedName>
    <definedName name="____________________Ser200705" localSheetId="0">#REF!</definedName>
    <definedName name="____________________Ser200705">#REF!</definedName>
    <definedName name="____________________Ser200712" localSheetId="0">#REF!</definedName>
    <definedName name="____________________Ser200712">#REF!</definedName>
    <definedName name="____________________Ser201104" localSheetId="0">#REF!</definedName>
    <definedName name="____________________Ser201104">#REF!</definedName>
    <definedName name="____________________TR2" localSheetId="0">#REF!</definedName>
    <definedName name="____________________TR2">#REF!</definedName>
    <definedName name="____________________TR5" localSheetId="0">#REF!</definedName>
    <definedName name="____________________TR5">#REF!</definedName>
    <definedName name="___________________Ele200502" localSheetId="0">#REF!</definedName>
    <definedName name="___________________Ele200502">#REF!</definedName>
    <definedName name="___________________Ele200609" localSheetId="0">#REF!</definedName>
    <definedName name="___________________Ele200609">#REF!</definedName>
    <definedName name="___________________pv2" localSheetId="0">#REF!</definedName>
    <definedName name="___________________pv2">#REF!</definedName>
    <definedName name="___________________pv3" localSheetId="0">#REF!</definedName>
    <definedName name="___________________pv3">#REF!</definedName>
    <definedName name="___________________Ser200506" localSheetId="0">#REF!</definedName>
    <definedName name="___________________Ser200506">#REF!</definedName>
    <definedName name="___________________Ser200705" localSheetId="0">#REF!</definedName>
    <definedName name="___________________Ser200705">#REF!</definedName>
    <definedName name="___________________Ser200712" localSheetId="0">#REF!</definedName>
    <definedName name="___________________Ser200712">#REF!</definedName>
    <definedName name="___________________Ser201104" localSheetId="0">#REF!</definedName>
    <definedName name="___________________Ser201104">#REF!</definedName>
    <definedName name="___________________TR2" localSheetId="0">#REF!</definedName>
    <definedName name="___________________TR2">#REF!</definedName>
    <definedName name="___________________TR5" localSheetId="0">#REF!</definedName>
    <definedName name="___________________TR5">#REF!</definedName>
    <definedName name="__________________BOR1" localSheetId="0">#REF!</definedName>
    <definedName name="__________________BOR1">#REF!</definedName>
    <definedName name="__________________Ele200502" localSheetId="0">#REF!</definedName>
    <definedName name="__________________Ele200502">#REF!</definedName>
    <definedName name="__________________Ele200609" localSheetId="0">#REF!</definedName>
    <definedName name="__________________Ele200609">#REF!</definedName>
    <definedName name="__________________pv2" localSheetId="0">#REF!</definedName>
    <definedName name="__________________pv2">#REF!</definedName>
    <definedName name="__________________pv3" localSheetId="0">#REF!</definedName>
    <definedName name="__________________pv3">#REF!</definedName>
    <definedName name="__________________Ser200506" localSheetId="0">#REF!</definedName>
    <definedName name="__________________Ser200506">#REF!</definedName>
    <definedName name="__________________Ser200705" localSheetId="0">#REF!</definedName>
    <definedName name="__________________Ser200705">#REF!</definedName>
    <definedName name="__________________Ser200712" localSheetId="0">#REF!</definedName>
    <definedName name="__________________Ser200712">#REF!</definedName>
    <definedName name="__________________Ser201104" localSheetId="0">#REF!</definedName>
    <definedName name="__________________Ser201104">#REF!</definedName>
    <definedName name="__________________TR2" localSheetId="0">#REF!</definedName>
    <definedName name="__________________TR2">#REF!</definedName>
    <definedName name="__________________TR5" localSheetId="0">#REF!</definedName>
    <definedName name="__________________TR5">#REF!</definedName>
    <definedName name="_________________Ele200502" localSheetId="0">#REF!</definedName>
    <definedName name="_________________Ele200502">#REF!</definedName>
    <definedName name="_________________Ele200609" localSheetId="0">#REF!</definedName>
    <definedName name="_________________Ele200609">#REF!</definedName>
    <definedName name="_________________pv2" localSheetId="0">#REF!</definedName>
    <definedName name="_________________pv2">#REF!</definedName>
    <definedName name="_________________pv3" localSheetId="0">#REF!</definedName>
    <definedName name="_________________pv3">#REF!</definedName>
    <definedName name="_________________Ser200506" localSheetId="0">#REF!</definedName>
    <definedName name="_________________Ser200506">#REF!</definedName>
    <definedName name="_________________Ser200705" localSheetId="0">#REF!</definedName>
    <definedName name="_________________Ser200705">#REF!</definedName>
    <definedName name="_________________Ser200712" localSheetId="0">#REF!</definedName>
    <definedName name="_________________Ser200712">#REF!</definedName>
    <definedName name="_________________Ser201104" localSheetId="0">#REF!</definedName>
    <definedName name="_________________Ser201104">#REF!</definedName>
    <definedName name="_________________TR2" localSheetId="0">#REF!</definedName>
    <definedName name="_________________TR2">#REF!</definedName>
    <definedName name="_________________TR5" localSheetId="0">#REF!</definedName>
    <definedName name="_________________TR5">#REF!</definedName>
    <definedName name="________________Ele200502" localSheetId="0">#REF!</definedName>
    <definedName name="________________Ele200502">#REF!</definedName>
    <definedName name="________________Ele200609" localSheetId="0">#REF!</definedName>
    <definedName name="________________Ele200609">#REF!</definedName>
    <definedName name="________________pv2" localSheetId="0">#REF!</definedName>
    <definedName name="________________pv2">#REF!</definedName>
    <definedName name="________________pv3" localSheetId="0">#REF!</definedName>
    <definedName name="________________pv3">#REF!</definedName>
    <definedName name="________________Ser200506" localSheetId="0">#REF!</definedName>
    <definedName name="________________Ser200506">#REF!</definedName>
    <definedName name="________________Ser200705" localSheetId="0">#REF!</definedName>
    <definedName name="________________Ser200705">#REF!</definedName>
    <definedName name="________________Ser200712" localSheetId="0">#REF!</definedName>
    <definedName name="________________Ser200712">#REF!</definedName>
    <definedName name="________________Ser201104" localSheetId="0">#REF!</definedName>
    <definedName name="________________Ser201104">#REF!</definedName>
    <definedName name="________________TR2" localSheetId="0">#REF!</definedName>
    <definedName name="________________TR2">#REF!</definedName>
    <definedName name="________________TR5" localSheetId="0">#REF!</definedName>
    <definedName name="________________TR5">#REF!</definedName>
    <definedName name="_______________Ele200502" localSheetId="0">#REF!</definedName>
    <definedName name="_______________Ele200502">#REF!</definedName>
    <definedName name="_______________Ele200609" localSheetId="0">#REF!</definedName>
    <definedName name="_______________Ele200609">#REF!</definedName>
    <definedName name="_______________pv2" localSheetId="0">#REF!</definedName>
    <definedName name="_______________pv2">#REF!</definedName>
    <definedName name="_______________pv3" localSheetId="0">#REF!</definedName>
    <definedName name="_______________pv3">#REF!</definedName>
    <definedName name="_______________REV5" localSheetId="0">#REF!</definedName>
    <definedName name="_______________REV5">#REF!</definedName>
    <definedName name="_______________Ser200506" localSheetId="0">#REF!</definedName>
    <definedName name="_______________Ser200506">#REF!</definedName>
    <definedName name="_______________Ser200705" localSheetId="0">#REF!</definedName>
    <definedName name="_______________Ser200705">#REF!</definedName>
    <definedName name="_______________Ser200712" localSheetId="0">#REF!</definedName>
    <definedName name="_______________Ser200712">#REF!</definedName>
    <definedName name="_______________Ser201104" localSheetId="0">#REF!</definedName>
    <definedName name="_______________Ser201104">#REF!</definedName>
    <definedName name="_______________TR2" localSheetId="0">#REF!</definedName>
    <definedName name="_______________TR2">#REF!</definedName>
    <definedName name="_______________TR5" localSheetId="0">#REF!</definedName>
    <definedName name="_______________TR5">#REF!</definedName>
    <definedName name="______________BOR1" localSheetId="0">#REF!</definedName>
    <definedName name="______________BOR1">#REF!</definedName>
    <definedName name="______________Ele200502" localSheetId="0">#REF!</definedName>
    <definedName name="______________Ele200502">#REF!</definedName>
    <definedName name="______________Ele200609" localSheetId="0">#REF!</definedName>
    <definedName name="______________Ele200609">#REF!</definedName>
    <definedName name="______________pv2" localSheetId="0">#REF!</definedName>
    <definedName name="______________pv2">#REF!</definedName>
    <definedName name="______________pv3" localSheetId="0">#REF!</definedName>
    <definedName name="______________pv3">#REF!</definedName>
    <definedName name="______________REV5" localSheetId="0">#REF!</definedName>
    <definedName name="______________REV5">#REF!</definedName>
    <definedName name="______________Ser200506" localSheetId="0">#REF!</definedName>
    <definedName name="______________Ser200506">#REF!</definedName>
    <definedName name="______________Ser200705" localSheetId="0">#REF!</definedName>
    <definedName name="______________Ser200705">#REF!</definedName>
    <definedName name="______________Ser200712" localSheetId="0">#REF!</definedName>
    <definedName name="______________Ser200712">#REF!</definedName>
    <definedName name="______________Ser201104" localSheetId="0">#REF!</definedName>
    <definedName name="______________Ser201104">#REF!</definedName>
    <definedName name="______________TR2" localSheetId="0">#REF!</definedName>
    <definedName name="______________TR2">#REF!</definedName>
    <definedName name="______________TR5" localSheetId="0">#REF!</definedName>
    <definedName name="______________TR5">#REF!</definedName>
    <definedName name="_____________BOR1" localSheetId="0">#REF!</definedName>
    <definedName name="_____________BOR1">#REF!</definedName>
    <definedName name="_____________Ele200502" localSheetId="0">#REF!</definedName>
    <definedName name="_____________Ele200502">#REF!</definedName>
    <definedName name="_____________Ele200609" localSheetId="0">#REF!</definedName>
    <definedName name="_____________Ele200609">#REF!</definedName>
    <definedName name="_____________pv2" localSheetId="0">#REF!</definedName>
    <definedName name="_____________pv2">#REF!</definedName>
    <definedName name="_____________pv3" localSheetId="0">#REF!</definedName>
    <definedName name="_____________pv3">#REF!</definedName>
    <definedName name="_____________REV5" localSheetId="0">#REF!</definedName>
    <definedName name="_____________REV5">#REF!</definedName>
    <definedName name="_____________Ser200506" localSheetId="0">#REF!</definedName>
    <definedName name="_____________Ser200506">#REF!</definedName>
    <definedName name="_____________Ser200705" localSheetId="0">#REF!</definedName>
    <definedName name="_____________Ser200705">#REF!</definedName>
    <definedName name="_____________Ser200712" localSheetId="0">#REF!</definedName>
    <definedName name="_____________Ser200712">#REF!</definedName>
    <definedName name="_____________Ser201104" localSheetId="0">#REF!</definedName>
    <definedName name="_____________Ser201104">#REF!</definedName>
    <definedName name="_____________TR2" localSheetId="0">#REF!</definedName>
    <definedName name="_____________TR2">#REF!</definedName>
    <definedName name="_____________TR5" localSheetId="0">#REF!</definedName>
    <definedName name="_____________TR5">#REF!</definedName>
    <definedName name="____________abc2" localSheetId="0">#REF!</definedName>
    <definedName name="____________abc2">#REF!</definedName>
    <definedName name="____________BOR1" localSheetId="0">#REF!</definedName>
    <definedName name="____________BOR1">#REF!</definedName>
    <definedName name="____________Ele200502" localSheetId="0">#REF!</definedName>
    <definedName name="____________Ele200502">#REF!</definedName>
    <definedName name="____________Ele200609" localSheetId="0">#REF!</definedName>
    <definedName name="____________Ele200609">#REF!</definedName>
    <definedName name="____________pv2" localSheetId="0">#REF!</definedName>
    <definedName name="____________pv2">#REF!</definedName>
    <definedName name="____________pv3" localSheetId="0">#REF!</definedName>
    <definedName name="____________pv3">#REF!</definedName>
    <definedName name="____________REV5" localSheetId="0">#REF!</definedName>
    <definedName name="____________REV5">#REF!</definedName>
    <definedName name="____________Ser200506" localSheetId="0">#REF!</definedName>
    <definedName name="____________Ser200506">#REF!</definedName>
    <definedName name="____________Ser200705" localSheetId="0">#REF!</definedName>
    <definedName name="____________Ser200705">#REF!</definedName>
    <definedName name="____________Ser200712" localSheetId="0">#REF!</definedName>
    <definedName name="____________Ser200712">#REF!</definedName>
    <definedName name="____________Ser201104" localSheetId="0">#REF!</definedName>
    <definedName name="____________Ser201104">#REF!</definedName>
    <definedName name="____________TR2" localSheetId="0">#REF!</definedName>
    <definedName name="____________TR2">#REF!</definedName>
    <definedName name="____________TR5" localSheetId="0">#REF!</definedName>
    <definedName name="____________TR5">#REF!</definedName>
    <definedName name="___________abc2" localSheetId="0">#REF!</definedName>
    <definedName name="___________abc2">#REF!</definedName>
    <definedName name="___________BOR1" localSheetId="0">#REF!</definedName>
    <definedName name="___________BOR1">#REF!</definedName>
    <definedName name="___________Ele200502" localSheetId="0">#REF!</definedName>
    <definedName name="___________Ele200502">#REF!</definedName>
    <definedName name="___________Ele200609" localSheetId="0">#REF!</definedName>
    <definedName name="___________Ele200609">#REF!</definedName>
    <definedName name="___________pv2" localSheetId="0">#REF!</definedName>
    <definedName name="___________pv2">#REF!</definedName>
    <definedName name="___________pv3" localSheetId="0">#REF!</definedName>
    <definedName name="___________pv3">#REF!</definedName>
    <definedName name="___________REV5" localSheetId="0">#REF!</definedName>
    <definedName name="___________REV5">#REF!</definedName>
    <definedName name="___________Ser200506" localSheetId="0">#REF!</definedName>
    <definedName name="___________Ser200506">#REF!</definedName>
    <definedName name="___________Ser200705" localSheetId="0">#REF!</definedName>
    <definedName name="___________Ser200705">#REF!</definedName>
    <definedName name="___________Ser200712" localSheetId="0">#REF!</definedName>
    <definedName name="___________Ser200712">#REF!</definedName>
    <definedName name="___________Ser201104" localSheetId="0">#REF!</definedName>
    <definedName name="___________Ser201104">#REF!</definedName>
    <definedName name="___________TR2" localSheetId="0">#REF!</definedName>
    <definedName name="___________TR2">#REF!</definedName>
    <definedName name="___________TR5" localSheetId="0">#REF!</definedName>
    <definedName name="___________TR5">#REF!</definedName>
    <definedName name="__________abc2" localSheetId="0">#REF!</definedName>
    <definedName name="__________abc2">#REF!</definedName>
    <definedName name="__________BOR1" localSheetId="0">#REF!</definedName>
    <definedName name="__________BOR1">#REF!</definedName>
    <definedName name="__________Ele200502" localSheetId="0">#REF!</definedName>
    <definedName name="__________Ele200502">#REF!</definedName>
    <definedName name="__________Ele200609" localSheetId="0">#REF!</definedName>
    <definedName name="__________Ele200609">#REF!</definedName>
    <definedName name="__________pv2" localSheetId="0">#REF!</definedName>
    <definedName name="__________pv2">#REF!</definedName>
    <definedName name="__________pv3" localSheetId="0">#REF!</definedName>
    <definedName name="__________pv3">#REF!</definedName>
    <definedName name="__________REV5" localSheetId="0">#REF!</definedName>
    <definedName name="__________REV5">#REF!</definedName>
    <definedName name="__________Ser200506" localSheetId="0">#REF!</definedName>
    <definedName name="__________Ser200506">#REF!</definedName>
    <definedName name="__________Ser200705" localSheetId="0">#REF!</definedName>
    <definedName name="__________Ser200705">#REF!</definedName>
    <definedName name="__________Ser200712" localSheetId="0">#REF!</definedName>
    <definedName name="__________Ser200712">#REF!</definedName>
    <definedName name="__________Ser201104" localSheetId="0">#REF!</definedName>
    <definedName name="__________Ser201104">#REF!</definedName>
    <definedName name="__________TR2" localSheetId="0">#REF!</definedName>
    <definedName name="__________TR2">#REF!</definedName>
    <definedName name="__________TR5" localSheetId="0">#REF!</definedName>
    <definedName name="__________TR5">#REF!</definedName>
    <definedName name="_________abc2" localSheetId="0">#REF!</definedName>
    <definedName name="_________abc2">#REF!</definedName>
    <definedName name="_________BOR1" localSheetId="0">#REF!</definedName>
    <definedName name="_________BOR1">#REF!</definedName>
    <definedName name="_________Ele200502" localSheetId="0">#REF!</definedName>
    <definedName name="_________Ele200502">#REF!</definedName>
    <definedName name="_________Ele200609" localSheetId="0">#REF!</definedName>
    <definedName name="_________Ele200609">#REF!</definedName>
    <definedName name="_________pv2" localSheetId="0">#REF!</definedName>
    <definedName name="_________pv2">#REF!</definedName>
    <definedName name="_________pv3" localSheetId="0">#REF!</definedName>
    <definedName name="_________pv3">#REF!</definedName>
    <definedName name="_________REV5" localSheetId="0">#REF!</definedName>
    <definedName name="_________REV5">#REF!</definedName>
    <definedName name="_________Ser200506" localSheetId="0">#REF!</definedName>
    <definedName name="_________Ser200506">#REF!</definedName>
    <definedName name="_________Ser200705" localSheetId="0">#REF!</definedName>
    <definedName name="_________Ser200705">#REF!</definedName>
    <definedName name="_________Ser200712" localSheetId="0">#REF!</definedName>
    <definedName name="_________Ser200712">#REF!</definedName>
    <definedName name="_________Ser201104" localSheetId="0">#REF!</definedName>
    <definedName name="_________Ser201104">#REF!</definedName>
    <definedName name="_________TR2" localSheetId="0">#REF!</definedName>
    <definedName name="_________TR2">#REF!</definedName>
    <definedName name="_________TR5" localSheetId="0">#REF!</definedName>
    <definedName name="_________TR5">#REF!</definedName>
    <definedName name="________abc2" localSheetId="0">#REF!</definedName>
    <definedName name="________abc2">#REF!</definedName>
    <definedName name="________BOR1" localSheetId="0">#REF!</definedName>
    <definedName name="________BOR1">#REF!</definedName>
    <definedName name="________Ele200502" localSheetId="0">#REF!</definedName>
    <definedName name="________Ele200502">#REF!</definedName>
    <definedName name="________Ele200609" localSheetId="0">#REF!</definedName>
    <definedName name="________Ele200609">#REF!</definedName>
    <definedName name="________NIL1" localSheetId="0">#REF!</definedName>
    <definedName name="________NIL1">#REF!</definedName>
    <definedName name="________pv2" localSheetId="0">#REF!</definedName>
    <definedName name="________pv2">#REF!</definedName>
    <definedName name="________pv3" localSheetId="0">#REF!</definedName>
    <definedName name="________pv3">#REF!</definedName>
    <definedName name="________REV5" localSheetId="0">#REF!</definedName>
    <definedName name="________REV5">#REF!</definedName>
    <definedName name="________Ser200506" localSheetId="0">#REF!</definedName>
    <definedName name="________Ser200506">#REF!</definedName>
    <definedName name="________Ser200705" localSheetId="0">#REF!</definedName>
    <definedName name="________Ser200705">#REF!</definedName>
    <definedName name="________Ser200712" localSheetId="0">#REF!</definedName>
    <definedName name="________Ser200712">#REF!</definedName>
    <definedName name="________Ser201104" localSheetId="0">#REF!</definedName>
    <definedName name="________Ser201104">#REF!</definedName>
    <definedName name="________TR2" localSheetId="0">#REF!</definedName>
    <definedName name="________TR2">#REF!</definedName>
    <definedName name="________TR5" localSheetId="0">#REF!</definedName>
    <definedName name="________TR5">#REF!</definedName>
    <definedName name="_______abc2" localSheetId="0">#REF!</definedName>
    <definedName name="_______abc2">#REF!</definedName>
    <definedName name="_______BOR1" localSheetId="0">#REF!</definedName>
    <definedName name="_______BOR1">#REF!</definedName>
    <definedName name="_______Ele200502" localSheetId="0">#REF!</definedName>
    <definedName name="_______Ele200502">#REF!</definedName>
    <definedName name="_______Ele200609" localSheetId="0">#REF!</definedName>
    <definedName name="_______Ele200609">#REF!</definedName>
    <definedName name="_______NIL1" localSheetId="0">#REF!</definedName>
    <definedName name="_______NIL1">#REF!</definedName>
    <definedName name="_______pv2" localSheetId="0">#REF!</definedName>
    <definedName name="_______pv2">#REF!</definedName>
    <definedName name="_______pv3" localSheetId="0">#REF!</definedName>
    <definedName name="_______pv3">#REF!</definedName>
    <definedName name="_______REV5" localSheetId="0">#REF!</definedName>
    <definedName name="_______REV5">#REF!</definedName>
    <definedName name="_______Ser200506" localSheetId="0">#REF!</definedName>
    <definedName name="_______Ser200506">#REF!</definedName>
    <definedName name="_______Ser200705" localSheetId="0">#REF!</definedName>
    <definedName name="_______Ser200705">#REF!</definedName>
    <definedName name="_______Ser200712" localSheetId="0">#REF!</definedName>
    <definedName name="_______Ser200712">#REF!</definedName>
    <definedName name="_______Ser201104" localSheetId="0">#REF!</definedName>
    <definedName name="_______Ser201104">#REF!</definedName>
    <definedName name="_______TR2" localSheetId="0">#REF!</definedName>
    <definedName name="_______TR2">#REF!</definedName>
    <definedName name="_______TR5" localSheetId="0">#REF!</definedName>
    <definedName name="_______TR5">#REF!</definedName>
    <definedName name="______abc2" localSheetId="0">#REF!</definedName>
    <definedName name="______abc2">#REF!</definedName>
    <definedName name="______BOR1" localSheetId="0">#REF!</definedName>
    <definedName name="______BOR1">#REF!</definedName>
    <definedName name="______Ele200502" localSheetId="0">#REF!</definedName>
    <definedName name="______Ele200502">#REF!</definedName>
    <definedName name="______Ele200609" localSheetId="0">#REF!</definedName>
    <definedName name="______Ele200609">#REF!</definedName>
    <definedName name="______NIL1" localSheetId="0">#REF!</definedName>
    <definedName name="______NIL1">#REF!</definedName>
    <definedName name="______pv2" localSheetId="0">#REF!</definedName>
    <definedName name="______pv2">#REF!</definedName>
    <definedName name="______pv3" localSheetId="0">#REF!</definedName>
    <definedName name="______pv3">#REF!</definedName>
    <definedName name="______REV5" localSheetId="0">#REF!</definedName>
    <definedName name="______REV5">#REF!</definedName>
    <definedName name="______Ser200506" localSheetId="0">#REF!</definedName>
    <definedName name="______Ser200506">#REF!</definedName>
    <definedName name="______Ser200705" localSheetId="0">#REF!</definedName>
    <definedName name="______Ser200705">#REF!</definedName>
    <definedName name="______Ser200712" localSheetId="0">#REF!</definedName>
    <definedName name="______Ser200712">#REF!</definedName>
    <definedName name="______Ser201104" localSheetId="0">#REF!</definedName>
    <definedName name="______Ser201104">#REF!</definedName>
    <definedName name="______TR2" localSheetId="0">#REF!</definedName>
    <definedName name="______TR2">#REF!</definedName>
    <definedName name="______TR5" localSheetId="0">#REF!</definedName>
    <definedName name="______TR5">#REF!</definedName>
    <definedName name="_____abc2" localSheetId="0">#REF!</definedName>
    <definedName name="_____abc2">#REF!</definedName>
    <definedName name="_____BOR1" localSheetId="0">#REF!</definedName>
    <definedName name="_____BOR1">#REF!</definedName>
    <definedName name="_____Ele200502" localSheetId="0">#REF!</definedName>
    <definedName name="_____Ele200502">#REF!</definedName>
    <definedName name="_____Ele200609" localSheetId="0">#REF!</definedName>
    <definedName name="_____Ele200609">#REF!</definedName>
    <definedName name="_____pv2" localSheetId="0">#REF!</definedName>
    <definedName name="_____pv2">#REF!</definedName>
    <definedName name="_____pv3" localSheetId="0">#REF!</definedName>
    <definedName name="_____pv3">#REF!</definedName>
    <definedName name="_____REV5" localSheetId="0">#REF!</definedName>
    <definedName name="_____REV5">#REF!</definedName>
    <definedName name="_____Ser200506" localSheetId="0">#REF!</definedName>
    <definedName name="_____Ser200506">#REF!</definedName>
    <definedName name="_____Ser200705" localSheetId="0">#REF!</definedName>
    <definedName name="_____Ser200705">#REF!</definedName>
    <definedName name="_____Ser200712" localSheetId="0">#REF!</definedName>
    <definedName name="_____Ser200712">#REF!</definedName>
    <definedName name="_____Ser201104" localSheetId="0">#REF!</definedName>
    <definedName name="_____Ser201104">#REF!</definedName>
    <definedName name="_____TR2" localSheetId="0">#REF!</definedName>
    <definedName name="_____TR2">#REF!</definedName>
    <definedName name="_____TR5" localSheetId="0">#REF!</definedName>
    <definedName name="_____TR5">#REF!</definedName>
    <definedName name="____abc2" localSheetId="0">#REF!</definedName>
    <definedName name="____abc2">#REF!</definedName>
    <definedName name="____BOR1" localSheetId="0">#REF!</definedName>
    <definedName name="____BOR1">#REF!</definedName>
    <definedName name="____Ele200502" localSheetId="0">#REF!</definedName>
    <definedName name="____Ele200502">#REF!</definedName>
    <definedName name="____Ele200609" localSheetId="0">#REF!</definedName>
    <definedName name="____Ele200609">#REF!</definedName>
    <definedName name="____NIL1" localSheetId="0">#REF!</definedName>
    <definedName name="____NIL1">#REF!</definedName>
    <definedName name="____pv2" localSheetId="0">#REF!</definedName>
    <definedName name="____pv2">#REF!</definedName>
    <definedName name="____pv3" localSheetId="0">#REF!</definedName>
    <definedName name="____pv3">#REF!</definedName>
    <definedName name="____REV5" localSheetId="0">#REF!</definedName>
    <definedName name="____REV5">#REF!</definedName>
    <definedName name="____Ser200506" localSheetId="0">#REF!</definedName>
    <definedName name="____Ser200506">#REF!</definedName>
    <definedName name="____Ser200705" localSheetId="0">#REF!</definedName>
    <definedName name="____Ser200705">#REF!</definedName>
    <definedName name="____Ser200712" localSheetId="0">#REF!</definedName>
    <definedName name="____Ser200712">#REF!</definedName>
    <definedName name="____Ser201104" localSheetId="0">#REF!</definedName>
    <definedName name="____Ser201104">#REF!</definedName>
    <definedName name="____TR2" localSheetId="0">#REF!</definedName>
    <definedName name="____TR2">#REF!</definedName>
    <definedName name="____TR5" localSheetId="0">#REF!</definedName>
    <definedName name="____TR5">#REF!</definedName>
    <definedName name="___abc2" localSheetId="0">#REF!</definedName>
    <definedName name="___abc2">#REF!</definedName>
    <definedName name="___BOR1" localSheetId="0">#REF!</definedName>
    <definedName name="___BOR1">#REF!</definedName>
    <definedName name="___Ele200502" localSheetId="0">#REF!</definedName>
    <definedName name="___Ele200502">#REF!</definedName>
    <definedName name="___Ele200609" localSheetId="0">#REF!</definedName>
    <definedName name="___Ele200609">#REF!</definedName>
    <definedName name="___NIL1" localSheetId="0">#REF!</definedName>
    <definedName name="___NIL1">#REF!</definedName>
    <definedName name="___pv2" localSheetId="0">#REF!</definedName>
    <definedName name="___pv2">#REF!</definedName>
    <definedName name="___pv3" localSheetId="0">#REF!</definedName>
    <definedName name="___pv3">#REF!</definedName>
    <definedName name="___REV5" localSheetId="0">#REF!</definedName>
    <definedName name="___REV5">#REF!</definedName>
    <definedName name="___Ser200506" localSheetId="0">#REF!</definedName>
    <definedName name="___Ser200506">#REF!</definedName>
    <definedName name="___Ser200705" localSheetId="0">#REF!</definedName>
    <definedName name="___Ser200705">#REF!</definedName>
    <definedName name="___Ser200712" localSheetId="0">#REF!</definedName>
    <definedName name="___Ser200712">#REF!</definedName>
    <definedName name="___Ser201104" localSheetId="0">#REF!</definedName>
    <definedName name="___Ser201104">#REF!</definedName>
    <definedName name="___sub1" localSheetId="0">#REF!</definedName>
    <definedName name="___sub1">#REF!</definedName>
    <definedName name="___sub2" localSheetId="0">#REF!</definedName>
    <definedName name="___sub2">#REF!</definedName>
    <definedName name="___sub3" localSheetId="0">#REF!</definedName>
    <definedName name="___sub3">#REF!</definedName>
    <definedName name="___TR2" localSheetId="0">#REF!</definedName>
    <definedName name="___TR2">#REF!</definedName>
    <definedName name="___TR5" localSheetId="0">#REF!</definedName>
    <definedName name="___TR5">#REF!</definedName>
    <definedName name="__123Graph_A" localSheetId="0" hidden="1">#REF!</definedName>
    <definedName name="__123Graph_A" hidden="1">#REF!</definedName>
    <definedName name="__123Graph_B" localSheetId="0" hidden="1">#REF!</definedName>
    <definedName name="__123Graph_B" hidden="1">#REF!</definedName>
    <definedName name="__123Graph_D" localSheetId="0" hidden="1">#REF!</definedName>
    <definedName name="__123Graph_D" hidden="1">#REF!</definedName>
    <definedName name="__123Graph_E" localSheetId="0" hidden="1">#REF!</definedName>
    <definedName name="__123Graph_E" hidden="1">#REF!</definedName>
    <definedName name="__123Graph_X" localSheetId="0" hidden="1">#REF!</definedName>
    <definedName name="__123Graph_X" hidden="1">#REF!</definedName>
    <definedName name="__1Excel_BuiltIn_Print_Area_1_1" localSheetId="0">#REF!</definedName>
    <definedName name="__1Excel_BuiltIn_Print_Area_1_1">#REF!</definedName>
    <definedName name="__6Excel_BuiltIn_Print_Area_4_1" localSheetId="0">#REF!</definedName>
    <definedName name="__6Excel_BuiltIn_Print_Area_4_1">#REF!</definedName>
    <definedName name="__abc2" localSheetId="0">#REF!</definedName>
    <definedName name="__abc2">#REF!</definedName>
    <definedName name="__BOR1" localSheetId="0">#REF!</definedName>
    <definedName name="__BOR1">#REF!</definedName>
    <definedName name="__Ele200502" localSheetId="0">#REF!</definedName>
    <definedName name="__Ele200502">#REF!</definedName>
    <definedName name="__Ele200609" localSheetId="0">#REF!</definedName>
    <definedName name="__Ele200609">#REF!</definedName>
    <definedName name="__NIL1" localSheetId="0">#REF!</definedName>
    <definedName name="__NIL1">#REF!</definedName>
    <definedName name="__pv2" localSheetId="0">#REF!</definedName>
    <definedName name="__pv2">#REF!</definedName>
    <definedName name="__pv3" localSheetId="0">#REF!</definedName>
    <definedName name="__pv3">#REF!</definedName>
    <definedName name="__REV5" localSheetId="0">#REF!</definedName>
    <definedName name="__REV5">#REF!</definedName>
    <definedName name="__Ser200506" localSheetId="0">#REF!</definedName>
    <definedName name="__Ser200506">#REF!</definedName>
    <definedName name="__Ser200705" localSheetId="0">#REF!</definedName>
    <definedName name="__Ser200705">#REF!</definedName>
    <definedName name="__Ser200712" localSheetId="0">#REF!</definedName>
    <definedName name="__Ser200712">#REF!</definedName>
    <definedName name="__Ser201104" localSheetId="0">#REF!</definedName>
    <definedName name="__Ser201104">#REF!</definedName>
    <definedName name="__TR2" localSheetId="0">#REF!</definedName>
    <definedName name="__TR2">#REF!</definedName>
    <definedName name="__TR5" localSheetId="0">#REF!</definedName>
    <definedName name="__TR5">#REF!</definedName>
    <definedName name="_16.3___VEÍCULOS" localSheetId="0">#REF!</definedName>
    <definedName name="_16.3___VEÍCULOS">#REF!</definedName>
    <definedName name="_16.4___COMBÚSTIVEL" localSheetId="0">#REF!</definedName>
    <definedName name="_16.4___COMBÚSTIVEL">#REF!</definedName>
    <definedName name="_16.5___EQUIPAMENTOS_DE_ESCRITÓRIO" localSheetId="0">#REF!</definedName>
    <definedName name="_16.5___EQUIPAMENTOS_DE_ESCRITÓRIO">#REF!</definedName>
    <definedName name="_17.1_MENSALISTA" localSheetId="0">#REF!</definedName>
    <definedName name="_17.1_MENSALISTA">#REF!</definedName>
    <definedName name="_17.2___HORISTA" localSheetId="0">#REF!</definedName>
    <definedName name="_17.2___HORISTA">#REF!</definedName>
    <definedName name="_18___CANTEIRO___INSTALAÇÃO___MANUTENÇÃO" localSheetId="0">#REF!</definedName>
    <definedName name="_18___CANTEIRO___INSTALAÇÃO___MANUTENÇÃO">#REF!</definedName>
    <definedName name="_1Excel_BuiltIn__FilterDatabase_1_1" localSheetId="0">#REF!</definedName>
    <definedName name="_1Excel_BuiltIn__FilterDatabase_1_1">#REF!</definedName>
    <definedName name="_1Excel_BuiltIn_Print_Area_1_1" localSheetId="0">#REF!</definedName>
    <definedName name="_1Excel_BuiltIn_Print_Area_1_1">#REF!</definedName>
    <definedName name="_1Excel_BuiltIn_Print_Area_3_1" localSheetId="0">#REF!</definedName>
    <definedName name="_1Excel_BuiltIn_Print_Area_3_1">#REF!</definedName>
    <definedName name="_1VB3" localSheetId="0">#REF!</definedName>
    <definedName name="_1VB3">#REF!</definedName>
    <definedName name="_2Excel_BuiltIn__FilterDatabase_1_1_1" localSheetId="0">#REF!</definedName>
    <definedName name="_2Excel_BuiltIn__FilterDatabase_1_1_1">#REF!</definedName>
    <definedName name="_2Excel_BuiltIn_Print_Area_2_1" localSheetId="0">#REF!</definedName>
    <definedName name="_2Excel_BuiltIn_Print_Area_2_1" localSheetId="2">#REF!</definedName>
    <definedName name="_2Excel_BuiltIn_Print_Area_2_1">#REF!</definedName>
    <definedName name="_2Excel_BuiltIn_Print_Titles_1_1" localSheetId="0">#REF!</definedName>
    <definedName name="_2Excel_BuiltIn_Print_Titles_1_1">#REF!</definedName>
    <definedName name="_3Excel_BuiltIn_Print_Area_4_1" localSheetId="0">#REF!</definedName>
    <definedName name="_3Excel_BuiltIn_Print_Area_4_1" localSheetId="2">#REF!</definedName>
    <definedName name="_3Excel_BuiltIn_Print_Area_4_1">#REF!</definedName>
    <definedName name="_3Excel_BuiltIn_Print_Titles_1_1" localSheetId="0">#REF!</definedName>
    <definedName name="_3Excel_BuiltIn_Print_Titles_1_1">#REF!</definedName>
    <definedName name="_4Excel_BuiltIn_Print_Area_1_1" localSheetId="0">#REF!</definedName>
    <definedName name="_4Excel_BuiltIn_Print_Area_1_1" localSheetId="2">#REF!</definedName>
    <definedName name="_4Excel_BuiltIn_Print_Area_1_1">#REF!</definedName>
    <definedName name="_5Excel_BuiltIn_Print_Area_2_1" localSheetId="0">#REF!</definedName>
    <definedName name="_5Excel_BuiltIn_Print_Area_2_1" localSheetId="2">#REF!</definedName>
    <definedName name="_5Excel_BuiltIn_Print_Area_2_1">#REF!</definedName>
    <definedName name="_6Excel_BuiltIn_Print_Area_4_1" localSheetId="0">#REF!</definedName>
    <definedName name="_6Excel_BuiltIn_Print_Area_4_1" localSheetId="2">#REF!</definedName>
    <definedName name="_6Excel_BuiltIn_Print_Area_4_1">#REF!</definedName>
    <definedName name="_abc2" localSheetId="0">#REF!</definedName>
    <definedName name="_abc2" localSheetId="2">#REF!</definedName>
    <definedName name="_abc2">#REF!</definedName>
    <definedName name="_BOR1" localSheetId="0">#REF!</definedName>
    <definedName name="_BOR1">#REF!</definedName>
    <definedName name="_Ele200502" localSheetId="0">#REF!</definedName>
    <definedName name="_Ele200502">#REF!</definedName>
    <definedName name="_Ele200609" localSheetId="0">#REF!</definedName>
    <definedName name="_Ele200609">#REF!</definedName>
    <definedName name="_Fill" localSheetId="0" hidden="1">#REF!</definedName>
    <definedName name="_Fill" hidden="1">#REF!</definedName>
    <definedName name="_xlnm._FilterDatabase" localSheetId="3" hidden="1">BASE!$A$54:$G$1429</definedName>
    <definedName name="_xlnm._FilterDatabase" localSheetId="0" hidden="1">Eventograma!$C$1:$C$25</definedName>
    <definedName name="_FOG50" localSheetId="0">#REF!</definedName>
    <definedName name="_FOG50">#REF!</definedName>
    <definedName name="_Key1" localSheetId="0">#REF!</definedName>
    <definedName name="_Key1">#REF!</definedName>
    <definedName name="_Key2" localSheetId="0">#REF!</definedName>
    <definedName name="_Key2">#REF!</definedName>
    <definedName name="_MM" localSheetId="0" hidden="1">#REF!</definedName>
    <definedName name="_MM" hidden="1">#REF!</definedName>
    <definedName name="_NIL1" localSheetId="0">#REF!</definedName>
    <definedName name="_NIL1">#REF!</definedName>
    <definedName name="_pv2" localSheetId="0">#REF!</definedName>
    <definedName name="_pv2">#REF!</definedName>
    <definedName name="_pv3" localSheetId="0">#REF!</definedName>
    <definedName name="_pv3">#REF!</definedName>
    <definedName name="_PVC100" localSheetId="0">#REF!</definedName>
    <definedName name="_PVC100">#REF!</definedName>
    <definedName name="_PVC150" localSheetId="0">#REF!</definedName>
    <definedName name="_PVC150">#REF!</definedName>
    <definedName name="_PVC50" localSheetId="0">#REF!</definedName>
    <definedName name="_PVC50">#REF!</definedName>
    <definedName name="_PVC75" localSheetId="0">#REF!</definedName>
    <definedName name="_PVC75">#REF!</definedName>
    <definedName name="_REV5" localSheetId="0">#REF!</definedName>
    <definedName name="_REV5">#REF!</definedName>
    <definedName name="_Ser200506" localSheetId="0">#REF!</definedName>
    <definedName name="_Ser200506">#REF!</definedName>
    <definedName name="_Ser200705" localSheetId="0">#REF!</definedName>
    <definedName name="_Ser200705">#REF!</definedName>
    <definedName name="_Ser200712" localSheetId="0">#REF!</definedName>
    <definedName name="_Ser200712">#REF!</definedName>
    <definedName name="_Ser201104" localSheetId="0">#REF!</definedName>
    <definedName name="_Ser201104">#REF!</definedName>
    <definedName name="_Sort" localSheetId="0">#REF!</definedName>
    <definedName name="_Sort">#REF!</definedName>
    <definedName name="_sub1" localSheetId="0">#REF!</definedName>
    <definedName name="_sub1">#REF!</definedName>
    <definedName name="_sub2" localSheetId="0">#REF!</definedName>
    <definedName name="_sub2">#REF!</definedName>
    <definedName name="_sub3" localSheetId="0">#REF!</definedName>
    <definedName name="_sub3">#REF!</definedName>
    <definedName name="_TR2" localSheetId="0">#REF!</definedName>
    <definedName name="_TR2">#REF!</definedName>
    <definedName name="_TR5" localSheetId="0">#REF!</definedName>
    <definedName name="_TR5">#REF!</definedName>
    <definedName name="_VBF1" localSheetId="0">#REF!</definedName>
    <definedName name="_VBF1">#REF!</definedName>
    <definedName name="_VE1" localSheetId="0">#REF!</definedName>
    <definedName name="_VE1">#REF!</definedName>
    <definedName name="_VO1" localSheetId="0">#REF!</definedName>
    <definedName name="_VO1">#REF!</definedName>
    <definedName name="_VR1" localSheetId="0">#REF!</definedName>
    <definedName name="_VR1">#REF!</definedName>
    <definedName name="_XXX" localSheetId="0">#REF!</definedName>
    <definedName name="_XXX">#REF!</definedName>
    <definedName name="a" localSheetId="0">#REF!</definedName>
    <definedName name="a">#REF!</definedName>
    <definedName name="A__1" localSheetId="0">#REF!</definedName>
    <definedName name="A__1">#REF!</definedName>
    <definedName name="A__1_1" localSheetId="0">#REF!</definedName>
    <definedName name="A__1_1">#REF!</definedName>
    <definedName name="A__2" localSheetId="0">#REF!</definedName>
    <definedName name="A__2">#REF!</definedName>
    <definedName name="A__2_1" localSheetId="0">#REF!</definedName>
    <definedName name="A__2_1">#REF!</definedName>
    <definedName name="A__3" localSheetId="0">#REF!</definedName>
    <definedName name="A__3">#REF!</definedName>
    <definedName name="A__3_1" localSheetId="0">#REF!</definedName>
    <definedName name="A__3_1">#REF!</definedName>
    <definedName name="A__4" localSheetId="0">#REF!</definedName>
    <definedName name="A__4">#REF!</definedName>
    <definedName name="A__4_1" localSheetId="0">#REF!</definedName>
    <definedName name="A__4_1">#REF!</definedName>
    <definedName name="A__5" localSheetId="0">#REF!</definedName>
    <definedName name="A__5">#REF!</definedName>
    <definedName name="A__5_1" localSheetId="0">#REF!</definedName>
    <definedName name="A__5_1">#REF!</definedName>
    <definedName name="A__6" localSheetId="0">#REF!</definedName>
    <definedName name="A__6">#REF!</definedName>
    <definedName name="A__6_1" localSheetId="0">#REF!</definedName>
    <definedName name="A__6_1">#REF!</definedName>
    <definedName name="A_1" localSheetId="0">#REF!</definedName>
    <definedName name="A_1">#REF!</definedName>
    <definedName name="A_1_1" localSheetId="0">#REF!</definedName>
    <definedName name="A_1_1">#REF!</definedName>
    <definedName name="A_2" localSheetId="0">#REF!</definedName>
    <definedName name="A_2">#REF!</definedName>
    <definedName name="A_2_1" localSheetId="0">#REF!</definedName>
    <definedName name="A_2_1">#REF!</definedName>
    <definedName name="A_3" localSheetId="0">#REF!</definedName>
    <definedName name="A_3">#REF!</definedName>
    <definedName name="A_3_1" localSheetId="0">#REF!</definedName>
    <definedName name="A_3_1">#REF!</definedName>
    <definedName name="A_BritaGrad">1.2246</definedName>
    <definedName name="A_Pilar">0.75^2*PI()</definedName>
    <definedName name="A_Sec_Laj_Tras">1.1728</definedName>
    <definedName name="A_Sec_Tabu">2.45</definedName>
    <definedName name="A010160100" localSheetId="0">#REF!</definedName>
    <definedName name="A010160100" localSheetId="2">#REF!</definedName>
    <definedName name="A010160100">#REF!</definedName>
    <definedName name="A010505000" localSheetId="0">#REF!</definedName>
    <definedName name="A010505000" localSheetId="2">#REF!</definedName>
    <definedName name="A010505000">#REF!</definedName>
    <definedName name="A020200010" localSheetId="0">#REF!</definedName>
    <definedName name="A020200010" localSheetId="2">#REF!</definedName>
    <definedName name="A020200010">#REF!</definedName>
    <definedName name="A020200080" localSheetId="0">#REF!</definedName>
    <definedName name="A020200080" localSheetId="2">#REF!</definedName>
    <definedName name="A020200080">#REF!</definedName>
    <definedName name="A03.020.0851" localSheetId="0">#REF!</definedName>
    <definedName name="A03.020.0851" localSheetId="2">#REF!</definedName>
    <definedName name="A03.020.0851">#REF!</definedName>
    <definedName name="A030130010" localSheetId="0">#REF!</definedName>
    <definedName name="A030130010" localSheetId="2">#REF!</definedName>
    <definedName name="A030130010">#REF!</definedName>
    <definedName name="A030130011" localSheetId="0">#REF!</definedName>
    <definedName name="A030130011" localSheetId="2">#REF!</definedName>
    <definedName name="A030130011">#REF!</definedName>
    <definedName name="A030160501" localSheetId="0">#REF!</definedName>
    <definedName name="A030160501" localSheetId="2">#REF!</definedName>
    <definedName name="A030160501">#REF!</definedName>
    <definedName name="A030250100" localSheetId="0">#REF!</definedName>
    <definedName name="A030250100" localSheetId="2">#REF!</definedName>
    <definedName name="A030250100">#REF!</definedName>
    <definedName name="A040050130" localSheetId="0">#REF!</definedName>
    <definedName name="A040050130" localSheetId="2">#REF!</definedName>
    <definedName name="A040050130">#REF!</definedName>
    <definedName name="A040110511" localSheetId="0">#REF!</definedName>
    <definedName name="A040110511" localSheetId="2">#REF!</definedName>
    <definedName name="A040110511">#REF!</definedName>
    <definedName name="A050150050" localSheetId="0">#REF!</definedName>
    <definedName name="A050150050" localSheetId="2">#REF!</definedName>
    <definedName name="A050150050">#REF!</definedName>
    <definedName name="A050200140" localSheetId="0">#REF!</definedName>
    <definedName name="A050200140" localSheetId="2">#REF!</definedName>
    <definedName name="A050200140">#REF!</definedName>
    <definedName name="A050210050" localSheetId="0">#REF!</definedName>
    <definedName name="A050210050" localSheetId="2">#REF!</definedName>
    <definedName name="A050210050">#REF!</definedName>
    <definedName name="A050210100" localSheetId="0">#REF!</definedName>
    <definedName name="A050210100" localSheetId="2">#REF!</definedName>
    <definedName name="A050210100">#REF!</definedName>
    <definedName name="A050210750" localSheetId="0">#REF!</definedName>
    <definedName name="A050210750" localSheetId="2">#REF!</definedName>
    <definedName name="A050210750">#REF!</definedName>
    <definedName name="a06.004.0320" localSheetId="0">#REF!</definedName>
    <definedName name="a06.004.0320" localSheetId="2">#REF!</definedName>
    <definedName name="a06.004.0320">#REF!</definedName>
    <definedName name="A060030500" localSheetId="0">#REF!</definedName>
    <definedName name="A060030500" localSheetId="2">#REF!</definedName>
    <definedName name="A060030500">#REF!</definedName>
    <definedName name="A060040300" localSheetId="0">#REF!</definedName>
    <definedName name="A060040300" localSheetId="2">#REF!</definedName>
    <definedName name="A060040300">#REF!</definedName>
    <definedName name="A060140120" localSheetId="0">#REF!</definedName>
    <definedName name="A060140120" localSheetId="2">#REF!</definedName>
    <definedName name="A060140120">#REF!</definedName>
    <definedName name="A060160120" localSheetId="0">#REF!</definedName>
    <definedName name="A060160120" localSheetId="2">#REF!</definedName>
    <definedName name="A060160120">#REF!</definedName>
    <definedName name="A060160410" localSheetId="0">#REF!</definedName>
    <definedName name="A060160410" localSheetId="2">#REF!</definedName>
    <definedName name="A060160410">#REF!</definedName>
    <definedName name="A080010030" localSheetId="0">#REF!</definedName>
    <definedName name="A080010030" localSheetId="2">#REF!</definedName>
    <definedName name="A080010030">#REF!</definedName>
    <definedName name="A080150100" localSheetId="0">#REF!</definedName>
    <definedName name="A080150100" localSheetId="2">#REF!</definedName>
    <definedName name="A080150100">#REF!</definedName>
    <definedName name="A080270120" localSheetId="0">#REF!</definedName>
    <definedName name="A080270120" localSheetId="2">#REF!</definedName>
    <definedName name="A080270120">#REF!</definedName>
    <definedName name="A150010310" localSheetId="0">#REF!</definedName>
    <definedName name="A150010310" localSheetId="2">#REF!</definedName>
    <definedName name="A150010310">#REF!</definedName>
    <definedName name="A200040031" localSheetId="0">#REF!</definedName>
    <definedName name="A200040031" localSheetId="2">#REF!</definedName>
    <definedName name="A200040031">#REF!</definedName>
    <definedName name="A200090011" localSheetId="0">#REF!</definedName>
    <definedName name="A200090011" localSheetId="2">#REF!</definedName>
    <definedName name="A200090011">#REF!</definedName>
    <definedName name="A200280200" localSheetId="0">#REF!</definedName>
    <definedName name="A200280200" localSheetId="2">#REF!</definedName>
    <definedName name="A200280200">#REF!</definedName>
    <definedName name="AA" localSheetId="1" hidden="1">{#N/A,#N/A,FALSE,"ALVENARIA";#N/A,#N/A,FALSE,"BLOCOS";#N/A,#N/A,FALSE,"CINTAS";#N/A,#N/A,FALSE,"CORTINA";#N/A,#N/A,FALSE,"LAJES";#N/A,#N/A,FALSE,"PILARES";#N/A,#N/A,FALSE,"VIGAS"}</definedName>
    <definedName name="aa" localSheetId="2">#REF!</definedName>
    <definedName name="AA" hidden="1">{#N/A,#N/A,FALSE,"ALVENARIA";#N/A,#N/A,FALSE,"BLOCOS";#N/A,#N/A,FALSE,"CINTAS";#N/A,#N/A,FALSE,"CORTINA";#N/A,#N/A,FALSE,"LAJES";#N/A,#N/A,FALSE,"PILARES";#N/A,#N/A,FALSE,"VIGAS"}</definedName>
    <definedName name="aaa" localSheetId="0">#REF!</definedName>
    <definedName name="aaa" localSheetId="2">#REF!</definedName>
    <definedName name="aaa">#REF!</definedName>
    <definedName name="aaaaaa" localSheetId="0">#REF!</definedName>
    <definedName name="aaaaaa">#REF!</definedName>
    <definedName name="aaaaaa2" localSheetId="0">#REF!</definedName>
    <definedName name="aaaaaa2">#REF!</definedName>
    <definedName name="AAAAAAAA" localSheetId="0">#REF!</definedName>
    <definedName name="AAAAAAAA">#REF!</definedName>
    <definedName name="aaaaaaaaaaa" localSheetId="0">#REF!</definedName>
    <definedName name="aaaaaaaaaaa">#REF!</definedName>
    <definedName name="AAAAAAAAAAAAAAAAAAAAAAAAAAAAAAAAAAAAAAAAAAAAAAAAAAAAAAA" localSheetId="1" hidden="1">IF(OR(Import.Desoneracao="DESONERADO",Import.Desoneracao="SIM"),"SIM","NÃO")</definedName>
    <definedName name="AAAAAAAAAAAAAAAAAAAAAAAAAAAAAAAAAAAAAAAAAAAAAAAAAAAAAAA" localSheetId="0" hidden="1">IF(OR(Eventograma!Import.Desoneracao="DESONERADO",Eventograma!Import.Desoneracao="SIM"),"SIM","NÃO")</definedName>
    <definedName name="AAAAAAAAAAAAAAAAAAAAAAAAAAAAAAAAAAAAAAAAAAAAAAAAAAAAAAA" hidden="1">IF(OR(Import.Desoneracao="DESONERADO",Import.Desoneracao="SIM"),"SIM","NÃO")</definedName>
    <definedName name="AADÇE" localSheetId="1">#REF!</definedName>
    <definedName name="AADÇE" localSheetId="0">#REF!</definedName>
    <definedName name="AADÇE">#REF!</definedName>
    <definedName name="abc" localSheetId="0">#REF!</definedName>
    <definedName name="abc" localSheetId="2">#REF!</definedName>
    <definedName name="abc">#REF!</definedName>
    <definedName name="Abrigo_moto_gerador_consulta" localSheetId="0">#REF!</definedName>
    <definedName name="Abrigo_moto_gerador_consulta">#REF!</definedName>
    <definedName name="acer" localSheetId="0">#REF!</definedName>
    <definedName name="acer">#REF!</definedName>
    <definedName name="Acesso_Estacao_01" localSheetId="0">#REF!</definedName>
    <definedName name="Acesso_Estacao_01">#REF!</definedName>
    <definedName name="acha.coluna" localSheetId="0">#REF!</definedName>
    <definedName name="acha.coluna">#REF!</definedName>
    <definedName name="acha.dados" localSheetId="0">#REF!</definedName>
    <definedName name="acha.dados">#REF!</definedName>
    <definedName name="acha.linha" localSheetId="0">#REF!</definedName>
    <definedName name="acha.linha">#REF!</definedName>
    <definedName name="ACOMPANHAMENTO" localSheetId="0" hidden="1">IF(VALUE(#REF!)=2,"BM","PLE")</definedName>
    <definedName name="ACOMPANHAMENTO" hidden="1">IF(VALUE(#REF!)=2,"BM","PLE")</definedName>
    <definedName name="Acréscimo" localSheetId="0">#REF!</definedName>
    <definedName name="Acréscimo">#REF!</definedName>
    <definedName name="ademir" localSheetId="0">#REF!</definedName>
    <definedName name="ademir">#REF!</definedName>
    <definedName name="adfv" localSheetId="0">#REF!</definedName>
    <definedName name="adfv" localSheetId="2">#REF!</definedName>
    <definedName name="adfv">#REF!</definedName>
    <definedName name="Administração" localSheetId="0">#REF!</definedName>
    <definedName name="Administração">#REF!</definedName>
    <definedName name="Adut" localSheetId="0" hidden="1">#REF!</definedName>
    <definedName name="Adut" hidden="1">#REF!</definedName>
    <definedName name="AJUDA" localSheetId="0">#REF!</definedName>
    <definedName name="AJUDA">#REF!</definedName>
    <definedName name="Ala" localSheetId="0">#REF!</definedName>
    <definedName name="Ala">#REF!</definedName>
    <definedName name="ALTERAÇÃO" localSheetId="0">#REF!</definedName>
    <definedName name="ALTERAÇÃO">#REF!</definedName>
    <definedName name="alturadocorte" localSheetId="0">#REF!</definedName>
    <definedName name="alturadocorte" localSheetId="2">#REF!</definedName>
    <definedName name="alturadocorte">#REF!</definedName>
    <definedName name="ANEXO_10_MATRIZ_DE_RESPONSABILIDADE" localSheetId="0">#REF!</definedName>
    <definedName name="ANEXO_10_MATRIZ_DE_RESPONSABILIDADE">#REF!</definedName>
    <definedName name="APARENTE" localSheetId="0">#REF!</definedName>
    <definedName name="APARENTE">#REF!</definedName>
    <definedName name="AREA" localSheetId="0">#REF!</definedName>
    <definedName name="AREA" localSheetId="2">#REF!</definedName>
    <definedName name="AREA">#REF!</definedName>
    <definedName name="_xlnm.Print_Area" localSheetId="1">Cronograma!$B$2:$Y$24</definedName>
    <definedName name="_xlnm.Print_Area" localSheetId="0">Eventograma!$B$2:$F$25</definedName>
    <definedName name="_xlnm.Print_Area">#REF!</definedName>
    <definedName name="Área_impressão_IM" localSheetId="0">#REF!</definedName>
    <definedName name="Área_impressão_IM">#REF!</definedName>
    <definedName name="ÁreaTotal" localSheetId="0">#REF!</definedName>
    <definedName name="ÁreaTotal">#REF!</definedName>
    <definedName name="asd" localSheetId="0">#REF!</definedName>
    <definedName name="asd" localSheetId="2">#REF!</definedName>
    <definedName name="asd">#REF!</definedName>
    <definedName name="ASDF" localSheetId="0">#REF!</definedName>
    <definedName name="ASDF">#REF!</definedName>
    <definedName name="asdsd" localSheetId="1" hidden="1">{#N/A,#N/A,FALSE,"GERAL";#N/A,#N/A,FALSE,"012-96";#N/A,#N/A,FALSE,"018-96";#N/A,#N/A,FALSE,"027-96";#N/A,#N/A,FALSE,"059-96";#N/A,#N/A,FALSE,"076-96";#N/A,#N/A,FALSE,"019-97";#N/A,#N/A,FALSE,"021-97";#N/A,#N/A,FALSE,"022-97";#N/A,#N/A,FALSE,"028-97"}</definedName>
    <definedName name="asdsd" hidden="1">{#N/A,#N/A,FALSE,"GERAL";#N/A,#N/A,FALSE,"012-96";#N/A,#N/A,FALSE,"018-96";#N/A,#N/A,FALSE,"027-96";#N/A,#N/A,FALSE,"059-96";#N/A,#N/A,FALSE,"076-96";#N/A,#N/A,FALSE,"019-97";#N/A,#N/A,FALSE,"021-97";#N/A,#N/A,FALSE,"022-97";#N/A,#N/A,FALSE,"028-97"}</definedName>
    <definedName name="ASFALTO" localSheetId="0">#REF!</definedName>
    <definedName name="ASFALTO">#REF!</definedName>
    <definedName name="ASFALTO_1" localSheetId="0">#REF!</definedName>
    <definedName name="ASFALTO_1">#REF!</definedName>
    <definedName name="ATA_DE_REUNIÃO" localSheetId="0">#REF!</definedName>
    <definedName name="ATA_DE_REUNIÃO">#REF!</definedName>
    <definedName name="Aterros" localSheetId="0">#REF!</definedName>
    <definedName name="Aterros">#REF!</definedName>
    <definedName name="AUXILIARES" localSheetId="0">#REF!</definedName>
    <definedName name="AUXILIARES">#REF!</definedName>
    <definedName name="avec" localSheetId="0">#REF!</definedName>
    <definedName name="avec">#REF!</definedName>
    <definedName name="B" localSheetId="0">#REF!</definedName>
    <definedName name="B">#REF!</definedName>
    <definedName name="B_MEC" localSheetId="0">#REF!</definedName>
    <definedName name="B_MEC">#REF!</definedName>
    <definedName name="_xlnm.Database" localSheetId="0">#REF!</definedName>
    <definedName name="_xlnm.Database">#REF!</definedName>
    <definedName name="BASICO" localSheetId="0">#REF!</definedName>
    <definedName name="BASICO">#REF!</definedName>
    <definedName name="BBB" localSheetId="0">#REF!</definedName>
    <definedName name="BBB">#REF!</definedName>
    <definedName name="BBBB" localSheetId="0">#REF!</definedName>
    <definedName name="BBBB">#REF!</definedName>
    <definedName name="BDD_01" localSheetId="0">#REF!</definedName>
    <definedName name="BDD_01">#REF!</definedName>
    <definedName name="BDI" localSheetId="0">#REF!</definedName>
    <definedName name="BDI" localSheetId="2">#REF!</definedName>
    <definedName name="BDI">#REF!</definedName>
    <definedName name="BDI.Opcao" localSheetId="0" hidden="1">#REF!</definedName>
    <definedName name="BDI.Opcao" hidden="1">#REF!</definedName>
    <definedName name="BDI.TipoObra" localSheetId="0" hidden="1">#REF!</definedName>
    <definedName name="BDI.TipoObra" hidden="1">#REF!</definedName>
    <definedName name="BDI_SERVIÇO_DRENAGEM" localSheetId="0">#REF!</definedName>
    <definedName name="BDI_SERVIÇO_DRENAGEM">#REF!</definedName>
    <definedName name="BF" localSheetId="0">#REF!</definedName>
    <definedName name="BF">#REF!</definedName>
    <definedName name="BF_1" localSheetId="0">#REF!</definedName>
    <definedName name="BF_1">#REF!</definedName>
    <definedName name="bghsbhf" localSheetId="0">#REF!</definedName>
    <definedName name="bghsbhf">#REF!</definedName>
    <definedName name="BJJJJJJJJJ" localSheetId="0">#REF!</definedName>
    <definedName name="BJJJJJJJJJ">#REF!</definedName>
    <definedName name="BLOCO" localSheetId="0">#REF!</definedName>
    <definedName name="BLOCO">#REF!</definedName>
    <definedName name="BLOCRET" localSheetId="0">#REF!</definedName>
    <definedName name="BLOCRET">#REF!</definedName>
    <definedName name="BLOCRET_1" localSheetId="0">#REF!</definedName>
    <definedName name="BLOCRET_1">#REF!</definedName>
    <definedName name="bosta" localSheetId="0">#REF!</definedName>
    <definedName name="bosta">#REF!</definedName>
    <definedName name="botafora" localSheetId="0">#REF!</definedName>
    <definedName name="botafora" localSheetId="2">#REF!</definedName>
    <definedName name="botafora">#REF!</definedName>
    <definedName name="brita" localSheetId="0">#REF!</definedName>
    <definedName name="brita" localSheetId="2">#REF!</definedName>
    <definedName name="brita">#REF!</definedName>
    <definedName name="bstc20" localSheetId="0">#REF!</definedName>
    <definedName name="bstc20" localSheetId="2">#REF!</definedName>
    <definedName name="bstc20">#REF!</definedName>
    <definedName name="bstc40" localSheetId="0">#REF!</definedName>
    <definedName name="bstc40" localSheetId="2">#REF!</definedName>
    <definedName name="bstc40">#REF!</definedName>
    <definedName name="bstc60" localSheetId="0">#REF!</definedName>
    <definedName name="bstc60" localSheetId="2">#REF!</definedName>
    <definedName name="bstc60">#REF!</definedName>
    <definedName name="bstc80" localSheetId="0">#REF!</definedName>
    <definedName name="bstc80" localSheetId="2">#REF!</definedName>
    <definedName name="bstc80">#REF!</definedName>
    <definedName name="C_" localSheetId="0">#REF!</definedName>
    <definedName name="C_" localSheetId="2">#REF!</definedName>
    <definedName name="C_">#REF!</definedName>
    <definedName name="Cabeçalho" localSheetId="0">#REF!</definedName>
    <definedName name="Cabeçalho">#REF!</definedName>
    <definedName name="cadm" localSheetId="0">#REF!</definedName>
    <definedName name="cadm">#REF!</definedName>
    <definedName name="caixadecentro" localSheetId="0">#REF!</definedName>
    <definedName name="caixadecentro" localSheetId="2">#REF!</definedName>
    <definedName name="caixadecentro">#REF!</definedName>
    <definedName name="Calcular" localSheetId="0">#REF!</definedName>
    <definedName name="Calcular">#REF!</definedName>
    <definedName name="CalcularAgora" localSheetId="0">#REF!</definedName>
    <definedName name="CalcularAgora">#REF!</definedName>
    <definedName name="CalcularAterro" localSheetId="0">#REF!</definedName>
    <definedName name="CalcularAterro">#REF!</definedName>
    <definedName name="CalcularCorte" localSheetId="0">#REF!</definedName>
    <definedName name="CalcularCorte">#REF!</definedName>
    <definedName name="CalculoFossa20" localSheetId="1" hidden="1">{#N/A,#N/A,FALSE,"ALVENARIA";#N/A,#N/A,FALSE,"BLOCOS";#N/A,#N/A,FALSE,"CINTAS";#N/A,#N/A,FALSE,"CORTINA";#N/A,#N/A,FALSE,"LAJES";#N/A,#N/A,FALSE,"PILARES";#N/A,#N/A,FALSE,"VIGAS"}</definedName>
    <definedName name="CalculoFossa20" localSheetId="2" hidden="1">{#N/A,#N/A,FALSE,"ALVENARIA";#N/A,#N/A,FALSE,"BLOCOS";#N/A,#N/A,FALSE,"CINTAS";#N/A,#N/A,FALSE,"CORTINA";#N/A,#N/A,FALSE,"LAJES";#N/A,#N/A,FALSE,"PILARES";#N/A,#N/A,FALSE,"VIGAS"}</definedName>
    <definedName name="CalculoFossa20" hidden="1">{#N/A,#N/A,FALSE,"ALVENARIA";#N/A,#N/A,FALSE,"BLOCOS";#N/A,#N/A,FALSE,"CINTAS";#N/A,#N/A,FALSE,"CORTINA";#N/A,#N/A,FALSE,"LAJES";#N/A,#N/A,FALSE,"PILARES";#N/A,#N/A,FALSE,"VIGAS"}</definedName>
    <definedName name="Casa_de_maquinas" localSheetId="0">#REF!</definedName>
    <definedName name="Casa_de_maquinas" localSheetId="2">#REF!</definedName>
    <definedName name="Casa_de_maquinas">#REF!</definedName>
    <definedName name="CASH_FLOW" localSheetId="0">#REF!</definedName>
    <definedName name="CASH_FLOW">#REF!</definedName>
    <definedName name="CBUQ" localSheetId="0">#REF!</definedName>
    <definedName name="CBUQ">#REF!</definedName>
    <definedName name="cbuq2" localSheetId="0">#REF!</definedName>
    <definedName name="cbuq2">#REF!</definedName>
    <definedName name="ccc" localSheetId="0">#REF!</definedName>
    <definedName name="ccc">#REF!</definedName>
    <definedName name="Cedro1COMPLETO" localSheetId="1" hidden="1">{#N/A,#N/A,FALSE,"ALVENARIA";#N/A,#N/A,FALSE,"BLOCOS";#N/A,#N/A,FALSE,"CINTAS";#N/A,#N/A,FALSE,"CORTINA";#N/A,#N/A,FALSE,"LAJES";#N/A,#N/A,FALSE,"PILARES";#N/A,#N/A,FALSE,"VIGAS"}</definedName>
    <definedName name="Cedro1COMPLETO" localSheetId="2" hidden="1">{#N/A,#N/A,FALSE,"ALVENARIA";#N/A,#N/A,FALSE,"BLOCOS";#N/A,#N/A,FALSE,"CINTAS";#N/A,#N/A,FALSE,"CORTINA";#N/A,#N/A,FALSE,"LAJES";#N/A,#N/A,FALSE,"PILARES";#N/A,#N/A,FALSE,"VIGAS"}</definedName>
    <definedName name="Cedro1COMPLETO" hidden="1">{#N/A,#N/A,FALSE,"ALVENARIA";#N/A,#N/A,FALSE,"BLOCOS";#N/A,#N/A,FALSE,"CINTAS";#N/A,#N/A,FALSE,"CORTINA";#N/A,#N/A,FALSE,"LAJES";#N/A,#N/A,FALSE,"PILARES";#N/A,#N/A,FALSE,"VIGAS"}</definedName>
    <definedName name="CERCA" localSheetId="0">#REF!</definedName>
    <definedName name="CERCA" localSheetId="2">#REF!</definedName>
    <definedName name="CERCA">#REF!</definedName>
    <definedName name="ciclopico" localSheetId="0">#REF!</definedName>
    <definedName name="ciclopico">#REF!</definedName>
    <definedName name="ciclopico_1" localSheetId="0">#REF!</definedName>
    <definedName name="ciclopico_1">#REF!</definedName>
    <definedName name="ciclovia" localSheetId="1" hidden="1">{#N/A,#N/A,FALSE,"ALVENARIA";#N/A,#N/A,FALSE,"BLOCOS";#N/A,#N/A,FALSE,"CINTAS";#N/A,#N/A,FALSE,"CORTINA";#N/A,#N/A,FALSE,"LAJES";#N/A,#N/A,FALSE,"PILARES";#N/A,#N/A,FALSE,"VIGAS"}</definedName>
    <definedName name="ciclovia" localSheetId="2" hidden="1">{#N/A,#N/A,FALSE,"ALVENARIA";#N/A,#N/A,FALSE,"BLOCOS";#N/A,#N/A,FALSE,"CINTAS";#N/A,#N/A,FALSE,"CORTINA";#N/A,#N/A,FALSE,"LAJES";#N/A,#N/A,FALSE,"PILARES";#N/A,#N/A,FALSE,"VIGAS"}</definedName>
    <definedName name="ciclovia" hidden="1">{#N/A,#N/A,FALSE,"ALVENARIA";#N/A,#N/A,FALSE,"BLOCOS";#N/A,#N/A,FALSE,"CINTAS";#N/A,#N/A,FALSE,"CORTINA";#N/A,#N/A,FALSE,"LAJES";#N/A,#N/A,FALSE,"PILARES";#N/A,#N/A,FALSE,"VIGAS"}</definedName>
    <definedName name="ciclovia2" localSheetId="1" hidden="1">{#N/A,#N/A,FALSE,"ALVENARIA";#N/A,#N/A,FALSE,"BLOCOS";#N/A,#N/A,FALSE,"CINTAS";#N/A,#N/A,FALSE,"CORTINA";#N/A,#N/A,FALSE,"LAJES";#N/A,#N/A,FALSE,"PILARES";#N/A,#N/A,FALSE,"VIGAS"}</definedName>
    <definedName name="ciclovia2" localSheetId="2" hidden="1">{#N/A,#N/A,FALSE,"ALVENARIA";#N/A,#N/A,FALSE,"BLOCOS";#N/A,#N/A,FALSE,"CINTAS";#N/A,#N/A,FALSE,"CORTINA";#N/A,#N/A,FALSE,"LAJES";#N/A,#N/A,FALSE,"PILARES";#N/A,#N/A,FALSE,"VIGAS"}</definedName>
    <definedName name="ciclovia2" hidden="1">{#N/A,#N/A,FALSE,"ALVENARIA";#N/A,#N/A,FALSE,"BLOCOS";#N/A,#N/A,FALSE,"CINTAS";#N/A,#N/A,FALSE,"CORTINA";#N/A,#N/A,FALSE,"LAJES";#N/A,#N/A,FALSE,"PILARES";#N/A,#N/A,FALSE,"VIGAS"}</definedName>
    <definedName name="ciclovia3" localSheetId="1" hidden="1">{#N/A,#N/A,FALSE,"ALVENARIA";#N/A,#N/A,FALSE,"BLOCOS";#N/A,#N/A,FALSE,"CINTAS";#N/A,#N/A,FALSE,"CORTINA";#N/A,#N/A,FALSE,"LAJES";#N/A,#N/A,FALSE,"PILARES";#N/A,#N/A,FALSE,"VIGAS"}</definedName>
    <definedName name="ciclovia3" localSheetId="2" hidden="1">{#N/A,#N/A,FALSE,"ALVENARIA";#N/A,#N/A,FALSE,"BLOCOS";#N/A,#N/A,FALSE,"CINTAS";#N/A,#N/A,FALSE,"CORTINA";#N/A,#N/A,FALSE,"LAJES";#N/A,#N/A,FALSE,"PILARES";#N/A,#N/A,FALSE,"VIGAS"}</definedName>
    <definedName name="ciclovia3" hidden="1">{#N/A,#N/A,FALSE,"ALVENARIA";#N/A,#N/A,FALSE,"BLOCOS";#N/A,#N/A,FALSE,"CINTAS";#N/A,#N/A,FALSE,"CORTINA";#N/A,#N/A,FALSE,"LAJES";#N/A,#N/A,FALSE,"PILARES";#N/A,#N/A,FALSE,"VIGAS"}</definedName>
    <definedName name="ciclovia4" localSheetId="1" hidden="1">{#N/A,#N/A,FALSE,"ALVENARIA";#N/A,#N/A,FALSE,"BLOCOS";#N/A,#N/A,FALSE,"CINTAS";#N/A,#N/A,FALSE,"CORTINA";#N/A,#N/A,FALSE,"LAJES";#N/A,#N/A,FALSE,"PILARES";#N/A,#N/A,FALSE,"VIGAS"}</definedName>
    <definedName name="ciclovia4" localSheetId="2" hidden="1">{#N/A,#N/A,FALSE,"ALVENARIA";#N/A,#N/A,FALSE,"BLOCOS";#N/A,#N/A,FALSE,"CINTAS";#N/A,#N/A,FALSE,"CORTINA";#N/A,#N/A,FALSE,"LAJES";#N/A,#N/A,FALSE,"PILARES";#N/A,#N/A,FALSE,"VIGAS"}</definedName>
    <definedName name="ciclovia4" hidden="1">{#N/A,#N/A,FALSE,"ALVENARIA";#N/A,#N/A,FALSE,"BLOCOS";#N/A,#N/A,FALSE,"CINTAS";#N/A,#N/A,FALSE,"CORTINA";#N/A,#N/A,FALSE,"LAJES";#N/A,#N/A,FALSE,"PILARES";#N/A,#N/A,FALSE,"VIGAS"}</definedName>
    <definedName name="ciclovia5" localSheetId="1" hidden="1">{#N/A,#N/A,FALSE,"ALVENARIA";#N/A,#N/A,FALSE,"BLOCOS";#N/A,#N/A,FALSE,"CINTAS";#N/A,#N/A,FALSE,"CORTINA";#N/A,#N/A,FALSE,"LAJES";#N/A,#N/A,FALSE,"PILARES";#N/A,#N/A,FALSE,"VIGAS"}</definedName>
    <definedName name="ciclovia5" localSheetId="2" hidden="1">{#N/A,#N/A,FALSE,"ALVENARIA";#N/A,#N/A,FALSE,"BLOCOS";#N/A,#N/A,FALSE,"CINTAS";#N/A,#N/A,FALSE,"CORTINA";#N/A,#N/A,FALSE,"LAJES";#N/A,#N/A,FALSE,"PILARES";#N/A,#N/A,FALSE,"VIGAS"}</definedName>
    <definedName name="ciclovia5" hidden="1">{#N/A,#N/A,FALSE,"ALVENARIA";#N/A,#N/A,FALSE,"BLOCOS";#N/A,#N/A,FALSE,"CINTAS";#N/A,#N/A,FALSE,"CORTINA";#N/A,#N/A,FALSE,"LAJES";#N/A,#N/A,FALSE,"PILARES";#N/A,#N/A,FALSE,"VIGAS"}</definedName>
    <definedName name="ciclovia6" localSheetId="1" hidden="1">{#N/A,#N/A,FALSE,"ALVENARIA";#N/A,#N/A,FALSE,"BLOCOS";#N/A,#N/A,FALSE,"CINTAS";#N/A,#N/A,FALSE,"CORTINA";#N/A,#N/A,FALSE,"LAJES";#N/A,#N/A,FALSE,"PILARES";#N/A,#N/A,FALSE,"VIGAS"}</definedName>
    <definedName name="ciclovia6" localSheetId="2" hidden="1">{#N/A,#N/A,FALSE,"ALVENARIA";#N/A,#N/A,FALSE,"BLOCOS";#N/A,#N/A,FALSE,"CINTAS";#N/A,#N/A,FALSE,"CORTINA";#N/A,#N/A,FALSE,"LAJES";#N/A,#N/A,FALSE,"PILARES";#N/A,#N/A,FALSE,"VIGAS"}</definedName>
    <definedName name="ciclovia6" hidden="1">{#N/A,#N/A,FALSE,"ALVENARIA";#N/A,#N/A,FALSE,"BLOCOS";#N/A,#N/A,FALSE,"CINTAS";#N/A,#N/A,FALSE,"CORTINA";#N/A,#N/A,FALSE,"LAJES";#N/A,#N/A,FALSE,"PILARES";#N/A,#N/A,FALSE,"VIGAS"}</definedName>
    <definedName name="ciclovia7" localSheetId="1" hidden="1">{#N/A,#N/A,FALSE,"ALVENARIA";#N/A,#N/A,FALSE,"BLOCOS";#N/A,#N/A,FALSE,"CINTAS";#N/A,#N/A,FALSE,"CORTINA";#N/A,#N/A,FALSE,"LAJES";#N/A,#N/A,FALSE,"PILARES";#N/A,#N/A,FALSE,"VIGAS"}</definedName>
    <definedName name="ciclovia7" localSheetId="2" hidden="1">{#N/A,#N/A,FALSE,"ALVENARIA";#N/A,#N/A,FALSE,"BLOCOS";#N/A,#N/A,FALSE,"CINTAS";#N/A,#N/A,FALSE,"CORTINA";#N/A,#N/A,FALSE,"LAJES";#N/A,#N/A,FALSE,"PILARES";#N/A,#N/A,FALSE,"VIGAS"}</definedName>
    <definedName name="ciclovia7" hidden="1">{#N/A,#N/A,FALSE,"ALVENARIA";#N/A,#N/A,FALSE,"BLOCOS";#N/A,#N/A,FALSE,"CINTAS";#N/A,#N/A,FALSE,"CORTINA";#N/A,#N/A,FALSE,"LAJES";#N/A,#N/A,FALSE,"PILARES";#N/A,#N/A,FALSE,"VIGAS"}</definedName>
    <definedName name="ciclovia8" localSheetId="1" hidden="1">{#N/A,#N/A,FALSE,"ALVENARIA";#N/A,#N/A,FALSE,"BLOCOS";#N/A,#N/A,FALSE,"CINTAS";#N/A,#N/A,FALSE,"CORTINA";#N/A,#N/A,FALSE,"LAJES";#N/A,#N/A,FALSE,"PILARES";#N/A,#N/A,FALSE,"VIGAS"}</definedName>
    <definedName name="ciclovia8" localSheetId="2" hidden="1">{#N/A,#N/A,FALSE,"ALVENARIA";#N/A,#N/A,FALSE,"BLOCOS";#N/A,#N/A,FALSE,"CINTAS";#N/A,#N/A,FALSE,"CORTINA";#N/A,#N/A,FALSE,"LAJES";#N/A,#N/A,FALSE,"PILARES";#N/A,#N/A,FALSE,"VIGAS"}</definedName>
    <definedName name="ciclovia8" hidden="1">{#N/A,#N/A,FALSE,"ALVENARIA";#N/A,#N/A,FALSE,"BLOCOS";#N/A,#N/A,FALSE,"CINTAS";#N/A,#N/A,FALSE,"CORTINA";#N/A,#N/A,FALSE,"LAJES";#N/A,#N/A,FALSE,"PILARES";#N/A,#N/A,FALSE,"VIGAS"}</definedName>
    <definedName name="CINTYA" localSheetId="0">#REF!</definedName>
    <definedName name="CINTYA" localSheetId="2">#REF!</definedName>
    <definedName name="CINTYA">#REF!</definedName>
    <definedName name="Cisterna_e_Castelo_d_agua_Consulta" localSheetId="0">#REF!</definedName>
    <definedName name="Cisterna_e_Castelo_d_agua_Consulta" localSheetId="2">#REF!</definedName>
    <definedName name="Cisterna_e_Castelo_d_agua_Consulta">#REF!</definedName>
    <definedName name="CLIENTE" localSheetId="0">#REF!</definedName>
    <definedName name="CLIENTE">#REF!</definedName>
    <definedName name="Código" localSheetId="0">#REF!</definedName>
    <definedName name="Código">#REF!</definedName>
    <definedName name="Codigos" localSheetId="0">#REF!</definedName>
    <definedName name="Codigos">#REF!</definedName>
    <definedName name="COMPLEMENTARES" localSheetId="1" hidden="1">{#N/A,#N/A,FALSE,"GERAL";#N/A,#N/A,FALSE,"012-96";#N/A,#N/A,FALSE,"018-96";#N/A,#N/A,FALSE,"027-96";#N/A,#N/A,FALSE,"059-96";#N/A,#N/A,FALSE,"076-96";#N/A,#N/A,FALSE,"019-97";#N/A,#N/A,FALSE,"021-97";#N/A,#N/A,FALSE,"022-97";#N/A,#N/A,FALSE,"028-97"}</definedName>
    <definedName name="COMPLEMENTARES" hidden="1">{#N/A,#N/A,FALSE,"GERAL";#N/A,#N/A,FALSE,"012-96";#N/A,#N/A,FALSE,"018-96";#N/A,#N/A,FALSE,"027-96";#N/A,#N/A,FALSE,"059-96";#N/A,#N/A,FALSE,"076-96";#N/A,#N/A,FALSE,"019-97";#N/A,#N/A,FALSE,"021-97";#N/A,#N/A,FALSE,"022-97";#N/A,#N/A,FALSE,"028-97"}</definedName>
    <definedName name="COMPOSICAO01" localSheetId="0">#REF!</definedName>
    <definedName name="COMPOSICAO01">#REF!</definedName>
    <definedName name="COMPOSIÇÃO01" localSheetId="0">#REF!</definedName>
    <definedName name="COMPOSIÇÃO01">#REF!</definedName>
    <definedName name="COMPOSICAO01_1" localSheetId="0">#REF!</definedName>
    <definedName name="COMPOSICAO01_1">#REF!</definedName>
    <definedName name="COMPOSICAO02" localSheetId="0">#REF!</definedName>
    <definedName name="COMPOSICAO02">#REF!</definedName>
    <definedName name="COMPOSICAO02_1" localSheetId="0">#REF!</definedName>
    <definedName name="COMPOSICAO02_1">#REF!</definedName>
    <definedName name="COMPRA" localSheetId="0">#REF!</definedName>
    <definedName name="COMPRA">#REF!</definedName>
    <definedName name="COMPRAS" localSheetId="0">#REF!</definedName>
    <definedName name="COMPRAS">#REF!</definedName>
    <definedName name="COMPRIM" localSheetId="0">#REF!</definedName>
    <definedName name="COMPRIM">#REF!</definedName>
    <definedName name="comprimento" localSheetId="0">#REF!</definedName>
    <definedName name="comprimento" localSheetId="2">#REF!</definedName>
    <definedName name="comprimento">#REF!</definedName>
    <definedName name="Comprimento_Equivalente" localSheetId="0">#REF!</definedName>
    <definedName name="Comprimento_Equivalente">#REF!</definedName>
    <definedName name="Conc_Magro_Bloco">2.303</definedName>
    <definedName name="CONCATENAR" localSheetId="1">CONCATENATE(#REF!," ",#REF!)</definedName>
    <definedName name="CONCATENAR" localSheetId="0">CONCATENATE(#REF!," ",#REF!)</definedName>
    <definedName name="CONCATENAR">CONCATENATE(#REF!," ",#REF!)</definedName>
    <definedName name="concciclo" localSheetId="0">#REF!</definedName>
    <definedName name="concciclo">#REF!</definedName>
    <definedName name="concorrentes" localSheetId="0">#REF!</definedName>
    <definedName name="concorrentes">#REF!</definedName>
    <definedName name="concreto" localSheetId="0">#REF!</definedName>
    <definedName name="concreto">#REF!</definedName>
    <definedName name="Construcao_Casa_Maq_Plano_Inclinado" localSheetId="0">#REF!</definedName>
    <definedName name="Construcao_Casa_Maq_Plano_Inclinado">#REF!</definedName>
    <definedName name="Construcao_de_Acesso_a_Estacao_I" localSheetId="0">#REF!</definedName>
    <definedName name="Construcao_de_Acesso_a_Estacao_I" localSheetId="2">#REF!</definedName>
    <definedName name="Construcao_de_Acesso_a_Estacao_I">#REF!</definedName>
    <definedName name="Construcao_do_acesso_a_Estacao_I" localSheetId="0">#REF!</definedName>
    <definedName name="Construcao_do_acesso_a_Estacao_I" localSheetId="2">#REF!</definedName>
    <definedName name="Construcao_do_acesso_a_Estacao_I">#REF!</definedName>
    <definedName name="Construcao_Escadaria_Apoio" localSheetId="0">#REF!</definedName>
    <definedName name="Construcao_Escadaria_Apoio" localSheetId="2">#REF!</definedName>
    <definedName name="Construcao_Escadaria_Apoio">#REF!</definedName>
    <definedName name="contador" localSheetId="0">#REF!</definedName>
    <definedName name="contador">#REF!</definedName>
    <definedName name="Contencao" localSheetId="0">#REF!</definedName>
    <definedName name="Contencao">#REF!</definedName>
    <definedName name="Contencao_" localSheetId="0">#REF!</definedName>
    <definedName name="Contencao_">#REF!</definedName>
    <definedName name="contratada" localSheetId="0">#REF!</definedName>
    <definedName name="contratada">#REF!</definedName>
    <definedName name="Corte1" localSheetId="0">#REF!</definedName>
    <definedName name="Corte1">#REF!</definedName>
    <definedName name="Cortes" localSheetId="0">#REF!</definedName>
    <definedName name="Cortes">#REF!</definedName>
    <definedName name="cotação" localSheetId="1" hidden="1">{#N/A,#N/A,FALSE,"ALVENARIA";#N/A,#N/A,FALSE,"BLOCOS";#N/A,#N/A,FALSE,"CINTAS";#N/A,#N/A,FALSE,"CORTINA";#N/A,#N/A,FALSE,"LAJES";#N/A,#N/A,FALSE,"PILARES";#N/A,#N/A,FALSE,"VIGAS"}</definedName>
    <definedName name="cotação" localSheetId="2" hidden="1">{#N/A,#N/A,FALSE,"ALVENARIA";#N/A,#N/A,FALSE,"BLOCOS";#N/A,#N/A,FALSE,"CINTAS";#N/A,#N/A,FALSE,"CORTINA";#N/A,#N/A,FALSE,"LAJES";#N/A,#N/A,FALSE,"PILARES";#N/A,#N/A,FALSE,"VIGAS"}</definedName>
    <definedName name="cotação" hidden="1">{#N/A,#N/A,FALSE,"ALVENARIA";#N/A,#N/A,FALSE,"BLOCOS";#N/A,#N/A,FALSE,"CINTAS";#N/A,#N/A,FALSE,"CORTINA";#N/A,#N/A,FALSE,"LAJES";#N/A,#N/A,FALSE,"PILARES";#N/A,#N/A,FALSE,"VIGAS"}</definedName>
    <definedName name="cpartida" localSheetId="0">#REF!</definedName>
    <definedName name="cpartida" localSheetId="2">#REF!</definedName>
    <definedName name="cpartida">#REF!</definedName>
    <definedName name="CPU" localSheetId="0">#REF!</definedName>
    <definedName name="CPU">#REF!</definedName>
    <definedName name="critério" localSheetId="0">#REF!</definedName>
    <definedName name="critério">#REF!</definedName>
    <definedName name="critério1" localSheetId="0">#REF!</definedName>
    <definedName name="critério1">#REF!</definedName>
    <definedName name="CRONO.NivelExibicao" localSheetId="0" hidden="1">#REF!</definedName>
    <definedName name="CRONO.NivelExibicao" hidden="1">#REF!</definedName>
    <definedName name="CSA" localSheetId="0">#REF!</definedName>
    <definedName name="CSA">#REF!</definedName>
    <definedName name="CSA_1" localSheetId="0">#REF!</definedName>
    <definedName name="CSA_1">#REF!</definedName>
    <definedName name="CSPP" localSheetId="0">#REF!</definedName>
    <definedName name="CSPP">#REF!</definedName>
    <definedName name="CSPP_1" localSheetId="0">#REF!</definedName>
    <definedName name="CSPP_1">#REF!</definedName>
    <definedName name="CUSTO_DE_COMBUSTÍVEL_E_LUFRIFICANTES" localSheetId="0">#REF!</definedName>
    <definedName name="CUSTO_DE_COMBUSTÍVEL_E_LUFRIFICANTES">#REF!</definedName>
    <definedName name="CVRD" localSheetId="0">#REF!</definedName>
    <definedName name="CVRD">#REF!</definedName>
    <definedName name="DADOS" localSheetId="0">#REF!</definedName>
    <definedName name="DADOS">#REF!</definedName>
    <definedName name="DAnilo" localSheetId="0">#REF!</definedName>
    <definedName name="DAnilo">#REF!</definedName>
    <definedName name="DATA" localSheetId="0">#REF!</definedName>
    <definedName name="DATA">#REF!</definedName>
    <definedName name="Database" localSheetId="0">#REF!</definedName>
    <definedName name="Database">#REF!</definedName>
    <definedName name="ddd" localSheetId="1" hidden="1">{#N/A,#N/A,FALSE,"ALVENARIA";#N/A,#N/A,FALSE,"BLOCOS";#N/A,#N/A,FALSE,"CINTAS";#N/A,#N/A,FALSE,"CORTINA";#N/A,#N/A,FALSE,"LAJES";#N/A,#N/A,FALSE,"PILARES";#N/A,#N/A,FALSE,"VIGAS"}</definedName>
    <definedName name="ddd" localSheetId="2" hidden="1">{#N/A,#N/A,FALSE,"ALVENARIA";#N/A,#N/A,FALSE,"BLOCOS";#N/A,#N/A,FALSE,"CINTAS";#N/A,#N/A,FALSE,"CORTINA";#N/A,#N/A,FALSE,"LAJES";#N/A,#N/A,FALSE,"PILARES";#N/A,#N/A,FALSE,"VIGAS"}</definedName>
    <definedName name="ddd" hidden="1">{#N/A,#N/A,FALSE,"ALVENARIA";#N/A,#N/A,FALSE,"BLOCOS";#N/A,#N/A,FALSE,"CINTAS";#N/A,#N/A,FALSE,"CORTINA";#N/A,#N/A,FALSE,"LAJES";#N/A,#N/A,FALSE,"PILARES";#N/A,#N/A,FALSE,"VIGAS"}</definedName>
    <definedName name="DDDDDDDDDDD" localSheetId="0">#REF!</definedName>
    <definedName name="DDDDDDDDDDD">#REF!</definedName>
    <definedName name="Decréscimos" localSheetId="0">#REF!</definedName>
    <definedName name="Decréscimos">#REF!</definedName>
    <definedName name="DEFOFO" localSheetId="0">#REF!</definedName>
    <definedName name="DEFOFO">#REF!</definedName>
    <definedName name="DEFOFO100" localSheetId="0">#REF!</definedName>
    <definedName name="DEFOFO100">#REF!</definedName>
    <definedName name="DEFOFO150" localSheetId="0">#REF!</definedName>
    <definedName name="DEFOFO150">#REF!</definedName>
    <definedName name="DEFOFO200" localSheetId="0">#REF!</definedName>
    <definedName name="DEFOFO200">#REF!</definedName>
    <definedName name="DEFOFO250" localSheetId="0">#REF!</definedName>
    <definedName name="DEFOFO250">#REF!</definedName>
    <definedName name="DEFOFO300" localSheetId="0">#REF!</definedName>
    <definedName name="DEFOFO300">#REF!</definedName>
    <definedName name="Dem_Lavanderia" localSheetId="0">#REF!</definedName>
    <definedName name="Dem_Lavanderia">#REF!</definedName>
    <definedName name="Demolicao_de_Guarita_Consulta" localSheetId="0">#REF!</definedName>
    <definedName name="Demolicao_de_Guarita_Consulta">#REF!</definedName>
    <definedName name="Demolicao_Lavanderia_Existente" localSheetId="0">#REF!</definedName>
    <definedName name="Demolicao_Lavanderia_Existente">#REF!</definedName>
    <definedName name="Descricao" localSheetId="0">#REF!</definedName>
    <definedName name="Descricao">#REF!</definedName>
    <definedName name="DESONERACAO" localSheetId="1" hidden="1">IF(OR(Import.Desoneracao="DESONERADO",Import.Desoneracao="SIM"),"SIM","NÃO")</definedName>
    <definedName name="DESONERACAO" localSheetId="0" hidden="1">IF(OR(Eventograma!Import.Desoneracao="DESONERADO",Eventograma!Import.Desoneracao="SIM"),"SIM","NÃO")</definedName>
    <definedName name="DESONERACAO" hidden="1">IF(OR(Import.Desoneracao="DESONERADO",Import.Desoneracao="SIM"),"SIM","NÃO")</definedName>
    <definedName name="DEZEMBRO06" localSheetId="0">#REF!</definedName>
    <definedName name="DEZEMBRO06" localSheetId="2">#REF!</definedName>
    <definedName name="DEZEMBRO06">#REF!</definedName>
    <definedName name="dfg" localSheetId="0">#REF!</definedName>
    <definedName name="dfg" localSheetId="2">#REF!</definedName>
    <definedName name="dfg">#REF!</definedName>
    <definedName name="DFHG" localSheetId="0">#REF!</definedName>
    <definedName name="DFHG">#REF!</definedName>
    <definedName name="DIAMETRO" localSheetId="0">#REF!</definedName>
    <definedName name="DIAMETRO">#REF!</definedName>
    <definedName name="dispositivos" localSheetId="0">#REF!</definedName>
    <definedName name="dispositivos">#REF!</definedName>
    <definedName name="dispositivos1" localSheetId="0">#REF!</definedName>
    <definedName name="dispositivos1">#REF!</definedName>
    <definedName name="DOLAR" localSheetId="0">#REF!</definedName>
    <definedName name="DOLAR" localSheetId="2">#REF!</definedName>
    <definedName name="DOLAR">#REF!</definedName>
    <definedName name="dp" localSheetId="0">#REF!</definedName>
    <definedName name="dp">#REF!</definedName>
    <definedName name="DRENAGEM" localSheetId="0">#REF!</definedName>
    <definedName name="DRENAGEM" localSheetId="2">#REF!</definedName>
    <definedName name="DRENAGEM">#REF!</definedName>
    <definedName name="ds" localSheetId="0">#REF!</definedName>
    <definedName name="ds">#REF!</definedName>
    <definedName name="DTEE" localSheetId="0">#REF!</definedName>
    <definedName name="DTEE">#REF!</definedName>
    <definedName name="DTEP" localSheetId="0">#REF!</definedName>
    <definedName name="DTEP">#REF!</definedName>
    <definedName name="DTET" localSheetId="0">#REF!</definedName>
    <definedName name="DTET">#REF!</definedName>
    <definedName name="DTFE" localSheetId="0">#REF!</definedName>
    <definedName name="DTFE">#REF!</definedName>
    <definedName name="DTFM" localSheetId="0">#REF!</definedName>
    <definedName name="DTFM">#REF!</definedName>
    <definedName name="DTL" localSheetId="0">#REF!</definedName>
    <definedName name="DTL">#REF!</definedName>
    <definedName name="edital" localSheetId="0">#REF!</definedName>
    <definedName name="edital">#REF!</definedName>
    <definedName name="EE" localSheetId="0" hidden="1">#REF!</definedName>
    <definedName name="EE" hidden="1">#REF!</definedName>
    <definedName name="eeeeeeeeeeeeeeeeeeee" localSheetId="1" hidden="1">TEXT(Import.DataBase,"mm-aaaa")</definedName>
    <definedName name="eeeeeeeeeeeeeeeeeeee" localSheetId="0" hidden="1">TEXT(Eventograma!Import.DataBase,"mm-aaaa")</definedName>
    <definedName name="eeeeeeeeeeeeeeeeeeee" hidden="1">TEXT(Import.DataBase,"mm-aaaa")</definedName>
    <definedName name="EFETIVO" localSheetId="1">#REF!</definedName>
    <definedName name="EFETIVO" localSheetId="0">#REF!</definedName>
    <definedName name="EFETIVO">#REF!</definedName>
    <definedName name="ELEMVS07" localSheetId="0">#REF!</definedName>
    <definedName name="ELEMVS07" localSheetId="2">#REF!</definedName>
    <definedName name="ELEMVS07">#REF!</definedName>
    <definedName name="Eletric" localSheetId="0">#REF!</definedName>
    <definedName name="Eletric" localSheetId="2">#REF!</definedName>
    <definedName name="Eletric">#REF!</definedName>
    <definedName name="ELEVATÓRIAS" localSheetId="0">#REF!</definedName>
    <definedName name="ELEVATÓRIAS" localSheetId="2">#REF!</definedName>
    <definedName name="ELEVATÓRIAS">#REF!</definedName>
    <definedName name="EMBAL" localSheetId="0">#REF!</definedName>
    <definedName name="EMBAL">#REF!</definedName>
    <definedName name="Embalagem" localSheetId="0">#REF!</definedName>
    <definedName name="Embalagem">#REF!</definedName>
    <definedName name="empolamento" localSheetId="0">#REF!</definedName>
    <definedName name="empolamento" localSheetId="2">#REF!</definedName>
    <definedName name="empolamento">#REF!</definedName>
    <definedName name="EMPRE" localSheetId="0">#REF!</definedName>
    <definedName name="EMPRE">#REF!</definedName>
    <definedName name="EMPRESA" localSheetId="0">#REF!</definedName>
    <definedName name="EMPRESA" localSheetId="2">#REF!</definedName>
    <definedName name="EMPRESA">#REF!</definedName>
    <definedName name="EMPRESAS" localSheetId="0">OFFSET(#REF!,1,0):OFFSET(#REF!,-1,0)</definedName>
    <definedName name="EMPRESAS">OFFSET(#REF!,1,0):OFFSET(#REF!,-1,0)</definedName>
    <definedName name="ENG" localSheetId="0">#REF!</definedName>
    <definedName name="ENG" localSheetId="2">#REF!</definedName>
    <definedName name="ENG">#REF!</definedName>
    <definedName name="EQUIPAMENTO" localSheetId="0">#REF!</definedName>
    <definedName name="EQUIPAMENTO">#REF!</definedName>
    <definedName name="erewrw" localSheetId="0">#REF!</definedName>
    <definedName name="erewrw">#REF!</definedName>
    <definedName name="ersdcefgbrnghrbgbrgfbgfwbvbfgvwfv" localSheetId="0">#REF!</definedName>
    <definedName name="ersdcefgbrnghrbgbrgfbgfwbvbfgvwfv">#REF!</definedName>
    <definedName name="Escadaria" localSheetId="0">#REF!</definedName>
    <definedName name="Escadaria">#REF!</definedName>
    <definedName name="ESCMAN" localSheetId="0">#REF!</definedName>
    <definedName name="ESCMAN">#REF!</definedName>
    <definedName name="ESCRITÓRIO" localSheetId="0">#REF!</definedName>
    <definedName name="ESCRITÓRIO">#REF!</definedName>
    <definedName name="ESGOTO" localSheetId="0">#REF!</definedName>
    <definedName name="ESGOTO">#REF!</definedName>
    <definedName name="ESSENCIAIS" localSheetId="0">#REF!</definedName>
    <definedName name="ESSENCIAIS" localSheetId="2">#REF!</definedName>
    <definedName name="ESSENCIAIS">#REF!</definedName>
    <definedName name="Estacao_01" localSheetId="0">#REF!</definedName>
    <definedName name="Estacao_01" localSheetId="2">#REF!</definedName>
    <definedName name="Estacao_01">#REF!</definedName>
    <definedName name="Estacao_02" localSheetId="0">#REF!</definedName>
    <definedName name="Estacao_02" localSheetId="2">#REF!</definedName>
    <definedName name="Estacao_02">#REF!</definedName>
    <definedName name="Estacao_03" localSheetId="0">#REF!</definedName>
    <definedName name="Estacao_03">#REF!</definedName>
    <definedName name="Estacao_04" localSheetId="0">#REF!</definedName>
    <definedName name="Estacao_04">#REF!</definedName>
    <definedName name="Estacao_05" localSheetId="0">#REF!</definedName>
    <definedName name="Estacao_05">#REF!</definedName>
    <definedName name="ETAPA" localSheetId="0">#REF!</definedName>
    <definedName name="ETAPA">#REF!</definedName>
    <definedName name="ETE" localSheetId="0">#REF!</definedName>
    <definedName name="ETE">#REF!</definedName>
    <definedName name="eu" localSheetId="0">#REF!</definedName>
    <definedName name="eu">#REF!</definedName>
    <definedName name="Excel_BuiltIn__FilterDatabase_1" localSheetId="0">#REF!</definedName>
    <definedName name="Excel_BuiltIn__FilterDatabase_1">#REF!</definedName>
    <definedName name="Excel_BuiltIn__FilterDatabase_1_1" localSheetId="0">#REF!</definedName>
    <definedName name="Excel_BuiltIn__FilterDatabase_1_1">#REF!</definedName>
    <definedName name="Excel_BuiltIn__FilterDatabase_1_10" localSheetId="0">#REF!</definedName>
    <definedName name="Excel_BuiltIn__FilterDatabase_1_10">#REF!</definedName>
    <definedName name="Excel_BuiltIn__FilterDatabase_1_11" localSheetId="0">#REF!</definedName>
    <definedName name="Excel_BuiltIn__FilterDatabase_1_11">#REF!</definedName>
    <definedName name="Excel_BuiltIn__FilterDatabase_1_12" localSheetId="0">#REF!</definedName>
    <definedName name="Excel_BuiltIn__FilterDatabase_1_12">#REF!</definedName>
    <definedName name="Excel_BuiltIn__FilterDatabase_1_13" localSheetId="0">#REF!</definedName>
    <definedName name="Excel_BuiltIn__FilterDatabase_1_13">#REF!</definedName>
    <definedName name="Excel_BuiltIn__FilterDatabase_1_14" localSheetId="0">#REF!</definedName>
    <definedName name="Excel_BuiltIn__FilterDatabase_1_14">#REF!</definedName>
    <definedName name="Excel_BuiltIn__FilterDatabase_1_15" localSheetId="0">#REF!</definedName>
    <definedName name="Excel_BuiltIn__FilterDatabase_1_15">#REF!</definedName>
    <definedName name="Excel_BuiltIn__FilterDatabase_1_3" localSheetId="0">#REF!</definedName>
    <definedName name="Excel_BuiltIn__FilterDatabase_1_3">#REF!</definedName>
    <definedName name="Excel_BuiltIn__FilterDatabase_1_4" localSheetId="0">#REF!</definedName>
    <definedName name="Excel_BuiltIn__FilterDatabase_1_4">#REF!</definedName>
    <definedName name="Excel_BuiltIn__FilterDatabase_1_5" localSheetId="0">#REF!</definedName>
    <definedName name="Excel_BuiltIn__FilterDatabase_1_5">#REF!</definedName>
    <definedName name="Excel_BuiltIn__FilterDatabase_1_6" localSheetId="0">#REF!</definedName>
    <definedName name="Excel_BuiltIn__FilterDatabase_1_6">#REF!</definedName>
    <definedName name="Excel_BuiltIn__FilterDatabase_1_7" localSheetId="0">#REF!</definedName>
    <definedName name="Excel_BuiltIn__FilterDatabase_1_7">#REF!</definedName>
    <definedName name="Excel_BuiltIn__FilterDatabase_1_9" localSheetId="0">#REF!</definedName>
    <definedName name="Excel_BuiltIn__FilterDatabase_1_9">#REF!</definedName>
    <definedName name="Excel_BuiltIn_Database" localSheetId="0">#REF!</definedName>
    <definedName name="Excel_BuiltIn_Database">#REF!</definedName>
    <definedName name="Excel_BuiltIn_Database_1" localSheetId="0">#REF!</definedName>
    <definedName name="Excel_BuiltIn_Database_1">#REF!</definedName>
    <definedName name="Excel_BuiltIn_Database_10" localSheetId="0">#REF!</definedName>
    <definedName name="Excel_BuiltIn_Database_10">#REF!</definedName>
    <definedName name="Excel_BuiltIn_Database_11" localSheetId="0">#REF!</definedName>
    <definedName name="Excel_BuiltIn_Database_11">#REF!</definedName>
    <definedName name="Excel_BuiltIn_Database_12" localSheetId="0">#REF!</definedName>
    <definedName name="Excel_BuiltIn_Database_12">#REF!</definedName>
    <definedName name="Excel_BuiltIn_Database_13" localSheetId="0">#REF!</definedName>
    <definedName name="Excel_BuiltIn_Database_13">#REF!</definedName>
    <definedName name="Excel_BuiltIn_Database_14" localSheetId="0">#REF!</definedName>
    <definedName name="Excel_BuiltIn_Database_14">#REF!</definedName>
    <definedName name="Excel_BuiltIn_Database_15" localSheetId="0">#REF!</definedName>
    <definedName name="Excel_BuiltIn_Database_15">#REF!</definedName>
    <definedName name="Excel_BuiltIn_Database_3" localSheetId="0">#REF!</definedName>
    <definedName name="Excel_BuiltIn_Database_3">#REF!</definedName>
    <definedName name="Excel_BuiltIn_Database_4" localSheetId="0">#REF!</definedName>
    <definedName name="Excel_BuiltIn_Database_4">#REF!</definedName>
    <definedName name="Excel_BuiltIn_Database_5" localSheetId="0">#REF!</definedName>
    <definedName name="Excel_BuiltIn_Database_5">#REF!</definedName>
    <definedName name="Excel_BuiltIn_Database_6" localSheetId="0">#REF!</definedName>
    <definedName name="Excel_BuiltIn_Database_6">#REF!</definedName>
    <definedName name="Excel_BuiltIn_Database_7" localSheetId="0">#REF!</definedName>
    <definedName name="Excel_BuiltIn_Database_7">#REF!</definedName>
    <definedName name="Excel_BuiltIn_Database_9" localSheetId="0">#REF!</definedName>
    <definedName name="Excel_BuiltIn_Database_9">#REF!</definedName>
    <definedName name="Excel_BuiltIn_Print_Area" localSheetId="0">#REF!</definedName>
    <definedName name="Excel_BuiltIn_Print_Area">#REF!</definedName>
    <definedName name="Excel_BuiltIn_Print_Area_1" localSheetId="0">#REF!</definedName>
    <definedName name="Excel_BuiltIn_Print_Area_1" localSheetId="2">#REF!</definedName>
    <definedName name="Excel_BuiltIn_Print_Area_1">#REF!</definedName>
    <definedName name="Excel_BuiltIn_Print_Area_1_1" localSheetId="0">#REF!</definedName>
    <definedName name="Excel_BuiltIn_Print_Area_1_1" localSheetId="2">#REF!</definedName>
    <definedName name="Excel_BuiltIn_Print_Area_1_1">#REF!</definedName>
    <definedName name="Excel_BuiltIn_Print_Area_1_1_1" localSheetId="0">#REF!</definedName>
    <definedName name="Excel_BuiltIn_Print_Area_1_1_1" localSheetId="2">#REF!</definedName>
    <definedName name="Excel_BuiltIn_Print_Area_1_1_1">#REF!</definedName>
    <definedName name="Excel_BuiltIn_Print_Area_1_1_5" localSheetId="0">#REF!</definedName>
    <definedName name="Excel_BuiltIn_Print_Area_1_1_5" localSheetId="2">#REF!</definedName>
    <definedName name="Excel_BuiltIn_Print_Area_1_1_5">#REF!</definedName>
    <definedName name="Excel_BuiltIn_Print_Area_1_1_6" localSheetId="0">#REF!</definedName>
    <definedName name="Excel_BuiltIn_Print_Area_1_1_6">#REF!</definedName>
    <definedName name="Excel_BuiltIn_Print_Area_1_6" localSheetId="0">#REF!</definedName>
    <definedName name="Excel_BuiltIn_Print_Area_1_6" localSheetId="2">#REF!</definedName>
    <definedName name="Excel_BuiltIn_Print_Area_1_6">#REF!</definedName>
    <definedName name="Excel_BuiltIn_Print_Area_1_7" localSheetId="0">#REF!</definedName>
    <definedName name="Excel_BuiltIn_Print_Area_1_7" localSheetId="2">#REF!</definedName>
    <definedName name="Excel_BuiltIn_Print_Area_1_7">#REF!</definedName>
    <definedName name="Excel_BuiltIn_Print_Area_1_8" localSheetId="0">#REF!</definedName>
    <definedName name="Excel_BuiltIn_Print_Area_1_8" localSheetId="2">#REF!</definedName>
    <definedName name="Excel_BuiltIn_Print_Area_1_8">#REF!</definedName>
    <definedName name="Excel_BuiltIn_Print_Area_1_9" localSheetId="0">#REF!</definedName>
    <definedName name="Excel_BuiltIn_Print_Area_1_9" localSheetId="2">#REF!</definedName>
    <definedName name="Excel_BuiltIn_Print_Area_1_9">#REF!</definedName>
    <definedName name="Excel_BuiltIn_Print_Area_2" localSheetId="0">#REF!</definedName>
    <definedName name="Excel_BuiltIn_Print_Area_2" localSheetId="2">#REF!</definedName>
    <definedName name="Excel_BuiltIn_Print_Area_2">#REF!</definedName>
    <definedName name="Excel_BuiltIn_Print_Area_2_1" localSheetId="0">#REF!</definedName>
    <definedName name="Excel_BuiltIn_Print_Area_2_1" localSheetId="2">#REF!</definedName>
    <definedName name="Excel_BuiltIn_Print_Area_2_1">#REF!</definedName>
    <definedName name="Excel_BuiltIn_Print_Area_2_1_1" localSheetId="0">#REF!</definedName>
    <definedName name="Excel_BuiltIn_Print_Area_2_1_1" localSheetId="2">#REF!</definedName>
    <definedName name="Excel_BuiltIn_Print_Area_2_1_1">#REF!</definedName>
    <definedName name="Excel_BuiltIn_Print_Area_2_1_1_1" localSheetId="0">#REF!</definedName>
    <definedName name="Excel_BuiltIn_Print_Area_2_1_1_1" localSheetId="2">#REF!</definedName>
    <definedName name="Excel_BuiltIn_Print_Area_2_1_1_1">#REF!</definedName>
    <definedName name="Excel_BuiltIn_Print_Area_2_6" localSheetId="0">#REF!</definedName>
    <definedName name="Excel_BuiltIn_Print_Area_2_6" localSheetId="2">#REF!</definedName>
    <definedName name="Excel_BuiltIn_Print_Area_2_6">#REF!</definedName>
    <definedName name="Excel_BuiltIn_Print_Area_2_7" localSheetId="0">#REF!</definedName>
    <definedName name="Excel_BuiltIn_Print_Area_2_7" localSheetId="2">#REF!</definedName>
    <definedName name="Excel_BuiltIn_Print_Area_2_7">#REF!</definedName>
    <definedName name="Excel_BuiltIn_Print_Area_2_8" localSheetId="0">#REF!</definedName>
    <definedName name="Excel_BuiltIn_Print_Area_2_8" localSheetId="2">#REF!</definedName>
    <definedName name="Excel_BuiltIn_Print_Area_2_8">#REF!</definedName>
    <definedName name="Excel_BuiltIn_Print_Area_2_9" localSheetId="0">#REF!</definedName>
    <definedName name="Excel_BuiltIn_Print_Area_2_9" localSheetId="2">#REF!</definedName>
    <definedName name="Excel_BuiltIn_Print_Area_2_9">#REF!</definedName>
    <definedName name="Excel_BuiltIn_Print_Area_3" localSheetId="0">#REF!</definedName>
    <definedName name="Excel_BuiltIn_Print_Area_3" localSheetId="2">#REF!</definedName>
    <definedName name="Excel_BuiltIn_Print_Area_3">#REF!</definedName>
    <definedName name="Excel_BuiltIn_Print_Area_3_1" localSheetId="0">#REF!</definedName>
    <definedName name="Excel_BuiltIn_Print_Area_3_1">#REF!</definedName>
    <definedName name="Excel_BuiltIn_Print_Area_3_1_1" localSheetId="0">#REF!</definedName>
    <definedName name="Excel_BuiltIn_Print_Area_3_1_1">#REF!</definedName>
    <definedName name="Excel_BuiltIn_Print_Area_4" localSheetId="0">#REF!</definedName>
    <definedName name="Excel_BuiltIn_Print_Area_4">#REF!</definedName>
    <definedName name="Excel_BuiltIn_Print_Area_4_1" localSheetId="0">#REF!</definedName>
    <definedName name="Excel_BuiltIn_Print_Area_4_1">#REF!</definedName>
    <definedName name="Excel_BuiltIn_Print_Area_5" localSheetId="0">#REF!</definedName>
    <definedName name="Excel_BuiltIn_Print_Area_5">#REF!</definedName>
    <definedName name="Excel_BuiltIn_Print_Area_5_1" localSheetId="0">#REF!</definedName>
    <definedName name="Excel_BuiltIn_Print_Area_5_1">#REF!</definedName>
    <definedName name="Excel_BuiltIn_Print_Area_5_1_1" localSheetId="0">#REF!</definedName>
    <definedName name="Excel_BuiltIn_Print_Area_5_1_1">#REF!</definedName>
    <definedName name="Excel_BuiltIn_Print_Area_6" localSheetId="0">#REF!</definedName>
    <definedName name="Excel_BuiltIn_Print_Area_6">#REF!</definedName>
    <definedName name="Excel_BuiltIn_Print_Area_6_1" localSheetId="0">#REF!</definedName>
    <definedName name="Excel_BuiltIn_Print_Area_6_1">#REF!</definedName>
    <definedName name="Excel_BuiltIn_Print_Area_7" localSheetId="0">#REF!</definedName>
    <definedName name="Excel_BuiltIn_Print_Area_7">#REF!</definedName>
    <definedName name="Excel_BuiltIn_Print_Area_8" localSheetId="0">#REF!</definedName>
    <definedName name="Excel_BuiltIn_Print_Area_8">#REF!</definedName>
    <definedName name="Excel_BuiltIn_Print_Area_8_1" localSheetId="0">#REF!</definedName>
    <definedName name="Excel_BuiltIn_Print_Area_8_1">#REF!</definedName>
    <definedName name="Excel_BuiltIn_Print_Titles_1" localSheetId="0">#REF!</definedName>
    <definedName name="Excel_BuiltIn_Print_Titles_1">#REF!</definedName>
    <definedName name="Excel_BuiltIn_Print_Titles_1_1" localSheetId="0">#REF!</definedName>
    <definedName name="Excel_BuiltIn_Print_Titles_1_1">#REF!</definedName>
    <definedName name="Excel_BuiltIn_Print_Titles_1_1_5" localSheetId="0">#REF!</definedName>
    <definedName name="Excel_BuiltIn_Print_Titles_1_1_5">#REF!</definedName>
    <definedName name="Excel_BuiltIn_Print_Titles_1_1_6" localSheetId="0">#REF!</definedName>
    <definedName name="Excel_BuiltIn_Print_Titles_1_1_6">#REF!</definedName>
    <definedName name="Excel_BuiltIn_Print_Titles_2_1" localSheetId="0">#REF!</definedName>
    <definedName name="Excel_BuiltIn_Print_Titles_2_1">#REF!</definedName>
    <definedName name="Excel_BuiltIn_Print_Titles_3" localSheetId="0">#REF!</definedName>
    <definedName name="Excel_BuiltIn_Print_Titles_3">#REF!</definedName>
    <definedName name="Excel_BuiltIn_Print_Titles_3_1" localSheetId="0">#REF!</definedName>
    <definedName name="Excel_BuiltIn_Print_Titles_3_1">#REF!</definedName>
    <definedName name="Excel_BuiltIn_Print_Titles_4" localSheetId="0">#REF!</definedName>
    <definedName name="Excel_BuiltIn_Print_Titles_4">#REF!</definedName>
    <definedName name="Excel_BuiltIn_Print_Titles_5" localSheetId="1">#REF!</definedName>
    <definedName name="Excel_BuiltIn_Print_Titles_5" localSheetId="0">#REF!</definedName>
    <definedName name="Excel_BuiltIn_Print_Titles_5">#REF!</definedName>
    <definedName name="Excel_BuiltIn_Print_Titles_5_1" localSheetId="0">#REF!</definedName>
    <definedName name="Excel_BuiltIn_Print_Titles_5_1">#REF!</definedName>
    <definedName name="Excel_BuiltIn_Print_Titles_6" localSheetId="0">#REF!</definedName>
    <definedName name="Excel_BuiltIn_Print_Titles_6">#REF!</definedName>
    <definedName name="Excel_BuiltIn_Print_Titles_7" localSheetId="0">#REF!</definedName>
    <definedName name="Excel_BuiltIn_Print_Titles_7">#REF!</definedName>
    <definedName name="Excel_BuiltIn_Print_Titles_8" localSheetId="0">#REF!</definedName>
    <definedName name="Excel_BuiltIn_Print_Titles_8">#REF!</definedName>
    <definedName name="Execucao_Fundacoes_Plano_Inclinado" localSheetId="0">#REF!</definedName>
    <definedName name="Execucao_Fundacoes_Plano_Inclinado">#REF!</definedName>
    <definedName name="Exist" localSheetId="0">#REF!</definedName>
    <definedName name="Exist">#REF!</definedName>
    <definedName name="EXT" localSheetId="0">#REF!</definedName>
    <definedName name="EXT" localSheetId="2">#REF!</definedName>
    <definedName name="EXT">#REF!</definedName>
    <definedName name="Ext_BordaMaior">61.41</definedName>
    <definedName name="Ext_BordaMenor">49.2429</definedName>
    <definedName name="Ext_Eixo">47.27</definedName>
    <definedName name="extensao" localSheetId="0">#REF!</definedName>
    <definedName name="extensao" localSheetId="2">#REF!</definedName>
    <definedName name="extensao">#REF!</definedName>
    <definedName name="EXTENSÃO" localSheetId="0">#REF!</definedName>
    <definedName name="EXTENSÃO">#REF!</definedName>
    <definedName name="EXTENSÃO_1" localSheetId="0">#REF!</definedName>
    <definedName name="EXTENSÃO_1">#REF!</definedName>
    <definedName name="extred100" localSheetId="0">#REF!</definedName>
    <definedName name="extred100">#REF!</definedName>
    <definedName name="EXTREDE" localSheetId="0">#REF!</definedName>
    <definedName name="EXTREDE">#REF!</definedName>
    <definedName name="EXTREDE_1" localSheetId="0">#REF!</definedName>
    <definedName name="EXTREDE_1">#REF!</definedName>
    <definedName name="F" localSheetId="0">#REF!</definedName>
    <definedName name="F">#REF!</definedName>
    <definedName name="fAFGEG" localSheetId="0">#REF!</definedName>
    <definedName name="fAFGEG">#REF!</definedName>
    <definedName name="Faixa" localSheetId="0">#REF!</definedName>
    <definedName name="Faixa">#REF!</definedName>
    <definedName name="Fator_de_Compactação" localSheetId="0">#REF!</definedName>
    <definedName name="Fator_de_Compactação">#REF!</definedName>
    <definedName name="FDHRTU" localSheetId="0">#REF!</definedName>
    <definedName name="FDHRTU">#REF!</definedName>
    <definedName name="fdhsgjh" localSheetId="0">#REF!</definedName>
    <definedName name="fdhsgjh">#REF!</definedName>
    <definedName name="fffff" localSheetId="1" hidden="1">{"'EI 060 02'!$A$1:$K$59"}</definedName>
    <definedName name="fffff" hidden="1">{"'EI 060 02'!$A$1:$K$59"}</definedName>
    <definedName name="FGV" localSheetId="0">#REF!</definedName>
    <definedName name="FGV" localSheetId="2">#REF!</definedName>
    <definedName name="FGV">#REF!</definedName>
    <definedName name="FGVC" localSheetId="0">#REF!</definedName>
    <definedName name="FGVC" localSheetId="2">#REF!</definedName>
    <definedName name="FGVC">#REF!</definedName>
    <definedName name="FGVC0504" localSheetId="0">#REF!</definedName>
    <definedName name="FGVC0504" localSheetId="2">#REF!</definedName>
    <definedName name="FGVC0504">#REF!</definedName>
    <definedName name="FGVSER" localSheetId="0">#REF!</definedName>
    <definedName name="FGVSER" localSheetId="2">#REF!</definedName>
    <definedName name="FGVSER">#REF!</definedName>
    <definedName name="firma1" localSheetId="0">#REF!</definedName>
    <definedName name="firma1">#REF!</definedName>
    <definedName name="firma2" localSheetId="0">#REF!</definedName>
    <definedName name="firma2">#REF!</definedName>
    <definedName name="fjtdj" localSheetId="0">#REF!</definedName>
    <definedName name="fjtdj">#REF!</definedName>
    <definedName name="FOFO" localSheetId="0">#REF!</definedName>
    <definedName name="FOFO">#REF!</definedName>
    <definedName name="FOFO150" localSheetId="0">#REF!</definedName>
    <definedName name="FOFO150">#REF!</definedName>
    <definedName name="FOFO200" localSheetId="0">#REF!</definedName>
    <definedName name="FOFO200">#REF!</definedName>
    <definedName name="FOFO50" localSheetId="0">#REF!</definedName>
    <definedName name="FOFO50">#REF!</definedName>
    <definedName name="FOFO75" localSheetId="0">#REF!</definedName>
    <definedName name="FOFO75">#REF!</definedName>
    <definedName name="FOFO80" localSheetId="0">#REF!</definedName>
    <definedName name="FOFO80">#REF!</definedName>
    <definedName name="Forma_BlocoE1">16.64*2+16.203</definedName>
    <definedName name="Forma_BlocoE2">13.64*2+11.628</definedName>
    <definedName name="Forma_BloPort">17.64*2.5+18.23</definedName>
    <definedName name="Forma_Trav">91.81</definedName>
    <definedName name="Format" localSheetId="0">#REF!</definedName>
    <definedName name="Format">#REF!</definedName>
    <definedName name="Fossa20" localSheetId="1" hidden="1">{#N/A,#N/A,FALSE,"ALVENARIA";#N/A,#N/A,FALSE,"BLOCOS";#N/A,#N/A,FALSE,"CINTAS";#N/A,#N/A,FALSE,"CORTINA";#N/A,#N/A,FALSE,"LAJES";#N/A,#N/A,FALSE,"PILARES";#N/A,#N/A,FALSE,"VIGAS"}</definedName>
    <definedName name="Fossa20" localSheetId="2" hidden="1">{#N/A,#N/A,FALSE,"ALVENARIA";#N/A,#N/A,FALSE,"BLOCOS";#N/A,#N/A,FALSE,"CINTAS";#N/A,#N/A,FALSE,"CORTINA";#N/A,#N/A,FALSE,"LAJES";#N/A,#N/A,FALSE,"PILARES";#N/A,#N/A,FALSE,"VIGAS"}</definedName>
    <definedName name="Fossa20" hidden="1">{#N/A,#N/A,FALSE,"ALVENARIA";#N/A,#N/A,FALSE,"BLOCOS";#N/A,#N/A,FALSE,"CINTAS";#N/A,#N/A,FALSE,"CORTINA";#N/A,#N/A,FALSE,"LAJES";#N/A,#N/A,FALSE,"PILARES";#N/A,#N/A,FALSE,"VIGAS"}</definedName>
    <definedName name="Fot" localSheetId="1" hidden="1">{"'EI 060 02'!$A$1:$K$59"}</definedName>
    <definedName name="Fot" hidden="1">{"'EI 060 02'!$A$1:$K$59"}</definedName>
    <definedName name="fran" localSheetId="1" hidden="1">{#N/A,#N/A,FALSE,"ALVENARIA";#N/A,#N/A,FALSE,"BLOCOS";#N/A,#N/A,FALSE,"CINTAS";#N/A,#N/A,FALSE,"CORTINA";#N/A,#N/A,FALSE,"LAJES";#N/A,#N/A,FALSE,"PILARES";#N/A,#N/A,FALSE,"VIGAS"}</definedName>
    <definedName name="fran" localSheetId="2" hidden="1">{#N/A,#N/A,FALSE,"ALVENARIA";#N/A,#N/A,FALSE,"BLOCOS";#N/A,#N/A,FALSE,"CINTAS";#N/A,#N/A,FALSE,"CORTINA";#N/A,#N/A,FALSE,"LAJES";#N/A,#N/A,FALSE,"PILARES";#N/A,#N/A,FALSE,"VIGAS"}</definedName>
    <definedName name="fran" hidden="1">{#N/A,#N/A,FALSE,"ALVENARIA";#N/A,#N/A,FALSE,"BLOCOS";#N/A,#N/A,FALSE,"CINTAS";#N/A,#N/A,FALSE,"CORTINA";#N/A,#N/A,FALSE,"LAJES";#N/A,#N/A,FALSE,"PILARES";#N/A,#N/A,FALSE,"VIGAS"}</definedName>
    <definedName name="Fundacao_Plano_Inclinado" localSheetId="0">#REF!</definedName>
    <definedName name="Fundacao_Plano_Inclinado" localSheetId="2">#REF!</definedName>
    <definedName name="Fundacao_Plano_Inclinado">#REF!</definedName>
    <definedName name="g" localSheetId="0">#REF!</definedName>
    <definedName name="g">#REF!</definedName>
    <definedName name="GAGAGAG" localSheetId="0">#REF!</definedName>
    <definedName name="GAGAGAG">#REF!</definedName>
    <definedName name="GDAGEGAAAAAAA" localSheetId="0">#REF!</definedName>
    <definedName name="GDAGEGAAAAAAA">#REF!</definedName>
    <definedName name="GDGDGD" localSheetId="0">#REF!</definedName>
    <definedName name="GDGDGD">#REF!</definedName>
    <definedName name="GERAL" localSheetId="0">#REF!</definedName>
    <definedName name="GERAL">#REF!</definedName>
    <definedName name="GESGSD" localSheetId="0">#REF!</definedName>
    <definedName name="GESGSD">#REF!</definedName>
    <definedName name="gil" localSheetId="0">#REF!</definedName>
    <definedName name="gil">#REF!</definedName>
    <definedName name="_xlnm.Recorder" localSheetId="0">#REF!</definedName>
    <definedName name="_xlnm.Recorder">#REF!</definedName>
    <definedName name="Groute">0.55*0.7*0.025*3+0.45*0.45*0.025*5</definedName>
    <definedName name="Header" localSheetId="0">#REF!</definedName>
    <definedName name="Header">#REF!</definedName>
    <definedName name="hhhhhhhhhhhhhhhh" localSheetId="0">#REF!</definedName>
    <definedName name="hhhhhhhhhhhhhhhh">#REF!</definedName>
    <definedName name="HTML_CodePage" hidden="1">1252</definedName>
    <definedName name="HTML_Control" localSheetId="1" hidden="1">{"'EI 060 02'!$A$1:$K$59"}</definedName>
    <definedName name="HTML_Control" hidden="1">{"'EI 060 02'!$A$1:$K$59"}</definedName>
    <definedName name="HTML_Description" hidden="1">""</definedName>
    <definedName name="HTML_Email" hidden="1">""</definedName>
    <definedName name="HTML_Header" hidden="1">"EI 060 02"</definedName>
    <definedName name="HTML_LastUpdate" hidden="1">"05/05/03"</definedName>
    <definedName name="HTML_LineAfter" hidden="1">FALSE</definedName>
    <definedName name="HTML_LineBefore" hidden="1">FALSE</definedName>
    <definedName name="HTML_Name" hidden="1">"Keyloir"</definedName>
    <definedName name="HTML_OBDlg2" hidden="1">TRUE</definedName>
    <definedName name="HTML_OBDlg4" hidden="1">TRUE</definedName>
    <definedName name="HTML_OS" hidden="1">0</definedName>
    <definedName name="HTML_PathFile" hidden="1">"C:\Meus documentos\EI 060-02.htm"</definedName>
    <definedName name="HTML_Title" hidden="1">"EI 060-02 Relatório"</definedName>
    <definedName name="HTSDGH" localSheetId="0">#REF!</definedName>
    <definedName name="HTSDGH">#REF!</definedName>
    <definedName name="I" localSheetId="0" hidden="1">#REF!</definedName>
    <definedName name="I" hidden="1">#REF!</definedName>
    <definedName name="ICMS" localSheetId="0">#REF!</definedName>
    <definedName name="ICMS">#REF!</definedName>
    <definedName name="Implantacao_Consulta" localSheetId="0">#REF!</definedName>
    <definedName name="Implantacao_Consulta">#REF!</definedName>
    <definedName name="Import.Apelido" localSheetId="0" hidden="1">#REF!</definedName>
    <definedName name="Import.Apelido" hidden="1">#REF!</definedName>
    <definedName name="Import.Contrapartida" localSheetId="0" hidden="1">#REF!</definedName>
    <definedName name="Import.Contrapartida" hidden="1">#REF!</definedName>
    <definedName name="Import.CPMaxPerc" localSheetId="0" hidden="1">#REF!</definedName>
    <definedName name="Import.CPMaxPerc" hidden="1">#REF!</definedName>
    <definedName name="Import.CPMinAbsoluta" localSheetId="0" hidden="1">#REF!</definedName>
    <definedName name="Import.CPMinAbsoluta" hidden="1">#REF!</definedName>
    <definedName name="Import.CPMinPerc" localSheetId="0" hidden="1">#REF!</definedName>
    <definedName name="Import.CPMinPerc" hidden="1">#REF!</definedName>
    <definedName name="Import.CR" localSheetId="0" hidden="1">#REF!</definedName>
    <definedName name="Import.CR" hidden="1">#REF!</definedName>
    <definedName name="Import.CTEF" localSheetId="0" hidden="1">#REF!</definedName>
    <definedName name="Import.CTEF" hidden="1">#REF!</definedName>
    <definedName name="Import.DataBase" localSheetId="0" hidden="1">OFFSET(#REF!,0,-1)</definedName>
    <definedName name="Import.DataBase" hidden="1">OFFSET(#REF!,0,-1)</definedName>
    <definedName name="Import.DescLote" localSheetId="0" hidden="1">#REF!</definedName>
    <definedName name="Import.DescLote" hidden="1">#REF!</definedName>
    <definedName name="Import.Desoneracao" localSheetId="0" hidden="1">OFFSET(#REF!,0,-1)</definedName>
    <definedName name="Import.Desoneracao" hidden="1">OFFSET(#REF!,0,-1)</definedName>
    <definedName name="Import.empresa" localSheetId="0" hidden="1">#REF!</definedName>
    <definedName name="Import.empresa" hidden="1">#REF!</definedName>
    <definedName name="Import.Município" localSheetId="0" hidden="1">#REF!</definedName>
    <definedName name="Import.Município" hidden="1">#REF!</definedName>
    <definedName name="Import.Proponente" localSheetId="0" hidden="1">#REF!</definedName>
    <definedName name="Import.Proponente" hidden="1">#REF!</definedName>
    <definedName name="import.recurso" localSheetId="0" hidden="1">#REF!</definedName>
    <definedName name="import.recurso" hidden="1">#REF!</definedName>
    <definedName name="Import.RegimeExecução" localSheetId="0" hidden="1">OFFSET(#REF!,0,-1)</definedName>
    <definedName name="Import.RegimeExecução" hidden="1">OFFSET(#REF!,0,-1)</definedName>
    <definedName name="Import.Repasse" localSheetId="0" hidden="1">#REF!</definedName>
    <definedName name="Import.Repasse" hidden="1">#REF!</definedName>
    <definedName name="Import.RespOrçamento" localSheetId="0" hidden="1">#REF!</definedName>
    <definedName name="Import.RespOrçamento" hidden="1">#REF!</definedName>
    <definedName name="Import.SICONV" localSheetId="0" hidden="1">#REF!</definedName>
    <definedName name="Import.SICONV" hidden="1">#REF!</definedName>
    <definedName name="impress" localSheetId="0">#REF!</definedName>
    <definedName name="impress">#REF!</definedName>
    <definedName name="IMPRESSÃO" localSheetId="0">#REF!</definedName>
    <definedName name="IMPRESSÃO">#REF!</definedName>
    <definedName name="imprimação" localSheetId="0">#REF!</definedName>
    <definedName name="imprimação">#REF!</definedName>
    <definedName name="INDICES" localSheetId="0">OFFSET(#REF!,1,0):OFFSET(#REF!,-1,0)</definedName>
    <definedName name="INDICES">OFFSET(#REF!,1,0):OFFSET(#REF!,-1,0)</definedName>
    <definedName name="InhaltsvezSUMMEN" localSheetId="0">#REF!</definedName>
    <definedName name="InhaltsvezSUMMEN">#REF!</definedName>
    <definedName name="INSS" localSheetId="0">#REF!</definedName>
    <definedName name="INSS">#REF!</definedName>
    <definedName name="INSUMOS" localSheetId="0">#REF!</definedName>
    <definedName name="INSUMOS">#REF!</definedName>
    <definedName name="INTERCEPTORES___EMISSÁRIOS" localSheetId="0">#REF!</definedName>
    <definedName name="INTERCEPTORES___EMISSÁRIOS" localSheetId="2">#REF!</definedName>
    <definedName name="INTERCEPTORES___EMISSÁRIOS">#REF!</definedName>
    <definedName name="ip" localSheetId="0">#REF!</definedName>
    <definedName name="ip">#REF!</definedName>
    <definedName name="itens" localSheetId="0">#REF!</definedName>
    <definedName name="itens">#REF!</definedName>
    <definedName name="J" localSheetId="0">#REF!</definedName>
    <definedName name="J">#REF!</definedName>
    <definedName name="Jacareacanga" localSheetId="0">#REF!</definedName>
    <definedName name="Jacareacanga">#REF!</definedName>
    <definedName name="jhb" localSheetId="0">#REF!</definedName>
    <definedName name="jhb">#REF!</definedName>
    <definedName name="JHIO7I" localSheetId="0">#REF!</definedName>
    <definedName name="JHIO7I">#REF!</definedName>
    <definedName name="JJJJJJJJJJJJJJJJJ" localSheetId="0">#REF!</definedName>
    <definedName name="JJJJJJJJJJJJJJJJJ">#REF!</definedName>
    <definedName name="JR_PAGE_ANCHOR_0_1" localSheetId="0">#REF!</definedName>
    <definedName name="JR_PAGE_ANCHOR_0_1">#REF!</definedName>
    <definedName name="JTYKTKTYK" localSheetId="0">#REF!</definedName>
    <definedName name="JTYKTKTYK">#REF!</definedName>
    <definedName name="JUNHO" localSheetId="0">#REF!</definedName>
    <definedName name="JUNHO">#REF!</definedName>
    <definedName name="jxfj" localSheetId="0">#REF!</definedName>
    <definedName name="jxfj">#REF!</definedName>
    <definedName name="K" localSheetId="0">#REF!</definedName>
    <definedName name="K">#REF!</definedName>
    <definedName name="kdhdjdk" localSheetId="0">#REF!</definedName>
    <definedName name="kdhdjdk">#REF!</definedName>
    <definedName name="KKKK" localSheetId="0">#REF!</definedName>
    <definedName name="KKKK">#REF!</definedName>
    <definedName name="kkkk2" localSheetId="0">#REF!</definedName>
    <definedName name="kkkk2">#REF!</definedName>
    <definedName name="kkkkkkk" localSheetId="0">#REF!</definedName>
    <definedName name="kkkkkkk">#REF!</definedName>
    <definedName name="kkkkkkkk3" localSheetId="0">#REF!</definedName>
    <definedName name="kkkkkkkk3">#REF!</definedName>
    <definedName name="kkkkkkkkkkkkk" localSheetId="0">#REF!</definedName>
    <definedName name="kkkkkkkkkkkkk">#REF!</definedName>
    <definedName name="kl" localSheetId="0">#REF!</definedName>
    <definedName name="kl">#REF!</definedName>
    <definedName name="klkl" localSheetId="0">#REF!</definedName>
    <definedName name="klkl">#REF!</definedName>
    <definedName name="Kvenda" localSheetId="0">#REF!</definedName>
    <definedName name="Kvenda">#REF!</definedName>
    <definedName name="L_Pilar">5+5.9+3.7</definedName>
    <definedName name="L_Rolamento">9.7</definedName>
    <definedName name="Laranjeiras" localSheetId="0">#REF!</definedName>
    <definedName name="Laranjeiras">#REF!</definedName>
    <definedName name="LARGURA" localSheetId="0">#REF!</definedName>
    <definedName name="LARGURA">#REF!</definedName>
    <definedName name="leosde" localSheetId="0">#REF!</definedName>
    <definedName name="leosde">#REF!</definedName>
    <definedName name="LIGAÇÃO" localSheetId="0">#REF!</definedName>
    <definedName name="LIGAÇÃO" localSheetId="2">#REF!</definedName>
    <definedName name="LIGAÇÃO">#REF!</definedName>
    <definedName name="LINHAS_DE_RECALQUE" localSheetId="0">#REF!</definedName>
    <definedName name="LINHAS_DE_RECALQUE" localSheetId="2">#REF!</definedName>
    <definedName name="LINHAS_DE_RECALQUE">#REF!</definedName>
    <definedName name="lista" localSheetId="0">#REF!</definedName>
    <definedName name="lista">#REF!</definedName>
    <definedName name="lista.coluna" localSheetId="0">#REF!</definedName>
    <definedName name="lista.coluna">#REF!</definedName>
    <definedName name="lista.linha" localSheetId="0">#REF!</definedName>
    <definedName name="lista.linha">#REF!</definedName>
    <definedName name="LLLLL" localSheetId="0">#REF!</definedName>
    <definedName name="LLLLL">#REF!</definedName>
    <definedName name="lote" localSheetId="0">#REF!</definedName>
    <definedName name="lote" localSheetId="2">#REF!</definedName>
    <definedName name="lote">#REF!</definedName>
    <definedName name="mac" localSheetId="1" hidden="1">{#N/A,#N/A,FALSE,"ALVENARIA";#N/A,#N/A,FALSE,"BLOCOS";#N/A,#N/A,FALSE,"CINTAS";#N/A,#N/A,FALSE,"CORTINA";#N/A,#N/A,FALSE,"LAJES";#N/A,#N/A,FALSE,"PILARES";#N/A,#N/A,FALSE,"VIGAS"}</definedName>
    <definedName name="mac" localSheetId="2" hidden="1">{#N/A,#N/A,FALSE,"ALVENARIA";#N/A,#N/A,FALSE,"BLOCOS";#N/A,#N/A,FALSE,"CINTAS";#N/A,#N/A,FALSE,"CORTINA";#N/A,#N/A,FALSE,"LAJES";#N/A,#N/A,FALSE,"PILARES";#N/A,#N/A,FALSE,"VIGAS"}</definedName>
    <definedName name="mac" hidden="1">{#N/A,#N/A,FALSE,"ALVENARIA";#N/A,#N/A,FALSE,"BLOCOS";#N/A,#N/A,FALSE,"CINTAS";#N/A,#N/A,FALSE,"CORTINA";#N/A,#N/A,FALSE,"LAJES";#N/A,#N/A,FALSE,"PILARES";#N/A,#N/A,FALSE,"VIGAS"}</definedName>
    <definedName name="MACAHDO" localSheetId="1" hidden="1">{#N/A,#N/A,FALSE,"ALVENARIA";#N/A,#N/A,FALSE,"BLOCOS";#N/A,#N/A,FALSE,"CINTAS";#N/A,#N/A,FALSE,"CORTINA";#N/A,#N/A,FALSE,"LAJES";#N/A,#N/A,FALSE,"PILARES";#N/A,#N/A,FALSE,"VIGAS"}</definedName>
    <definedName name="MACAHDO" localSheetId="2" hidden="1">{#N/A,#N/A,FALSE,"ALVENARIA";#N/A,#N/A,FALSE,"BLOCOS";#N/A,#N/A,FALSE,"CINTAS";#N/A,#N/A,FALSE,"CORTINA";#N/A,#N/A,FALSE,"LAJES";#N/A,#N/A,FALSE,"PILARES";#N/A,#N/A,FALSE,"VIGAS"}</definedName>
    <definedName name="MACAHDO" hidden="1">{#N/A,#N/A,FALSE,"ALVENARIA";#N/A,#N/A,FALSE,"BLOCOS";#N/A,#N/A,FALSE,"CINTAS";#N/A,#N/A,FALSE,"CORTINA";#N/A,#N/A,FALSE,"LAJES";#N/A,#N/A,FALSE,"PILARES";#N/A,#N/A,FALSE,"VIGAS"}</definedName>
    <definedName name="MACHADO" localSheetId="1" hidden="1">{#N/A,#N/A,FALSE,"ALVENARIA";#N/A,#N/A,FALSE,"BLOCOS";#N/A,#N/A,FALSE,"CINTAS";#N/A,#N/A,FALSE,"CORTINA";#N/A,#N/A,FALSE,"LAJES";#N/A,#N/A,FALSE,"PILARES";#N/A,#N/A,FALSE,"VIGAS"}</definedName>
    <definedName name="MACHADO" localSheetId="2" hidden="1">{#N/A,#N/A,FALSE,"ALVENARIA";#N/A,#N/A,FALSE,"BLOCOS";#N/A,#N/A,FALSE,"CINTAS";#N/A,#N/A,FALSE,"CORTINA";#N/A,#N/A,FALSE,"LAJES";#N/A,#N/A,FALSE,"PILARES";#N/A,#N/A,FALSE,"VIGAS"}</definedName>
    <definedName name="MACHADO" hidden="1">{#N/A,#N/A,FALSE,"ALVENARIA";#N/A,#N/A,FALSE,"BLOCOS";#N/A,#N/A,FALSE,"CINTAS";#N/A,#N/A,FALSE,"CORTINA";#N/A,#N/A,FALSE,"LAJES";#N/A,#N/A,FALSE,"PILARES";#N/A,#N/A,FALSE,"VIGAS"}</definedName>
    <definedName name="MATRIZ_DE_RESPONSABILIDADE" localSheetId="0">#REF!</definedName>
    <definedName name="MATRIZ_DE_RESPONSABILIDADE">#REF!</definedName>
    <definedName name="MC" localSheetId="0">#REF!</definedName>
    <definedName name="MC">#REF!</definedName>
    <definedName name="MCOD02.020.0010" localSheetId="0">#REF!</definedName>
    <definedName name="MCOD02.020.0010">#REF!</definedName>
    <definedName name="MCOD02.020.0010_1" localSheetId="0">#REF!</definedName>
    <definedName name="MCOD02.020.0010_1">#REF!</definedName>
    <definedName name="MCOD02.020.0070" localSheetId="0">#REF!</definedName>
    <definedName name="MCOD02.020.0070">#REF!</definedName>
    <definedName name="MCOD02.020.0070_1" localSheetId="0">#REF!</definedName>
    <definedName name="MCOD02.020.0070_1">#REF!</definedName>
    <definedName name="MCOD02.030.0090" localSheetId="0">#REF!</definedName>
    <definedName name="MCOD02.030.0090">#REF!</definedName>
    <definedName name="MCOD02.030.0090_1" localSheetId="0">#REF!</definedName>
    <definedName name="MCOD02.030.0090_1">#REF!</definedName>
    <definedName name="MCOD02.030.0100" localSheetId="0">#REF!</definedName>
    <definedName name="MCOD02.030.0100">#REF!</definedName>
    <definedName name="MCOD02.030.0100_1" localSheetId="0">#REF!</definedName>
    <definedName name="MCOD02.030.0100_1">#REF!</definedName>
    <definedName name="MCOD02.040.0200" localSheetId="0">#REF!</definedName>
    <definedName name="MCOD02.040.0200">#REF!</definedName>
    <definedName name="MCOD02.040.0200_1" localSheetId="0">#REF!</definedName>
    <definedName name="MCOD02.040.0200_1">#REF!</definedName>
    <definedName name="MCOD02.040.0280" localSheetId="0">#REF!</definedName>
    <definedName name="MCOD02.040.0280">#REF!</definedName>
    <definedName name="MCOD02.040.0280_1" localSheetId="0">#REF!</definedName>
    <definedName name="MCOD02.040.0280_1">#REF!</definedName>
    <definedName name="MCOD02.040.0921" localSheetId="0">#REF!</definedName>
    <definedName name="MCOD02.040.0921">#REF!</definedName>
    <definedName name="MCOD02.040.0921_1" localSheetId="0">#REF!</definedName>
    <definedName name="MCOD02.040.0921_1">#REF!</definedName>
    <definedName name="MCOD02.040.1055" localSheetId="0">#REF!</definedName>
    <definedName name="MCOD02.040.1055">#REF!</definedName>
    <definedName name="MCOD02.040.1055_1" localSheetId="0">#REF!</definedName>
    <definedName name="MCOD02.040.1055_1">#REF!</definedName>
    <definedName name="MCOD02.040.1060" localSheetId="0">#REF!</definedName>
    <definedName name="MCOD02.040.1060">#REF!</definedName>
    <definedName name="MCOD02.040.1060_1" localSheetId="0">#REF!</definedName>
    <definedName name="MCOD02.040.1060_1">#REF!</definedName>
    <definedName name="MCOD02.040.3790" localSheetId="0">#REF!</definedName>
    <definedName name="MCOD02.040.3790">#REF!</definedName>
    <definedName name="MCOD02.040.3790_1" localSheetId="0">#REF!</definedName>
    <definedName name="MCOD02.040.3790_1">#REF!</definedName>
    <definedName name="MCOD02.040.3800" localSheetId="0">#REF!</definedName>
    <definedName name="MCOD02.040.3800">#REF!</definedName>
    <definedName name="MCOD02.040.3800_1" localSheetId="0">#REF!</definedName>
    <definedName name="MCOD02.040.3800_1">#REF!</definedName>
    <definedName name="MCOD02.040.3810" localSheetId="0">#REF!</definedName>
    <definedName name="MCOD02.040.3810">#REF!</definedName>
    <definedName name="MCOD02.040.3810_1" localSheetId="0">#REF!</definedName>
    <definedName name="MCOD02.040.3810_1">#REF!</definedName>
    <definedName name="MCOD02.040.4510" localSheetId="0">#REF!</definedName>
    <definedName name="MCOD02.040.4510">#REF!</definedName>
    <definedName name="MCOD02.040.4510_1" localSheetId="0">#REF!</definedName>
    <definedName name="MCOD02.040.4510_1">#REF!</definedName>
    <definedName name="MCOD02.040.4520" localSheetId="0">#REF!</definedName>
    <definedName name="MCOD02.040.4520">#REF!</definedName>
    <definedName name="MCOD02.040.4520_1" localSheetId="0">#REF!</definedName>
    <definedName name="MCOD02.040.4520_1">#REF!</definedName>
    <definedName name="MCOD02.040.4550" localSheetId="0">#REF!</definedName>
    <definedName name="MCOD02.040.4550">#REF!</definedName>
    <definedName name="MCOD02.040.4550_1" localSheetId="0">#REF!</definedName>
    <definedName name="MCOD02.040.4550_1">#REF!</definedName>
    <definedName name="MCOD02.040.4620" localSheetId="0">#REF!</definedName>
    <definedName name="MCOD02.040.4620">#REF!</definedName>
    <definedName name="MCOD02.040.4620_1" localSheetId="0">#REF!</definedName>
    <definedName name="MCOD02.040.4620_1">#REF!</definedName>
    <definedName name="MCOD02.040.4630" localSheetId="0">#REF!</definedName>
    <definedName name="MCOD02.040.4630">#REF!</definedName>
    <definedName name="MCOD02.040.4630_1" localSheetId="0">#REF!</definedName>
    <definedName name="MCOD02.040.4630_1">#REF!</definedName>
    <definedName name="MCOD02.040.4636" localSheetId="0">#REF!</definedName>
    <definedName name="MCOD02.040.4636">#REF!</definedName>
    <definedName name="MCOD02.040.4636_1" localSheetId="0">#REF!</definedName>
    <definedName name="MCOD02.040.4636_1">#REF!</definedName>
    <definedName name="MCOD02.040.4690" localSheetId="0">#REF!</definedName>
    <definedName name="MCOD02.040.4690">#REF!</definedName>
    <definedName name="MCOD02.040.4690_1" localSheetId="0">#REF!</definedName>
    <definedName name="MCOD02.040.4690_1">#REF!</definedName>
    <definedName name="MCOD02.040.7402" localSheetId="0">#REF!</definedName>
    <definedName name="MCOD02.040.7402">#REF!</definedName>
    <definedName name="MCOD02.040.7402_1" localSheetId="0">#REF!</definedName>
    <definedName name="MCOD02.040.7402_1">#REF!</definedName>
    <definedName name="MCOD02.040.9800" localSheetId="0">#REF!</definedName>
    <definedName name="MCOD02.040.9800">#REF!</definedName>
    <definedName name="MCOD02.040.9800_1" localSheetId="0">#REF!</definedName>
    <definedName name="MCOD02.040.9800_1">#REF!</definedName>
    <definedName name="MCOD02.040.9802" localSheetId="0">#REF!</definedName>
    <definedName name="MCOD02.040.9802">#REF!</definedName>
    <definedName name="MCOD02.040.9802_1" localSheetId="0">#REF!</definedName>
    <definedName name="MCOD02.040.9802_1">#REF!</definedName>
    <definedName name="MCOD02.040.9804" localSheetId="0">#REF!</definedName>
    <definedName name="MCOD02.040.9804">#REF!</definedName>
    <definedName name="MCOD02.040.9804_1" localSheetId="0">#REF!</definedName>
    <definedName name="MCOD02.040.9804_1">#REF!</definedName>
    <definedName name="MCOD02.110.0014" localSheetId="0">#REF!</definedName>
    <definedName name="MCOD02.110.0014">#REF!</definedName>
    <definedName name="MCOD02.110.0014_1" localSheetId="0">#REF!</definedName>
    <definedName name="MCOD02.110.0014_1">#REF!</definedName>
    <definedName name="MCOD02.110.0054" localSheetId="0">#REF!</definedName>
    <definedName name="MCOD02.110.0054">#REF!</definedName>
    <definedName name="MCOD02.110.0054_1" localSheetId="0">#REF!</definedName>
    <definedName name="MCOD02.110.0054_1">#REF!</definedName>
    <definedName name="MCOD02.110.0066" localSheetId="0">#REF!</definedName>
    <definedName name="MCOD02.110.0066">#REF!</definedName>
    <definedName name="MCOD02.110.0066_1" localSheetId="0">#REF!</definedName>
    <definedName name="MCOD02.110.0066_1">#REF!</definedName>
    <definedName name="MCOD02.110.0094" localSheetId="0">#REF!</definedName>
    <definedName name="MCOD02.110.0094">#REF!</definedName>
    <definedName name="MCOD02.110.0094_1" localSheetId="0">#REF!</definedName>
    <definedName name="MCOD02.110.0094_1">#REF!</definedName>
    <definedName name="MCOD02.110.0106" localSheetId="0">#REF!</definedName>
    <definedName name="MCOD02.110.0106">#REF!</definedName>
    <definedName name="MCOD02.110.0106_1" localSheetId="0">#REF!</definedName>
    <definedName name="MCOD02.110.0106_1">#REF!</definedName>
    <definedName name="MCOD02.110.0110" localSheetId="0">#REF!</definedName>
    <definedName name="MCOD02.110.0110">#REF!</definedName>
    <definedName name="MCOD02.110.0110_1" localSheetId="0">#REF!</definedName>
    <definedName name="MCOD02.110.0110_1">#REF!</definedName>
    <definedName name="MCOD02.110.0134" localSheetId="0">#REF!</definedName>
    <definedName name="MCOD02.110.0134">#REF!</definedName>
    <definedName name="MCOD02.110.0134_1" localSheetId="0">#REF!</definedName>
    <definedName name="MCOD02.110.0134_1">#REF!</definedName>
    <definedName name="MCOD02.110.0146" localSheetId="0">#REF!</definedName>
    <definedName name="MCOD02.110.0146">#REF!</definedName>
    <definedName name="MCOD02.110.0146_1" localSheetId="0">#REF!</definedName>
    <definedName name="MCOD02.110.0146_1">#REF!</definedName>
    <definedName name="MCOD02.110.0150" localSheetId="0">#REF!</definedName>
    <definedName name="MCOD02.110.0150">#REF!</definedName>
    <definedName name="MCOD02.110.0150_1" localSheetId="0">#REF!</definedName>
    <definedName name="MCOD02.110.0150_1">#REF!</definedName>
    <definedName name="MCOD02.110.0610" localSheetId="0">#REF!</definedName>
    <definedName name="MCOD02.110.0610">#REF!</definedName>
    <definedName name="MCOD02.110.0610_1" localSheetId="0">#REF!</definedName>
    <definedName name="MCOD02.110.0610_1">#REF!</definedName>
    <definedName name="MCOD02.110.0620" localSheetId="0">#REF!</definedName>
    <definedName name="MCOD02.110.0620">#REF!</definedName>
    <definedName name="MCOD02.110.0620_1" localSheetId="0">#REF!</definedName>
    <definedName name="MCOD02.110.0620_1">#REF!</definedName>
    <definedName name="MCOD02.110.0734" localSheetId="0">#REF!</definedName>
    <definedName name="MCOD02.110.0734">#REF!</definedName>
    <definedName name="MCOD02.110.0734_1" localSheetId="0">#REF!</definedName>
    <definedName name="MCOD02.110.0734_1">#REF!</definedName>
    <definedName name="MCOD02.110.0738" localSheetId="0">#REF!</definedName>
    <definedName name="MCOD02.110.0738">#REF!</definedName>
    <definedName name="MCOD02.110.0738_1" localSheetId="0">#REF!</definedName>
    <definedName name="MCOD02.110.0738_1">#REF!</definedName>
    <definedName name="MCOD02.110.0750" localSheetId="0">#REF!</definedName>
    <definedName name="MCOD02.110.0750">#REF!</definedName>
    <definedName name="MCOD02.110.0750_1" localSheetId="0">#REF!</definedName>
    <definedName name="MCOD02.110.0750_1">#REF!</definedName>
    <definedName name="MCOD02.110.1014" localSheetId="0">#REF!</definedName>
    <definedName name="MCOD02.110.1014">#REF!</definedName>
    <definedName name="MCOD02.110.1014_1" localSheetId="0">#REF!</definedName>
    <definedName name="MCOD02.110.1014_1">#REF!</definedName>
    <definedName name="MCOD02.110.1020" localSheetId="0">#REF!</definedName>
    <definedName name="MCOD02.110.1020">#REF!</definedName>
    <definedName name="MCOD02.110.1020_1" localSheetId="0">#REF!</definedName>
    <definedName name="MCOD02.110.1020_1">#REF!</definedName>
    <definedName name="MCOD02.110.1164" localSheetId="0">#REF!</definedName>
    <definedName name="MCOD02.110.1164">#REF!</definedName>
    <definedName name="MCOD02.110.1164_1" localSheetId="0">#REF!</definedName>
    <definedName name="MCOD02.110.1164_1">#REF!</definedName>
    <definedName name="MCOD02.110.1166" localSheetId="0">#REF!</definedName>
    <definedName name="MCOD02.110.1166">#REF!</definedName>
    <definedName name="MCOD02.110.1166_1" localSheetId="0">#REF!</definedName>
    <definedName name="MCOD02.110.1166_1">#REF!</definedName>
    <definedName name="MCOD02.110.1420" localSheetId="0">#REF!</definedName>
    <definedName name="MCOD02.110.1420">#REF!</definedName>
    <definedName name="MCOD02.110.1420_1" localSheetId="0">#REF!</definedName>
    <definedName name="MCOD02.110.1420_1">#REF!</definedName>
    <definedName name="MCOD02.110.1426" localSheetId="0">#REF!</definedName>
    <definedName name="MCOD02.110.1426">#REF!</definedName>
    <definedName name="MCOD02.110.1426_1" localSheetId="0">#REF!</definedName>
    <definedName name="MCOD02.110.1426_1">#REF!</definedName>
    <definedName name="MCOD02.110.1654" localSheetId="0">#REF!</definedName>
    <definedName name="MCOD02.110.1654">#REF!</definedName>
    <definedName name="MCOD02.110.1654_1" localSheetId="0">#REF!</definedName>
    <definedName name="MCOD02.110.1654_1">#REF!</definedName>
    <definedName name="MCOD02.110.1880" localSheetId="0">#REF!</definedName>
    <definedName name="MCOD02.110.1880">#REF!</definedName>
    <definedName name="MCOD02.110.1880_1" localSheetId="0">#REF!</definedName>
    <definedName name="MCOD02.110.1880_1">#REF!</definedName>
    <definedName name="MCOD02.110.1974" localSheetId="0">#REF!</definedName>
    <definedName name="MCOD02.110.1974">#REF!</definedName>
    <definedName name="MCOD02.110.1974_1" localSheetId="0">#REF!</definedName>
    <definedName name="MCOD02.110.1974_1">#REF!</definedName>
    <definedName name="MCOD02.110.1996" localSheetId="0">#REF!</definedName>
    <definedName name="MCOD02.110.1996">#REF!</definedName>
    <definedName name="MCOD02.110.1996_1" localSheetId="0">#REF!</definedName>
    <definedName name="MCOD02.110.1996_1">#REF!</definedName>
    <definedName name="MCOD02.110.2012" localSheetId="0">#REF!</definedName>
    <definedName name="MCOD02.110.2012">#REF!</definedName>
    <definedName name="MCOD02.110.2012_1" localSheetId="0">#REF!</definedName>
    <definedName name="MCOD02.110.2012_1">#REF!</definedName>
    <definedName name="MCOD02.110.2016" localSheetId="0">#REF!</definedName>
    <definedName name="MCOD02.110.2016">#REF!</definedName>
    <definedName name="MCOD02.110.2016_1" localSheetId="0">#REF!</definedName>
    <definedName name="MCOD02.110.2016_1">#REF!</definedName>
    <definedName name="MCOD02.110.2024" localSheetId="0">#REF!</definedName>
    <definedName name="MCOD02.110.2024">#REF!</definedName>
    <definedName name="MCOD02.110.2024_1" localSheetId="0">#REF!</definedName>
    <definedName name="MCOD02.110.2024_1">#REF!</definedName>
    <definedName name="MCOD02.110.2026" localSheetId="0">#REF!</definedName>
    <definedName name="MCOD02.110.2026">#REF!</definedName>
    <definedName name="MCOD02.110.2026_1" localSheetId="0">#REF!</definedName>
    <definedName name="MCOD02.110.2026_1">#REF!</definedName>
    <definedName name="MCOD02.110.2310" localSheetId="0">#REF!</definedName>
    <definedName name="MCOD02.110.2310">#REF!</definedName>
    <definedName name="MCOD02.110.2310_1" localSheetId="0">#REF!</definedName>
    <definedName name="MCOD02.110.2310_1">#REF!</definedName>
    <definedName name="MCOD02.110.2480" localSheetId="0">#REF!</definedName>
    <definedName name="MCOD02.110.2480">#REF!</definedName>
    <definedName name="MCOD02.110.2480_1" localSheetId="0">#REF!</definedName>
    <definedName name="MCOD02.110.2480_1">#REF!</definedName>
    <definedName name="MCOD02.110.2798" localSheetId="0">#REF!</definedName>
    <definedName name="MCOD02.110.2798">#REF!</definedName>
    <definedName name="MCOD02.110.2798_1" localSheetId="0">#REF!</definedName>
    <definedName name="MCOD02.110.2798_1">#REF!</definedName>
    <definedName name="MCOD02.110.2806" localSheetId="0">#REF!</definedName>
    <definedName name="MCOD02.110.2806">#REF!</definedName>
    <definedName name="MCOD02.110.2806_1" localSheetId="0">#REF!</definedName>
    <definedName name="MCOD02.110.2806_1">#REF!</definedName>
    <definedName name="MCOD02.110.2868" localSheetId="0">#REF!</definedName>
    <definedName name="MCOD02.110.2868">#REF!</definedName>
    <definedName name="MCOD02.110.2868_1" localSheetId="0">#REF!</definedName>
    <definedName name="MCOD02.110.2868_1">#REF!</definedName>
    <definedName name="MCOD02.110.3856" localSheetId="0">#REF!</definedName>
    <definedName name="MCOD02.110.3856">#REF!</definedName>
    <definedName name="MCOD02.110.3856_1" localSheetId="0">#REF!</definedName>
    <definedName name="MCOD02.110.3856_1">#REF!</definedName>
    <definedName name="MCOD02.110.3908" localSheetId="0">#REF!</definedName>
    <definedName name="MCOD02.110.3908">#REF!</definedName>
    <definedName name="MCOD02.110.3908_1" localSheetId="0">#REF!</definedName>
    <definedName name="MCOD02.110.3908_1">#REF!</definedName>
    <definedName name="MCOD02.110.3926" localSheetId="0">#REF!</definedName>
    <definedName name="MCOD02.110.3926">#REF!</definedName>
    <definedName name="MCOD02.110.3926_1" localSheetId="0">#REF!</definedName>
    <definedName name="MCOD02.110.3926_1">#REF!</definedName>
    <definedName name="MCOD02.110.4288" localSheetId="0">#REF!</definedName>
    <definedName name="MCOD02.110.4288">#REF!</definedName>
    <definedName name="MCOD02.110.4288_1" localSheetId="0">#REF!</definedName>
    <definedName name="MCOD02.110.4288_1">#REF!</definedName>
    <definedName name="MCOD02.110.4296" localSheetId="0">#REF!</definedName>
    <definedName name="MCOD02.110.4296">#REF!</definedName>
    <definedName name="MCOD02.110.4296_1" localSheetId="0">#REF!</definedName>
    <definedName name="MCOD02.110.4296_1">#REF!</definedName>
    <definedName name="MCOD02.110.4308" localSheetId="0">#REF!</definedName>
    <definedName name="MCOD02.110.4308">#REF!</definedName>
    <definedName name="MCOD02.110.4308_1" localSheetId="0">#REF!</definedName>
    <definedName name="MCOD02.110.4308_1">#REF!</definedName>
    <definedName name="MCOD02.110.4312" localSheetId="0">#REF!</definedName>
    <definedName name="MCOD02.110.4312">#REF!</definedName>
    <definedName name="MCOD02.110.4312_1" localSheetId="0">#REF!</definedName>
    <definedName name="MCOD02.110.4312_1">#REF!</definedName>
    <definedName name="MCOD02.110.4320" localSheetId="0">#REF!</definedName>
    <definedName name="MCOD02.110.4320">#REF!</definedName>
    <definedName name="MCOD02.110.4320_1" localSheetId="0">#REF!</definedName>
    <definedName name="MCOD02.110.4320_1">#REF!</definedName>
    <definedName name="MCOD02.110.4780" localSheetId="0">#REF!</definedName>
    <definedName name="MCOD02.110.4780">#REF!</definedName>
    <definedName name="MCOD02.110.4780_1" localSheetId="0">#REF!</definedName>
    <definedName name="MCOD02.110.4780_1">#REF!</definedName>
    <definedName name="MCOD02.120.0050" localSheetId="0">#REF!</definedName>
    <definedName name="MCOD02.120.0050">#REF!</definedName>
    <definedName name="MCOD02.120.0050_1" localSheetId="0">#REF!</definedName>
    <definedName name="MCOD02.120.0050_1">#REF!</definedName>
    <definedName name="MCOD02.120.0060" localSheetId="0">#REF!</definedName>
    <definedName name="MCOD02.120.0060">#REF!</definedName>
    <definedName name="MCOD02.120.0060_1" localSheetId="0">#REF!</definedName>
    <definedName name="MCOD02.120.0060_1">#REF!</definedName>
    <definedName name="MCOD02.120.0140" localSheetId="0">#REF!</definedName>
    <definedName name="MCOD02.120.0140">#REF!</definedName>
    <definedName name="MCOD02.120.0140_1" localSheetId="0">#REF!</definedName>
    <definedName name="MCOD02.120.0140_1">#REF!</definedName>
    <definedName name="MCOD02.130.0070" localSheetId="0">#REF!</definedName>
    <definedName name="MCOD02.130.0070">#REF!</definedName>
    <definedName name="MCOD02.130.0070_1" localSheetId="0">#REF!</definedName>
    <definedName name="MCOD02.130.0070_1">#REF!</definedName>
    <definedName name="MCOD02.130.0080" localSheetId="0">#REF!</definedName>
    <definedName name="MCOD02.130.0080">#REF!</definedName>
    <definedName name="MCOD02.130.0080_1" localSheetId="0">#REF!</definedName>
    <definedName name="MCOD02.130.0080_1">#REF!</definedName>
    <definedName name="MCOD02.130.0100" localSheetId="0">#REF!</definedName>
    <definedName name="MCOD02.130.0100">#REF!</definedName>
    <definedName name="MCOD02.130.0100_1" localSheetId="0">#REF!</definedName>
    <definedName name="MCOD02.130.0100_1">#REF!</definedName>
    <definedName name="MCOD02.140.0030" localSheetId="0">#REF!</definedName>
    <definedName name="MCOD02.140.0030">#REF!</definedName>
    <definedName name="MCOD02.140.0030_1" localSheetId="0">#REF!</definedName>
    <definedName name="MCOD02.140.0030_1">#REF!</definedName>
    <definedName name="MCOD02.140.0080" localSheetId="0">#REF!</definedName>
    <definedName name="MCOD02.140.0080">#REF!</definedName>
    <definedName name="MCOD02.140.0080_1" localSheetId="0">#REF!</definedName>
    <definedName name="MCOD02.140.0080_1">#REF!</definedName>
    <definedName name="MCOD02.140.0090" localSheetId="0">#REF!</definedName>
    <definedName name="MCOD02.140.0090">#REF!</definedName>
    <definedName name="MCOD02.140.0090_1" localSheetId="0">#REF!</definedName>
    <definedName name="MCOD02.140.0090_1">#REF!</definedName>
    <definedName name="MCOD02.160.0010" localSheetId="0">#REF!</definedName>
    <definedName name="MCOD02.160.0010">#REF!</definedName>
    <definedName name="MCOD02.160.0010_1" localSheetId="0">#REF!</definedName>
    <definedName name="MCOD02.160.0010_1">#REF!</definedName>
    <definedName name="MCOD02.160.0110" localSheetId="0">#REF!</definedName>
    <definedName name="MCOD02.160.0110">#REF!</definedName>
    <definedName name="MCOD02.160.0110_1" localSheetId="0">#REF!</definedName>
    <definedName name="MCOD02.160.0110_1">#REF!</definedName>
    <definedName name="MCOD02.180.0010" localSheetId="0">#REF!</definedName>
    <definedName name="MCOD02.180.0010">#REF!</definedName>
    <definedName name="MCOD02.180.0010_1" localSheetId="0">#REF!</definedName>
    <definedName name="MCOD02.180.0010_1">#REF!</definedName>
    <definedName name="MCOD02.210.0020" localSheetId="0">#REF!</definedName>
    <definedName name="MCOD02.210.0020">#REF!</definedName>
    <definedName name="MCOD02.210.0020_1" localSheetId="0">#REF!</definedName>
    <definedName name="MCOD02.210.0020_1">#REF!</definedName>
    <definedName name="MCOD02.210.0030" localSheetId="0">#REF!</definedName>
    <definedName name="MCOD02.210.0030">#REF!</definedName>
    <definedName name="MCOD02.210.0030_1" localSheetId="0">#REF!</definedName>
    <definedName name="MCOD02.210.0030_1">#REF!</definedName>
    <definedName name="MCOD02.210.0090" localSheetId="0">#REF!</definedName>
    <definedName name="MCOD02.210.0090">#REF!</definedName>
    <definedName name="MCOD02.210.0090_1" localSheetId="0">#REF!</definedName>
    <definedName name="MCOD02.210.0090_1">#REF!</definedName>
    <definedName name="MCOD02.210.0110" localSheetId="0">#REF!</definedName>
    <definedName name="MCOD02.210.0110">#REF!</definedName>
    <definedName name="MCOD02.210.0110_1" localSheetId="0">#REF!</definedName>
    <definedName name="MCOD02.210.0110_1">#REF!</definedName>
    <definedName name="MCOD02.210.0310" localSheetId="0">#REF!</definedName>
    <definedName name="MCOD02.210.0310">#REF!</definedName>
    <definedName name="MCOD02.210.0310_1" localSheetId="0">#REF!</definedName>
    <definedName name="MCOD02.210.0310_1">#REF!</definedName>
    <definedName name="MCOD02.210.0340" localSheetId="0">#REF!</definedName>
    <definedName name="MCOD02.210.0340">#REF!</definedName>
    <definedName name="MCOD02.210.0340_1" localSheetId="0">#REF!</definedName>
    <definedName name="MCOD02.210.0340_1">#REF!</definedName>
    <definedName name="MCOD02.210.0350" localSheetId="0">#REF!</definedName>
    <definedName name="MCOD02.210.0350">#REF!</definedName>
    <definedName name="MCOD02.210.0350_1" localSheetId="0">#REF!</definedName>
    <definedName name="MCOD02.210.0350_1">#REF!</definedName>
    <definedName name="MCOD02.210.0360" localSheetId="0">#REF!</definedName>
    <definedName name="MCOD02.210.0360">#REF!</definedName>
    <definedName name="MCOD02.210.0360_1" localSheetId="0">#REF!</definedName>
    <definedName name="MCOD02.210.0360_1">#REF!</definedName>
    <definedName name="MCOD02.210.0370" localSheetId="0">#REF!</definedName>
    <definedName name="MCOD02.210.0370">#REF!</definedName>
    <definedName name="MCOD02.210.0370_1" localSheetId="0">#REF!</definedName>
    <definedName name="MCOD02.210.0370_1">#REF!</definedName>
    <definedName name="MCOD02.210.0380" localSheetId="0">#REF!</definedName>
    <definedName name="MCOD02.210.0380">#REF!</definedName>
    <definedName name="MCOD02.210.0380_1" localSheetId="0">#REF!</definedName>
    <definedName name="MCOD02.210.0380_1">#REF!</definedName>
    <definedName name="MCOD02.210.1620" localSheetId="0">#REF!</definedName>
    <definedName name="MCOD02.210.1620">#REF!</definedName>
    <definedName name="MCOD02.210.1620_1" localSheetId="0">#REF!</definedName>
    <definedName name="MCOD02.210.1620_1">#REF!</definedName>
    <definedName name="MCOD02.210.1625" localSheetId="0">#REF!</definedName>
    <definedName name="MCOD02.210.1625">#REF!</definedName>
    <definedName name="MCOD02.210.1625_1" localSheetId="0">#REF!</definedName>
    <definedName name="MCOD02.210.1625_1">#REF!</definedName>
    <definedName name="MCOD02.210.1635" localSheetId="0">#REF!</definedName>
    <definedName name="MCOD02.210.1635">#REF!</definedName>
    <definedName name="MCOD02.210.1635_1" localSheetId="0">#REF!</definedName>
    <definedName name="MCOD02.210.1635_1">#REF!</definedName>
    <definedName name="MCOD02.210.1637" localSheetId="0">#REF!</definedName>
    <definedName name="MCOD02.210.1637">#REF!</definedName>
    <definedName name="MCOD02.210.1637_1" localSheetId="0">#REF!</definedName>
    <definedName name="MCOD02.210.1637_1">#REF!</definedName>
    <definedName name="MCOD03.020.0020" localSheetId="0">#REF!</definedName>
    <definedName name="MCOD03.020.0020">#REF!</definedName>
    <definedName name="MCOD03.020.0020_1" localSheetId="0">#REF!</definedName>
    <definedName name="MCOD03.020.0020_1">#REF!</definedName>
    <definedName name="MCOD05.150.0830" localSheetId="0">#REF!</definedName>
    <definedName name="MCOD05.150.0830">#REF!</definedName>
    <definedName name="MCOD05.150.0830_1" localSheetId="0">#REF!</definedName>
    <definedName name="MCOD05.150.0830_1">#REF!</definedName>
    <definedName name="MCOD05.150.0840" localSheetId="0">#REF!</definedName>
    <definedName name="MCOD05.150.0840">#REF!</definedName>
    <definedName name="MCOD05.150.0840_1" localSheetId="0">#REF!</definedName>
    <definedName name="MCOD05.150.0840_1">#REF!</definedName>
    <definedName name="MCODCOTADO01" localSheetId="0">#REF!</definedName>
    <definedName name="MCODCOTADO01">#REF!</definedName>
    <definedName name="MCODCOTADO01_1" localSheetId="0">#REF!</definedName>
    <definedName name="MCODCOTADO01_1">#REF!</definedName>
    <definedName name="MCODCOTADO02" localSheetId="0">#REF!</definedName>
    <definedName name="MCODCOTADO02">#REF!</definedName>
    <definedName name="MCODCOTADO02_1" localSheetId="0">#REF!</definedName>
    <definedName name="MCODCOTADO02_1">#REF!</definedName>
    <definedName name="MCODCOTADO03" localSheetId="0">#REF!</definedName>
    <definedName name="MCODCOTADO03">#REF!</definedName>
    <definedName name="MCODCOTADO03_1" localSheetId="0">#REF!</definedName>
    <definedName name="MCODCOTADO03_1">#REF!</definedName>
    <definedName name="MCODCOTADO04" localSheetId="0">#REF!</definedName>
    <definedName name="MCODCOTADO04">#REF!</definedName>
    <definedName name="MCODCOTADO04_1" localSheetId="0">#REF!</definedName>
    <definedName name="MCODCOTADO04_1">#REF!</definedName>
    <definedName name="meiofio" localSheetId="0">#REF!</definedName>
    <definedName name="meiofio" localSheetId="2">#REF!</definedName>
    <definedName name="meiofio">#REF!</definedName>
    <definedName name="MEJ" localSheetId="0">#REF!</definedName>
    <definedName name="MEJ" localSheetId="2">#REF!</definedName>
    <definedName name="MEJ">#REF!</definedName>
    <definedName name="memoria" localSheetId="0">#REF!</definedName>
    <definedName name="memoria">#REF!</definedName>
    <definedName name="mEMÓRIA" localSheetId="0">#REF!</definedName>
    <definedName name="mEMÓRIA" localSheetId="2">#REF!</definedName>
    <definedName name="mEMÓRIA">#REF!</definedName>
    <definedName name="MEMORIA13ª" localSheetId="0">#REF!</definedName>
    <definedName name="MEMORIA13ª">#REF!</definedName>
    <definedName name="mes" localSheetId="0">#REF!</definedName>
    <definedName name="mes">#REF!</definedName>
    <definedName name="MM" localSheetId="0">#REF!</definedName>
    <definedName name="MM">#REF!</definedName>
    <definedName name="MmExcelLinker_CBF3F7D5_5F0E_4EA5_B59F_34028F0F12D2" localSheetId="0">#REF!</definedName>
    <definedName name="MmExcelLinker_CBF3F7D5_5F0E_4EA5_B59F_34028F0F12D2">#REF!</definedName>
    <definedName name="mmmmmmmmmmmmmmmmmmmmmmmmmmm" localSheetId="0">#REF!</definedName>
    <definedName name="mmmmmmmmmmmmmmmmmmmmmmmmmmm">#REF!</definedName>
    <definedName name="Mob" localSheetId="0">#REF!</definedName>
    <definedName name="Mob">#REF!</definedName>
    <definedName name="MTOT02.020.0010" localSheetId="0">#REF!</definedName>
    <definedName name="MTOT02.020.0010">#REF!</definedName>
    <definedName name="MTOT02.020.0010_1" localSheetId="0">#REF!</definedName>
    <definedName name="MTOT02.020.0010_1">#REF!</definedName>
    <definedName name="MTOT02.020.0070" localSheetId="0">#REF!</definedName>
    <definedName name="MTOT02.020.0070">#REF!</definedName>
    <definedName name="MTOT02.020.0070_1" localSheetId="0">#REF!</definedName>
    <definedName name="MTOT02.020.0070_1">#REF!</definedName>
    <definedName name="MTOT02.030.0090" localSheetId="0">#REF!</definedName>
    <definedName name="MTOT02.030.0090">#REF!</definedName>
    <definedName name="MTOT02.030.0090_1" localSheetId="0">#REF!</definedName>
    <definedName name="MTOT02.030.0090_1">#REF!</definedName>
    <definedName name="MTOT02.030.0100" localSheetId="0">#REF!</definedName>
    <definedName name="MTOT02.030.0100">#REF!</definedName>
    <definedName name="MTOT02.030.0100_1" localSheetId="0">#REF!</definedName>
    <definedName name="MTOT02.030.0100_1">#REF!</definedName>
    <definedName name="MTOT02.040.0200" localSheetId="0">#REF!</definedName>
    <definedName name="MTOT02.040.0200">#REF!</definedName>
    <definedName name="MTOT02.040.0200_1" localSheetId="0">#REF!</definedName>
    <definedName name="MTOT02.040.0200_1">#REF!</definedName>
    <definedName name="MTOT02.040.0280" localSheetId="0">#REF!</definedName>
    <definedName name="MTOT02.040.0280">#REF!</definedName>
    <definedName name="MTOT02.040.0280_1" localSheetId="0">#REF!</definedName>
    <definedName name="MTOT02.040.0280_1">#REF!</definedName>
    <definedName name="MTOT02.040.0921" localSheetId="0">#REF!</definedName>
    <definedName name="MTOT02.040.0921">#REF!</definedName>
    <definedName name="MTOT02.040.0921_1" localSheetId="0">#REF!</definedName>
    <definedName name="MTOT02.040.0921_1">#REF!</definedName>
    <definedName name="MTOT02.040.1055" localSheetId="0">#REF!</definedName>
    <definedName name="MTOT02.040.1055">#REF!</definedName>
    <definedName name="MTOT02.040.1055_1" localSheetId="0">#REF!</definedName>
    <definedName name="MTOT02.040.1055_1">#REF!</definedName>
    <definedName name="MTOT02.040.1060" localSheetId="0">#REF!</definedName>
    <definedName name="MTOT02.040.1060">#REF!</definedName>
    <definedName name="MTOT02.040.1060_1" localSheetId="0">#REF!</definedName>
    <definedName name="MTOT02.040.1060_1">#REF!</definedName>
    <definedName name="MTOT02.040.3790" localSheetId="0">#REF!</definedName>
    <definedName name="MTOT02.040.3790">#REF!</definedName>
    <definedName name="MTOT02.040.3790_1" localSheetId="0">#REF!</definedName>
    <definedName name="MTOT02.040.3790_1">#REF!</definedName>
    <definedName name="MTOT02.040.3800" localSheetId="0">#REF!</definedName>
    <definedName name="MTOT02.040.3800">#REF!</definedName>
    <definedName name="MTOT02.040.3800_1" localSheetId="0">#REF!</definedName>
    <definedName name="MTOT02.040.3800_1">#REF!</definedName>
    <definedName name="MTOT02.040.3810" localSheetId="0">#REF!</definedName>
    <definedName name="MTOT02.040.3810">#REF!</definedName>
    <definedName name="MTOT02.040.3810_1" localSheetId="0">#REF!</definedName>
    <definedName name="MTOT02.040.3810_1">#REF!</definedName>
    <definedName name="MTOT02.040.4510" localSheetId="0">#REF!</definedName>
    <definedName name="MTOT02.040.4510">#REF!</definedName>
    <definedName name="MTOT02.040.4510_1" localSheetId="0">#REF!</definedName>
    <definedName name="MTOT02.040.4510_1">#REF!</definedName>
    <definedName name="MTOT02.040.4520" localSheetId="0">#REF!</definedName>
    <definedName name="MTOT02.040.4520">#REF!</definedName>
    <definedName name="MTOT02.040.4520_1" localSheetId="0">#REF!</definedName>
    <definedName name="MTOT02.040.4520_1">#REF!</definedName>
    <definedName name="MTOT02.040.4550" localSheetId="0">#REF!</definedName>
    <definedName name="MTOT02.040.4550">#REF!</definedName>
    <definedName name="MTOT02.040.4550_1" localSheetId="0">#REF!</definedName>
    <definedName name="MTOT02.040.4550_1">#REF!</definedName>
    <definedName name="MTOT02.040.4620" localSheetId="0">#REF!</definedName>
    <definedName name="MTOT02.040.4620">#REF!</definedName>
    <definedName name="MTOT02.040.4620_1" localSheetId="0">#REF!</definedName>
    <definedName name="MTOT02.040.4620_1">#REF!</definedName>
    <definedName name="MTOT02.040.4630" localSheetId="0">#REF!</definedName>
    <definedName name="MTOT02.040.4630">#REF!</definedName>
    <definedName name="MTOT02.040.4630_1" localSheetId="0">#REF!</definedName>
    <definedName name="MTOT02.040.4630_1">#REF!</definedName>
    <definedName name="MTOT02.040.4636" localSheetId="0">#REF!</definedName>
    <definedName name="MTOT02.040.4636">#REF!</definedName>
    <definedName name="MTOT02.040.4636_1" localSheetId="0">#REF!</definedName>
    <definedName name="MTOT02.040.4636_1">#REF!</definedName>
    <definedName name="MTOT02.040.4690" localSheetId="0">#REF!</definedName>
    <definedName name="MTOT02.040.4690">#REF!</definedName>
    <definedName name="MTOT02.040.4690_1" localSheetId="0">#REF!</definedName>
    <definedName name="MTOT02.040.4690_1">#REF!</definedName>
    <definedName name="MTOT02.040.7402" localSheetId="0">#REF!</definedName>
    <definedName name="MTOT02.040.7402">#REF!</definedName>
    <definedName name="MTOT02.040.7402_1" localSheetId="0">#REF!</definedName>
    <definedName name="MTOT02.040.7402_1">#REF!</definedName>
    <definedName name="MTOT02.040.9800" localSheetId="0">#REF!</definedName>
    <definedName name="MTOT02.040.9800">#REF!</definedName>
    <definedName name="MTOT02.040.9800_1" localSheetId="0">#REF!</definedName>
    <definedName name="MTOT02.040.9800_1">#REF!</definedName>
    <definedName name="MTOT02.040.9802" localSheetId="0">#REF!</definedName>
    <definedName name="MTOT02.040.9802">#REF!</definedName>
    <definedName name="MTOT02.040.9802_1" localSheetId="0">#REF!</definedName>
    <definedName name="MTOT02.040.9802_1">#REF!</definedName>
    <definedName name="MTOT02.040.9804" localSheetId="0">#REF!</definedName>
    <definedName name="MTOT02.040.9804">#REF!</definedName>
    <definedName name="MTOT02.040.9804_1" localSheetId="0">#REF!</definedName>
    <definedName name="MTOT02.040.9804_1">#REF!</definedName>
    <definedName name="MTOT02.110.0014" localSheetId="0">#REF!</definedName>
    <definedName name="MTOT02.110.0014">#REF!</definedName>
    <definedName name="MTOT02.110.0014_1" localSheetId="0">#REF!</definedName>
    <definedName name="MTOT02.110.0014_1">#REF!</definedName>
    <definedName name="MTOT02.110.0054" localSheetId="0">#REF!</definedName>
    <definedName name="MTOT02.110.0054">#REF!</definedName>
    <definedName name="MTOT02.110.0054_1" localSheetId="0">#REF!</definedName>
    <definedName name="MTOT02.110.0054_1">#REF!</definedName>
    <definedName name="MTOT02.110.0066" localSheetId="0">#REF!</definedName>
    <definedName name="MTOT02.110.0066">#REF!</definedName>
    <definedName name="MTOT02.110.0066_1" localSheetId="0">#REF!</definedName>
    <definedName name="MTOT02.110.0066_1">#REF!</definedName>
    <definedName name="MTOT02.110.0094" localSheetId="0">#REF!</definedName>
    <definedName name="MTOT02.110.0094">#REF!</definedName>
    <definedName name="MTOT02.110.0094_1" localSheetId="0">#REF!</definedName>
    <definedName name="MTOT02.110.0094_1">#REF!</definedName>
    <definedName name="MTOT02.110.0106" localSheetId="0">#REF!</definedName>
    <definedName name="MTOT02.110.0106">#REF!</definedName>
    <definedName name="MTOT02.110.0106_1" localSheetId="0">#REF!</definedName>
    <definedName name="MTOT02.110.0106_1">#REF!</definedName>
    <definedName name="MTOT02.110.0110" localSheetId="0">#REF!</definedName>
    <definedName name="MTOT02.110.0110">#REF!</definedName>
    <definedName name="MTOT02.110.0110_1" localSheetId="0">#REF!</definedName>
    <definedName name="MTOT02.110.0110_1">#REF!</definedName>
    <definedName name="MTOT02.110.0134" localSheetId="0">#REF!</definedName>
    <definedName name="MTOT02.110.0134">#REF!</definedName>
    <definedName name="MTOT02.110.0134_1" localSheetId="0">#REF!</definedName>
    <definedName name="MTOT02.110.0134_1">#REF!</definedName>
    <definedName name="MTOT02.110.0146" localSheetId="0">#REF!</definedName>
    <definedName name="MTOT02.110.0146">#REF!</definedName>
    <definedName name="MTOT02.110.0146_1" localSheetId="0">#REF!</definedName>
    <definedName name="MTOT02.110.0146_1">#REF!</definedName>
    <definedName name="MTOT02.110.0150" localSheetId="0">#REF!</definedName>
    <definedName name="MTOT02.110.0150">#REF!</definedName>
    <definedName name="MTOT02.110.0150_1" localSheetId="0">#REF!</definedName>
    <definedName name="MTOT02.110.0150_1">#REF!</definedName>
    <definedName name="MTOT02.110.0610" localSheetId="0">#REF!</definedName>
    <definedName name="MTOT02.110.0610">#REF!</definedName>
    <definedName name="MTOT02.110.0610_1" localSheetId="0">#REF!</definedName>
    <definedName name="MTOT02.110.0610_1">#REF!</definedName>
    <definedName name="MTOT02.110.0620" localSheetId="0">#REF!</definedName>
    <definedName name="MTOT02.110.0620">#REF!</definedName>
    <definedName name="MTOT02.110.0620_1" localSheetId="0">#REF!</definedName>
    <definedName name="MTOT02.110.0620_1">#REF!</definedName>
    <definedName name="MTOT02.110.0734" localSheetId="0">#REF!</definedName>
    <definedName name="MTOT02.110.0734">#REF!</definedName>
    <definedName name="MTOT02.110.0734_1" localSheetId="0">#REF!</definedName>
    <definedName name="MTOT02.110.0734_1">#REF!</definedName>
    <definedName name="MTOT02.110.0738" localSheetId="0">#REF!</definedName>
    <definedName name="MTOT02.110.0738">#REF!</definedName>
    <definedName name="MTOT02.110.0738_1" localSheetId="0">#REF!</definedName>
    <definedName name="MTOT02.110.0738_1">#REF!</definedName>
    <definedName name="MTOT02.110.0750" localSheetId="0">#REF!</definedName>
    <definedName name="MTOT02.110.0750">#REF!</definedName>
    <definedName name="MTOT02.110.0750_1" localSheetId="0">#REF!</definedName>
    <definedName name="MTOT02.110.0750_1">#REF!</definedName>
    <definedName name="MTOT02.110.1014" localSheetId="0">#REF!</definedName>
    <definedName name="MTOT02.110.1014">#REF!</definedName>
    <definedName name="MTOT02.110.1014_1" localSheetId="0">#REF!</definedName>
    <definedName name="MTOT02.110.1014_1">#REF!</definedName>
    <definedName name="MTOT02.110.1020" localSheetId="0">#REF!</definedName>
    <definedName name="MTOT02.110.1020">#REF!</definedName>
    <definedName name="MTOT02.110.1020_1" localSheetId="0">#REF!</definedName>
    <definedName name="MTOT02.110.1020_1">#REF!</definedName>
    <definedName name="MTOT02.110.1164" localSheetId="0">#REF!</definedName>
    <definedName name="MTOT02.110.1164">#REF!</definedName>
    <definedName name="MTOT02.110.1164_1" localSheetId="0">#REF!</definedName>
    <definedName name="MTOT02.110.1164_1">#REF!</definedName>
    <definedName name="MTOT02.110.1166" localSheetId="0">#REF!</definedName>
    <definedName name="MTOT02.110.1166">#REF!</definedName>
    <definedName name="MTOT02.110.1166_1" localSheetId="0">#REF!</definedName>
    <definedName name="MTOT02.110.1166_1">#REF!</definedName>
    <definedName name="MTOT02.110.1420" localSheetId="0">#REF!</definedName>
    <definedName name="MTOT02.110.1420">#REF!</definedName>
    <definedName name="MTOT02.110.1420_1" localSheetId="0">#REF!</definedName>
    <definedName name="MTOT02.110.1420_1">#REF!</definedName>
    <definedName name="MTOT02.110.1426" localSheetId="0">#REF!</definedName>
    <definedName name="MTOT02.110.1426">#REF!</definedName>
    <definedName name="MTOT02.110.1426_1" localSheetId="0">#REF!</definedName>
    <definedName name="MTOT02.110.1426_1">#REF!</definedName>
    <definedName name="MTOT02.110.1654" localSheetId="0">#REF!</definedName>
    <definedName name="MTOT02.110.1654">#REF!</definedName>
    <definedName name="MTOT02.110.1654_1" localSheetId="0">#REF!</definedName>
    <definedName name="MTOT02.110.1654_1">#REF!</definedName>
    <definedName name="MTOT02.110.1880" localSheetId="0">#REF!</definedName>
    <definedName name="MTOT02.110.1880">#REF!</definedName>
    <definedName name="MTOT02.110.1880_1" localSheetId="0">#REF!</definedName>
    <definedName name="MTOT02.110.1880_1">#REF!</definedName>
    <definedName name="MTOT02.110.1974" localSheetId="0">#REF!</definedName>
    <definedName name="MTOT02.110.1974">#REF!</definedName>
    <definedName name="MTOT02.110.1974_1" localSheetId="0">#REF!</definedName>
    <definedName name="MTOT02.110.1974_1">#REF!</definedName>
    <definedName name="MTOT02.110.1996" localSheetId="0">#REF!</definedName>
    <definedName name="MTOT02.110.1996">#REF!</definedName>
    <definedName name="MTOT02.110.1996_1" localSheetId="0">#REF!</definedName>
    <definedName name="MTOT02.110.1996_1">#REF!</definedName>
    <definedName name="MTOT02.110.2012" localSheetId="0">#REF!</definedName>
    <definedName name="MTOT02.110.2012">#REF!</definedName>
    <definedName name="MTOT02.110.2012_1" localSheetId="0">#REF!</definedName>
    <definedName name="MTOT02.110.2012_1">#REF!</definedName>
    <definedName name="MTOT02.110.2016" localSheetId="0">#REF!</definedName>
    <definedName name="MTOT02.110.2016">#REF!</definedName>
    <definedName name="MTOT02.110.2016_1" localSheetId="0">#REF!</definedName>
    <definedName name="MTOT02.110.2016_1">#REF!</definedName>
    <definedName name="MTOT02.110.2024" localSheetId="0">#REF!</definedName>
    <definedName name="MTOT02.110.2024">#REF!</definedName>
    <definedName name="MTOT02.110.2024_1" localSheetId="0">#REF!</definedName>
    <definedName name="MTOT02.110.2024_1">#REF!</definedName>
    <definedName name="MTOT02.110.2026" localSheetId="0">#REF!</definedName>
    <definedName name="MTOT02.110.2026">#REF!</definedName>
    <definedName name="MTOT02.110.2026_1" localSheetId="0">#REF!</definedName>
    <definedName name="MTOT02.110.2026_1">#REF!</definedName>
    <definedName name="MTOT02.110.2310" localSheetId="0">#REF!</definedName>
    <definedName name="MTOT02.110.2310">#REF!</definedName>
    <definedName name="MTOT02.110.2310_1" localSheetId="0">#REF!</definedName>
    <definedName name="MTOT02.110.2310_1">#REF!</definedName>
    <definedName name="MTOT02.110.2480" localSheetId="0">#REF!</definedName>
    <definedName name="MTOT02.110.2480">#REF!</definedName>
    <definedName name="MTOT02.110.2480_1" localSheetId="0">#REF!</definedName>
    <definedName name="MTOT02.110.2480_1">#REF!</definedName>
    <definedName name="MTOT02.110.2798" localSheetId="0">#REF!</definedName>
    <definedName name="MTOT02.110.2798">#REF!</definedName>
    <definedName name="MTOT02.110.2798_1" localSheetId="0">#REF!</definedName>
    <definedName name="MTOT02.110.2798_1">#REF!</definedName>
    <definedName name="MTOT02.110.2806" localSheetId="0">#REF!</definedName>
    <definedName name="MTOT02.110.2806">#REF!</definedName>
    <definedName name="MTOT02.110.2806_1" localSheetId="0">#REF!</definedName>
    <definedName name="MTOT02.110.2806_1">#REF!</definedName>
    <definedName name="MTOT02.110.2868" localSheetId="0">#REF!</definedName>
    <definedName name="MTOT02.110.2868">#REF!</definedName>
    <definedName name="MTOT02.110.2868_1" localSheetId="0">#REF!</definedName>
    <definedName name="MTOT02.110.2868_1">#REF!</definedName>
    <definedName name="MTOT02.110.3856" localSheetId="0">#REF!</definedName>
    <definedName name="MTOT02.110.3856">#REF!</definedName>
    <definedName name="MTOT02.110.3856_1" localSheetId="0">#REF!</definedName>
    <definedName name="MTOT02.110.3856_1">#REF!</definedName>
    <definedName name="MTOT02.110.3908" localSheetId="0">#REF!</definedName>
    <definedName name="MTOT02.110.3908">#REF!</definedName>
    <definedName name="MTOT02.110.3908_1" localSheetId="0">#REF!</definedName>
    <definedName name="MTOT02.110.3908_1">#REF!</definedName>
    <definedName name="MTOT02.110.3926" localSheetId="0">#REF!</definedName>
    <definedName name="MTOT02.110.3926">#REF!</definedName>
    <definedName name="MTOT02.110.3926_1" localSheetId="0">#REF!</definedName>
    <definedName name="MTOT02.110.3926_1">#REF!</definedName>
    <definedName name="MTOT02.110.4288" localSheetId="0">#REF!</definedName>
    <definedName name="MTOT02.110.4288">#REF!</definedName>
    <definedName name="MTOT02.110.4288_1" localSheetId="0">#REF!</definedName>
    <definedName name="MTOT02.110.4288_1">#REF!</definedName>
    <definedName name="MTOT02.110.4296" localSheetId="0">#REF!</definedName>
    <definedName name="MTOT02.110.4296">#REF!</definedName>
    <definedName name="MTOT02.110.4296_1" localSheetId="0">#REF!</definedName>
    <definedName name="MTOT02.110.4296_1">#REF!</definedName>
    <definedName name="MTOT02.110.4308" localSheetId="0">#REF!</definedName>
    <definedName name="MTOT02.110.4308">#REF!</definedName>
    <definedName name="MTOT02.110.4308_1" localSheetId="0">#REF!</definedName>
    <definedName name="MTOT02.110.4308_1">#REF!</definedName>
    <definedName name="MTOT02.110.4312" localSheetId="0">#REF!</definedName>
    <definedName name="MTOT02.110.4312">#REF!</definedName>
    <definedName name="MTOT02.110.4312_1" localSheetId="0">#REF!</definedName>
    <definedName name="MTOT02.110.4312_1">#REF!</definedName>
    <definedName name="MTOT02.110.4320" localSheetId="0">#REF!</definedName>
    <definedName name="MTOT02.110.4320">#REF!</definedName>
    <definedName name="MTOT02.110.4320_1" localSheetId="0">#REF!</definedName>
    <definedName name="MTOT02.110.4320_1">#REF!</definedName>
    <definedName name="MTOT02.110.4780" localSheetId="0">#REF!</definedName>
    <definedName name="MTOT02.110.4780">#REF!</definedName>
    <definedName name="MTOT02.110.4780_1" localSheetId="0">#REF!</definedName>
    <definedName name="MTOT02.110.4780_1">#REF!</definedName>
    <definedName name="MTOT02.110.610" localSheetId="0">#REF!</definedName>
    <definedName name="MTOT02.110.610">#REF!</definedName>
    <definedName name="MTOT02.110.610_1" localSheetId="0">#REF!</definedName>
    <definedName name="MTOT02.110.610_1">#REF!</definedName>
    <definedName name="MTOT02.120.0050" localSheetId="0">#REF!</definedName>
    <definedName name="MTOT02.120.0050">#REF!</definedName>
    <definedName name="MTOT02.120.0050_1" localSheetId="0">#REF!</definedName>
    <definedName name="MTOT02.120.0050_1">#REF!</definedName>
    <definedName name="MTOT02.120.0060" localSheetId="0">#REF!</definedName>
    <definedName name="MTOT02.120.0060">#REF!</definedName>
    <definedName name="MTOT02.120.0060_1" localSheetId="0">#REF!</definedName>
    <definedName name="MTOT02.120.0060_1">#REF!</definedName>
    <definedName name="MTOT02.120.0140" localSheetId="0">#REF!</definedName>
    <definedName name="MTOT02.120.0140">#REF!</definedName>
    <definedName name="MTOT02.120.0140_1" localSheetId="0">#REF!</definedName>
    <definedName name="MTOT02.120.0140_1">#REF!</definedName>
    <definedName name="MTOT02.130.0070" localSheetId="0">#REF!</definedName>
    <definedName name="MTOT02.130.0070">#REF!</definedName>
    <definedName name="MTOT02.130.0070_1" localSheetId="0">#REF!</definedName>
    <definedName name="MTOT02.130.0070_1">#REF!</definedName>
    <definedName name="MTOT02.130.0080" localSheetId="0">#REF!</definedName>
    <definedName name="MTOT02.130.0080">#REF!</definedName>
    <definedName name="MTOT02.130.0080_1" localSheetId="0">#REF!</definedName>
    <definedName name="MTOT02.130.0080_1">#REF!</definedName>
    <definedName name="MTOT02.130.0100" localSheetId="0">#REF!</definedName>
    <definedName name="MTOT02.130.0100">#REF!</definedName>
    <definedName name="MTOT02.130.0100_1" localSheetId="0">#REF!</definedName>
    <definedName name="MTOT02.130.0100_1">#REF!</definedName>
    <definedName name="MTOT02.140.0030" localSheetId="0">#REF!</definedName>
    <definedName name="MTOT02.140.0030">#REF!</definedName>
    <definedName name="MTOT02.140.0030_1" localSheetId="0">#REF!</definedName>
    <definedName name="MTOT02.140.0030_1">#REF!</definedName>
    <definedName name="MTOT02.140.0080" localSheetId="0">#REF!</definedName>
    <definedName name="MTOT02.140.0080">#REF!</definedName>
    <definedName name="MTOT02.140.0080_1" localSheetId="0">#REF!</definedName>
    <definedName name="MTOT02.140.0080_1">#REF!</definedName>
    <definedName name="MTOT02.140.0090" localSheetId="0">#REF!</definedName>
    <definedName name="MTOT02.140.0090">#REF!</definedName>
    <definedName name="MTOT02.140.0090_1" localSheetId="0">#REF!</definedName>
    <definedName name="MTOT02.140.0090_1">#REF!</definedName>
    <definedName name="MTOT02.160.0010" localSheetId="0">#REF!</definedName>
    <definedName name="MTOT02.160.0010">#REF!</definedName>
    <definedName name="MTOT02.160.0010_1" localSheetId="0">#REF!</definedName>
    <definedName name="MTOT02.160.0010_1">#REF!</definedName>
    <definedName name="MTOT02.160.0110" localSheetId="0">#REF!</definedName>
    <definedName name="MTOT02.160.0110">#REF!</definedName>
    <definedName name="MTOT02.160.0110_1" localSheetId="0">#REF!</definedName>
    <definedName name="MTOT02.160.0110_1">#REF!</definedName>
    <definedName name="MTOT02.180.0010" localSheetId="0">#REF!</definedName>
    <definedName name="MTOT02.180.0010">#REF!</definedName>
    <definedName name="MTOT02.180.0010_1" localSheetId="0">#REF!</definedName>
    <definedName name="MTOT02.180.0010_1">#REF!</definedName>
    <definedName name="MTOT02.210.0020" localSheetId="0">#REF!</definedName>
    <definedName name="MTOT02.210.0020">#REF!</definedName>
    <definedName name="MTOT02.210.0020_1" localSheetId="0">#REF!</definedName>
    <definedName name="MTOT02.210.0020_1">#REF!</definedName>
    <definedName name="MTOT02.210.0030" localSheetId="0">#REF!</definedName>
    <definedName name="MTOT02.210.0030">#REF!</definedName>
    <definedName name="MTOT02.210.0030_1" localSheetId="0">#REF!</definedName>
    <definedName name="MTOT02.210.0030_1">#REF!</definedName>
    <definedName name="MTOT02.210.0090" localSheetId="0">#REF!</definedName>
    <definedName name="MTOT02.210.0090">#REF!</definedName>
    <definedName name="MTOT02.210.0090_1" localSheetId="0">#REF!</definedName>
    <definedName name="MTOT02.210.0090_1">#REF!</definedName>
    <definedName name="MTOT02.210.0110" localSheetId="0">#REF!</definedName>
    <definedName name="MTOT02.210.0110">#REF!</definedName>
    <definedName name="MTOT02.210.0110_1" localSheetId="0">#REF!</definedName>
    <definedName name="MTOT02.210.0110_1">#REF!</definedName>
    <definedName name="MTOT02.210.0310" localSheetId="0">#REF!</definedName>
    <definedName name="MTOT02.210.0310">#REF!</definedName>
    <definedName name="MTOT02.210.0310_1" localSheetId="0">#REF!</definedName>
    <definedName name="MTOT02.210.0310_1">#REF!</definedName>
    <definedName name="MTOT02.210.0340" localSheetId="0">#REF!</definedName>
    <definedName name="MTOT02.210.0340">#REF!</definedName>
    <definedName name="MTOT02.210.0340_1" localSheetId="0">#REF!</definedName>
    <definedName name="MTOT02.210.0340_1">#REF!</definedName>
    <definedName name="MTOT02.210.0350" localSheetId="0">#REF!</definedName>
    <definedName name="MTOT02.210.0350">#REF!</definedName>
    <definedName name="MTOT02.210.0350_1" localSheetId="0">#REF!</definedName>
    <definedName name="MTOT02.210.0350_1">#REF!</definedName>
    <definedName name="MTOT02.210.0360" localSheetId="0">#REF!</definedName>
    <definedName name="MTOT02.210.0360">#REF!</definedName>
    <definedName name="MTOT02.210.0360_1" localSheetId="0">#REF!</definedName>
    <definedName name="MTOT02.210.0360_1">#REF!</definedName>
    <definedName name="MTOT02.210.0370" localSheetId="0">#REF!</definedName>
    <definedName name="MTOT02.210.0370">#REF!</definedName>
    <definedName name="MTOT02.210.0370_1" localSheetId="0">#REF!</definedName>
    <definedName name="MTOT02.210.0370_1">#REF!</definedName>
    <definedName name="MTOT02.210.0380" localSheetId="0">#REF!</definedName>
    <definedName name="MTOT02.210.0380">#REF!</definedName>
    <definedName name="MTOT02.210.0380_1" localSheetId="0">#REF!</definedName>
    <definedName name="MTOT02.210.0380_1">#REF!</definedName>
    <definedName name="MTOT02.210.1620" localSheetId="0">#REF!</definedName>
    <definedName name="MTOT02.210.1620">#REF!</definedName>
    <definedName name="MTOT02.210.1620_1" localSheetId="0">#REF!</definedName>
    <definedName name="MTOT02.210.1620_1">#REF!</definedName>
    <definedName name="MTOT02.210.1625" localSheetId="0">#REF!</definedName>
    <definedName name="MTOT02.210.1625">#REF!</definedName>
    <definedName name="MTOT02.210.1625_1" localSheetId="0">#REF!</definedName>
    <definedName name="MTOT02.210.1625_1">#REF!</definedName>
    <definedName name="MTOT02.210.1635" localSheetId="0">#REF!</definedName>
    <definedName name="MTOT02.210.1635">#REF!</definedName>
    <definedName name="MTOT02.210.1635_1" localSheetId="0">#REF!</definedName>
    <definedName name="MTOT02.210.1635_1">#REF!</definedName>
    <definedName name="MTOT02.210.1637" localSheetId="0">#REF!</definedName>
    <definedName name="MTOT02.210.1637">#REF!</definedName>
    <definedName name="MTOT02.210.1637_1" localSheetId="0">#REF!</definedName>
    <definedName name="MTOT02.210.1637_1">#REF!</definedName>
    <definedName name="MTOT02.2140." localSheetId="0">#REF!</definedName>
    <definedName name="MTOT02.2140.">#REF!</definedName>
    <definedName name="MTOT02.2140._1" localSheetId="0">#REF!</definedName>
    <definedName name="MTOT02.2140._1">#REF!</definedName>
    <definedName name="MTOT03.020.0020" localSheetId="0">#REF!</definedName>
    <definedName name="MTOT03.020.0020">#REF!</definedName>
    <definedName name="MTOT03.020.0020_1" localSheetId="0">#REF!</definedName>
    <definedName name="MTOT03.020.0020_1">#REF!</definedName>
    <definedName name="MTOT05.150.0830" localSheetId="0">#REF!</definedName>
    <definedName name="MTOT05.150.0830">#REF!</definedName>
    <definedName name="MTOT05.150.0830_1" localSheetId="0">#REF!</definedName>
    <definedName name="MTOT05.150.0830_1">#REF!</definedName>
    <definedName name="MTOT05.150.0840" localSheetId="0">#REF!</definedName>
    <definedName name="MTOT05.150.0840">#REF!</definedName>
    <definedName name="MTOT05.150.0840_1" localSheetId="0">#REF!</definedName>
    <definedName name="MTOT05.150.0840_1">#REF!</definedName>
    <definedName name="MTOTCOTADO01" localSheetId="0">#REF!</definedName>
    <definedName name="MTOTCOTADO01">#REF!</definedName>
    <definedName name="MTOTCOTADO01_1" localSheetId="0">#REF!</definedName>
    <definedName name="MTOTCOTADO01_1">#REF!</definedName>
    <definedName name="MTOTCOTADO02" localSheetId="0">#REF!</definedName>
    <definedName name="MTOTCOTADO02">#REF!</definedName>
    <definedName name="MTOTCOTADO02_1" localSheetId="0">#REF!</definedName>
    <definedName name="MTOTCOTADO02_1">#REF!</definedName>
    <definedName name="MTOTCOTADO03" localSheetId="0">#REF!</definedName>
    <definedName name="MTOTCOTADO03">#REF!</definedName>
    <definedName name="MTOTCOTADO03_1" localSheetId="0">#REF!</definedName>
    <definedName name="MTOTCOTADO03_1">#REF!</definedName>
    <definedName name="MTOTCOTADO04" localSheetId="0">#REF!</definedName>
    <definedName name="MTOTCOTADO04">#REF!</definedName>
    <definedName name="MTOTCOTADO04_1" localSheetId="0">#REF!</definedName>
    <definedName name="MTOTCOTADO04_1">#REF!</definedName>
    <definedName name="MTOTCOTADO05" localSheetId="0">#REF!</definedName>
    <definedName name="MTOTCOTADO05">#REF!</definedName>
    <definedName name="MTOTCOTADO05_1" localSheetId="0">#REF!</definedName>
    <definedName name="MTOTCOTADO05_1">#REF!</definedName>
    <definedName name="MTOTCOTADO21" localSheetId="0">#REF!</definedName>
    <definedName name="MTOTCOTADO21">#REF!</definedName>
    <definedName name="MTOTCOTADO21_1" localSheetId="0">#REF!</definedName>
    <definedName name="MTOTCOTADO21_1">#REF!</definedName>
    <definedName name="MTOTVERBA" localSheetId="0">#REF!</definedName>
    <definedName name="MTOTVERBA">#REF!</definedName>
    <definedName name="MTOTVERBA_1" localSheetId="0">#REF!</definedName>
    <definedName name="MTOTVERBA_1">#REF!</definedName>
    <definedName name="MUNICÍPIO" localSheetId="0">#REF!</definedName>
    <definedName name="MUNICÍPIO" localSheetId="2">#REF!</definedName>
    <definedName name="MUNICÍPIO">#REF!</definedName>
    <definedName name="N" localSheetId="0">#REF!</definedName>
    <definedName name="N" localSheetId="2">#REF!</definedName>
    <definedName name="N">#REF!</definedName>
    <definedName name="N__EPC" localSheetId="0">#REF!</definedName>
    <definedName name="N__EPC">#REF!</definedName>
    <definedName name="N_Buzinotes">14</definedName>
    <definedName name="n_preLajes">22</definedName>
    <definedName name="NCOMPOSICOES">7</definedName>
    <definedName name="NCOTACOES">15</definedName>
    <definedName name="NEMPRESAS">20</definedName>
    <definedName name="nEstacas_BlocoE1">10</definedName>
    <definedName name="nEstacas_BlocoE2">6</definedName>
    <definedName name="nEstacas_BlocoPort">12</definedName>
    <definedName name="nil" localSheetId="0">#REF!</definedName>
    <definedName name="nil">#REF!</definedName>
    <definedName name="NINDICES">0</definedName>
    <definedName name="Nº" localSheetId="0">#REF!</definedName>
    <definedName name="Nº">#REF!</definedName>
    <definedName name="NOME" localSheetId="0">#REF!</definedName>
    <definedName name="NOME">#REF!</definedName>
    <definedName name="noo" localSheetId="1" hidden="1">{#N/A,#N/A,FALSE,"ALVENARIA";#N/A,#N/A,FALSE,"BLOCOS";#N/A,#N/A,FALSE,"CINTAS";#N/A,#N/A,FALSE,"CORTINA";#N/A,#N/A,FALSE,"LAJES";#N/A,#N/A,FALSE,"PILARES";#N/A,#N/A,FALSE,"VIGAS"}</definedName>
    <definedName name="noo" localSheetId="2" hidden="1">{#N/A,#N/A,FALSE,"ALVENARIA";#N/A,#N/A,FALSE,"BLOCOS";#N/A,#N/A,FALSE,"CINTAS";#N/A,#N/A,FALSE,"CORTINA";#N/A,#N/A,FALSE,"LAJES";#N/A,#N/A,FALSE,"PILARES";#N/A,#N/A,FALSE,"VIGAS"}</definedName>
    <definedName name="noo" hidden="1">{#N/A,#N/A,FALSE,"ALVENARIA";#N/A,#N/A,FALSE,"BLOCOS";#N/A,#N/A,FALSE,"CINTAS";#N/A,#N/A,FALSE,"CORTINA";#N/A,#N/A,FALSE,"LAJES";#N/A,#N/A,FALSE,"PILARES";#N/A,#N/A,FALSE,"VIGAS"}</definedName>
    <definedName name="Nova" localSheetId="0">#REF!</definedName>
    <definedName name="Nova" localSheetId="2">#REF!</definedName>
    <definedName name="Nova">#REF!</definedName>
    <definedName name="OAC" localSheetId="0">#REF!</definedName>
    <definedName name="OAC">#REF!</definedName>
    <definedName name="obra" localSheetId="0">#REF!</definedName>
    <definedName name="obra">#REF!</definedName>
    <definedName name="obra1" localSheetId="0">#REF!</definedName>
    <definedName name="obra1">#REF!</definedName>
    <definedName name="obra2" localSheetId="0">#REF!</definedName>
    <definedName name="obra2">#REF!</definedName>
    <definedName name="obra3" localSheetId="0">#REF!</definedName>
    <definedName name="obra3">#REF!</definedName>
    <definedName name="obra4" localSheetId="0">#REF!</definedName>
    <definedName name="obra4">#REF!</definedName>
    <definedName name="obra5" localSheetId="0">#REF!</definedName>
    <definedName name="obra5">#REF!</definedName>
    <definedName name="obras" localSheetId="0">#REF!</definedName>
    <definedName name="obras">#REF!</definedName>
    <definedName name="obras1" localSheetId="0">#REF!</definedName>
    <definedName name="obras1">#REF!</definedName>
    <definedName name="Observações" localSheetId="0">#REF!</definedName>
    <definedName name="Observações">#REF!</definedName>
    <definedName name="ooo" localSheetId="0">#REF!</definedName>
    <definedName name="ooo">#REF!</definedName>
    <definedName name="ooo_1" localSheetId="0">#REF!</definedName>
    <definedName name="ooo_1">#REF!</definedName>
    <definedName name="ooo_3" localSheetId="0">#REF!</definedName>
    <definedName name="ooo_3">#REF!</definedName>
    <definedName name="ooo_4" localSheetId="0">#REF!</definedName>
    <definedName name="ooo_4">#REF!</definedName>
    <definedName name="ooo_5" localSheetId="0">#REF!</definedName>
    <definedName name="ooo_5">#REF!</definedName>
    <definedName name="ooo_6" localSheetId="0">#REF!</definedName>
    <definedName name="ooo_6">#REF!</definedName>
    <definedName name="ooo_7" localSheetId="0">#REF!</definedName>
    <definedName name="ooo_7">#REF!</definedName>
    <definedName name="ooo_9" localSheetId="0">#REF!</definedName>
    <definedName name="ooo_9">#REF!</definedName>
    <definedName name="ORÇ" localSheetId="0">#REF!</definedName>
    <definedName name="ORÇ">#REF!</definedName>
    <definedName name="orcamento" localSheetId="1" hidden="1">{#N/A,#N/A,FALSE,"ALVENARIA";#N/A,#N/A,FALSE,"BLOCOS";#N/A,#N/A,FALSE,"CINTAS";#N/A,#N/A,FALSE,"CORTINA";#N/A,#N/A,FALSE,"LAJES";#N/A,#N/A,FALSE,"PILARES";#N/A,#N/A,FALSE,"VIGAS"}</definedName>
    <definedName name="orcamento" localSheetId="2" hidden="1">{#N/A,#N/A,FALSE,"ALVENARIA";#N/A,#N/A,FALSE,"BLOCOS";#N/A,#N/A,FALSE,"CINTAS";#N/A,#N/A,FALSE,"CORTINA";#N/A,#N/A,FALSE,"LAJES";#N/A,#N/A,FALSE,"PILARES";#N/A,#N/A,FALSE,"VIGAS"}</definedName>
    <definedName name="orcamento" hidden="1">{#N/A,#N/A,FALSE,"ALVENARIA";#N/A,#N/A,FALSE,"BLOCOS";#N/A,#N/A,FALSE,"CINTAS";#N/A,#N/A,FALSE,"CORTINA";#N/A,#N/A,FALSE,"LAJES";#N/A,#N/A,FALSE,"PILARES";#N/A,#N/A,FALSE,"VIGAS"}</definedName>
    <definedName name="ORÇAMENTO.BancoRef" localSheetId="0" hidden="1">#REF!</definedName>
    <definedName name="ORÇAMENTO.BancoRef" localSheetId="2" hidden="1">#REF!</definedName>
    <definedName name="ORÇAMENTO.BancoRef" hidden="1">#REF!</definedName>
    <definedName name="ORÇAMENTO.CodBarra" localSheetId="1" hidden="1">IF(ORÇAMENTO.Fonte="Sinapi",SUBSTITUTE(SUBSTITUTE(Cronograma!ORÇAMENTO.Codigo,"/00","/"),"/0","/"),Cronograma!ORÇAMENTO.Codigo)</definedName>
    <definedName name="ORÇAMENTO.CodBarra" localSheetId="0" hidden="1">IF(Eventograma!ORÇAMENTO.Fonte="Sinapi",SUBSTITUTE(SUBSTITUTE(Eventograma!ORÇAMENTO.Codigo,"/00","/"),"/0","/"),Eventograma!ORÇAMENTO.Codigo)</definedName>
    <definedName name="ORÇAMENTO.CodBarra" hidden="1">IF(ORÇAMENTO.Fonte="Sinapi",SUBSTITUTE(SUBSTITUTE(ORÇAMENTO.Codigo,"/00","/"),"/0","/"),ORÇAMENTO.Codigo)</definedName>
    <definedName name="ORÇAMENTO.Codigo" localSheetId="1" hidden="1">#REF!</definedName>
    <definedName name="ORÇAMENTO.Codigo" localSheetId="0" hidden="1">#REF!</definedName>
    <definedName name="ORÇAMENTO.Codigo" hidden="1">#REF!</definedName>
    <definedName name="ORÇAMENTO.CustoUnitario" localSheetId="0" hidden="1">ROUND(#REF!,15-13*#REF!)</definedName>
    <definedName name="ORÇAMENTO.CustoUnitario" hidden="1">ROUND(#REF!,15-13*#REF!)</definedName>
    <definedName name="ORÇAMENTO.Descricao" localSheetId="0" hidden="1">#REF!</definedName>
    <definedName name="ORÇAMENTO.Descricao" hidden="1">#REF!</definedName>
    <definedName name="ORÇAMENTO.Fonte" localSheetId="0" hidden="1">#REF!</definedName>
    <definedName name="ORÇAMENTO.Fonte" hidden="1">#REF!</definedName>
    <definedName name="ORÇAMENTO.Nivel" localSheetId="0" hidden="1">#REF!</definedName>
    <definedName name="ORÇAMENTO.Nivel" hidden="1">#REF!</definedName>
    <definedName name="ORÇAMENTO.OpcaoBDI" localSheetId="0" hidden="1">#REF!</definedName>
    <definedName name="ORÇAMENTO.OpcaoBDI" hidden="1">#REF!</definedName>
    <definedName name="ORÇAMENTO.PrecoUnitarioLicitado" localSheetId="0" hidden="1">#REF!</definedName>
    <definedName name="ORÇAMENTO.PrecoUnitarioLicitado" hidden="1">#REF!</definedName>
    <definedName name="ORÇAMENTO.SumCPMANUAL" localSheetId="0" hidden="1">SUMIF(#REF!,"CP",#REF!)</definedName>
    <definedName name="ORÇAMENTO.SumCPMANUAL" hidden="1">SUMIF(#REF!,"CP",#REF!)</definedName>
    <definedName name="ORÇAMENTO.SumINVMANUAL" localSheetId="1" hidden="1">SUMIF(#REF!,"RP",#REF!)+SUMIF(#REF!,"CP",#REF!)+SUMIF(#REF!,"OU",#REF!)</definedName>
    <definedName name="ORÇAMENTO.SumINVMANUAL" localSheetId="0" hidden="1">SUMIF(#REF!,"RP",#REF!)+SUMIF(#REF!,"CP",#REF!)+SUMIF(#REF!,"OU",#REF!)</definedName>
    <definedName name="ORÇAMENTO.SumINVMANUAL" hidden="1">SUMIF(#REF!,"RP",#REF!)+SUMIF(#REF!,"CP",#REF!)+SUMIF(#REF!,"OU",#REF!)</definedName>
    <definedName name="ORÇAMENTO.Unidade" localSheetId="0" hidden="1">#REF!</definedName>
    <definedName name="ORÇAMENTO.Unidade" hidden="1">#REF!</definedName>
    <definedName name="Ordem" localSheetId="0">#REF!</definedName>
    <definedName name="Ordem" localSheetId="2">#REF!</definedName>
    <definedName name="Ordem">#REF!</definedName>
    <definedName name="OUTROS" localSheetId="0">#REF!</definedName>
    <definedName name="OUTROS" localSheetId="2">#REF!</definedName>
    <definedName name="OUTROS">#REF!</definedName>
    <definedName name="P" localSheetId="0">#REF!</definedName>
    <definedName name="P" localSheetId="2">#REF!</definedName>
    <definedName name="P">#REF!</definedName>
    <definedName name="P.1" localSheetId="0">#REF!</definedName>
    <definedName name="P.1" localSheetId="2">#REF!</definedName>
    <definedName name="P.1">#REF!</definedName>
    <definedName name="P.10" localSheetId="0">#REF!</definedName>
    <definedName name="P.10" localSheetId="2">#REF!</definedName>
    <definedName name="P.10">#REF!</definedName>
    <definedName name="P.11" localSheetId="0">#REF!</definedName>
    <definedName name="P.11">#REF!</definedName>
    <definedName name="P.12" localSheetId="0">#REF!</definedName>
    <definedName name="P.12">#REF!</definedName>
    <definedName name="P.13" localSheetId="0">#REF!</definedName>
    <definedName name="P.13">#REF!</definedName>
    <definedName name="P.14" localSheetId="0">#REF!</definedName>
    <definedName name="P.14">#REF!</definedName>
    <definedName name="P.15" localSheetId="0">#REF!</definedName>
    <definedName name="P.15">#REF!</definedName>
    <definedName name="P.2" localSheetId="0">#REF!</definedName>
    <definedName name="P.2">#REF!</definedName>
    <definedName name="P.3" localSheetId="0">#REF!</definedName>
    <definedName name="P.3">#REF!</definedName>
    <definedName name="P.4" localSheetId="0">#REF!</definedName>
    <definedName name="P.4">#REF!</definedName>
    <definedName name="P.5" localSheetId="0">#REF!</definedName>
    <definedName name="P.5">#REF!</definedName>
    <definedName name="P.6" localSheetId="0">#REF!</definedName>
    <definedName name="P.6">#REF!</definedName>
    <definedName name="P.7" localSheetId="0">#REF!</definedName>
    <definedName name="P.7">#REF!</definedName>
    <definedName name="P.8" localSheetId="0">#REF!</definedName>
    <definedName name="P.8">#REF!</definedName>
    <definedName name="P.9" localSheetId="0">#REF!</definedName>
    <definedName name="P.9">#REF!</definedName>
    <definedName name="Paisagismo_Consulta" localSheetId="0">#REF!</definedName>
    <definedName name="Paisagismo_Consulta">#REF!</definedName>
    <definedName name="PARALELO" localSheetId="0">#REF!</definedName>
    <definedName name="PARALELO">#REF!</definedName>
    <definedName name="PARALELO_1" localSheetId="0">#REF!</definedName>
    <definedName name="PARALELO_1">#REF!</definedName>
    <definedName name="PARTE" localSheetId="0">#REF!</definedName>
    <definedName name="PARTE">#REF!</definedName>
    <definedName name="PASSARELAS" localSheetId="0">#REF!</definedName>
    <definedName name="PASSARELAS">#REF!</definedName>
    <definedName name="PAVIMENTAÇÃO" localSheetId="0">#REF!</definedName>
    <definedName name="PAVIMENTAÇÃO">#REF!</definedName>
    <definedName name="PBR" localSheetId="0">#REF!</definedName>
    <definedName name="PBR">#REF!</definedName>
    <definedName name="pedreira" localSheetId="0">#REF!</definedName>
    <definedName name="pedreira" localSheetId="2">#REF!</definedName>
    <definedName name="pedreira">#REF!</definedName>
    <definedName name="Pedreiro_de_acabamento" localSheetId="0">#REF!</definedName>
    <definedName name="Pedreiro_de_acabamento" localSheetId="2">#REF!</definedName>
    <definedName name="Pedreiro_de_acabamento">#REF!</definedName>
    <definedName name="pelicano" localSheetId="0">#REF!</definedName>
    <definedName name="pelicano">#REF!</definedName>
    <definedName name="Per_Pilar">0.75*2*PI()</definedName>
    <definedName name="Per_Sec_Tab">12</definedName>
    <definedName name="Peso_T168">37303.15</definedName>
    <definedName name="Peso_T355.5">96983.22</definedName>
    <definedName name="Peso_T60">713.63</definedName>
    <definedName name="pesobrita" localSheetId="0">#REF!</definedName>
    <definedName name="pesobrita" localSheetId="2">#REF!</definedName>
    <definedName name="pesobrita">#REF!</definedName>
    <definedName name="pesoespecifico" localSheetId="0">#REF!</definedName>
    <definedName name="pesoespecifico" localSheetId="2">#REF!</definedName>
    <definedName name="pesoespecifico">#REF!</definedName>
    <definedName name="pinheiros" localSheetId="0">#REF!</definedName>
    <definedName name="pinheiros">#REF!</definedName>
    <definedName name="pl" localSheetId="0">#REF!</definedName>
    <definedName name="pl">#REF!</definedName>
    <definedName name="plani" localSheetId="0">#REF!</definedName>
    <definedName name="plani" localSheetId="2">#REF!</definedName>
    <definedName name="plani">#REF!</definedName>
    <definedName name="pLANILHA" localSheetId="0">#REF!</definedName>
    <definedName name="pLANILHA" localSheetId="2">#REF!</definedName>
    <definedName name="pLANILHA">#REF!</definedName>
    <definedName name="Popular" localSheetId="0">#REF!</definedName>
    <definedName name="Popular">#REF!</definedName>
    <definedName name="Poste" localSheetId="0">#REF!</definedName>
    <definedName name="Poste">#REF!</definedName>
    <definedName name="PP1.1" localSheetId="0">#REF!</definedName>
    <definedName name="PP1.1">#REF!</definedName>
    <definedName name="PP1.10" localSheetId="0">#REF!</definedName>
    <definedName name="PP1.10">#REF!</definedName>
    <definedName name="PP1.11" localSheetId="0">#REF!</definedName>
    <definedName name="PP1.11">#REF!</definedName>
    <definedName name="PP1.12" localSheetId="0">#REF!</definedName>
    <definedName name="PP1.12">#REF!</definedName>
    <definedName name="PP1.13" localSheetId="0">#REF!</definedName>
    <definedName name="PP1.13">#REF!</definedName>
    <definedName name="PP1.14" localSheetId="0">#REF!</definedName>
    <definedName name="PP1.14">#REF!</definedName>
    <definedName name="PP1.15" localSheetId="0">#REF!</definedName>
    <definedName name="PP1.15">#REF!</definedName>
    <definedName name="PP1.2" localSheetId="0">#REF!</definedName>
    <definedName name="PP1.2">#REF!</definedName>
    <definedName name="PP1.3" localSheetId="0">#REF!</definedName>
    <definedName name="PP1.3">#REF!</definedName>
    <definedName name="PP1.4" localSheetId="0">#REF!</definedName>
    <definedName name="PP1.4">#REF!</definedName>
    <definedName name="PP1.5" localSheetId="0">#REF!</definedName>
    <definedName name="PP1.5">#REF!</definedName>
    <definedName name="PP1.6" localSheetId="0">#REF!</definedName>
    <definedName name="PP1.6">#REF!</definedName>
    <definedName name="PP1.7" localSheetId="0">#REF!</definedName>
    <definedName name="PP1.7">#REF!</definedName>
    <definedName name="PP1.8" localSheetId="0">#REF!</definedName>
    <definedName name="PP1.8">#REF!</definedName>
    <definedName name="PP1.9" localSheetId="0">#REF!</definedName>
    <definedName name="PP1.9">#REF!</definedName>
    <definedName name="pq" localSheetId="0">#REF!</definedName>
    <definedName name="pq">#REF!</definedName>
    <definedName name="PQVALE" localSheetId="0">#REF!</definedName>
    <definedName name="PQVALE">#REF!</definedName>
    <definedName name="Preco" localSheetId="0">#REF!</definedName>
    <definedName name="Preco">#REF!</definedName>
    <definedName name="Predio_02_andares_Consulta" localSheetId="0">#REF!</definedName>
    <definedName name="Predio_02_andares_Consulta" localSheetId="2">#REF!</definedName>
    <definedName name="Predio_02_andares_Consulta">#REF!</definedName>
    <definedName name="Preparo_Terreno" localSheetId="0">#REF!</definedName>
    <definedName name="Preparo_Terreno" localSheetId="2">#REF!</definedName>
    <definedName name="Preparo_Terreno">#REF!</definedName>
    <definedName name="Print_Area" localSheetId="0">#REF!</definedName>
    <definedName name="Print_Area" localSheetId="2">#REF!</definedName>
    <definedName name="Print_Area">#REF!</definedName>
    <definedName name="Print_Area_MI" localSheetId="0">#REF!</definedName>
    <definedName name="Print_Area_MI">#REF!</definedName>
    <definedName name="PRINT_TITLES_MI" localSheetId="0">#REF!</definedName>
    <definedName name="PRINT_TITLES_MI">#REF!</definedName>
    <definedName name="PROGRAMA_BDMG" localSheetId="0">OFFSET(#REF!,0,0,COUNTA(#REF!),1)</definedName>
    <definedName name="PROGRAMA_BDMG" localSheetId="2">OFFSET(#REF!,0,0,COUNTA(#REF!),1)</definedName>
    <definedName name="PROGRAMA_BDMG">OFFSET(#REF!,0,0,COUNTA(#REF!),1)</definedName>
    <definedName name="PROJ" localSheetId="0">#REF!</definedName>
    <definedName name="PROJ" localSheetId="2">#REF!</definedName>
    <definedName name="PROJ">#REF!</definedName>
    <definedName name="PROJETO" localSheetId="0">#REF!</definedName>
    <definedName name="PROJETO">#REF!</definedName>
    <definedName name="PRT" localSheetId="0">#REF!</definedName>
    <definedName name="PRT">#REF!</definedName>
    <definedName name="pv" localSheetId="0">#REF!</definedName>
    <definedName name="pv">#REF!</definedName>
    <definedName name="Q" localSheetId="0">#REF!</definedName>
    <definedName name="Q">#REF!</definedName>
    <definedName name="qci" localSheetId="0">#REF!</definedName>
    <definedName name="qci">#REF!</definedName>
    <definedName name="QCI.CPManual" localSheetId="0" hidden="1">ROUND(#REF!,2)</definedName>
    <definedName name="QCI.CPManual" hidden="1">ROUND(#REF!,2)</definedName>
    <definedName name="QCI.DescManual" localSheetId="0" hidden="1">#REF!</definedName>
    <definedName name="QCI.DescManual" hidden="1">#REF!</definedName>
    <definedName name="QCI.Divisao" localSheetId="0" hidden="1">#REF!</definedName>
    <definedName name="QCI.Divisao" hidden="1">#REF!</definedName>
    <definedName name="QCI.InvManual" localSheetId="0" hidden="1">ROUND(#REF!,2)</definedName>
    <definedName name="QCI.InvManual" hidden="1">ROUND(#REF!,2)</definedName>
    <definedName name="QCI.ItemInvestimento" localSheetId="0" hidden="1">OFFSET(#REF!,1,0,COUNTA(#REF!)-1,1)</definedName>
    <definedName name="QCI.ItemInvestimento" hidden="1">OFFSET(#REF!,1,0,COUNTA(#REF!)-1,1)</definedName>
    <definedName name="QCI.LoteManual" localSheetId="0" hidden="1">#REF!</definedName>
    <definedName name="QCI.LoteManual" hidden="1">#REF!</definedName>
    <definedName name="QCI.MaxCPManual" localSheetId="0" hidden="1">#REF!-#REF!</definedName>
    <definedName name="QCI.MaxCPManual" hidden="1">#REF!-#REF!</definedName>
    <definedName name="QCI.MaxOUManual" localSheetId="0" hidden="1">#REF!-#REF!</definedName>
    <definedName name="QCI.MaxOUManual" hidden="1">#REF!-#REF!</definedName>
    <definedName name="QCI.OutrosManual" localSheetId="0" hidden="1">ROUND(#REF!,2)</definedName>
    <definedName name="QCI.OutrosManual" hidden="1">ROUND(#REF!,2)</definedName>
    <definedName name="QCI.SubItemInvestimento" localSheetId="0" hidden="1">OFFSET(#REF!,1,MATCH(#REF!,#REF!,0)-1,INDEX(#REF!,MATCH(#REF!,#REF!,0)+1))</definedName>
    <definedName name="QCI.SubItemInvestimento" hidden="1">OFFSET(#REF!,1,MATCH(#REF!,#REF!,0)-1,INDEX(#REF!,MATCH(#REF!,#REF!,0)+1))</definedName>
    <definedName name="QCI.SumCPMANUAL" localSheetId="0" hidden="1">SUMIF(#REF!,"Manual",#REF!)</definedName>
    <definedName name="QCI.SumCPMANUAL" hidden="1">SUMIF(#REF!,"Manual",#REF!)</definedName>
    <definedName name="QCI.SumINVMANUAL" localSheetId="0" hidden="1">SUMIF(#REF!,"Manual",#REF!)</definedName>
    <definedName name="QCI.SumINVMANUAL" hidden="1">SUMIF(#REF!,"Manual",#REF!)</definedName>
    <definedName name="qp" localSheetId="0">#REF!</definedName>
    <definedName name="qp">#REF!</definedName>
    <definedName name="qq" localSheetId="0">#REF!</definedName>
    <definedName name="qq">#REF!</definedName>
    <definedName name="QQQ" localSheetId="0">OFFSET(#REF!,1,0):OFFSET(#REF!,-1,0)</definedName>
    <definedName name="QQQ">OFFSET(#REF!,1,0):OFFSET(#REF!,-1,0)</definedName>
    <definedName name="qqqq" localSheetId="0">#REF!</definedName>
    <definedName name="qqqq">#REF!</definedName>
    <definedName name="quantidades" localSheetId="0">#REF!</definedName>
    <definedName name="quantidades">#REF!</definedName>
    <definedName name="Quantidades_A4" localSheetId="1">#REF!</definedName>
    <definedName name="Quantidades_A4" localSheetId="0">#REF!</definedName>
    <definedName name="Quantidades_A4">#REF!</definedName>
    <definedName name="Quantidades_CAUE_A3" localSheetId="1">#REF!</definedName>
    <definedName name="Quantidades_CAUE_A3" localSheetId="0">#REF!</definedName>
    <definedName name="Quantidades_CAUE_A3">#REF!</definedName>
    <definedName name="RAH" localSheetId="0">#REF!</definedName>
    <definedName name="RAH">#REF!</definedName>
    <definedName name="RAH_1" localSheetId="0">#REF!</definedName>
    <definedName name="RAH_1">#REF!</definedName>
    <definedName name="ralo" localSheetId="0">#REF!</definedName>
    <definedName name="ralo" localSheetId="2">#REF!</definedName>
    <definedName name="ralo">#REF!</definedName>
    <definedName name="rasc1" localSheetId="0">#REF!</definedName>
    <definedName name="rasc1" localSheetId="2">#REF!</definedName>
    <definedName name="rasc1">#REF!</definedName>
    <definedName name="RawData" localSheetId="0">#REF!</definedName>
    <definedName name="RawData" localSheetId="2">#REF!</definedName>
    <definedName name="RawData">#REF!</definedName>
    <definedName name="RawHeader" localSheetId="0">#REF!</definedName>
    <definedName name="RawHeader" localSheetId="2">#REF!</definedName>
    <definedName name="RawHeader">#REF!</definedName>
    <definedName name="REATERRO_DE_VALAS_COMPACTADO_MECANICAMENTE" localSheetId="0">#REF!</definedName>
    <definedName name="REATERRO_DE_VALAS_COMPACTADO_MECANICAMENTE">#REF!</definedName>
    <definedName name="rec" localSheetId="0">#REF!</definedName>
    <definedName name="rec">#REF!</definedName>
    <definedName name="recuper" localSheetId="0">#REF!</definedName>
    <definedName name="recuper">#REF!</definedName>
    <definedName name="REDE_COLETORA" localSheetId="0">#REF!</definedName>
    <definedName name="REDE_COLETORA" localSheetId="2">#REF!</definedName>
    <definedName name="REDE_COLETORA">#REF!</definedName>
    <definedName name="REF.Descricao" localSheetId="1" hidden="1">IF(ISNUMBER(#REF!),OFFSET(INDIRECT(ORÇAMENTO.BancoRef),#REF!-1,3,1),#REF!)</definedName>
    <definedName name="REF.Descricao" localSheetId="0" hidden="1">IF(ISNUMBER(#REF!),OFFSET(INDIRECT(Eventograma!ORÇAMENTO.BancoRef),#REF!-1,3,1),#REF!)</definedName>
    <definedName name="REF.Descricao" localSheetId="2" hidden="1">IF(ISNUMBER(#REF!),OFFSET(INDIRECT('Reajuste '!ORÇAMENTO.BancoRef),#REF!-1,3,1),#REF!)</definedName>
    <definedName name="REF.Descricao" hidden="1">IF(ISNUMBER(#REF!),OFFSET(INDIRECT(ORÇAMENTO.BancoRef),#REF!-1,3,1),#REF!)</definedName>
    <definedName name="REF_SERVICOS" localSheetId="0">#REF!</definedName>
    <definedName name="REF_SERVICOS" localSheetId="2">#REF!</definedName>
    <definedName name="REF_SERVICOS">#REF!</definedName>
    <definedName name="REFERENCIA.Descricao" localSheetId="1" hidden="1">IF(ISNUMBER(#REF!),OFFSET(INDIRECT(ORÇAMENTO.BancoRef),#REF!-1,3,1),#REF!)</definedName>
    <definedName name="REFERENCIA.Descricao" localSheetId="0" hidden="1">IF(ISNUMBER(#REF!),OFFSET(INDIRECT(Eventograma!ORÇAMENTO.BancoRef),#REF!-1,3,1),#REF!)</definedName>
    <definedName name="REFERENCIA.Descricao" localSheetId="2" hidden="1">IF(ISNUMBER(#REF!),OFFSET(INDIRECT('Reajuste '!ORÇAMENTO.BancoRef),#REF!-1,3,1),#REF!)</definedName>
    <definedName name="REFERENCIA.Descricao" hidden="1">IF(ISNUMBER(#REF!),OFFSET(INDIRECT(ORÇAMENTO.BancoRef),#REF!-1,3,1),#REF!)</definedName>
    <definedName name="REFERENCIA.Desonerado" localSheetId="1" hidden="1">IF(ISNUMBER(#REF!),VALUE(OFFSET(INDIRECT(ORÇAMENTO.BancoRef),#REF!-1,5,1)),0)</definedName>
    <definedName name="REFERENCIA.Desonerado" localSheetId="0" hidden="1">IF(ISNUMBER(#REF!),VALUE(OFFSET(INDIRECT(Eventograma!ORÇAMENTO.BancoRef),#REF!-1,5,1)),0)</definedName>
    <definedName name="REFERENCIA.Desonerado" hidden="1">IF(ISNUMBER(#REF!),VALUE(OFFSET(INDIRECT(ORÇAMENTO.BancoRef),#REF!-1,5,1)),0)</definedName>
    <definedName name="REFERENCIA.NaoDesonerado" localSheetId="1" hidden="1">IF(ISNUMBER(#REF!),VALUE(OFFSET(INDIRECT(ORÇAMENTO.BancoRef),#REF!-1,6,1)),0)</definedName>
    <definedName name="REFERENCIA.NaoDesonerado" localSheetId="0" hidden="1">IF(ISNUMBER(#REF!),VALUE(OFFSET(INDIRECT(Eventograma!ORÇAMENTO.BancoRef),#REF!-1,6,1)),0)</definedName>
    <definedName name="REFERENCIA.NaoDesonerado" hidden="1">IF(ISNUMBER(#REF!),VALUE(OFFSET(INDIRECT(ORÇAMENTO.BancoRef),#REF!-1,6,1)),0)</definedName>
    <definedName name="REFERENCIA.Unidade" localSheetId="1" hidden="1">IF(ISNUMBER(#REF!),OFFSET(INDIRECT(ORÇAMENTO.BancoRef),#REF!-1,4,1),"-")</definedName>
    <definedName name="REFERENCIA.Unidade" localSheetId="0" hidden="1">IF(ISNUMBER(#REF!),OFFSET(INDIRECT(Eventograma!ORÇAMENTO.BancoRef),#REF!-1,4,1),"-")</definedName>
    <definedName name="REFERENCIA.Unidade" hidden="1">IF(ISNUMBER(#REF!),OFFSET(INDIRECT(ORÇAMENTO.BancoRef),#REF!-1,4,1),"-")</definedName>
    <definedName name="REPRESENTANTE" localSheetId="0">#REF!</definedName>
    <definedName name="REPRESENTANTE" localSheetId="2">#REF!</definedName>
    <definedName name="REPRESENTANTE">#REF!</definedName>
    <definedName name="rere" localSheetId="0">#REF!</definedName>
    <definedName name="rere">#REF!</definedName>
    <definedName name="RESP." localSheetId="0">#REF!</definedName>
    <definedName name="RESP." localSheetId="2">#REF!</definedName>
    <definedName name="RESP.">#REF!</definedName>
    <definedName name="rfv" localSheetId="0">#REF!</definedName>
    <definedName name="rfv">#REF!</definedName>
    <definedName name="rfv_1" localSheetId="0">#REF!</definedName>
    <definedName name="rfv_1">#REF!</definedName>
    <definedName name="rio" localSheetId="0">#REF!</definedName>
    <definedName name="rio">#REF!</definedName>
    <definedName name="riok" localSheetId="0">#REF!</definedName>
    <definedName name="riok">#REF!</definedName>
    <definedName name="Rodapé" localSheetId="0">#REF!</definedName>
    <definedName name="Rodapé">#REF!</definedName>
    <definedName name="rodovia" localSheetId="0">#REF!</definedName>
    <definedName name="rodovia">#REF!</definedName>
    <definedName name="rpa" localSheetId="0">#REF!</definedName>
    <definedName name="rpa">#REF!</definedName>
    <definedName name="rpa_1" localSheetId="0">#REF!</definedName>
    <definedName name="rpa_1">#REF!</definedName>
    <definedName name="rpb" localSheetId="0">#REF!</definedName>
    <definedName name="rpb">#REF!</definedName>
    <definedName name="rpb_1" localSheetId="0">#REF!</definedName>
    <definedName name="rpb_1">#REF!</definedName>
    <definedName name="rpp" localSheetId="0">#REF!</definedName>
    <definedName name="rpp">#REF!</definedName>
    <definedName name="rpp_1" localSheetId="0">#REF!</definedName>
    <definedName name="rpp_1">#REF!</definedName>
    <definedName name="RTL" localSheetId="0">#REF!</definedName>
    <definedName name="RTL">#REF!</definedName>
    <definedName name="S" localSheetId="0">OFFSET(#REF!,1,0):OFFSET(#REF!,-1,0)</definedName>
    <definedName name="S">OFFSET(#REF!,1,0):OFFSET(#REF!,-1,0)</definedName>
    <definedName name="sasasa" localSheetId="0">#REF!</definedName>
    <definedName name="sasasa" localSheetId="2">#REF!</definedName>
    <definedName name="sasasa">#REF!</definedName>
    <definedName name="sasasasasasa" localSheetId="0">#REF!</definedName>
    <definedName name="sasasasasasa">#REF!</definedName>
    <definedName name="SCO" localSheetId="0">#REF!</definedName>
    <definedName name="SCO">#REF!</definedName>
    <definedName name="SCOD02.010.0020" localSheetId="0">#REF!</definedName>
    <definedName name="SCOD02.010.0020">#REF!</definedName>
    <definedName name="SCOD02.010.0020_1" localSheetId="0">#REF!</definedName>
    <definedName name="SCOD02.010.0020_1">#REF!</definedName>
    <definedName name="SCOD02.010.0050" localSheetId="0">#REF!</definedName>
    <definedName name="SCOD02.010.0050">#REF!</definedName>
    <definedName name="SCOD02.010.0050_1" localSheetId="0">#REF!</definedName>
    <definedName name="SCOD02.010.0050_1">#REF!</definedName>
    <definedName name="SCOD02.010.0065" localSheetId="0">#REF!</definedName>
    <definedName name="SCOD02.010.0065">#REF!</definedName>
    <definedName name="SCOD02.010.0065_1" localSheetId="0">#REF!</definedName>
    <definedName name="SCOD02.010.0065_1">#REF!</definedName>
    <definedName name="SCOD02.010.0130" localSheetId="0">#REF!</definedName>
    <definedName name="SCOD02.010.0130">#REF!</definedName>
    <definedName name="SCOD02.010.0130_1" localSheetId="0">#REF!</definedName>
    <definedName name="SCOD02.010.0130_1">#REF!</definedName>
    <definedName name="SCOD03.010.0020" localSheetId="0">#REF!</definedName>
    <definedName name="SCOD03.010.0020">#REF!</definedName>
    <definedName name="SCOD03.010.0020_1" localSheetId="0">#REF!</definedName>
    <definedName name="SCOD03.010.0020_1">#REF!</definedName>
    <definedName name="SCOD03.010.0025" localSheetId="0">#REF!</definedName>
    <definedName name="SCOD03.010.0025">#REF!</definedName>
    <definedName name="SCOD03.010.0025_1" localSheetId="0">#REF!</definedName>
    <definedName name="SCOD03.010.0025_1">#REF!</definedName>
    <definedName name="SCOD03.010.0040" localSheetId="0">#REF!</definedName>
    <definedName name="SCOD03.010.0040">#REF!</definedName>
    <definedName name="SCOD03.010.0040_1" localSheetId="0">#REF!</definedName>
    <definedName name="SCOD03.010.0040_1">#REF!</definedName>
    <definedName name="SCOD03.010.0050" localSheetId="0">#REF!</definedName>
    <definedName name="SCOD03.010.0050">#REF!</definedName>
    <definedName name="SCOD03.010.0050_1" localSheetId="0">#REF!</definedName>
    <definedName name="SCOD03.010.0050_1">#REF!</definedName>
    <definedName name="SCOD03.010.0100" localSheetId="0">#REF!</definedName>
    <definedName name="SCOD03.010.0100">#REF!</definedName>
    <definedName name="SCOD03.010.0100_1" localSheetId="0">#REF!</definedName>
    <definedName name="SCOD03.010.0100_1">#REF!</definedName>
    <definedName name="SCOD03.010.0180" localSheetId="0">#REF!</definedName>
    <definedName name="SCOD03.010.0180">#REF!</definedName>
    <definedName name="SCOD03.010.0180_1" localSheetId="0">#REF!</definedName>
    <definedName name="SCOD03.010.0180_1">#REF!</definedName>
    <definedName name="SCOD03.010.0200" localSheetId="0">#REF!</definedName>
    <definedName name="SCOD03.010.0200">#REF!</definedName>
    <definedName name="SCOD03.010.0200_1" localSheetId="0">#REF!</definedName>
    <definedName name="SCOD03.010.0200_1">#REF!</definedName>
    <definedName name="SCOD04.010.0010" localSheetId="0">#REF!</definedName>
    <definedName name="SCOD04.010.0010">#REF!</definedName>
    <definedName name="SCOD04.010.0010_1" localSheetId="0">#REF!</definedName>
    <definedName name="SCOD04.010.0010_1">#REF!</definedName>
    <definedName name="SCOD04.010.0040" localSheetId="0">#REF!</definedName>
    <definedName name="SCOD04.010.0040">#REF!</definedName>
    <definedName name="SCOD04.010.0040_1" localSheetId="0">#REF!</definedName>
    <definedName name="SCOD04.010.0040_1">#REF!</definedName>
    <definedName name="SCOD04.010.0070" localSheetId="0">#REF!</definedName>
    <definedName name="SCOD04.010.0070">#REF!</definedName>
    <definedName name="SCOD04.010.0070_1" localSheetId="0">#REF!</definedName>
    <definedName name="SCOD04.010.0070_1">#REF!</definedName>
    <definedName name="SCOD04.010.0150" localSheetId="0">#REF!</definedName>
    <definedName name="SCOD04.010.0150">#REF!</definedName>
    <definedName name="SCOD04.010.0150_1" localSheetId="0">#REF!</definedName>
    <definedName name="SCOD04.010.0150_1">#REF!</definedName>
    <definedName name="SCOD04.010.0190" localSheetId="0">#REF!</definedName>
    <definedName name="SCOD04.010.0190">#REF!</definedName>
    <definedName name="SCOD04.010.0190_1" localSheetId="0">#REF!</definedName>
    <definedName name="SCOD04.010.0190_1">#REF!</definedName>
    <definedName name="SCOD04.010.0200" localSheetId="0">#REF!</definedName>
    <definedName name="SCOD04.010.0200">#REF!</definedName>
    <definedName name="SCOD04.010.0200_1" localSheetId="0">#REF!</definedName>
    <definedName name="SCOD04.010.0200_1">#REF!</definedName>
    <definedName name="SCOD04.010.0320" localSheetId="0">#REF!</definedName>
    <definedName name="SCOD04.010.0320">#REF!</definedName>
    <definedName name="SCOD04.010.0320_1" localSheetId="0">#REF!</definedName>
    <definedName name="SCOD04.010.0320_1">#REF!</definedName>
    <definedName name="SCOD04.010.0330" localSheetId="0">#REF!</definedName>
    <definedName name="SCOD04.010.0330">#REF!</definedName>
    <definedName name="SCOD04.010.0330_1" localSheetId="0">#REF!</definedName>
    <definedName name="SCOD04.010.0330_1">#REF!</definedName>
    <definedName name="SCOD04.010.0371" localSheetId="0">#REF!</definedName>
    <definedName name="SCOD04.010.0371">#REF!</definedName>
    <definedName name="SCOD04.010.0371_1" localSheetId="0">#REF!</definedName>
    <definedName name="SCOD04.010.0371_1">#REF!</definedName>
    <definedName name="SCOD04.010.0375" localSheetId="0">#REF!</definedName>
    <definedName name="SCOD04.010.0375">#REF!</definedName>
    <definedName name="SCOD04.010.0375_1" localSheetId="0">#REF!</definedName>
    <definedName name="SCOD04.010.0375_1">#REF!</definedName>
    <definedName name="SCOD04.010.0395" localSheetId="0">#REF!</definedName>
    <definedName name="SCOD04.010.0395">#REF!</definedName>
    <definedName name="SCOD04.010.0395_1" localSheetId="0">#REF!</definedName>
    <definedName name="SCOD04.010.0395_1">#REF!</definedName>
    <definedName name="SCOD04.010.0420" localSheetId="0">#REF!</definedName>
    <definedName name="SCOD04.010.0420">#REF!</definedName>
    <definedName name="SCOD04.010.0420_1" localSheetId="0">#REF!</definedName>
    <definedName name="SCOD04.010.0420_1">#REF!</definedName>
    <definedName name="SCOD04.010.0430" localSheetId="0">#REF!</definedName>
    <definedName name="SCOD04.010.0430">#REF!</definedName>
    <definedName name="SCOD04.010.0430_1" localSheetId="0">#REF!</definedName>
    <definedName name="SCOD04.010.0430_1">#REF!</definedName>
    <definedName name="SCOD05.010.0020" localSheetId="0">#REF!</definedName>
    <definedName name="SCOD05.010.0020">#REF!</definedName>
    <definedName name="SCOD05.010.0020_1" localSheetId="0">#REF!</definedName>
    <definedName name="SCOD05.010.0020_1">#REF!</definedName>
    <definedName name="SCOD08.010.0010" localSheetId="0">#REF!</definedName>
    <definedName name="SCOD08.010.0010">#REF!</definedName>
    <definedName name="SCOD08.010.0010_1" localSheetId="0">#REF!</definedName>
    <definedName name="SCOD08.010.0010_1">#REF!</definedName>
    <definedName name="SCOD08.010.0040" localSheetId="0">#REF!</definedName>
    <definedName name="SCOD08.010.0040">#REF!</definedName>
    <definedName name="SCOD08.010.0040_1" localSheetId="0">#REF!</definedName>
    <definedName name="SCOD08.010.0040_1">#REF!</definedName>
    <definedName name="SCOD08.010.0060" localSheetId="0">#REF!</definedName>
    <definedName name="SCOD08.010.0060">#REF!</definedName>
    <definedName name="SCOD08.010.0060_1" localSheetId="0">#REF!</definedName>
    <definedName name="SCOD08.010.0060_1">#REF!</definedName>
    <definedName name="SCOD08.010.0130" localSheetId="0">#REF!</definedName>
    <definedName name="SCOD08.010.0130">#REF!</definedName>
    <definedName name="SCOD08.010.0130_1" localSheetId="0">#REF!</definedName>
    <definedName name="SCOD08.010.0130_1">#REF!</definedName>
    <definedName name="SCOD08.010.0135" localSheetId="0">#REF!</definedName>
    <definedName name="SCOD08.010.0135">#REF!</definedName>
    <definedName name="SCOD08.010.0135_1" localSheetId="0">#REF!</definedName>
    <definedName name="SCOD08.010.0135_1">#REF!</definedName>
    <definedName name="SCOD08.010.0270" localSheetId="0">#REF!</definedName>
    <definedName name="SCOD08.010.0270">#REF!</definedName>
    <definedName name="SCOD08.010.0270_1" localSheetId="0">#REF!</definedName>
    <definedName name="SCOD08.010.0270_1">#REF!</definedName>
    <definedName name="SCOD09.010.0060" localSheetId="0">#REF!</definedName>
    <definedName name="SCOD09.010.0060">#REF!</definedName>
    <definedName name="SCOD09.010.0060_1" localSheetId="0">#REF!</definedName>
    <definedName name="SCOD09.010.0060_1">#REF!</definedName>
    <definedName name="SCOD09.010.0240" localSheetId="0">#REF!</definedName>
    <definedName name="SCOD09.010.0240">#REF!</definedName>
    <definedName name="SCOD09.010.0240_1" localSheetId="0">#REF!</definedName>
    <definedName name="SCOD09.010.0240_1">#REF!</definedName>
    <definedName name="SCOD09.010.0430" localSheetId="0">#REF!</definedName>
    <definedName name="SCOD09.010.0430">#REF!</definedName>
    <definedName name="SCOD09.010.0430_1" localSheetId="0">#REF!</definedName>
    <definedName name="SCOD09.010.0430_1">#REF!</definedName>
    <definedName name="SCOD09.010.0470" localSheetId="0">#REF!</definedName>
    <definedName name="SCOD09.010.0470">#REF!</definedName>
    <definedName name="SCOD09.010.0470_1" localSheetId="0">#REF!</definedName>
    <definedName name="SCOD09.010.0470_1">#REF!</definedName>
    <definedName name="SCOD09.010.0700" localSheetId="0">#REF!</definedName>
    <definedName name="SCOD09.010.0700">#REF!</definedName>
    <definedName name="SCOD09.010.0700_1" localSheetId="0">#REF!</definedName>
    <definedName name="SCOD09.010.0700_1">#REF!</definedName>
    <definedName name="SCOD10.010.0140" localSheetId="0">#REF!</definedName>
    <definedName name="SCOD10.010.0140">#REF!</definedName>
    <definedName name="SCOD10.010.0140_1" localSheetId="0">#REF!</definedName>
    <definedName name="SCOD10.010.0140_1">#REF!</definedName>
    <definedName name="SCOD10.010.0180" localSheetId="0">#REF!</definedName>
    <definedName name="SCOD10.010.0180">#REF!</definedName>
    <definedName name="SCOD10.010.0180_1" localSheetId="0">#REF!</definedName>
    <definedName name="SCOD10.010.0180_1">#REF!</definedName>
    <definedName name="SCOD10.010.0270" localSheetId="0">#REF!</definedName>
    <definedName name="SCOD10.010.0270">#REF!</definedName>
    <definedName name="SCOD10.010.0270_1" localSheetId="0">#REF!</definedName>
    <definedName name="SCOD10.010.0270_1">#REF!</definedName>
    <definedName name="SCOD10.010.0280" localSheetId="0">#REF!</definedName>
    <definedName name="SCOD10.010.0280">#REF!</definedName>
    <definedName name="SCOD10.010.0280_1" localSheetId="0">#REF!</definedName>
    <definedName name="SCOD10.010.0280_1">#REF!</definedName>
    <definedName name="SCOD10.010.0298" localSheetId="0">#REF!</definedName>
    <definedName name="SCOD10.010.0298">#REF!</definedName>
    <definedName name="SCOD10.010.0298_1" localSheetId="0">#REF!</definedName>
    <definedName name="SCOD10.010.0298_1">#REF!</definedName>
    <definedName name="SCOD10.010.0307" localSheetId="0">#REF!</definedName>
    <definedName name="SCOD10.010.0307">#REF!</definedName>
    <definedName name="SCOD10.010.0307_1" localSheetId="0">#REF!</definedName>
    <definedName name="SCOD10.010.0307_1">#REF!</definedName>
    <definedName name="SCOD10.010.0308" localSheetId="0">#REF!</definedName>
    <definedName name="SCOD10.010.0308">#REF!</definedName>
    <definedName name="SCOD10.010.0308_1" localSheetId="0">#REF!</definedName>
    <definedName name="SCOD10.010.0308_1">#REF!</definedName>
    <definedName name="SCOD10.010.0310" localSheetId="0">#REF!</definedName>
    <definedName name="SCOD10.010.0310">#REF!</definedName>
    <definedName name="SCOD10.010.0310_1" localSheetId="0">#REF!</definedName>
    <definedName name="SCOD10.010.0310_1">#REF!</definedName>
    <definedName name="SCOD10.010.0330" localSheetId="0">#REF!</definedName>
    <definedName name="SCOD10.010.0330">#REF!</definedName>
    <definedName name="SCOD10.010.0330_1" localSheetId="0">#REF!</definedName>
    <definedName name="SCOD10.010.0330_1">#REF!</definedName>
    <definedName name="SCOD10.010.0333" localSheetId="0">#REF!</definedName>
    <definedName name="SCOD10.010.0333">#REF!</definedName>
    <definedName name="SCOD10.010.0333_1" localSheetId="0">#REF!</definedName>
    <definedName name="SCOD10.010.0333_1">#REF!</definedName>
    <definedName name="SCOD10.010.0380" localSheetId="0">#REF!</definedName>
    <definedName name="SCOD10.010.0380">#REF!</definedName>
    <definedName name="SCOD10.010.0380_1" localSheetId="0">#REF!</definedName>
    <definedName name="SCOD10.010.0380_1">#REF!</definedName>
    <definedName name="SCOD10.010.0400" localSheetId="0">#REF!</definedName>
    <definedName name="SCOD10.010.0400">#REF!</definedName>
    <definedName name="SCOD10.010.0400_1" localSheetId="0">#REF!</definedName>
    <definedName name="SCOD10.010.0400_1">#REF!</definedName>
    <definedName name="SCOD10.010.0431" localSheetId="0">#REF!</definedName>
    <definedName name="SCOD10.010.0431">#REF!</definedName>
    <definedName name="SCOD10.010.0431_1" localSheetId="0">#REF!</definedName>
    <definedName name="SCOD10.010.0431_1">#REF!</definedName>
    <definedName name="SCOD10.010.1110" localSheetId="0">#REF!</definedName>
    <definedName name="SCOD10.010.1110">#REF!</definedName>
    <definedName name="SCOD10.010.1110_1" localSheetId="0">#REF!</definedName>
    <definedName name="SCOD10.010.1110_1">#REF!</definedName>
    <definedName name="SCOD12.010.0010" localSheetId="0">#REF!</definedName>
    <definedName name="SCOD12.010.0010">#REF!</definedName>
    <definedName name="SCOD12.010.0010_1" localSheetId="0">#REF!</definedName>
    <definedName name="SCOD12.010.0010_1">#REF!</definedName>
    <definedName name="SCOD12.010.0060" localSheetId="0">#REF!</definedName>
    <definedName name="SCOD12.010.0060">#REF!</definedName>
    <definedName name="SCOD12.010.0060_1" localSheetId="0">#REF!</definedName>
    <definedName name="SCOD12.010.0060_1">#REF!</definedName>
    <definedName name="SCOD12.010.0210" localSheetId="0">#REF!</definedName>
    <definedName name="SCOD12.010.0210">#REF!</definedName>
    <definedName name="SCOD12.010.0210_1" localSheetId="0">#REF!</definedName>
    <definedName name="SCOD12.010.0210_1">#REF!</definedName>
    <definedName name="SCOD12.010.0360" localSheetId="0">#REF!</definedName>
    <definedName name="SCOD12.010.0360">#REF!</definedName>
    <definedName name="SCOD12.010.0360_1" localSheetId="0">#REF!</definedName>
    <definedName name="SCOD12.010.0360_1">#REF!</definedName>
    <definedName name="SCOD12.010.0550" localSheetId="0">#REF!</definedName>
    <definedName name="SCOD12.010.0550">#REF!</definedName>
    <definedName name="SCOD12.010.0550_1" localSheetId="0">#REF!</definedName>
    <definedName name="SCOD12.010.0550_1">#REF!</definedName>
    <definedName name="SCOD13.010.0030" localSheetId="0">#REF!</definedName>
    <definedName name="SCOD13.010.0030">#REF!</definedName>
    <definedName name="SCOD13.010.0030_1" localSheetId="0">#REF!</definedName>
    <definedName name="SCOD13.010.0030_1">#REF!</definedName>
    <definedName name="SCOD13.010.0090" localSheetId="0">#REF!</definedName>
    <definedName name="SCOD13.010.0090">#REF!</definedName>
    <definedName name="SCOD13.010.0090_1" localSheetId="0">#REF!</definedName>
    <definedName name="SCOD13.010.0090_1">#REF!</definedName>
    <definedName name="SCOD13.010.0100" localSheetId="0">#REF!</definedName>
    <definedName name="SCOD13.010.0100">#REF!</definedName>
    <definedName name="SCOD13.010.0100_1" localSheetId="0">#REF!</definedName>
    <definedName name="SCOD13.010.0100_1">#REF!</definedName>
    <definedName name="SCOD13.010.0110" localSheetId="0">#REF!</definedName>
    <definedName name="SCOD13.010.0110">#REF!</definedName>
    <definedName name="SCOD13.010.0110_1" localSheetId="0">#REF!</definedName>
    <definedName name="SCOD13.010.0110_1">#REF!</definedName>
    <definedName name="SCOD13.010.1200" localSheetId="0">#REF!</definedName>
    <definedName name="SCOD13.010.1200">#REF!</definedName>
    <definedName name="SCOD13.010.1200_1" localSheetId="0">#REF!</definedName>
    <definedName name="SCOD13.010.1200_1">#REF!</definedName>
    <definedName name="SCOD15.010.0010" localSheetId="0">#REF!</definedName>
    <definedName name="SCOD15.010.0010">#REF!</definedName>
    <definedName name="SCOD15.010.0010_1" localSheetId="0">#REF!</definedName>
    <definedName name="SCOD15.010.0010_1">#REF!</definedName>
    <definedName name="SCOD15.010.0055" localSheetId="0">#REF!</definedName>
    <definedName name="SCOD15.010.0055">#REF!</definedName>
    <definedName name="SCOD15.010.0055_1" localSheetId="0">#REF!</definedName>
    <definedName name="SCOD15.010.0055_1">#REF!</definedName>
    <definedName name="SCOD15.010.0140" localSheetId="0">#REF!</definedName>
    <definedName name="SCOD15.010.0140">#REF!</definedName>
    <definedName name="SCOD15.010.0140_1" localSheetId="0">#REF!</definedName>
    <definedName name="SCOD15.010.0140_1">#REF!</definedName>
    <definedName name="SCOD15.010.0181" localSheetId="0">#REF!</definedName>
    <definedName name="SCOD15.010.0181">#REF!</definedName>
    <definedName name="SCOD15.010.0181_1" localSheetId="0">#REF!</definedName>
    <definedName name="SCOD15.010.0181_1">#REF!</definedName>
    <definedName name="SCOD15.010.0270" localSheetId="0">#REF!</definedName>
    <definedName name="SCOD15.010.0270">#REF!</definedName>
    <definedName name="SCOD15.010.0270_1" localSheetId="0">#REF!</definedName>
    <definedName name="SCOD15.010.0270_1">#REF!</definedName>
    <definedName name="SCOD15.010.0280" localSheetId="0">#REF!</definedName>
    <definedName name="SCOD15.010.0280">#REF!</definedName>
    <definedName name="SCOD15.010.0280_1" localSheetId="0">#REF!</definedName>
    <definedName name="SCOD15.010.0280_1">#REF!</definedName>
    <definedName name="SCOD15.010.0290" localSheetId="0">#REF!</definedName>
    <definedName name="SCOD15.010.0290">#REF!</definedName>
    <definedName name="SCOD15.010.0290_1" localSheetId="0">#REF!</definedName>
    <definedName name="SCOD15.010.0290_1">#REF!</definedName>
    <definedName name="SCOD16.010.0010" localSheetId="0">#REF!</definedName>
    <definedName name="SCOD16.010.0010">#REF!</definedName>
    <definedName name="SCOD16.010.0010_1" localSheetId="0">#REF!</definedName>
    <definedName name="SCOD16.010.0010_1">#REF!</definedName>
    <definedName name="SCOD16.010.0060" localSheetId="0">#REF!</definedName>
    <definedName name="SCOD16.010.0060">#REF!</definedName>
    <definedName name="SCOD16.010.0060_1" localSheetId="0">#REF!</definedName>
    <definedName name="SCOD16.010.0060_1">#REF!</definedName>
    <definedName name="SCOD16.010.0110" localSheetId="0">#REF!</definedName>
    <definedName name="SCOD16.010.0110">#REF!</definedName>
    <definedName name="SCOD16.010.0110_1" localSheetId="0">#REF!</definedName>
    <definedName name="SCOD16.010.0110_1">#REF!</definedName>
    <definedName name="SCOD16.010.0120" localSheetId="0">#REF!</definedName>
    <definedName name="SCOD16.010.0120">#REF!</definedName>
    <definedName name="SCOD16.010.0120_1" localSheetId="0">#REF!</definedName>
    <definedName name="SCOD16.010.0120_1">#REF!</definedName>
    <definedName name="SCOD16.010.0170" localSheetId="0">#REF!</definedName>
    <definedName name="SCOD16.010.0170">#REF!</definedName>
    <definedName name="SCOD16.010.0170_1" localSheetId="0">#REF!</definedName>
    <definedName name="SCOD16.010.0170_1">#REF!</definedName>
    <definedName name="SCOD17.010.0080" localSheetId="0">#REF!</definedName>
    <definedName name="SCOD17.010.0080">#REF!</definedName>
    <definedName name="SCOD17.010.0080_1" localSheetId="0">#REF!</definedName>
    <definedName name="SCOD17.010.0080_1">#REF!</definedName>
    <definedName name="SCOD17.010.0100" localSheetId="0">#REF!</definedName>
    <definedName name="SCOD17.010.0100">#REF!</definedName>
    <definedName name="SCOD17.010.0100_1" localSheetId="0">#REF!</definedName>
    <definedName name="SCOD17.010.0100_1">#REF!</definedName>
    <definedName name="SCOD17.010.0150" localSheetId="0">#REF!</definedName>
    <definedName name="SCOD17.010.0150">#REF!</definedName>
    <definedName name="SCOD17.010.0150_1" localSheetId="0">#REF!</definedName>
    <definedName name="SCOD17.010.0150_1">#REF!</definedName>
    <definedName name="SCOD17.010.0290" localSheetId="0">#REF!</definedName>
    <definedName name="SCOD17.010.0290">#REF!</definedName>
    <definedName name="SCOD17.010.0290_1" localSheetId="0">#REF!</definedName>
    <definedName name="SCOD17.010.0290_1">#REF!</definedName>
    <definedName name="SCOD17.010.0390" localSheetId="0">#REF!</definedName>
    <definedName name="SCOD17.010.0390">#REF!</definedName>
    <definedName name="SCOD17.010.0390_1" localSheetId="0">#REF!</definedName>
    <definedName name="SCOD17.010.0390_1">#REF!</definedName>
    <definedName name="SCOD17.010.0436" localSheetId="0">#REF!</definedName>
    <definedName name="SCOD17.010.0436">#REF!</definedName>
    <definedName name="SCOD17.010.0436_1" localSheetId="0">#REF!</definedName>
    <definedName name="SCOD17.010.0436_1">#REF!</definedName>
    <definedName name="SCOD17.010.0437" localSheetId="0">#REF!</definedName>
    <definedName name="SCOD17.010.0437">#REF!</definedName>
    <definedName name="SCOD17.010.0437_1" localSheetId="0">#REF!</definedName>
    <definedName name="SCOD17.010.0437_1">#REF!</definedName>
    <definedName name="SCOD17.010.0602" localSheetId="0">#REF!</definedName>
    <definedName name="SCOD17.010.0602">#REF!</definedName>
    <definedName name="SCOD17.010.0602_1" localSheetId="0">#REF!</definedName>
    <definedName name="SCOD17.010.0602_1">#REF!</definedName>
    <definedName name="SCODCOMPOSIÇÃO01" localSheetId="0">#REF!</definedName>
    <definedName name="SCODCOMPOSIÇÃO01">#REF!</definedName>
    <definedName name="SCODCOMPOSIÇÃO01A" localSheetId="0">#REF!</definedName>
    <definedName name="SCODCOMPOSIÇÃO01A">#REF!</definedName>
    <definedName name="SCODCOMPOSIÇÃO02" localSheetId="0">#REF!</definedName>
    <definedName name="SCODCOMPOSIÇÃO02">#REF!</definedName>
    <definedName name="SCODCOTADO01" localSheetId="0">#REF!</definedName>
    <definedName name="SCODCOTADO01">#REF!</definedName>
    <definedName name="SCODCOTADO01_1" localSheetId="0">#REF!</definedName>
    <definedName name="SCODCOTADO01_1">#REF!</definedName>
    <definedName name="SCODCOTADO02" localSheetId="0">#REF!</definedName>
    <definedName name="SCODCOTADO02">#REF!</definedName>
    <definedName name="SCODCOTADO02_1" localSheetId="0">#REF!</definedName>
    <definedName name="SCODCOTADO02_1">#REF!</definedName>
    <definedName name="SCODCOTADO03" localSheetId="0">#REF!</definedName>
    <definedName name="SCODCOTADO03">#REF!</definedName>
    <definedName name="SCODCOTADO03_1" localSheetId="0">#REF!</definedName>
    <definedName name="SCODCOTADO03_1">#REF!</definedName>
    <definedName name="SCODCOTADO04" localSheetId="0">#REF!</definedName>
    <definedName name="SCODCOTADO04">#REF!</definedName>
    <definedName name="SCODCOTADO04_1" localSheetId="0">#REF!</definedName>
    <definedName name="SCODCOTADO04_1">#REF!</definedName>
    <definedName name="SCODCOTADO05" localSheetId="0">#REF!</definedName>
    <definedName name="SCODCOTADO05">#REF!</definedName>
    <definedName name="SCODCOTADO05_1" localSheetId="0">#REF!</definedName>
    <definedName name="SCODCOTADO05_1">#REF!</definedName>
    <definedName name="SCODCOTADO06" localSheetId="0">#REF!</definedName>
    <definedName name="SCODCOTADO06">#REF!</definedName>
    <definedName name="SCODCOTADO06_1" localSheetId="0">#REF!</definedName>
    <definedName name="SCODCOTADO06_1">#REF!</definedName>
    <definedName name="SCODVERBA01" localSheetId="0">#REF!</definedName>
    <definedName name="SCODVERBA01">#REF!</definedName>
    <definedName name="SCODVERBA01_1" localSheetId="0">#REF!</definedName>
    <definedName name="SCODVERBA01_1">#REF!</definedName>
    <definedName name="SCOMPOS01" localSheetId="0">#REF!</definedName>
    <definedName name="SCOMPOS01">#REF!</definedName>
    <definedName name="SCOMPOS01_1" localSheetId="0">#REF!</definedName>
    <definedName name="SCOMPOS01_1">#REF!</definedName>
    <definedName name="SDGSGSG" localSheetId="0">#REF!</definedName>
    <definedName name="SDGSGSG">#REF!</definedName>
    <definedName name="SDS" localSheetId="0">#REF!</definedName>
    <definedName name="SDS">#REF!</definedName>
    <definedName name="Sede_Detran_Consulta" localSheetId="0">#REF!</definedName>
    <definedName name="Sede_Detran_Consulta">#REF!</definedName>
    <definedName name="SEMANAS" localSheetId="0">#REF!</definedName>
    <definedName name="SEMANAS">#REF!</definedName>
    <definedName name="Semnome" localSheetId="0">#REF!</definedName>
    <definedName name="Semnome">#REF!</definedName>
    <definedName name="SERVI" localSheetId="0">#REF!</definedName>
    <definedName name="SERVI">#REF!</definedName>
    <definedName name="Serviços" localSheetId="0">#REF!</definedName>
    <definedName name="Serviços">#REF!</definedName>
    <definedName name="SERVIÇOS_COMPLEMENTARES" localSheetId="0">#REF!</definedName>
    <definedName name="SERVIÇOS_COMPLEMENTARES">#REF!</definedName>
    <definedName name="SERVIÇOS_PRELIMINARES" localSheetId="0">#REF!</definedName>
    <definedName name="SERVIÇOS_PRELIMINARES">#REF!</definedName>
    <definedName name="Servicos_Tecnicos" localSheetId="0">#REF!</definedName>
    <definedName name="Servicos_Tecnicos">#REF!</definedName>
    <definedName name="Servicos_Tecnicos_" localSheetId="0">#REF!</definedName>
    <definedName name="Servicos_Tecnicos_">#REF!</definedName>
    <definedName name="SGERTUYH" localSheetId="0">#REF!</definedName>
    <definedName name="SGERTUYH">#REF!</definedName>
    <definedName name="shtathat" localSheetId="0">#REF!</definedName>
    <definedName name="shtathat">#REF!</definedName>
    <definedName name="SomaAgrup" localSheetId="0" hidden="1">SUMIF(OFFSET(#REF!,1,0,#REF!),"S",OFFSET(#REF!,1,0,#REF!))</definedName>
    <definedName name="SomaAgrup" hidden="1">SUMIF(OFFSET(#REF!,1,0,#REF!),"S",OFFSET(#REF!,1,0,#REF!))</definedName>
    <definedName name="ss" localSheetId="0">#REF!</definedName>
    <definedName name="ss">#REF!</definedName>
    <definedName name="sssss" localSheetId="0">#REF!</definedName>
    <definedName name="sssss">#REF!</definedName>
    <definedName name="sssssssssss" localSheetId="1" hidden="1">TEXT(Import.DataBase,"mm-aaaa")</definedName>
    <definedName name="sssssssssss" localSheetId="0" hidden="1">TEXT(Eventograma!Import.DataBase,"mm-aaaa")</definedName>
    <definedName name="sssssssssss" hidden="1">TEXT(Import.DataBase,"mm-aaaa")</definedName>
    <definedName name="ssssssssssssss" localSheetId="1">#REF!</definedName>
    <definedName name="ssssssssssssss" localSheetId="0">#REF!</definedName>
    <definedName name="ssssssssssssss">#REF!</definedName>
    <definedName name="sssssssssssssssssssssssss" localSheetId="0">#REF!</definedName>
    <definedName name="sssssssssssssssssssssssss">#REF!</definedName>
    <definedName name="STOT01.010.0020" localSheetId="0">#REF!</definedName>
    <definedName name="STOT01.010.0020">#REF!</definedName>
    <definedName name="STOT01.010.0020_1" localSheetId="0">#REF!</definedName>
    <definedName name="STOT01.010.0020_1">#REF!</definedName>
    <definedName name="STOT01.050.0040" localSheetId="0">#REF!</definedName>
    <definedName name="STOT01.050.0040">#REF!</definedName>
    <definedName name="STOT01.050.0040_1" localSheetId="0">#REF!</definedName>
    <definedName name="STOT01.050.0040_1">#REF!</definedName>
    <definedName name="STOT01.110.0010" localSheetId="0">#REF!</definedName>
    <definedName name="STOT01.110.0010">#REF!</definedName>
    <definedName name="STOT01.110.0010_1" localSheetId="0">#REF!</definedName>
    <definedName name="STOT01.110.0010_1">#REF!</definedName>
    <definedName name="STOT01.110.0295" localSheetId="0">#REF!</definedName>
    <definedName name="STOT01.110.0295">#REF!</definedName>
    <definedName name="STOT01.110.0295_1" localSheetId="0">#REF!</definedName>
    <definedName name="STOT01.110.0295_1">#REF!</definedName>
    <definedName name="STOT01.110.0720" localSheetId="0">#REF!</definedName>
    <definedName name="STOT01.110.0720">#REF!</definedName>
    <definedName name="STOT01.110.0720_1" localSheetId="0">#REF!</definedName>
    <definedName name="STOT01.110.0720_1">#REF!</definedName>
    <definedName name="STOT01.120.O22O" localSheetId="0">#REF!</definedName>
    <definedName name="STOT01.120.O22O">#REF!</definedName>
    <definedName name="STOT01.120.O22O_1" localSheetId="0">#REF!</definedName>
    <definedName name="STOT01.120.O22O_1">#REF!</definedName>
    <definedName name="STOT01.150.0130" localSheetId="0">#REF!</definedName>
    <definedName name="STOT01.150.0130">#REF!</definedName>
    <definedName name="STOT01.150.0190" localSheetId="0">#REF!</definedName>
    <definedName name="STOT01.150.0190">#REF!</definedName>
    <definedName name="STOT01.150.0190_1" localSheetId="0">#REF!</definedName>
    <definedName name="STOT01.150.0190_1">#REF!</definedName>
    <definedName name="STOT01.250.0020" localSheetId="0">#REF!</definedName>
    <definedName name="STOT01.250.0020">#REF!</definedName>
    <definedName name="STOT01.250.0020_1" localSheetId="0">#REF!</definedName>
    <definedName name="STOT01.250.0020_1">#REF!</definedName>
    <definedName name="STOT01.250.0040" localSheetId="0">#REF!</definedName>
    <definedName name="STOT01.250.0040">#REF!</definedName>
    <definedName name="STOT01.250.0040_1" localSheetId="0">#REF!</definedName>
    <definedName name="STOT01.250.0040_1">#REF!</definedName>
    <definedName name="STOT01.250.0340" localSheetId="0">#REF!</definedName>
    <definedName name="STOT01.250.0340">#REF!</definedName>
    <definedName name="STOT01.250.0340_1" localSheetId="0">#REF!</definedName>
    <definedName name="STOT01.250.0340_1">#REF!</definedName>
    <definedName name="STOT01.2500040" localSheetId="0">#REF!</definedName>
    <definedName name="STOT01.2500040">#REF!</definedName>
    <definedName name="STOT01.2500040_1" localSheetId="0">#REF!</definedName>
    <definedName name="STOT01.2500040_1">#REF!</definedName>
    <definedName name="STOT02.010.0020" localSheetId="0">#REF!</definedName>
    <definedName name="STOT02.010.0020">#REF!</definedName>
    <definedName name="STOT02.010.0020_1" localSheetId="0">#REF!</definedName>
    <definedName name="STOT02.010.0020_1">#REF!</definedName>
    <definedName name="STOT02.010.0030" localSheetId="0">#REF!</definedName>
    <definedName name="STOT02.010.0030">#REF!</definedName>
    <definedName name="STOT02.010.0030_1" localSheetId="0">#REF!</definedName>
    <definedName name="STOT02.010.0030_1">#REF!</definedName>
    <definedName name="STOT02.010.0050" localSheetId="0">#REF!</definedName>
    <definedName name="STOT02.010.0050">#REF!</definedName>
    <definedName name="STOT02.010.0050_1" localSheetId="0">#REF!</definedName>
    <definedName name="STOT02.010.0050_1">#REF!</definedName>
    <definedName name="STOT02.010.0060" localSheetId="0">#REF!</definedName>
    <definedName name="STOT02.010.0060">#REF!</definedName>
    <definedName name="STOT02.010.0060_1" localSheetId="0">#REF!</definedName>
    <definedName name="STOT02.010.0060_1">#REF!</definedName>
    <definedName name="STOT02.010.0065" localSheetId="0">#REF!</definedName>
    <definedName name="STOT02.010.0065">#REF!</definedName>
    <definedName name="STOT02.010.0065_1" localSheetId="0">#REF!</definedName>
    <definedName name="STOT02.010.0065_1">#REF!</definedName>
    <definedName name="STOT02.010.0080" localSheetId="0">#REF!</definedName>
    <definedName name="STOT02.010.0080">#REF!</definedName>
    <definedName name="STOT02.010.0080_1" localSheetId="0">#REF!</definedName>
    <definedName name="STOT02.010.0080_1">#REF!</definedName>
    <definedName name="STOT02.010.0090" localSheetId="0">#REF!</definedName>
    <definedName name="STOT02.010.0090">#REF!</definedName>
    <definedName name="STOT02.010.0090_1" localSheetId="0">#REF!</definedName>
    <definedName name="STOT02.010.0090_1">#REF!</definedName>
    <definedName name="STOT02.010.0130" localSheetId="0">#REF!</definedName>
    <definedName name="STOT02.010.0130">#REF!</definedName>
    <definedName name="STOT02.010.0130_1" localSheetId="0">#REF!</definedName>
    <definedName name="STOT02.010.0130_1">#REF!</definedName>
    <definedName name="STOT02.010.0140" localSheetId="0">#REF!</definedName>
    <definedName name="STOT02.010.0140">#REF!</definedName>
    <definedName name="STOT02.010.0140_1" localSheetId="0">#REF!</definedName>
    <definedName name="STOT02.010.0140_1">#REF!</definedName>
    <definedName name="STOT02.010.0150" localSheetId="0">#REF!</definedName>
    <definedName name="STOT02.010.0150">#REF!</definedName>
    <definedName name="STOT02.010.0150_1" localSheetId="0">#REF!</definedName>
    <definedName name="STOT02.010.0150_1">#REF!</definedName>
    <definedName name="STOT02.020.0020" localSheetId="0">#REF!</definedName>
    <definedName name="STOT02.020.0020">#REF!</definedName>
    <definedName name="STOT02.020.0020_1" localSheetId="0">#REF!</definedName>
    <definedName name="STOT02.020.0020_1">#REF!</definedName>
    <definedName name="STOT02.040.0320" localSheetId="0">#REF!</definedName>
    <definedName name="STOT02.040.0320">#REF!</definedName>
    <definedName name="STOT02.040.0320_1" localSheetId="0">#REF!</definedName>
    <definedName name="STOT02.040.0320_1">#REF!</definedName>
    <definedName name="STOT02.040.3910" localSheetId="0">#REF!</definedName>
    <definedName name="STOT02.040.3910">#REF!</definedName>
    <definedName name="STOT02.040.3910_1" localSheetId="0">#REF!</definedName>
    <definedName name="STOT02.040.3910_1">#REF!</definedName>
    <definedName name="STOT02.040.3930" localSheetId="0">#REF!</definedName>
    <definedName name="STOT02.040.3930">#REF!</definedName>
    <definedName name="STOT02.040.3930_1" localSheetId="0">#REF!</definedName>
    <definedName name="STOT02.040.3930_1">#REF!</definedName>
    <definedName name="STOT02.040.7438" localSheetId="0">#REF!</definedName>
    <definedName name="STOT02.040.7438">#REF!</definedName>
    <definedName name="STOT02.040.7438_1" localSheetId="0">#REF!</definedName>
    <definedName name="STOT02.040.7438_1">#REF!</definedName>
    <definedName name="STOT02.110.0136" localSheetId="0">#REF!</definedName>
    <definedName name="STOT02.110.0136">#REF!</definedName>
    <definedName name="STOT02.110.0136_1" localSheetId="0">#REF!</definedName>
    <definedName name="STOT02.110.0136_1">#REF!</definedName>
    <definedName name="STOT02.110.0736" localSheetId="0">#REF!</definedName>
    <definedName name="STOT02.110.0736">#REF!</definedName>
    <definedName name="STOT02.110.0736_1" localSheetId="0">#REF!</definedName>
    <definedName name="STOT02.110.0736_1">#REF!</definedName>
    <definedName name="STOT02.110.1866" localSheetId="0">#REF!</definedName>
    <definedName name="STOT02.110.1866">#REF!</definedName>
    <definedName name="STOT02.110.1866_1" localSheetId="0">#REF!</definedName>
    <definedName name="STOT02.110.1866_1">#REF!</definedName>
    <definedName name="STOT02.110.2021" localSheetId="0">#REF!</definedName>
    <definedName name="STOT02.110.2021">#REF!</definedName>
    <definedName name="STOT02.110.2021_1" localSheetId="0">#REF!</definedName>
    <definedName name="STOT02.110.2021_1">#REF!</definedName>
    <definedName name="STOT02.110.2070" localSheetId="0">#REF!</definedName>
    <definedName name="STOT02.110.2070">#REF!</definedName>
    <definedName name="STOT02.110.2070_1" localSheetId="0">#REF!</definedName>
    <definedName name="STOT02.110.2070_1">#REF!</definedName>
    <definedName name="STOT02.110.2284" localSheetId="0">#REF!</definedName>
    <definedName name="STOT02.110.2284">#REF!</definedName>
    <definedName name="STOT02.110.2284_1" localSheetId="0">#REF!</definedName>
    <definedName name="STOT02.110.2284_1">#REF!</definedName>
    <definedName name="STOT02.110.2758" localSheetId="0">#REF!</definedName>
    <definedName name="STOT02.110.2758">#REF!</definedName>
    <definedName name="STOT02.110.2758_1" localSheetId="0">#REF!</definedName>
    <definedName name="STOT02.110.2758_1">#REF!</definedName>
    <definedName name="STOT02.110.3862" localSheetId="0">#REF!</definedName>
    <definedName name="STOT02.110.3862">#REF!</definedName>
    <definedName name="STOT02.110.3862_1" localSheetId="0">#REF!</definedName>
    <definedName name="STOT02.110.3862_1">#REF!</definedName>
    <definedName name="STOT02.110.3868" localSheetId="0">#REF!</definedName>
    <definedName name="STOT02.110.3868">#REF!</definedName>
    <definedName name="STOT02.110.3926" localSheetId="0">#REF!</definedName>
    <definedName name="STOT02.110.3926">#REF!</definedName>
    <definedName name="STOT02.110.3926_1" localSheetId="0">#REF!</definedName>
    <definedName name="STOT02.110.3926_1">#REF!</definedName>
    <definedName name="STOT02.110.4292" localSheetId="0">#REF!</definedName>
    <definedName name="STOT02.110.4292">#REF!</definedName>
    <definedName name="STOT02.110.4292_1" localSheetId="0">#REF!</definedName>
    <definedName name="STOT02.110.4292_1">#REF!</definedName>
    <definedName name="STOT02.110.4760" localSheetId="0">#REF!</definedName>
    <definedName name="STOT02.110.4760">#REF!</definedName>
    <definedName name="STOT02.110.4760_1" localSheetId="0">#REF!</definedName>
    <definedName name="STOT02.110.4760_1">#REF!</definedName>
    <definedName name="STOT02.120.0010" localSheetId="0">#REF!</definedName>
    <definedName name="STOT02.120.0010">#REF!</definedName>
    <definedName name="STOT02.120.0010_1" localSheetId="0">#REF!</definedName>
    <definedName name="STOT02.120.0010_1">#REF!</definedName>
    <definedName name="STOT02.120.0040" localSheetId="0">#REF!</definedName>
    <definedName name="STOT02.120.0040">#REF!</definedName>
    <definedName name="STOT02.120.0040_1" localSheetId="0">#REF!</definedName>
    <definedName name="STOT02.120.0040_1">#REF!</definedName>
    <definedName name="STOT02.140.0040" localSheetId="0">#REF!</definedName>
    <definedName name="STOT02.140.0040">#REF!</definedName>
    <definedName name="STOT02.140.0040_1" localSheetId="0">#REF!</definedName>
    <definedName name="STOT02.140.0040_1">#REF!</definedName>
    <definedName name="STOT02.160.0010" localSheetId="0">#REF!</definedName>
    <definedName name="STOT02.160.0010">#REF!</definedName>
    <definedName name="STOT02.160.0010_1" localSheetId="0">#REF!</definedName>
    <definedName name="STOT02.160.0010_1">#REF!</definedName>
    <definedName name="STOT02.160.0075" localSheetId="0">#REF!</definedName>
    <definedName name="STOT02.160.0075">#REF!</definedName>
    <definedName name="STOT02.160.0075_1" localSheetId="0">#REF!</definedName>
    <definedName name="STOT02.160.0075_1">#REF!</definedName>
    <definedName name="STOT02.210.0030" localSheetId="0">#REF!</definedName>
    <definedName name="STOT02.210.0030">#REF!</definedName>
    <definedName name="STOT02.210.0030_1" localSheetId="0">#REF!</definedName>
    <definedName name="STOT02.210.0030_1">#REF!</definedName>
    <definedName name="STOT02.210.0110" localSheetId="0">#REF!</definedName>
    <definedName name="STOT02.210.0110">#REF!</definedName>
    <definedName name="STOT02.210.0110_1" localSheetId="0">#REF!</definedName>
    <definedName name="STOT02.210.0110_1">#REF!</definedName>
    <definedName name="STOT02.210.0290" localSheetId="0">#REF!</definedName>
    <definedName name="STOT02.210.0290">#REF!</definedName>
    <definedName name="STOT02.210.0290_1" localSheetId="0">#REF!</definedName>
    <definedName name="STOT02.210.0290_1">#REF!</definedName>
    <definedName name="STOT02.210.0320" localSheetId="0">#REF!</definedName>
    <definedName name="STOT02.210.0320">#REF!</definedName>
    <definedName name="STOT02.210.0320_1" localSheetId="0">#REF!</definedName>
    <definedName name="STOT02.210.0320_1">#REF!</definedName>
    <definedName name="STOT03.010.0020" localSheetId="0">#REF!</definedName>
    <definedName name="STOT03.010.0020">#REF!</definedName>
    <definedName name="STOT03.010.0020_1" localSheetId="0">#REF!</definedName>
    <definedName name="STOT03.010.0020_1">#REF!</definedName>
    <definedName name="STOT03.010.0025" localSheetId="0">#REF!</definedName>
    <definedName name="STOT03.010.0025">#REF!</definedName>
    <definedName name="STOT03.010.0025_1" localSheetId="0">#REF!</definedName>
    <definedName name="STOT03.010.0025_1">#REF!</definedName>
    <definedName name="STOT03.010.0040" localSheetId="0">#REF!</definedName>
    <definedName name="STOT03.010.0040">#REF!</definedName>
    <definedName name="STOT03.010.0040_1" localSheetId="0">#REF!</definedName>
    <definedName name="STOT03.010.0040_1">#REF!</definedName>
    <definedName name="STOT03.010.0050" localSheetId="0">#REF!</definedName>
    <definedName name="STOT03.010.0050">#REF!</definedName>
    <definedName name="STOT03.010.0050_1" localSheetId="0">#REF!</definedName>
    <definedName name="STOT03.010.0050_1">#REF!</definedName>
    <definedName name="STOT03.010.0100" localSheetId="0">#REF!</definedName>
    <definedName name="STOT03.010.0100">#REF!</definedName>
    <definedName name="STOT03.010.0100_1" localSheetId="0">#REF!</definedName>
    <definedName name="STOT03.010.0100_1">#REF!</definedName>
    <definedName name="STOT03.010.0140" localSheetId="0">#REF!</definedName>
    <definedName name="STOT03.010.0140">#REF!</definedName>
    <definedName name="STOT03.010.0140_1" localSheetId="0">#REF!</definedName>
    <definedName name="STOT03.010.0140_1">#REF!</definedName>
    <definedName name="STOT03.010.0160" localSheetId="0">#REF!</definedName>
    <definedName name="STOT03.010.0160">#REF!</definedName>
    <definedName name="STOT03.010.0160_1" localSheetId="0">#REF!</definedName>
    <definedName name="STOT03.010.0160_1">#REF!</definedName>
    <definedName name="STOT03.010.0170" localSheetId="0">#REF!</definedName>
    <definedName name="STOT03.010.0170">#REF!</definedName>
    <definedName name="STOT03.010.0170_1" localSheetId="0">#REF!</definedName>
    <definedName name="STOT03.010.0170_1">#REF!</definedName>
    <definedName name="STOT03.010.0180" localSheetId="0">#REF!</definedName>
    <definedName name="STOT03.010.0180">#REF!</definedName>
    <definedName name="STOT03.010.0180_1" localSheetId="0">#REF!</definedName>
    <definedName name="STOT03.010.0180_1">#REF!</definedName>
    <definedName name="STOT03.010.0190" localSheetId="0">#REF!</definedName>
    <definedName name="STOT03.010.0190">#REF!</definedName>
    <definedName name="STOT03.010.0190_1" localSheetId="0">#REF!</definedName>
    <definedName name="STOT03.010.0190_1">#REF!</definedName>
    <definedName name="STOT03.010.0200" localSheetId="0">#REF!</definedName>
    <definedName name="STOT03.010.0200">#REF!</definedName>
    <definedName name="STOT03.010.0200_1" localSheetId="0">#REF!</definedName>
    <definedName name="STOT03.010.0200_1">#REF!</definedName>
    <definedName name="STOT04.010.0010" localSheetId="0">#REF!</definedName>
    <definedName name="STOT04.010.0010">#REF!</definedName>
    <definedName name="STOT04.010.0010_1" localSheetId="0">#REF!</definedName>
    <definedName name="STOT04.010.0010_1">#REF!</definedName>
    <definedName name="STOT04.010.0040" localSheetId="0">#REF!</definedName>
    <definedName name="STOT04.010.0040">#REF!</definedName>
    <definedName name="STOT04.010.0040_1" localSheetId="0">#REF!</definedName>
    <definedName name="STOT04.010.0040_1">#REF!</definedName>
    <definedName name="STOT04.010.0070" localSheetId="0">#REF!</definedName>
    <definedName name="STOT04.010.0070">#REF!</definedName>
    <definedName name="STOT04.010.0070_1" localSheetId="0">#REF!</definedName>
    <definedName name="STOT04.010.0070_1">#REF!</definedName>
    <definedName name="STOT04.010.0150" localSheetId="0">#REF!</definedName>
    <definedName name="STOT04.010.0150">#REF!</definedName>
    <definedName name="STOT04.010.0150_1" localSheetId="0">#REF!</definedName>
    <definedName name="STOT04.010.0150_1">#REF!</definedName>
    <definedName name="STOT04.010.0190" localSheetId="0">#REF!</definedName>
    <definedName name="STOT04.010.0190">#REF!</definedName>
    <definedName name="STOT04.010.0190_1" localSheetId="0">#REF!</definedName>
    <definedName name="STOT04.010.0190_1">#REF!</definedName>
    <definedName name="STOT04.010.0200" localSheetId="0">#REF!</definedName>
    <definedName name="STOT04.010.0200">#REF!</definedName>
    <definedName name="STOT04.010.0200_1" localSheetId="0">#REF!</definedName>
    <definedName name="STOT04.010.0200_1">#REF!</definedName>
    <definedName name="STOT04.010.0290" localSheetId="0">#REF!</definedName>
    <definedName name="STOT04.010.0290">#REF!</definedName>
    <definedName name="STOT04.010.0290_1" localSheetId="0">#REF!</definedName>
    <definedName name="STOT04.010.0290_1">#REF!</definedName>
    <definedName name="STOT04.010.0320" localSheetId="0">#REF!</definedName>
    <definedName name="STOT04.010.0320">#REF!</definedName>
    <definedName name="STOT04.010.0320_1" localSheetId="0">#REF!</definedName>
    <definedName name="STOT04.010.0320_1">#REF!</definedName>
    <definedName name="stot04.010.0330" localSheetId="0">#REF!</definedName>
    <definedName name="stot04.010.0330">#REF!</definedName>
    <definedName name="STOT04.010.0330_1" localSheetId="0">#REF!</definedName>
    <definedName name="STOT04.010.0330_1">#REF!</definedName>
    <definedName name="STOT04.010.0371" localSheetId="0">#REF!</definedName>
    <definedName name="STOT04.010.0371">#REF!</definedName>
    <definedName name="STOT04.010.0371_1" localSheetId="0">#REF!</definedName>
    <definedName name="STOT04.010.0371_1">#REF!</definedName>
    <definedName name="STOT04.010.0375" localSheetId="0">#REF!</definedName>
    <definedName name="STOT04.010.0375">#REF!</definedName>
    <definedName name="STOT04.010.0375_1" localSheetId="0">#REF!</definedName>
    <definedName name="STOT04.010.0375_1">#REF!</definedName>
    <definedName name="STOT04.010.0395" localSheetId="0">#REF!</definedName>
    <definedName name="STOT04.010.0395">#REF!</definedName>
    <definedName name="STOT04.010.0395_1" localSheetId="0">#REF!</definedName>
    <definedName name="STOT04.010.0395_1">#REF!</definedName>
    <definedName name="STOT04.010.0420" localSheetId="0">#REF!</definedName>
    <definedName name="STOT04.010.0420">#REF!</definedName>
    <definedName name="STOT04.010.0420_1" localSheetId="0">#REF!</definedName>
    <definedName name="STOT04.010.0420_1">#REF!</definedName>
    <definedName name="STOT04.010.0430" localSheetId="0">#REF!</definedName>
    <definedName name="STOT04.010.0430">#REF!</definedName>
    <definedName name="STOT04.010.0430_1" localSheetId="0">#REF!</definedName>
    <definedName name="STOT04.010.0430_1">#REF!</definedName>
    <definedName name="STOT05.010.0020" localSheetId="0">#REF!</definedName>
    <definedName name="STOT05.010.0020">#REF!</definedName>
    <definedName name="STOT05.010.0020_1" localSheetId="0">#REF!</definedName>
    <definedName name="STOT05.010.0020_1">#REF!</definedName>
    <definedName name="STOT05.110.0005" localSheetId="0">#REF!</definedName>
    <definedName name="STOT05.110.0005">#REF!</definedName>
    <definedName name="STOT05.110.0005_1" localSheetId="0">#REF!</definedName>
    <definedName name="STOT05.110.0005_1">#REF!</definedName>
    <definedName name="STOT05.110.0420" localSheetId="0">#REF!</definedName>
    <definedName name="STOT05.110.0420">#REF!</definedName>
    <definedName name="STOT05.110.0420_1" localSheetId="0">#REF!</definedName>
    <definedName name="STOT05.110.0420_1">#REF!</definedName>
    <definedName name="STOT05.110.1300" localSheetId="0">#REF!</definedName>
    <definedName name="STOT05.110.1300">#REF!</definedName>
    <definedName name="STOT05.110.1300_1" localSheetId="0">#REF!</definedName>
    <definedName name="STOT05.110.1300_1">#REF!</definedName>
    <definedName name="STOT05.110.1565" localSheetId="0">#REF!</definedName>
    <definedName name="STOT05.110.1565">#REF!</definedName>
    <definedName name="STOT05.110.1565_1" localSheetId="0">#REF!</definedName>
    <definedName name="STOT05.110.1565_1">#REF!</definedName>
    <definedName name="STOT05.110.1590" localSheetId="0">#REF!</definedName>
    <definedName name="STOT05.110.1590">#REF!</definedName>
    <definedName name="STOT05.110.1590_1" localSheetId="0">#REF!</definedName>
    <definedName name="STOT05.110.1590_1">#REF!</definedName>
    <definedName name="STOT05.110.1620" localSheetId="0">#REF!</definedName>
    <definedName name="STOT05.110.1620">#REF!</definedName>
    <definedName name="STOT05.120.0060" localSheetId="0">#REF!</definedName>
    <definedName name="STOT05.120.0060">#REF!</definedName>
    <definedName name="STOT05.120.0060_1" localSheetId="0">#REF!</definedName>
    <definedName name="STOT05.120.0060_1">#REF!</definedName>
    <definedName name="STOT06.010.0010" localSheetId="0">#REF!</definedName>
    <definedName name="STOT06.010.0010">#REF!</definedName>
    <definedName name="STOT06.010.0010_1" localSheetId="0">#REF!</definedName>
    <definedName name="STOT06.010.0010_1">#REF!</definedName>
    <definedName name="STOT08.010.0010" localSheetId="0">#REF!</definedName>
    <definedName name="STOT08.010.0010">#REF!</definedName>
    <definedName name="STOT08.010.0010_1" localSheetId="0">#REF!</definedName>
    <definedName name="STOT08.010.0010_1">#REF!</definedName>
    <definedName name="STOT08.010.0040" localSheetId="0">#REF!</definedName>
    <definedName name="STOT08.010.0040">#REF!</definedName>
    <definedName name="STOT08.010.0040_1" localSheetId="0">#REF!</definedName>
    <definedName name="STOT08.010.0040_1">#REF!</definedName>
    <definedName name="STOT08.010.0060" localSheetId="0">#REF!</definedName>
    <definedName name="STOT08.010.0060">#REF!</definedName>
    <definedName name="STOT08.010.0060_1" localSheetId="0">#REF!</definedName>
    <definedName name="STOT08.010.0060_1">#REF!</definedName>
    <definedName name="STOT08.010.0120" localSheetId="0">#REF!</definedName>
    <definedName name="STOT08.010.0120">#REF!</definedName>
    <definedName name="STOT08.010.0120_1" localSheetId="0">#REF!</definedName>
    <definedName name="STOT08.010.0120_1">#REF!</definedName>
    <definedName name="STOT08.010.0130" localSheetId="0">#REF!</definedName>
    <definedName name="STOT08.010.0130">#REF!</definedName>
    <definedName name="STOT08.010.0130_1" localSheetId="0">#REF!</definedName>
    <definedName name="STOT08.010.0130_1">#REF!</definedName>
    <definedName name="STOT08.010.0135" localSheetId="0">#REF!</definedName>
    <definedName name="STOT08.010.0135">#REF!</definedName>
    <definedName name="STOT08.010.0135_1" localSheetId="0">#REF!</definedName>
    <definedName name="STOT08.010.0135_1">#REF!</definedName>
    <definedName name="STOT08.010.0190" localSheetId="0">#REF!</definedName>
    <definedName name="STOT08.010.0190">#REF!</definedName>
    <definedName name="STOT08.010.0190_1" localSheetId="0">#REF!</definedName>
    <definedName name="STOT08.010.0190_1">#REF!</definedName>
    <definedName name="STOT08.010.0270" localSheetId="0">#REF!</definedName>
    <definedName name="STOT08.010.0270">#REF!</definedName>
    <definedName name="STOT08.010.0270_1" localSheetId="0">#REF!</definedName>
    <definedName name="STOT08.010.0270_1">#REF!</definedName>
    <definedName name="STOT080.010.0350" localSheetId="0">#REF!</definedName>
    <definedName name="STOT080.010.0350">#REF!</definedName>
    <definedName name="STOT080.010.0350_1" localSheetId="0">#REF!</definedName>
    <definedName name="STOT080.010.0350_1">#REF!</definedName>
    <definedName name="STOT09.010.0060" localSheetId="0">#REF!</definedName>
    <definedName name="STOT09.010.0060">#REF!</definedName>
    <definedName name="STOT09.010.0060_1" localSheetId="0">#REF!</definedName>
    <definedName name="STOT09.010.0060_1">#REF!</definedName>
    <definedName name="STOT09.010.0070" localSheetId="0">#REF!</definedName>
    <definedName name="STOT09.010.0070">#REF!</definedName>
    <definedName name="STOT09.010.0070_1" localSheetId="0">#REF!</definedName>
    <definedName name="STOT09.010.0070_1">#REF!</definedName>
    <definedName name="STOT09.010.0240" localSheetId="0">#REF!</definedName>
    <definedName name="STOT09.010.0240">#REF!</definedName>
    <definedName name="STOT09.010.0240_1" localSheetId="0">#REF!</definedName>
    <definedName name="STOT09.010.0240_1">#REF!</definedName>
    <definedName name="STOT09.010.0380" localSheetId="0">#REF!</definedName>
    <definedName name="STOT09.010.0380">#REF!</definedName>
    <definedName name="STOT09.010.0380_1" localSheetId="0">#REF!</definedName>
    <definedName name="STOT09.010.0380_1">#REF!</definedName>
    <definedName name="STOT09.010.0430" localSheetId="0">#REF!</definedName>
    <definedName name="STOT09.010.0430">#REF!</definedName>
    <definedName name="STOT09.010.0430_1" localSheetId="0">#REF!</definedName>
    <definedName name="STOT09.010.0430_1">#REF!</definedName>
    <definedName name="STOT09.010.0470" localSheetId="0">#REF!</definedName>
    <definedName name="STOT09.010.0470">#REF!</definedName>
    <definedName name="STOT09.010.0470_1" localSheetId="0">#REF!</definedName>
    <definedName name="STOT09.010.0470_1">#REF!</definedName>
    <definedName name="STOT09.010.0700" localSheetId="0">#REF!</definedName>
    <definedName name="STOT09.010.0700">#REF!</definedName>
    <definedName name="STOT09.010.0700_1" localSheetId="0">#REF!</definedName>
    <definedName name="STOT09.010.0700_1">#REF!</definedName>
    <definedName name="STOT10.010.0140" localSheetId="0">#REF!</definedName>
    <definedName name="STOT10.010.0140">#REF!</definedName>
    <definedName name="STOT10.010.0140_1" localSheetId="0">#REF!</definedName>
    <definedName name="STOT10.010.0140_1">#REF!</definedName>
    <definedName name="STOT10.010.0150" localSheetId="0">#REF!</definedName>
    <definedName name="STOT10.010.0150">#REF!</definedName>
    <definedName name="STOT10.010.0150_1" localSheetId="0">#REF!</definedName>
    <definedName name="STOT10.010.0150_1">#REF!</definedName>
    <definedName name="STOT10.010.0180" localSheetId="0">#REF!</definedName>
    <definedName name="STOT10.010.0180">#REF!</definedName>
    <definedName name="STOT10.010.0180_1" localSheetId="0">#REF!</definedName>
    <definedName name="STOT10.010.0180_1">#REF!</definedName>
    <definedName name="STOT10.010.0270" localSheetId="0">#REF!</definedName>
    <definedName name="STOT10.010.0270">#REF!</definedName>
    <definedName name="STOT10.010.0270_1" localSheetId="0">#REF!</definedName>
    <definedName name="STOT10.010.0270_1">#REF!</definedName>
    <definedName name="STOT10.010.0280" localSheetId="0">#REF!</definedName>
    <definedName name="STOT10.010.0280">#REF!</definedName>
    <definedName name="STOT10.010.0280_1" localSheetId="0">#REF!</definedName>
    <definedName name="STOT10.010.0280_1">#REF!</definedName>
    <definedName name="STOT10.010.0290" localSheetId="0">#REF!</definedName>
    <definedName name="STOT10.010.0290">#REF!</definedName>
    <definedName name="STOT10.010.0290_1" localSheetId="0">#REF!</definedName>
    <definedName name="STOT10.010.0290_1">#REF!</definedName>
    <definedName name="STOT10.010.0298" localSheetId="0">#REF!</definedName>
    <definedName name="STOT10.010.0298">#REF!</definedName>
    <definedName name="STOT10.010.0298_1" localSheetId="0">#REF!</definedName>
    <definedName name="STOT10.010.0298_1">#REF!</definedName>
    <definedName name="STOT10.010.0307" localSheetId="0">#REF!</definedName>
    <definedName name="STOT10.010.0307">#REF!</definedName>
    <definedName name="STOT10.010.0307_1" localSheetId="0">#REF!</definedName>
    <definedName name="STOT10.010.0307_1">#REF!</definedName>
    <definedName name="STOT10.010.0308" localSheetId="0">#REF!</definedName>
    <definedName name="STOT10.010.0308">#REF!</definedName>
    <definedName name="STOT10.010.0308_1" localSheetId="0">#REF!</definedName>
    <definedName name="STOT10.010.0308_1">#REF!</definedName>
    <definedName name="STOT10.010.0310" localSheetId="0">#REF!</definedName>
    <definedName name="STOT10.010.0310">#REF!</definedName>
    <definedName name="STOT10.010.0310_1" localSheetId="0">#REF!</definedName>
    <definedName name="STOT10.010.0310_1">#REF!</definedName>
    <definedName name="STOT10.010.0330" localSheetId="0">#REF!</definedName>
    <definedName name="STOT10.010.0330">#REF!</definedName>
    <definedName name="STOT10.010.0330_1" localSheetId="0">#REF!</definedName>
    <definedName name="STOT10.010.0330_1">#REF!</definedName>
    <definedName name="STOT10.010.0333" localSheetId="0">#REF!</definedName>
    <definedName name="STOT10.010.0333">#REF!</definedName>
    <definedName name="STOT10.010.0333_1" localSheetId="0">#REF!</definedName>
    <definedName name="STOT10.010.0333_1">#REF!</definedName>
    <definedName name="STOT10.010.0350" localSheetId="0">#REF!</definedName>
    <definedName name="STOT10.010.0350">#REF!</definedName>
    <definedName name="STOT10.010.0350_1" localSheetId="0">#REF!</definedName>
    <definedName name="STOT10.010.0350_1">#REF!</definedName>
    <definedName name="STOT10.010.0380" localSheetId="0">#REF!</definedName>
    <definedName name="STOT10.010.0380">#REF!</definedName>
    <definedName name="STOT10.010.0380_1" localSheetId="0">#REF!</definedName>
    <definedName name="STOT10.010.0380_1">#REF!</definedName>
    <definedName name="STOT10.010.0400" localSheetId="0">#REF!</definedName>
    <definedName name="STOT10.010.0400">#REF!</definedName>
    <definedName name="STOT10.010.0400_1" localSheetId="0">#REF!</definedName>
    <definedName name="STOT10.010.0400_1">#REF!</definedName>
    <definedName name="STOT10.010.0431" localSheetId="0">#REF!</definedName>
    <definedName name="STOT10.010.0431">#REF!</definedName>
    <definedName name="STOT10.010.0431_1" localSheetId="0">#REF!</definedName>
    <definedName name="STOT10.010.0431_1">#REF!</definedName>
    <definedName name="STOT10.010.1100" localSheetId="0">#REF!</definedName>
    <definedName name="STOT10.010.1100">#REF!</definedName>
    <definedName name="STOT10.010.1100_1" localSheetId="0">#REF!</definedName>
    <definedName name="STOT10.010.1100_1">#REF!</definedName>
    <definedName name="STOT10.010.1110" localSheetId="0">#REF!</definedName>
    <definedName name="STOT10.010.1110">#REF!</definedName>
    <definedName name="STOT10.010.1110_1" localSheetId="0">#REF!</definedName>
    <definedName name="STOT10.010.1110_1">#REF!</definedName>
    <definedName name="STOT12.010.0010" localSheetId="0">#REF!</definedName>
    <definedName name="STOT12.010.0010">#REF!</definedName>
    <definedName name="STOT12.010.0010_1" localSheetId="0">#REF!</definedName>
    <definedName name="STOT12.010.0010_1">#REF!</definedName>
    <definedName name="STOT12.010.0050" localSheetId="0">#REF!</definedName>
    <definedName name="STOT12.010.0050">#REF!</definedName>
    <definedName name="STOT12.010.0050_1" localSheetId="0">#REF!</definedName>
    <definedName name="STOT12.010.0050_1">#REF!</definedName>
    <definedName name="STOT12.010.0060" localSheetId="0">#REF!</definedName>
    <definedName name="STOT12.010.0060">#REF!</definedName>
    <definedName name="STOT12.010.0060_1" localSheetId="0">#REF!</definedName>
    <definedName name="STOT12.010.0060_1">#REF!</definedName>
    <definedName name="STOT12.010.0210" localSheetId="0">#REF!</definedName>
    <definedName name="STOT12.010.0210">#REF!</definedName>
    <definedName name="STOT12.010.0210_1" localSheetId="0">#REF!</definedName>
    <definedName name="STOT12.010.0210_1">#REF!</definedName>
    <definedName name="STOT12.010.0300" localSheetId="0">#REF!</definedName>
    <definedName name="STOT12.010.0300">#REF!</definedName>
    <definedName name="STOT12.010.0300_1" localSheetId="0">#REF!</definedName>
    <definedName name="STOT12.010.0300_1">#REF!</definedName>
    <definedName name="STOT12.010.0340" localSheetId="0">#REF!</definedName>
    <definedName name="STOT12.010.0340">#REF!</definedName>
    <definedName name="STOT12.010.0340_1" localSheetId="0">#REF!</definedName>
    <definedName name="STOT12.010.0340_1">#REF!</definedName>
    <definedName name="STOT12.010.0360" localSheetId="0">#REF!</definedName>
    <definedName name="STOT12.010.0360">#REF!</definedName>
    <definedName name="STOT12.010.0360_1" localSheetId="0">#REF!</definedName>
    <definedName name="STOT12.010.0360_1">#REF!</definedName>
    <definedName name="STOT12.010.0550" localSheetId="0">#REF!</definedName>
    <definedName name="STOT12.010.0550">#REF!</definedName>
    <definedName name="STOT12.010.0550_1" localSheetId="0">#REF!</definedName>
    <definedName name="STOT12.010.0550_1">#REF!</definedName>
    <definedName name="STOT13.010.0030" localSheetId="0">#REF!</definedName>
    <definedName name="STOT13.010.0030">#REF!</definedName>
    <definedName name="STOT13.010.0030_1" localSheetId="0">#REF!</definedName>
    <definedName name="STOT13.010.0030_1">#REF!</definedName>
    <definedName name="STOT13.010.0040" localSheetId="0">#REF!</definedName>
    <definedName name="STOT13.010.0040">#REF!</definedName>
    <definedName name="STOT13.010.0040_1" localSheetId="0">#REF!</definedName>
    <definedName name="STOT13.010.0040_1">#REF!</definedName>
    <definedName name="STOT13.010.0090" localSheetId="0">#REF!</definedName>
    <definedName name="STOT13.010.0090">#REF!</definedName>
    <definedName name="STOT13.010.0090_1" localSheetId="0">#REF!</definedName>
    <definedName name="STOT13.010.0090_1">#REF!</definedName>
    <definedName name="STOT13.010.0100" localSheetId="0">#REF!</definedName>
    <definedName name="STOT13.010.0100">#REF!</definedName>
    <definedName name="STOT13.010.0100_1" localSheetId="0">#REF!</definedName>
    <definedName name="STOT13.010.0100_1">#REF!</definedName>
    <definedName name="STOT13.010.0110" localSheetId="0">#REF!</definedName>
    <definedName name="STOT13.010.0110">#REF!</definedName>
    <definedName name="STOT13.010.0110_1" localSheetId="0">#REF!</definedName>
    <definedName name="STOT13.010.0110_1">#REF!</definedName>
    <definedName name="STOT13.010.0350" localSheetId="0">#REF!</definedName>
    <definedName name="STOT13.010.0350">#REF!</definedName>
    <definedName name="STOT13.010.0350_1" localSheetId="0">#REF!</definedName>
    <definedName name="STOT13.010.0350_1">#REF!</definedName>
    <definedName name="STOT13.010.0360" localSheetId="0">#REF!</definedName>
    <definedName name="STOT13.010.0360">#REF!</definedName>
    <definedName name="STOT13.010.0360_1" localSheetId="0">#REF!</definedName>
    <definedName name="STOT13.010.0360_1">#REF!</definedName>
    <definedName name="STOT13.010.0380" localSheetId="0">#REF!</definedName>
    <definedName name="STOT13.010.0380">#REF!</definedName>
    <definedName name="STOT13.010.0380_1" localSheetId="0">#REF!</definedName>
    <definedName name="STOT13.010.0380_1">#REF!</definedName>
    <definedName name="STOT13.010.0410" localSheetId="0">#REF!</definedName>
    <definedName name="STOT13.010.0410">#REF!</definedName>
    <definedName name="STOT13.010.0410_1" localSheetId="0">#REF!</definedName>
    <definedName name="STOT13.010.0410_1">#REF!</definedName>
    <definedName name="STOT13.010.0860" localSheetId="0">#REF!</definedName>
    <definedName name="STOT13.010.0860">#REF!</definedName>
    <definedName name="STOT13.010.0860_1" localSheetId="0">#REF!</definedName>
    <definedName name="STOT13.010.0860_1">#REF!</definedName>
    <definedName name="STOT13.010.0880" localSheetId="0">#REF!</definedName>
    <definedName name="STOT13.010.0880">#REF!</definedName>
    <definedName name="STOT13.010.0880_1" localSheetId="0">#REF!</definedName>
    <definedName name="STOT13.010.0880_1">#REF!</definedName>
    <definedName name="STOT13.010.1200" localSheetId="0">#REF!</definedName>
    <definedName name="STOT13.010.1200">#REF!</definedName>
    <definedName name="STOT13.010.1200_1" localSheetId="0">#REF!</definedName>
    <definedName name="STOT13.010.1200_1">#REF!</definedName>
    <definedName name="STOT15.010.0010" localSheetId="0">#REF!</definedName>
    <definedName name="STOT15.010.0010">#REF!</definedName>
    <definedName name="STOT15.010.0010_1" localSheetId="0">#REF!</definedName>
    <definedName name="STOT15.010.0010_1">#REF!</definedName>
    <definedName name="STOT15.010.0040" localSheetId="0">#REF!</definedName>
    <definedName name="STOT15.010.0040">#REF!</definedName>
    <definedName name="STOT15.010.0040_1" localSheetId="0">#REF!</definedName>
    <definedName name="STOT15.010.0040_1">#REF!</definedName>
    <definedName name="STOT15.010.0055" localSheetId="0">#REF!</definedName>
    <definedName name="STOT15.010.0055">#REF!</definedName>
    <definedName name="STOT15.010.0055_1" localSheetId="0">#REF!</definedName>
    <definedName name="STOT15.010.0055_1">#REF!</definedName>
    <definedName name="STOT15.010.0140" localSheetId="0">#REF!</definedName>
    <definedName name="STOT15.010.0140">#REF!</definedName>
    <definedName name="STOT15.010.0140_1" localSheetId="0">#REF!</definedName>
    <definedName name="STOT15.010.0140_1">#REF!</definedName>
    <definedName name="STOT15.010.0181" localSheetId="0">#REF!</definedName>
    <definedName name="STOT15.010.0181">#REF!</definedName>
    <definedName name="STOT15.010.0181_1" localSheetId="0">#REF!</definedName>
    <definedName name="STOT15.010.0181_1">#REF!</definedName>
    <definedName name="STOT15.010.0270" localSheetId="0">#REF!</definedName>
    <definedName name="STOT15.010.0270">#REF!</definedName>
    <definedName name="STOT15.010.0270_1" localSheetId="0">#REF!</definedName>
    <definedName name="STOT15.010.0270_1">#REF!</definedName>
    <definedName name="STOT15.010.0280" localSheetId="0">#REF!</definedName>
    <definedName name="STOT15.010.0280">#REF!</definedName>
    <definedName name="STOT15.010.0280_1" localSheetId="0">#REF!</definedName>
    <definedName name="STOT15.010.0280_1">#REF!</definedName>
    <definedName name="STOT15.010.0290" localSheetId="0">#REF!</definedName>
    <definedName name="STOT15.010.0290">#REF!</definedName>
    <definedName name="STOT15.010.0290_1" localSheetId="0">#REF!</definedName>
    <definedName name="STOT15.010.0290_1">#REF!</definedName>
    <definedName name="STOT16.010.0010" localSheetId="0">#REF!</definedName>
    <definedName name="STOT16.010.0010">#REF!</definedName>
    <definedName name="STOT16.010.0010_1" localSheetId="0">#REF!</definedName>
    <definedName name="STOT16.010.0010_1">#REF!</definedName>
    <definedName name="STOT16.010.0060" localSheetId="0">#REF!</definedName>
    <definedName name="STOT16.010.0060">#REF!</definedName>
    <definedName name="STOT16.010.0060_1" localSheetId="0">#REF!</definedName>
    <definedName name="STOT16.010.0060_1">#REF!</definedName>
    <definedName name="STOT16.010.0110" localSheetId="0">#REF!</definedName>
    <definedName name="STOT16.010.0110">#REF!</definedName>
    <definedName name="STOT16.010.0110_1" localSheetId="0">#REF!</definedName>
    <definedName name="STOT16.010.0110_1">#REF!</definedName>
    <definedName name="STOT16.010.0120" localSheetId="0">#REF!</definedName>
    <definedName name="STOT16.010.0120">#REF!</definedName>
    <definedName name="STOT16.010.0120_1" localSheetId="0">#REF!</definedName>
    <definedName name="STOT16.010.0120_1">#REF!</definedName>
    <definedName name="STOT16.010.0150" localSheetId="0">#REF!</definedName>
    <definedName name="STOT16.010.0150">#REF!</definedName>
    <definedName name="STOT16.010.0150_1" localSheetId="0">#REF!</definedName>
    <definedName name="STOT16.010.0150_1">#REF!</definedName>
    <definedName name="STOT16.010.0170" localSheetId="0">#REF!</definedName>
    <definedName name="STOT16.010.0170">#REF!</definedName>
    <definedName name="STOT16.010.0170_1" localSheetId="0">#REF!</definedName>
    <definedName name="STOT16.010.0170_1">#REF!</definedName>
    <definedName name="STOT17.010.0080" localSheetId="0">#REF!</definedName>
    <definedName name="STOT17.010.0080">#REF!</definedName>
    <definedName name="STOT17.010.0080_1" localSheetId="0">#REF!</definedName>
    <definedName name="STOT17.010.0080_1">#REF!</definedName>
    <definedName name="STOT17.010.0100" localSheetId="0">#REF!</definedName>
    <definedName name="STOT17.010.0100">#REF!</definedName>
    <definedName name="STOT17.010.0100_1" localSheetId="0">#REF!</definedName>
    <definedName name="STOT17.010.0100_1">#REF!</definedName>
    <definedName name="STOT17.010.0120" localSheetId="0">#REF!</definedName>
    <definedName name="STOT17.010.0120">#REF!</definedName>
    <definedName name="STOT17.010.0120_1" localSheetId="0">#REF!</definedName>
    <definedName name="STOT17.010.0120_1">#REF!</definedName>
    <definedName name="STOT17.010.0150" localSheetId="0">#REF!</definedName>
    <definedName name="STOT17.010.0150">#REF!</definedName>
    <definedName name="STOT17.010.0150_1" localSheetId="0">#REF!</definedName>
    <definedName name="STOT17.010.0150_1">#REF!</definedName>
    <definedName name="STOT17.010.0290" localSheetId="0">#REF!</definedName>
    <definedName name="STOT17.010.0290">#REF!</definedName>
    <definedName name="STOT17.010.0290_1" localSheetId="0">#REF!</definedName>
    <definedName name="STOT17.010.0290_1">#REF!</definedName>
    <definedName name="STOT17.010.0350" localSheetId="0">#REF!</definedName>
    <definedName name="STOT17.010.0350">#REF!</definedName>
    <definedName name="STOT17.010.0350_1" localSheetId="0">#REF!</definedName>
    <definedName name="STOT17.010.0350_1">#REF!</definedName>
    <definedName name="STOT17.010.0390" localSheetId="0">#REF!</definedName>
    <definedName name="STOT17.010.0390">#REF!</definedName>
    <definedName name="STOT17.010.0390_1" localSheetId="0">#REF!</definedName>
    <definedName name="STOT17.010.0390_1">#REF!</definedName>
    <definedName name="STOT17.010.0437" localSheetId="0">#REF!</definedName>
    <definedName name="STOT17.010.0437">#REF!</definedName>
    <definedName name="STOT17.010.0437_1" localSheetId="0">#REF!</definedName>
    <definedName name="STOT17.010.0437_1">#REF!</definedName>
    <definedName name="STOT17.010.0602" localSheetId="0">#REF!</definedName>
    <definedName name="STOT17.010.0602">#REF!</definedName>
    <definedName name="STOT17.010.0602_1" localSheetId="0">#REF!</definedName>
    <definedName name="STOT17.010.0602_1">#REF!</definedName>
    <definedName name="STOTCOMPOS01" localSheetId="0">#REF!</definedName>
    <definedName name="STOTCOMPOS01">#REF!</definedName>
    <definedName name="STOTCOMPOS01_1" localSheetId="0">#REF!</definedName>
    <definedName name="STOTCOMPOS01_1">#REF!</definedName>
    <definedName name="SubLeito" localSheetId="0">#REF!</definedName>
    <definedName name="SubLeito">#REF!</definedName>
    <definedName name="subtrecho" localSheetId="0">#REF!</definedName>
    <definedName name="subtrecho">#REF!</definedName>
    <definedName name="T.1" localSheetId="0">#REF!</definedName>
    <definedName name="T.1">#REF!</definedName>
    <definedName name="T.10" localSheetId="0">#REF!</definedName>
    <definedName name="T.10">#REF!</definedName>
    <definedName name="T.11" localSheetId="0">#REF!</definedName>
    <definedName name="T.11">#REF!</definedName>
    <definedName name="T.12" localSheetId="0">#REF!</definedName>
    <definedName name="T.12">#REF!</definedName>
    <definedName name="T.13" localSheetId="0">#REF!</definedName>
    <definedName name="T.13">#REF!</definedName>
    <definedName name="T.14" localSheetId="0">#REF!</definedName>
    <definedName name="T.14">#REF!</definedName>
    <definedName name="T.15" localSheetId="0">#REF!</definedName>
    <definedName name="T.15">#REF!</definedName>
    <definedName name="T.2" localSheetId="0">#REF!</definedName>
    <definedName name="T.2">#REF!</definedName>
    <definedName name="T.3" localSheetId="0">#REF!</definedName>
    <definedName name="T.3">#REF!</definedName>
    <definedName name="T.4" localSheetId="0">#REF!</definedName>
    <definedName name="T.4">#REF!</definedName>
    <definedName name="T.5" localSheetId="0">#REF!</definedName>
    <definedName name="T.5">#REF!</definedName>
    <definedName name="T.6" localSheetId="0">#REF!</definedName>
    <definedName name="T.6">#REF!</definedName>
    <definedName name="T.7" localSheetId="0">#REF!</definedName>
    <definedName name="T.7">#REF!</definedName>
    <definedName name="T.8" localSheetId="0">#REF!</definedName>
    <definedName name="T.8">#REF!</definedName>
    <definedName name="T.9" localSheetId="0">#REF!</definedName>
    <definedName name="T.9">#REF!</definedName>
    <definedName name="t_Pavimento">0.05</definedName>
    <definedName name="tab" localSheetId="0">#REF!</definedName>
    <definedName name="tab">#REF!</definedName>
    <definedName name="tabela" localSheetId="0">#REF!</definedName>
    <definedName name="tabela">#REF!</definedName>
    <definedName name="tabela1" localSheetId="0">#REF!</definedName>
    <definedName name="tabela1">#REF!</definedName>
    <definedName name="tabelafinal" localSheetId="0">#REF!</definedName>
    <definedName name="tabelafinal">#REF!</definedName>
    <definedName name="TABREC" localSheetId="0">#REF!</definedName>
    <definedName name="TABREC">#REF!</definedName>
    <definedName name="Taxa_Bloco" localSheetId="1">120*(Vol_BlocoE1+Vol_BlocE2+Vol_BlocoProt)</definedName>
    <definedName name="Taxa_Bloco">120*(Vol_BlocoE1+Vol_BlocE2+Vol_BlocoProt)</definedName>
    <definedName name="Taxa_Pilar" localSheetId="1">Cronograma!Vol_PIlar*200</definedName>
    <definedName name="Taxa_Pilar">Vol_PIlar*200</definedName>
    <definedName name="Taxa_Travessa" localSheetId="1">Vol_Travessa*150</definedName>
    <definedName name="Taxa_Travessa">Vol_Travessa*150</definedName>
    <definedName name="TEC" localSheetId="1">#REF!</definedName>
    <definedName name="TEC" localSheetId="0">#REF!</definedName>
    <definedName name="TEC">#REF!</definedName>
    <definedName name="TEC." localSheetId="0">#REF!</definedName>
    <definedName name="TEC.">#REF!</definedName>
    <definedName name="teca1" localSheetId="0">#REF!</definedName>
    <definedName name="teca1">#REF!</definedName>
    <definedName name="tera" localSheetId="0">#REF!</definedName>
    <definedName name="tera">#REF!</definedName>
    <definedName name="TERRA" localSheetId="0">#REF!</definedName>
    <definedName name="TERRA">#REF!</definedName>
    <definedName name="TERRA_1" localSheetId="0">#REF!</definedName>
    <definedName name="TERRA_1">#REF!</definedName>
    <definedName name="TERRAPLENAGEM" localSheetId="0">#REF!</definedName>
    <definedName name="TERRAPLENAGEM">#REF!</definedName>
    <definedName name="TEST" localSheetId="0">#REF!</definedName>
    <definedName name="TEST">#REF!</definedName>
    <definedName name="teste" localSheetId="1">#REF!</definedName>
    <definedName name="teste" localSheetId="0">#REF!</definedName>
    <definedName name="teste">#REF!</definedName>
    <definedName name="tfjfxtj" localSheetId="0">#REF!</definedName>
    <definedName name="tfjfxtj">#REF!</definedName>
    <definedName name="THIAGO" localSheetId="0">#REF!</definedName>
    <definedName name="THIAGO">#REF!</definedName>
    <definedName name="TIPO_DE_OBRA" localSheetId="0">OFFSET(#REF!,0,0,COUNTA(#REF!),1)</definedName>
    <definedName name="TIPO_DE_OBRA" localSheetId="2">OFFSET(#REF!,0,0,COUNTA(#REF!),1)</definedName>
    <definedName name="TIPO_DE_OBRA">OFFSET(#REF!,0,0,COUNTA(#REF!),1)</definedName>
    <definedName name="TIPOORCAMENTO" localSheetId="0" hidden="1">IF(VALUE(#REF!)=2,"Licitado","Proposto")</definedName>
    <definedName name="TIPOORCAMENTO" hidden="1">IF(VALUE(#REF!)=2,"Licitado","Proposto")</definedName>
    <definedName name="_xlnm.Print_Titles" localSheetId="1">Cronograma!$B:$E,Cronograma!$2:$8</definedName>
    <definedName name="_xlnm.Print_Titles" localSheetId="0">Eventograma!$6:$7</definedName>
    <definedName name="TOT" localSheetId="0">#REF!</definedName>
    <definedName name="TOT">#REF!</definedName>
    <definedName name="TOT.P" localSheetId="0">#REF!</definedName>
    <definedName name="TOT.P" localSheetId="2">#REF!</definedName>
    <definedName name="TOT.P">#REF!</definedName>
    <definedName name="TOT1.P" localSheetId="0">#REF!</definedName>
    <definedName name="TOT1.P" localSheetId="2">#REF!</definedName>
    <definedName name="TOT1.P">#REF!</definedName>
    <definedName name="TOTAIS" localSheetId="0">#REF!</definedName>
    <definedName name="TOTAIS">#REF!</definedName>
    <definedName name="total" localSheetId="0">#REF!</definedName>
    <definedName name="total">#REF!</definedName>
    <definedName name="TOTALMATERIAL" localSheetId="0">#REF!</definedName>
    <definedName name="TOTALMATERIAL">#REF!</definedName>
    <definedName name="TOTALMATERIAL_1" localSheetId="0">#REF!</definedName>
    <definedName name="TOTALMATERIAL_1">#REF!</definedName>
    <definedName name="TOTALSERVIÇO" localSheetId="0">#REF!</definedName>
    <definedName name="TOTALSERVIÇO">#REF!</definedName>
    <definedName name="TOTALSERVIÇO_1" localSheetId="0">#REF!</definedName>
    <definedName name="TOTALSERVIÇO_1">#REF!</definedName>
    <definedName name="TOTFASE" localSheetId="0">#REF!</definedName>
    <definedName name="TOTFASE">#REF!</definedName>
    <definedName name="TOTFASE_1" localSheetId="0">#REF!</definedName>
    <definedName name="TOTFASE_1">#REF!</definedName>
    <definedName name="TOTFASE_5" localSheetId="0">#REF!</definedName>
    <definedName name="TOTFASE_5">#REF!</definedName>
    <definedName name="TOTFASE_6" localSheetId="0">#REF!</definedName>
    <definedName name="TOTFASE_6">#REF!</definedName>
    <definedName name="trecho" localSheetId="0">#REF!</definedName>
    <definedName name="trecho">#REF!</definedName>
    <definedName name="TT.1" localSheetId="0">#REF!</definedName>
    <definedName name="TT.1">#REF!</definedName>
    <definedName name="TT.10" localSheetId="0">#REF!</definedName>
    <definedName name="TT.10">#REF!</definedName>
    <definedName name="TT.11" localSheetId="0">#REF!</definedName>
    <definedName name="TT.11">#REF!</definedName>
    <definedName name="TT.12" localSheetId="0">#REF!</definedName>
    <definedName name="TT.12">#REF!</definedName>
    <definedName name="TT.13" localSheetId="0">#REF!</definedName>
    <definedName name="TT.13">#REF!</definedName>
    <definedName name="TT.14" localSheetId="0">#REF!</definedName>
    <definedName name="TT.14">#REF!</definedName>
    <definedName name="TT.15" localSheetId="0">#REF!</definedName>
    <definedName name="TT.15">#REF!</definedName>
    <definedName name="TT.2" localSheetId="0">#REF!</definedName>
    <definedName name="TT.2">#REF!</definedName>
    <definedName name="TT.3" localSheetId="0">#REF!</definedName>
    <definedName name="TT.3">#REF!</definedName>
    <definedName name="TT.4" localSheetId="0">#REF!</definedName>
    <definedName name="TT.4">#REF!</definedName>
    <definedName name="TT.5" localSheetId="0">#REF!</definedName>
    <definedName name="TT.5">#REF!</definedName>
    <definedName name="TT.6" localSheetId="0">#REF!</definedName>
    <definedName name="TT.6">#REF!</definedName>
    <definedName name="TT.7" localSheetId="0">#REF!</definedName>
    <definedName name="TT.7">#REF!</definedName>
    <definedName name="TT.8" localSheetId="0">#REF!</definedName>
    <definedName name="TT.8">#REF!</definedName>
    <definedName name="TT.9" localSheetId="0">#REF!</definedName>
    <definedName name="TT.9">#REF!</definedName>
    <definedName name="ttttttttttttt" localSheetId="0">#REF!</definedName>
    <definedName name="ttttttttttttt">#REF!</definedName>
    <definedName name="tudo" localSheetId="0">#REF!</definedName>
    <definedName name="tudo">#REF!</definedName>
    <definedName name="Unia_Lajotas">0.3*0.2*10.5</definedName>
    <definedName name="urb" localSheetId="0">#REF!</definedName>
    <definedName name="urb">#REF!</definedName>
    <definedName name="usina" localSheetId="0">#REF!</definedName>
    <definedName name="usina" localSheetId="2">#REF!</definedName>
    <definedName name="usina">#REF!</definedName>
    <definedName name="VAA" localSheetId="0">#REF!</definedName>
    <definedName name="VAA">#REF!</definedName>
    <definedName name="VAA_1" localSheetId="0">#REF!</definedName>
    <definedName name="VAA_1">#REF!</definedName>
    <definedName name="valas" localSheetId="0">#REF!</definedName>
    <definedName name="valas">#REF!</definedName>
    <definedName name="valas1" localSheetId="0">#REF!</definedName>
    <definedName name="valas1">#REF!</definedName>
    <definedName name="Valores" localSheetId="0">#REF!</definedName>
    <definedName name="Valores">#REF!</definedName>
    <definedName name="VALORES_VALORES_Listar" localSheetId="0">#REF!</definedName>
    <definedName name="VALORES_VALORES_Listar">#REF!</definedName>
    <definedName name="VAT" localSheetId="0">#REF!</definedName>
    <definedName name="VAT">#REF!</definedName>
    <definedName name="VAT_1" localSheetId="0">#REF!</definedName>
    <definedName name="VAT_1">#REF!</definedName>
    <definedName name="VB1.0" localSheetId="0">#REF!</definedName>
    <definedName name="VB1.0">#REF!</definedName>
    <definedName name="VB1.1" localSheetId="0">#REF!</definedName>
    <definedName name="VB1.1">#REF!</definedName>
    <definedName name="VB1.3" localSheetId="0">#REF!</definedName>
    <definedName name="VB1.3">#REF!</definedName>
    <definedName name="VB2.0" localSheetId="0">#REF!</definedName>
    <definedName name="VB2.0">#REF!</definedName>
    <definedName name="VB2.1" localSheetId="0">#REF!</definedName>
    <definedName name="VB2.1">#REF!</definedName>
    <definedName name="VB2.10" localSheetId="0">#REF!</definedName>
    <definedName name="VB2.10">#REF!</definedName>
    <definedName name="VB2.2" localSheetId="0">#REF!</definedName>
    <definedName name="VB2.2">#REF!</definedName>
    <definedName name="VB2.3" localSheetId="0">#REF!</definedName>
    <definedName name="VB2.3">#REF!</definedName>
    <definedName name="VB2.4" localSheetId="0">#REF!</definedName>
    <definedName name="VB2.4">#REF!</definedName>
    <definedName name="VB2.5" localSheetId="0">#REF!</definedName>
    <definedName name="VB2.5">#REF!</definedName>
    <definedName name="VB2.6" localSheetId="0">#REF!</definedName>
    <definedName name="VB2.6">#REF!</definedName>
    <definedName name="VB2.7" localSheetId="0">#REF!</definedName>
    <definedName name="VB2.7">#REF!</definedName>
    <definedName name="VB2.8" localSheetId="0">#REF!</definedName>
    <definedName name="VB2.8">#REF!</definedName>
    <definedName name="VB2.9" localSheetId="0">#REF!</definedName>
    <definedName name="VB2.9">#REF!</definedName>
    <definedName name="VB3.0" localSheetId="0">#REF!</definedName>
    <definedName name="VB3.0">#REF!</definedName>
    <definedName name="VB3.1" localSheetId="0">#REF!</definedName>
    <definedName name="VB3.1">#REF!</definedName>
    <definedName name="VB3.2" localSheetId="0">#REF!</definedName>
    <definedName name="VB3.2">#REF!</definedName>
    <definedName name="VB3.3" localSheetId="0">#REF!</definedName>
    <definedName name="VB3.3">#REF!</definedName>
    <definedName name="VB3.4" localSheetId="0">#REF!</definedName>
    <definedName name="VB3.4">#REF!</definedName>
    <definedName name="VB3.5" localSheetId="0">#REF!</definedName>
    <definedName name="VB3.5">#REF!</definedName>
    <definedName name="VB3.6" localSheetId="0">#REF!</definedName>
    <definedName name="VB3.6">#REF!</definedName>
    <definedName name="VB3.7" localSheetId="0">#REF!</definedName>
    <definedName name="VB3.7">#REF!</definedName>
    <definedName name="VB4.0" localSheetId="0">#REF!</definedName>
    <definedName name="VB4.0">#REF!</definedName>
    <definedName name="VB4.1" localSheetId="0">#REF!</definedName>
    <definedName name="VB4.1">#REF!</definedName>
    <definedName name="VB4.2" localSheetId="0">#REF!</definedName>
    <definedName name="VB4.2">#REF!</definedName>
    <definedName name="VB4.3" localSheetId="0">#REF!</definedName>
    <definedName name="VB4.3">#REF!</definedName>
    <definedName name="VB4.3.1" localSheetId="0">#REF!</definedName>
    <definedName name="VB4.3.1">#REF!</definedName>
    <definedName name="VB4.3.2" localSheetId="0">#REF!</definedName>
    <definedName name="VB4.3.2">#REF!</definedName>
    <definedName name="VB4.4" localSheetId="0">#REF!</definedName>
    <definedName name="VB4.4">#REF!</definedName>
    <definedName name="VB4.5" localSheetId="0">#REF!</definedName>
    <definedName name="VB4.5">#REF!</definedName>
    <definedName name="VB5.0" localSheetId="0">#REF!</definedName>
    <definedName name="VB5.0">#REF!</definedName>
    <definedName name="VB5.1" localSheetId="0">#REF!</definedName>
    <definedName name="VB5.1">#REF!</definedName>
    <definedName name="VB5.2" localSheetId="0">#REF!</definedName>
    <definedName name="VB5.2">#REF!</definedName>
    <definedName name="VB6.0" localSheetId="0">#REF!</definedName>
    <definedName name="VB6.0">#REF!</definedName>
    <definedName name="VB6.1" localSheetId="0">#REF!</definedName>
    <definedName name="VB6.1">#REF!</definedName>
    <definedName name="VB6.2" localSheetId="0">#REF!</definedName>
    <definedName name="VB6.2">#REF!</definedName>
    <definedName name="VB6.2.1" localSheetId="0">#REF!</definedName>
    <definedName name="VB6.2.1">#REF!</definedName>
    <definedName name="VB6.2.2" localSheetId="0">#REF!</definedName>
    <definedName name="VB6.2.2">#REF!</definedName>
    <definedName name="VB6.2.3" localSheetId="0">#REF!</definedName>
    <definedName name="VB6.2.3">#REF!</definedName>
    <definedName name="VB6.3" localSheetId="0">#REF!</definedName>
    <definedName name="VB6.3">#REF!</definedName>
    <definedName name="VB6.3.1" localSheetId="0">#REF!</definedName>
    <definedName name="VB6.3.1">#REF!</definedName>
    <definedName name="VB6.3.2" localSheetId="0">#REF!</definedName>
    <definedName name="VB6.3.2">#REF!</definedName>
    <definedName name="VB6.4" localSheetId="0">#REF!</definedName>
    <definedName name="VB6.4">#REF!</definedName>
    <definedName name="VB6.4.1" localSheetId="0">#REF!</definedName>
    <definedName name="VB6.4.1">#REF!</definedName>
    <definedName name="VB6.4.2" localSheetId="0">#REF!</definedName>
    <definedName name="VB6.4.2">#REF!</definedName>
    <definedName name="VB6.4.3" localSheetId="0">#REF!</definedName>
    <definedName name="VB6.4.3">#REF!</definedName>
    <definedName name="VB6.4.4" localSheetId="0">#REF!</definedName>
    <definedName name="VB6.4.4">#REF!</definedName>
    <definedName name="VB6.4.5" localSheetId="0">#REF!</definedName>
    <definedName name="VB6.4.5">#REF!</definedName>
    <definedName name="VB6.5" localSheetId="0">#REF!</definedName>
    <definedName name="VB6.5">#REF!</definedName>
    <definedName name="VB6.6" localSheetId="0">#REF!</definedName>
    <definedName name="VB6.6">#REF!</definedName>
    <definedName name="VB6.7" localSheetId="0">#REF!</definedName>
    <definedName name="VB6.7">#REF!</definedName>
    <definedName name="VB6.8" localSheetId="0">#REF!</definedName>
    <definedName name="VB6.8">#REF!</definedName>
    <definedName name="VB6.8.1" localSheetId="0">#REF!</definedName>
    <definedName name="VB6.8.1">#REF!</definedName>
    <definedName name="VB6.8.2" localSheetId="0">#REF!</definedName>
    <definedName name="VB6.8.2">#REF!</definedName>
    <definedName name="VB6.8.3" localSheetId="0">#REF!</definedName>
    <definedName name="VB6.8.3">#REF!</definedName>
    <definedName name="VB6.8.4" localSheetId="0">#REF!</definedName>
    <definedName name="VB6.8.4">#REF!</definedName>
    <definedName name="VB6.8.5" localSheetId="0">#REF!</definedName>
    <definedName name="VB6.8.5">#REF!</definedName>
    <definedName name="VB6.8.6" localSheetId="0">#REF!</definedName>
    <definedName name="VB6.8.6">#REF!</definedName>
    <definedName name="VB6.8.7" localSheetId="0">#REF!</definedName>
    <definedName name="VB6.8.7">#REF!</definedName>
    <definedName name="VB6.8.8" localSheetId="0">#REF!</definedName>
    <definedName name="VB6.8.8">#REF!</definedName>
    <definedName name="VB6.8.9" localSheetId="0">#REF!</definedName>
    <definedName name="VB6.8.9">#REF!</definedName>
    <definedName name="VBF" localSheetId="0">#REF!</definedName>
    <definedName name="VBF">#REF!</definedName>
    <definedName name="VBF_1" localSheetId="0">#REF!</definedName>
    <definedName name="VBF_1">#REF!</definedName>
    <definedName name="ve" localSheetId="0">#REF!</definedName>
    <definedName name="ve">#REF!</definedName>
    <definedName name="ve_1" localSheetId="0">#REF!</definedName>
    <definedName name="ve_1">#REF!</definedName>
    <definedName name="VE1_1" localSheetId="0">#REF!</definedName>
    <definedName name="VE1_1">#REF!</definedName>
    <definedName name="VEC" localSheetId="0">#REF!</definedName>
    <definedName name="VEC">#REF!</definedName>
    <definedName name="VO" localSheetId="0">#REF!</definedName>
    <definedName name="VO">#REF!</definedName>
    <definedName name="VO_1" localSheetId="0">#REF!</definedName>
    <definedName name="VO_1">#REF!</definedName>
    <definedName name="VO1_1" localSheetId="0">#REF!</definedName>
    <definedName name="VO1_1">#REF!</definedName>
    <definedName name="VOC" localSheetId="0">#REF!</definedName>
    <definedName name="VOC">#REF!</definedName>
    <definedName name="Vol_BlocE2">11.628*2</definedName>
    <definedName name="Vol_BlocoE1">16.203*2</definedName>
    <definedName name="Vol_BlocoProt">18.238*2.5</definedName>
    <definedName name="Vol_Estrutural" localSheetId="0">#REF!</definedName>
    <definedName name="Vol_Estrutural">#REF!</definedName>
    <definedName name="Vol_Estrutural_1" localSheetId="0">#REF!</definedName>
    <definedName name="Vol_Estrutural_1">#REF!</definedName>
    <definedName name="Vol_Neop_Tipo1">4.5*6.5*0.47*3</definedName>
    <definedName name="Vol_Neop_Tipo2">3.5*3.5*0.47*5</definedName>
    <definedName name="Vol_PIlar" localSheetId="1">L_Pilar*A_Pilar</definedName>
    <definedName name="Vol_PIlar">L_Pilar*A_Pilar</definedName>
    <definedName name="Vol_Travessa">22.4042*3</definedName>
    <definedName name="VOLCON" localSheetId="0">#REF!</definedName>
    <definedName name="VOLCON">#REF!</definedName>
    <definedName name="VOLCON_1" localSheetId="0">#REF!</definedName>
    <definedName name="VOLCON_1">#REF!</definedName>
    <definedName name="VOLCONC" localSheetId="0">#REF!</definedName>
    <definedName name="VOLCONC">#REF!</definedName>
    <definedName name="VOLCONC_1" localSheetId="0">#REF!</definedName>
    <definedName name="VOLCONC_1">#REF!</definedName>
    <definedName name="Volume" localSheetId="0">#REF!</definedName>
    <definedName name="Volume">#REF!</definedName>
    <definedName name="Volume_Tab" localSheetId="1">A_Sec_Tabu*Ext_Eixo</definedName>
    <definedName name="Volume_Tab">A_Sec_Tabu*Ext_Eixo</definedName>
    <definedName name="volumedebrita" localSheetId="0">#REF!</definedName>
    <definedName name="volumedebrita" localSheetId="2">#REF!</definedName>
    <definedName name="volumedebrita">#REF!</definedName>
    <definedName name="volumedecorte" localSheetId="0">#REF!</definedName>
    <definedName name="volumedecorte" localSheetId="2">#REF!</definedName>
    <definedName name="volumedecorte">#REF!</definedName>
    <definedName name="volumedepv" localSheetId="0">#REF!</definedName>
    <definedName name="volumedepv" localSheetId="2">#REF!</definedName>
    <definedName name="volumedepv">#REF!</definedName>
    <definedName name="vr" localSheetId="0">#REF!</definedName>
    <definedName name="vr">#REF!</definedName>
    <definedName name="VR_1" localSheetId="0">#REF!</definedName>
    <definedName name="VR_1">#REF!</definedName>
    <definedName name="VRC" localSheetId="0">#REF!</definedName>
    <definedName name="VRC">#REF!</definedName>
    <definedName name="VTE" localSheetId="0">#REF!</definedName>
    <definedName name="VTE">#REF!</definedName>
    <definedName name="VTE_1" localSheetId="0">#REF!</definedName>
    <definedName name="VTE_1">#REF!</definedName>
    <definedName name="VTOTAL1" localSheetId="1" hidden="1">ROUND(#REF!*#REF!,15-13*#REF!)</definedName>
    <definedName name="VTOTAL1" localSheetId="0" hidden="1">ROUND(#REF!*#REF!,15-13*#REF!)</definedName>
    <definedName name="VTOTAL1" hidden="1">ROUND(#REF!*#REF!,15-13*#REF!)</definedName>
    <definedName name="W" localSheetId="0">#REF!</definedName>
    <definedName name="W">#REF!</definedName>
    <definedName name="wdwsxdfrfd" localSheetId="0">#REF!</definedName>
    <definedName name="wdwsxdfrfd">#REF!</definedName>
    <definedName name="wefg" localSheetId="0">#REF!</definedName>
    <definedName name="wefg">#REF!</definedName>
    <definedName name="wrn.Cronograma." localSheetId="0">#REF!</definedName>
    <definedName name="wrn.Cronograma.">#REF!</definedName>
    <definedName name="wrn.GERAL." localSheetId="0">#REF!</definedName>
    <definedName name="wrn.GERAL.">#REF!</definedName>
    <definedName name="wrn.mode_lev.xls." localSheetId="1" hidden="1">{#N/A,#N/A,FALSE,"ALVENARIA";#N/A,#N/A,FALSE,"BLOCOS";#N/A,#N/A,FALSE,"CINTAS";#N/A,#N/A,FALSE,"CORTINA";#N/A,#N/A,FALSE,"LAJES";#N/A,#N/A,FALSE,"PILARES";#N/A,#N/A,FALSE,"VIGAS"}</definedName>
    <definedName name="wrn.mode_lev.xls." localSheetId="2" hidden="1">{#N/A,#N/A,FALSE,"ALVENARIA";#N/A,#N/A,FALSE,"BLOCOS";#N/A,#N/A,FALSE,"CINTAS";#N/A,#N/A,FALSE,"CORTINA";#N/A,#N/A,FALSE,"LAJES";#N/A,#N/A,FALSE,"PILARES";#N/A,#N/A,FALSE,"VIGAS"}</definedName>
    <definedName name="wrn.mode_lev.xls." hidden="1">{#N/A,#N/A,FALSE,"ALVENARIA";#N/A,#N/A,FALSE,"BLOCOS";#N/A,#N/A,FALSE,"CINTAS";#N/A,#N/A,FALSE,"CORTINA";#N/A,#N/A,FALSE,"LAJES";#N/A,#N/A,FALSE,"PILARES";#N/A,#N/A,FALSE,"VIGAS"}</definedName>
    <definedName name="wrn.PENDENCIAS." localSheetId="0">#REF!</definedName>
    <definedName name="wrn.PENDENCIAS.">#REF!</definedName>
    <definedName name="wrn.RELAT_EAP." localSheetId="1" hidden="1">{#N/A,#N/A,FALSE,"EAP";#N/A,#N/A,FALSE,"CURVA AV.FÍSICO";#N/A,#N/A,FALSE,"CURVA AV.FINANC."}</definedName>
    <definedName name="wrn.RELAT_EAP." hidden="1">{#N/A,#N/A,FALSE,"EAP";#N/A,#N/A,FALSE,"CURVA AV.FÍSICO";#N/A,#N/A,FALSE,"CURVA AV.FINANC."}</definedName>
    <definedName name="x" localSheetId="1" hidden="1">{#N/A,#N/A,FALSE,"ALVENARIA";#N/A,#N/A,FALSE,"BLOCOS";#N/A,#N/A,FALSE,"CINTAS";#N/A,#N/A,FALSE,"CORTINA";#N/A,#N/A,FALSE,"LAJES";#N/A,#N/A,FALSE,"PILARES";#N/A,#N/A,FALSE,"VIGAS"}</definedName>
    <definedName name="x" localSheetId="2" hidden="1">{#N/A,#N/A,FALSE,"ALVENARIA";#N/A,#N/A,FALSE,"BLOCOS";#N/A,#N/A,FALSE,"CINTAS";#N/A,#N/A,FALSE,"CORTINA";#N/A,#N/A,FALSE,"LAJES";#N/A,#N/A,FALSE,"PILARES";#N/A,#N/A,FALSE,"VIGAS"}</definedName>
    <definedName name="x" hidden="1">{#N/A,#N/A,FALSE,"ALVENARIA";#N/A,#N/A,FALSE,"BLOCOS";#N/A,#N/A,FALSE,"CINTAS";#N/A,#N/A,FALSE,"CORTINA";#N/A,#N/A,FALSE,"LAJES";#N/A,#N/A,FALSE,"PILARES";#N/A,#N/A,FALSE,"VIGAS"}</definedName>
    <definedName name="xss" localSheetId="0">#REF!</definedName>
    <definedName name="xss">#REF!</definedName>
    <definedName name="XX" localSheetId="1" hidden="1">{"'EI 060 02'!$A$1:$K$59"}</definedName>
    <definedName name="XX" hidden="1">{"'EI 060 02'!$A$1:$K$59"}</definedName>
    <definedName name="XXX010160100" localSheetId="0">#REF!</definedName>
    <definedName name="XXX010160100" localSheetId="2">#REF!</definedName>
    <definedName name="XXX010160100">#REF!</definedName>
    <definedName name="xxxxx" localSheetId="0">#REF!</definedName>
    <definedName name="xxxxx">#REF!</definedName>
    <definedName name="xxxxxx" localSheetId="0">#REF!</definedName>
    <definedName name="xxxxxx" localSheetId="2">#REF!</definedName>
    <definedName name="xxxxxx">#REF!</definedName>
    <definedName name="xxxxxxx" localSheetId="0">#REF!</definedName>
    <definedName name="xxxxxxx">#REF!</definedName>
    <definedName name="xxxxxxxxx" localSheetId="0">#REF!</definedName>
    <definedName name="xxxxxxxxx">#REF!</definedName>
    <definedName name="Z" localSheetId="0">#REF!</definedName>
    <definedName name="Z">#REF!</definedName>
    <definedName name="zero" localSheetId="0">#REF!</definedName>
    <definedName name="zero">#REF!</definedName>
    <definedName name="ZGRE" localSheetId="0">#REF!</definedName>
    <definedName name="ZGRE">#REF!</definedName>
    <definedName name="ZZZZZB2" localSheetId="0">#REF!</definedName>
    <definedName name="ZZZZZB2">#REF!</definedName>
    <definedName name="zzzzzzz" localSheetId="0">#REF!</definedName>
    <definedName name="zzzzzzz">#REF!</definedName>
    <definedName name="ZZZZZZZZZZ2" localSheetId="0">#REF!</definedName>
    <definedName name="ZZZZZZZZZZ2">#REF!</definedName>
    <definedName name="ZZZZZZZZZZZ" localSheetId="0">#REF!</definedName>
    <definedName name="ZZZZZZZZZZZ">#REF!</definedName>
    <definedName name="ZZZZZZZZZZZZZZZZZZZZZZZZ" localSheetId="0">#REF!</definedName>
    <definedName name="ZZZZZZZZZZZZZZZZZZZZZZZZ">#REF!</definedName>
  </definedNames>
  <calcPr calcId="181029"/>
</workbook>
</file>

<file path=xl/calcChain.xml><?xml version="1.0" encoding="utf-8"?>
<calcChain xmlns="http://schemas.openxmlformats.org/spreadsheetml/2006/main">
  <c r="G13" i="87" l="1"/>
  <c r="G10" i="87"/>
  <c r="G11" i="87"/>
  <c r="AA19" i="88"/>
  <c r="AB19" i="88" s="1"/>
  <c r="AA17" i="88"/>
  <c r="AB17" i="88" s="1"/>
  <c r="AA15" i="88"/>
  <c r="AB15" i="88" s="1"/>
  <c r="AA14" i="88" l="1"/>
  <c r="AA12" i="88" l="1"/>
  <c r="AB14" i="88" l="1"/>
  <c r="AB12" i="88"/>
  <c r="AA18" i="88" l="1"/>
  <c r="AB18" i="88" s="1"/>
  <c r="AA20" i="88"/>
  <c r="AB20" i="88" s="1"/>
  <c r="AA13" i="88"/>
  <c r="AB13" i="88" s="1"/>
  <c r="AA16" i="88"/>
  <c r="AA11" i="88"/>
  <c r="AB11" i="88" s="1"/>
  <c r="Q3" i="78"/>
  <c r="Q4" i="78"/>
  <c r="Y3" i="78"/>
  <c r="Y4" i="78"/>
  <c r="AA21" i="88" l="1"/>
  <c r="AB21" i="88" s="1"/>
  <c r="AB16" i="88"/>
  <c r="P4" i="78" l="1"/>
  <c r="P3" i="78"/>
  <c r="F3911" i="85"/>
  <c r="H1531" i="85" l="1"/>
  <c r="H1532" i="85"/>
  <c r="H3074" i="85"/>
  <c r="H3075" i="85"/>
  <c r="H3076" i="85"/>
  <c r="H4542" i="85"/>
  <c r="H5036" i="85"/>
  <c r="H11530" i="85"/>
  <c r="H11531" i="85"/>
  <c r="H11532" i="85"/>
  <c r="H11533" i="85"/>
  <c r="H11534" i="85"/>
  <c r="H13211" i="85"/>
  <c r="H13753" i="85"/>
  <c r="H13857" i="85"/>
  <c r="T4" i="78"/>
  <c r="T3" i="78"/>
  <c r="U4" i="78" l="1"/>
  <c r="U3" i="78"/>
  <c r="AB4" i="78" l="1"/>
  <c r="AB3" i="78"/>
  <c r="AC4" i="78" l="1"/>
  <c r="AC3" i="78"/>
  <c r="AJ4" i="78"/>
  <c r="AJ3" i="78"/>
  <c r="AI4" i="78"/>
  <c r="AI3" i="78"/>
  <c r="AF3" i="78" l="1"/>
  <c r="AG3" i="78"/>
  <c r="AF4" i="78"/>
  <c r="AG4" i="78"/>
  <c r="AH4" i="78" l="1"/>
  <c r="X4" i="78" l="1"/>
  <c r="X3" i="78"/>
  <c r="Z4" i="78" l="1"/>
  <c r="G13212" i="85" s="1"/>
  <c r="V4" i="78"/>
  <c r="R4" i="78"/>
  <c r="G13972" i="85" l="1"/>
  <c r="F4537" i="85"/>
  <c r="F3079" i="85"/>
  <c r="H13382" i="85"/>
  <c r="H13616" i="85"/>
  <c r="F13291" i="85"/>
  <c r="F13456" i="85"/>
  <c r="F13592" i="85"/>
  <c r="F13706" i="85"/>
  <c r="F13384" i="85"/>
  <c r="F13742" i="85"/>
  <c r="H13550" i="85"/>
  <c r="F13549" i="85"/>
  <c r="F13743" i="85"/>
  <c r="H13262" i="85"/>
  <c r="H13589" i="85"/>
  <c r="F13573" i="85"/>
  <c r="F13702" i="85"/>
  <c r="H13406" i="85"/>
  <c r="H13625" i="85"/>
  <c r="F13300" i="85"/>
  <c r="F13460" i="85"/>
  <c r="F13594" i="85"/>
  <c r="F13707" i="85"/>
  <c r="H13730" i="85"/>
  <c r="H13418" i="85"/>
  <c r="H13634" i="85"/>
  <c r="F13303" i="85"/>
  <c r="F13462" i="85"/>
  <c r="F13597" i="85"/>
  <c r="F13709" i="85"/>
  <c r="H13514" i="85"/>
  <c r="F13219" i="85"/>
  <c r="F13740" i="85"/>
  <c r="H13421" i="85"/>
  <c r="H13637" i="85"/>
  <c r="F13304" i="85"/>
  <c r="F13471" i="85"/>
  <c r="F13603" i="85"/>
  <c r="F13712" i="85"/>
  <c r="H13424" i="85"/>
  <c r="H13646" i="85"/>
  <c r="F13312" i="85"/>
  <c r="F13477" i="85"/>
  <c r="F13606" i="85"/>
  <c r="F13713" i="85"/>
  <c r="F13733" i="85"/>
  <c r="F13736" i="85"/>
  <c r="F13390" i="85"/>
  <c r="F13697" i="85"/>
  <c r="H13322" i="85"/>
  <c r="F13447" i="85"/>
  <c r="H13433" i="85"/>
  <c r="H13658" i="85"/>
  <c r="F13316" i="85"/>
  <c r="F13480" i="85"/>
  <c r="F13609" i="85"/>
  <c r="F13714" i="85"/>
  <c r="H13442" i="85"/>
  <c r="H13661" i="85"/>
  <c r="F13318" i="85"/>
  <c r="F13483" i="85"/>
  <c r="F13615" i="85"/>
  <c r="F13716" i="85"/>
  <c r="F13660" i="85"/>
  <c r="H13520" i="85"/>
  <c r="F13737" i="85"/>
  <c r="F13268" i="85"/>
  <c r="H13445" i="85"/>
  <c r="H13664" i="85"/>
  <c r="F13327" i="85"/>
  <c r="F13486" i="85"/>
  <c r="F13621" i="85"/>
  <c r="F13718" i="85"/>
  <c r="F13375" i="85"/>
  <c r="F13654" i="85"/>
  <c r="F13534" i="85"/>
  <c r="H13346" i="85"/>
  <c r="H13454" i="85"/>
  <c r="H13673" i="85"/>
  <c r="F13336" i="85"/>
  <c r="F13492" i="85"/>
  <c r="F13624" i="85"/>
  <c r="F13719" i="85"/>
  <c r="H13538" i="85"/>
  <c r="F13672" i="85"/>
  <c r="H13541" i="85"/>
  <c r="F13678" i="85"/>
  <c r="H13577" i="85"/>
  <c r="F13424" i="85"/>
  <c r="F13567" i="85"/>
  <c r="F13750" i="85"/>
  <c r="F13700" i="85"/>
  <c r="H13466" i="85"/>
  <c r="H13682" i="85"/>
  <c r="F13339" i="85"/>
  <c r="F13495" i="85"/>
  <c r="F13627" i="85"/>
  <c r="F13721" i="85"/>
  <c r="F13681" i="85"/>
  <c r="H13469" i="85"/>
  <c r="H13685" i="85"/>
  <c r="F13340" i="85"/>
  <c r="F13498" i="85"/>
  <c r="F13630" i="85"/>
  <c r="F13724" i="85"/>
  <c r="F13376" i="85"/>
  <c r="F13388" i="85"/>
  <c r="F13666" i="85"/>
  <c r="F13222" i="85"/>
  <c r="F13231" i="85"/>
  <c r="F13267" i="85"/>
  <c r="H13598" i="85"/>
  <c r="F13276" i="85"/>
  <c r="F13579" i="85"/>
  <c r="F13701" i="85"/>
  <c r="H13472" i="85"/>
  <c r="H13694" i="85"/>
  <c r="F13348" i="85"/>
  <c r="F13507" i="85"/>
  <c r="F13636" i="85"/>
  <c r="F13725" i="85"/>
  <c r="H13529" i="85"/>
  <c r="F13537" i="85"/>
  <c r="H13610" i="85"/>
  <c r="F13580" i="85"/>
  <c r="H13481" i="85"/>
  <c r="H13706" i="85"/>
  <c r="F13352" i="85"/>
  <c r="F13508" i="85"/>
  <c r="F13639" i="85"/>
  <c r="F13726" i="85"/>
  <c r="H13742" i="85"/>
  <c r="F13664" i="85"/>
  <c r="F13738" i="85"/>
  <c r="F13540" i="85"/>
  <c r="H13310" i="85"/>
  <c r="F13444" i="85"/>
  <c r="F13280" i="85"/>
  <c r="H13490" i="85"/>
  <c r="H13709" i="85"/>
  <c r="F13354" i="85"/>
  <c r="F13510" i="85"/>
  <c r="F13642" i="85"/>
  <c r="F13728" i="85"/>
  <c r="H13517" i="85"/>
  <c r="H13733" i="85"/>
  <c r="F13528" i="85"/>
  <c r="F13544" i="85"/>
  <c r="H13493" i="85"/>
  <c r="H13712" i="85"/>
  <c r="F13363" i="85"/>
  <c r="F13516" i="85"/>
  <c r="F13651" i="85"/>
  <c r="F13730" i="85"/>
  <c r="F13522" i="85"/>
  <c r="F13216" i="85"/>
  <c r="F13399" i="85"/>
  <c r="F13408" i="85"/>
  <c r="F13435" i="85"/>
  <c r="H13502" i="85"/>
  <c r="H13721" i="85"/>
  <c r="F13372" i="85"/>
  <c r="F13520" i="85"/>
  <c r="F13652" i="85"/>
  <c r="F13731" i="85"/>
  <c r="H13298" i="85"/>
  <c r="H13586" i="85"/>
  <c r="F13426" i="85"/>
  <c r="F13568" i="85"/>
  <c r="F13214" i="85"/>
  <c r="H13562" i="85"/>
  <c r="F13240" i="85"/>
  <c r="F13411" i="85"/>
  <c r="F13552" i="85"/>
  <c r="F13684" i="85"/>
  <c r="F13745" i="85"/>
  <c r="H13226" i="85"/>
  <c r="H13565" i="85"/>
  <c r="F13243" i="85"/>
  <c r="F13412" i="85"/>
  <c r="F13556" i="85"/>
  <c r="F13688" i="85"/>
  <c r="F13748" i="85"/>
  <c r="H13238" i="85"/>
  <c r="H13568" i="85"/>
  <c r="F13252" i="85"/>
  <c r="F13420" i="85"/>
  <c r="F13564" i="85"/>
  <c r="F13690" i="85"/>
  <c r="F13749" i="85"/>
  <c r="F13264" i="85"/>
  <c r="F13693" i="85"/>
  <c r="H13370" i="85"/>
  <c r="H13613" i="85"/>
  <c r="F13282" i="85"/>
  <c r="F13448" i="85"/>
  <c r="F13585" i="85"/>
  <c r="F13704" i="85"/>
  <c r="H13575" i="85"/>
  <c r="F13421" i="85"/>
  <c r="H13324" i="85"/>
  <c r="H13708" i="85"/>
  <c r="F13554" i="85"/>
  <c r="H13266" i="85"/>
  <c r="H13650" i="85"/>
  <c r="H13447" i="85"/>
  <c r="F13293" i="85"/>
  <c r="F13677" i="85"/>
  <c r="H13401" i="85"/>
  <c r="F13247" i="85"/>
  <c r="F13631" i="85"/>
  <c r="H13534" i="85"/>
  <c r="F13380" i="85"/>
  <c r="H13283" i="85"/>
  <c r="H13667" i="85"/>
  <c r="H13260" i="85"/>
  <c r="H13644" i="85"/>
  <c r="F13490" i="85"/>
  <c r="H13393" i="85"/>
  <c r="F13239" i="85"/>
  <c r="F13623" i="85"/>
  <c r="H13436" i="85"/>
  <c r="F13723" i="85"/>
  <c r="F13645" i="85"/>
  <c r="F13525" i="85"/>
  <c r="H13417" i="85"/>
  <c r="F13468" i="85"/>
  <c r="H13429" i="85"/>
  <c r="F13739" i="85"/>
  <c r="F13531" i="85"/>
  <c r="H13277" i="85"/>
  <c r="H13738" i="85"/>
  <c r="F13694" i="85"/>
  <c r="F13443" i="85"/>
  <c r="F13378" i="85"/>
  <c r="H13553" i="85"/>
  <c r="F13455" i="85"/>
  <c r="H13552" i="85"/>
  <c r="H13390" i="85"/>
  <c r="F13346" i="85"/>
  <c r="H13587" i="85"/>
  <c r="F13433" i="85"/>
  <c r="H13336" i="85"/>
  <c r="H13720" i="85"/>
  <c r="F13566" i="85"/>
  <c r="H13278" i="85"/>
  <c r="H13662" i="85"/>
  <c r="H13459" i="85"/>
  <c r="F13305" i="85"/>
  <c r="H13220" i="85"/>
  <c r="H13413" i="85"/>
  <c r="F13259" i="85"/>
  <c r="F13643" i="85"/>
  <c r="H13546" i="85"/>
  <c r="F13392" i="85"/>
  <c r="H13295" i="85"/>
  <c r="H13679" i="85"/>
  <c r="H13272" i="85"/>
  <c r="H13656" i="85"/>
  <c r="F13502" i="85"/>
  <c r="H13405" i="85"/>
  <c r="F13251" i="85"/>
  <c r="F13635" i="85"/>
  <c r="H13358" i="85"/>
  <c r="F13711" i="85"/>
  <c r="F13616" i="85"/>
  <c r="F13496" i="85"/>
  <c r="H13691" i="85"/>
  <c r="F13514" i="85"/>
  <c r="F13263" i="85"/>
  <c r="F13647" i="85"/>
  <c r="F13699" i="85"/>
  <c r="F13588" i="85"/>
  <c r="H13680" i="85"/>
  <c r="F13659" i="85"/>
  <c r="F13558" i="85"/>
  <c r="F13396" i="85"/>
  <c r="H13617" i="85"/>
  <c r="F13521" i="85"/>
  <c r="F13334" i="85"/>
  <c r="H13431" i="85"/>
  <c r="F13369" i="85"/>
  <c r="F13422" i="85"/>
  <c r="H13215" i="85"/>
  <c r="H13599" i="85"/>
  <c r="F13445" i="85"/>
  <c r="H13348" i="85"/>
  <c r="H13732" i="85"/>
  <c r="F13578" i="85"/>
  <c r="H13290" i="85"/>
  <c r="H13674" i="85"/>
  <c r="H13471" i="85"/>
  <c r="F13317" i="85"/>
  <c r="H13232" i="85"/>
  <c r="H13425" i="85"/>
  <c r="F13271" i="85"/>
  <c r="F13655" i="85"/>
  <c r="H13558" i="85"/>
  <c r="F13404" i="85"/>
  <c r="H13307" i="85"/>
  <c r="H13284" i="85"/>
  <c r="H13668" i="85"/>
  <c r="F13751" i="85"/>
  <c r="F13432" i="85"/>
  <c r="F13648" i="85"/>
  <c r="F13241" i="85"/>
  <c r="H13233" i="85"/>
  <c r="F13489" i="85"/>
  <c r="H13675" i="85"/>
  <c r="H13488" i="85"/>
  <c r="F13410" i="85"/>
  <c r="F13479" i="85"/>
  <c r="H13227" i="85"/>
  <c r="H13611" i="85"/>
  <c r="F13457" i="85"/>
  <c r="H13360" i="85"/>
  <c r="H13744" i="85"/>
  <c r="F13590" i="85"/>
  <c r="H13302" i="85"/>
  <c r="H13686" i="85"/>
  <c r="H13483" i="85"/>
  <c r="F13329" i="85"/>
  <c r="H13244" i="85"/>
  <c r="H13437" i="85"/>
  <c r="F13283" i="85"/>
  <c r="F13667" i="85"/>
  <c r="H13570" i="85"/>
  <c r="F13416" i="85"/>
  <c r="H13319" i="85"/>
  <c r="H13703" i="85"/>
  <c r="H13296" i="85"/>
  <c r="F13526" i="85"/>
  <c r="F13275" i="85"/>
  <c r="F13676" i="85"/>
  <c r="H13267" i="85"/>
  <c r="F13649" i="85"/>
  <c r="F13357" i="85"/>
  <c r="H13506" i="85"/>
  <c r="H13239" i="85"/>
  <c r="H13623" i="85"/>
  <c r="F13469" i="85"/>
  <c r="H13372" i="85"/>
  <c r="F13218" i="85"/>
  <c r="F13602" i="85"/>
  <c r="H13314" i="85"/>
  <c r="H13698" i="85"/>
  <c r="H13495" i="85"/>
  <c r="F13341" i="85"/>
  <c r="H13256" i="85"/>
  <c r="H13449" i="85"/>
  <c r="F13295" i="85"/>
  <c r="F13679" i="85"/>
  <c r="H13582" i="85"/>
  <c r="F13428" i="85"/>
  <c r="H13331" i="85"/>
  <c r="H13715" i="85"/>
  <c r="H13308" i="85"/>
  <c r="H13692" i="85"/>
  <c r="F13538" i="85"/>
  <c r="H13441" i="85"/>
  <c r="F13287" i="85"/>
  <c r="F13671" i="85"/>
  <c r="F13727" i="85"/>
  <c r="H13464" i="85"/>
  <c r="F13265" i="85"/>
  <c r="H13621" i="85"/>
  <c r="H13257" i="85"/>
  <c r="H13251" i="85"/>
  <c r="H13635" i="85"/>
  <c r="F13481" i="85"/>
  <c r="H13384" i="85"/>
  <c r="F13230" i="85"/>
  <c r="F13614" i="85"/>
  <c r="H13326" i="85"/>
  <c r="H13710" i="85"/>
  <c r="H13507" i="85"/>
  <c r="F13353" i="85"/>
  <c r="H13268" i="85"/>
  <c r="H13461" i="85"/>
  <c r="F13307" i="85"/>
  <c r="F13691" i="85"/>
  <c r="H13594" i="85"/>
  <c r="F13440" i="85"/>
  <c r="H13343" i="85"/>
  <c r="H13727" i="85"/>
  <c r="H13320" i="85"/>
  <c r="H13704" i="85"/>
  <c r="F13550" i="85"/>
  <c r="H13453" i="85"/>
  <c r="F13299" i="85"/>
  <c r="F13683" i="85"/>
  <c r="F13715" i="85"/>
  <c r="F13618" i="85"/>
  <c r="F13501" i="85"/>
  <c r="F13360" i="85"/>
  <c r="H13528" i="85"/>
  <c r="H13482" i="85"/>
  <c r="F13342" i="85"/>
  <c r="F13475" i="85"/>
  <c r="H13523" i="85"/>
  <c r="H13263" i="85"/>
  <c r="H13647" i="85"/>
  <c r="F13493" i="85"/>
  <c r="H13396" i="85"/>
  <c r="F13242" i="85"/>
  <c r="F13626" i="85"/>
  <c r="H13338" i="85"/>
  <c r="H13722" i="85"/>
  <c r="H13519" i="85"/>
  <c r="F13365" i="85"/>
  <c r="H13280" i="85"/>
  <c r="H13473" i="85"/>
  <c r="F13319" i="85"/>
  <c r="H13222" i="85"/>
  <c r="H13606" i="85"/>
  <c r="F13452" i="85"/>
  <c r="H13355" i="85"/>
  <c r="H13739" i="85"/>
  <c r="H13332" i="85"/>
  <c r="H13716" i="85"/>
  <c r="F13562" i="85"/>
  <c r="H13465" i="85"/>
  <c r="F13311" i="85"/>
  <c r="F13695" i="85"/>
  <c r="F13703" i="85"/>
  <c r="F13591" i="85"/>
  <c r="F13472" i="85"/>
  <c r="F13324" i="85"/>
  <c r="H13470" i="85"/>
  <c r="H13354" i="85"/>
  <c r="F13584" i="85"/>
  <c r="H13487" i="85"/>
  <c r="F13310" i="85"/>
  <c r="H13597" i="85"/>
  <c r="F13519" i="85"/>
  <c r="H13250" i="85"/>
  <c r="F13386" i="85"/>
  <c r="F13608" i="85"/>
  <c r="F13306" i="85"/>
  <c r="F13277" i="85"/>
  <c r="H13500" i="85"/>
  <c r="H13275" i="85"/>
  <c r="H13659" i="85"/>
  <c r="F13505" i="85"/>
  <c r="H13408" i="85"/>
  <c r="F13254" i="85"/>
  <c r="F13638" i="85"/>
  <c r="H13350" i="85"/>
  <c r="H13734" i="85"/>
  <c r="H13531" i="85"/>
  <c r="F13377" i="85"/>
  <c r="H13292" i="85"/>
  <c r="H13485" i="85"/>
  <c r="F13331" i="85"/>
  <c r="H13234" i="85"/>
  <c r="H13618" i="85"/>
  <c r="F13464" i="85"/>
  <c r="H13367" i="85"/>
  <c r="H13751" i="85"/>
  <c r="H13344" i="85"/>
  <c r="H13728" i="85"/>
  <c r="F13574" i="85"/>
  <c r="H13477" i="85"/>
  <c r="F13323" i="85"/>
  <c r="F13741" i="85"/>
  <c r="F13687" i="85"/>
  <c r="F13561" i="85"/>
  <c r="F13436" i="85"/>
  <c r="F13288" i="85"/>
  <c r="F13451" i="85"/>
  <c r="H13540" i="85"/>
  <c r="F13463" i="85"/>
  <c r="H13476" i="85"/>
  <c r="H13629" i="85"/>
  <c r="F13487" i="85"/>
  <c r="H13633" i="85"/>
  <c r="H13287" i="85"/>
  <c r="H13671" i="85"/>
  <c r="F13517" i="85"/>
  <c r="H13420" i="85"/>
  <c r="F13266" i="85"/>
  <c r="F13650" i="85"/>
  <c r="H13362" i="85"/>
  <c r="H13746" i="85"/>
  <c r="H13543" i="85"/>
  <c r="F13389" i="85"/>
  <c r="H13304" i="85"/>
  <c r="H13497" i="85"/>
  <c r="F13343" i="85"/>
  <c r="H13246" i="85"/>
  <c r="H13630" i="85"/>
  <c r="F13476" i="85"/>
  <c r="H13379" i="85"/>
  <c r="F13225" i="85"/>
  <c r="H13356" i="85"/>
  <c r="H13740" i="85"/>
  <c r="F13586" i="85"/>
  <c r="H13489" i="85"/>
  <c r="F13335" i="85"/>
  <c r="F13729" i="85"/>
  <c r="F13657" i="85"/>
  <c r="F13532" i="85"/>
  <c r="F13400" i="85"/>
  <c r="F13246" i="85"/>
  <c r="F13625" i="85"/>
  <c r="H13499" i="85"/>
  <c r="H13505" i="85"/>
  <c r="F13398" i="85"/>
  <c r="F13467" i="85"/>
  <c r="H13641" i="85"/>
  <c r="H13299" i="85"/>
  <c r="H13683" i="85"/>
  <c r="F13529" i="85"/>
  <c r="H13432" i="85"/>
  <c r="F13278" i="85"/>
  <c r="F13662" i="85"/>
  <c r="H13374" i="85"/>
  <c r="F13220" i="85"/>
  <c r="H13555" i="85"/>
  <c r="F13401" i="85"/>
  <c r="H13316" i="85"/>
  <c r="H13509" i="85"/>
  <c r="F13355" i="85"/>
  <c r="H13258" i="85"/>
  <c r="H13642" i="85"/>
  <c r="F13488" i="85"/>
  <c r="H13391" i="85"/>
  <c r="F13237" i="85"/>
  <c r="H13368" i="85"/>
  <c r="H13214" i="85"/>
  <c r="F13598" i="85"/>
  <c r="H13501" i="85"/>
  <c r="F13347" i="85"/>
  <c r="F13717" i="85"/>
  <c r="F13628" i="85"/>
  <c r="F13504" i="85"/>
  <c r="F13364" i="85"/>
  <c r="H13736" i="85"/>
  <c r="H13395" i="85"/>
  <c r="H13419" i="85"/>
  <c r="H13511" i="85"/>
  <c r="F13236" i="85"/>
  <c r="F13423" i="85"/>
  <c r="H13311" i="85"/>
  <c r="H13695" i="85"/>
  <c r="F13541" i="85"/>
  <c r="H13444" i="85"/>
  <c r="F13290" i="85"/>
  <c r="F13674" i="85"/>
  <c r="H13386" i="85"/>
  <c r="F13232" i="85"/>
  <c r="H13567" i="85"/>
  <c r="F13413" i="85"/>
  <c r="H13328" i="85"/>
  <c r="H13521" i="85"/>
  <c r="F13367" i="85"/>
  <c r="H13270" i="85"/>
  <c r="H13654" i="85"/>
  <c r="F13500" i="85"/>
  <c r="H13403" i="85"/>
  <c r="F13249" i="85"/>
  <c r="H13380" i="85"/>
  <c r="F13226" i="85"/>
  <c r="F13610" i="85"/>
  <c r="H13513" i="85"/>
  <c r="F13359" i="85"/>
  <c r="F13705" i="85"/>
  <c r="F13600" i="85"/>
  <c r="F13474" i="85"/>
  <c r="F13328" i="85"/>
  <c r="H13688" i="85"/>
  <c r="F13637" i="85"/>
  <c r="F13322" i="85"/>
  <c r="F13224" i="85"/>
  <c r="F13459" i="85"/>
  <c r="F13661" i="85"/>
  <c r="H13249" i="85"/>
  <c r="H13323" i="85"/>
  <c r="H13707" i="85"/>
  <c r="F13553" i="85"/>
  <c r="H13456" i="85"/>
  <c r="F13302" i="85"/>
  <c r="F13686" i="85"/>
  <c r="H13398" i="85"/>
  <c r="F13244" i="85"/>
  <c r="H13579" i="85"/>
  <c r="F13425" i="85"/>
  <c r="H13340" i="85"/>
  <c r="H13533" i="85"/>
  <c r="F13379" i="85"/>
  <c r="H13282" i="85"/>
  <c r="H13666" i="85"/>
  <c r="F13512" i="85"/>
  <c r="H13415" i="85"/>
  <c r="F13261" i="85"/>
  <c r="H13392" i="85"/>
  <c r="F13238" i="85"/>
  <c r="F13622" i="85"/>
  <c r="H13525" i="85"/>
  <c r="F13371" i="85"/>
  <c r="F13689" i="85"/>
  <c r="F13570" i="85"/>
  <c r="F13438" i="85"/>
  <c r="F13292" i="85"/>
  <c r="H13640" i="85"/>
  <c r="F13374" i="85"/>
  <c r="F13333" i="85"/>
  <c r="H13748" i="85"/>
  <c r="H13407" i="85"/>
  <c r="H13289" i="85"/>
  <c r="F13509" i="85"/>
  <c r="H13366" i="85"/>
  <c r="F13345" i="85"/>
  <c r="H13225" i="85"/>
  <c r="H13494" i="85"/>
  <c r="H13652" i="85"/>
  <c r="F13533" i="85"/>
  <c r="H13409" i="85"/>
  <c r="H13335" i="85"/>
  <c r="H13719" i="85"/>
  <c r="F13565" i="85"/>
  <c r="H13468" i="85"/>
  <c r="F13314" i="85"/>
  <c r="H13217" i="85"/>
  <c r="H13410" i="85"/>
  <c r="F13256" i="85"/>
  <c r="H13591" i="85"/>
  <c r="F13437" i="85"/>
  <c r="H13352" i="85"/>
  <c r="H13545" i="85"/>
  <c r="F13391" i="85"/>
  <c r="H13294" i="85"/>
  <c r="H13678" i="85"/>
  <c r="F13524" i="85"/>
  <c r="H13427" i="85"/>
  <c r="F13273" i="85"/>
  <c r="H13404" i="85"/>
  <c r="F13250" i="85"/>
  <c r="F13634" i="85"/>
  <c r="H13537" i="85"/>
  <c r="F13383" i="85"/>
  <c r="F13663" i="85"/>
  <c r="F13543" i="85"/>
  <c r="F13402" i="85"/>
  <c r="F13255" i="85"/>
  <c r="H13592" i="85"/>
  <c r="H13221" i="85"/>
  <c r="H13291" i="85"/>
  <c r="H13237" i="85"/>
  <c r="H13313" i="85"/>
  <c r="H13347" i="85"/>
  <c r="H13731" i="85"/>
  <c r="F13577" i="85"/>
  <c r="H13480" i="85"/>
  <c r="F13326" i="85"/>
  <c r="H13229" i="85"/>
  <c r="H13422" i="85"/>
  <c r="H13219" i="85"/>
  <c r="H13603" i="85"/>
  <c r="F13449" i="85"/>
  <c r="H13364" i="85"/>
  <c r="H13557" i="85"/>
  <c r="F13403" i="85"/>
  <c r="H13306" i="85"/>
  <c r="H13690" i="85"/>
  <c r="F13536" i="85"/>
  <c r="H13439" i="85"/>
  <c r="F13285" i="85"/>
  <c r="H13416" i="85"/>
  <c r="F13262" i="85"/>
  <c r="F13646" i="85"/>
  <c r="H13549" i="85"/>
  <c r="F13395" i="85"/>
  <c r="F13633" i="85"/>
  <c r="F13513" i="85"/>
  <c r="F13366" i="85"/>
  <c r="H13745" i="85"/>
  <c r="H13544" i="85"/>
  <c r="H13651" i="85"/>
  <c r="H13663" i="85"/>
  <c r="F13620" i="85"/>
  <c r="H13359" i="85"/>
  <c r="H13743" i="85"/>
  <c r="F13589" i="85"/>
  <c r="H13492" i="85"/>
  <c r="F13338" i="85"/>
  <c r="H13241" i="85"/>
  <c r="H13434" i="85"/>
  <c r="H13231" i="85"/>
  <c r="H13615" i="85"/>
  <c r="F13461" i="85"/>
  <c r="H13376" i="85"/>
  <c r="H13569" i="85"/>
  <c r="F13415" i="85"/>
  <c r="H13318" i="85"/>
  <c r="H13702" i="85"/>
  <c r="F13548" i="85"/>
  <c r="H13451" i="85"/>
  <c r="F13297" i="85"/>
  <c r="H13428" i="85"/>
  <c r="F13274" i="85"/>
  <c r="F13658" i="85"/>
  <c r="H13561" i="85"/>
  <c r="F13407" i="85"/>
  <c r="F13604" i="85"/>
  <c r="F13484" i="85"/>
  <c r="F13330" i="85"/>
  <c r="H13697" i="85"/>
  <c r="H13496" i="85"/>
  <c r="F13497" i="85"/>
  <c r="H13750" i="85"/>
  <c r="H13609" i="85"/>
  <c r="H13301" i="85"/>
  <c r="H13457" i="85"/>
  <c r="H13687" i="85"/>
  <c r="H13371" i="85"/>
  <c r="F13217" i="85"/>
  <c r="F13601" i="85"/>
  <c r="H13504" i="85"/>
  <c r="F13350" i="85"/>
  <c r="H13253" i="85"/>
  <c r="H13446" i="85"/>
  <c r="H13243" i="85"/>
  <c r="H13627" i="85"/>
  <c r="F13473" i="85"/>
  <c r="H13388" i="85"/>
  <c r="H13581" i="85"/>
  <c r="F13427" i="85"/>
  <c r="H13330" i="85"/>
  <c r="H13714" i="85"/>
  <c r="F13560" i="85"/>
  <c r="H13463" i="85"/>
  <c r="F13309" i="85"/>
  <c r="H13440" i="85"/>
  <c r="F13286" i="85"/>
  <c r="F13670" i="85"/>
  <c r="H13573" i="85"/>
  <c r="F13419" i="85"/>
  <c r="F13576" i="85"/>
  <c r="F13450" i="85"/>
  <c r="F13294" i="85"/>
  <c r="H13649" i="85"/>
  <c r="H13448" i="85"/>
  <c r="H13605" i="85"/>
  <c r="H13279" i="85"/>
  <c r="H13700" i="85"/>
  <c r="H13245" i="85"/>
  <c r="H13303" i="85"/>
  <c r="H13383" i="85"/>
  <c r="F13229" i="85"/>
  <c r="F13613" i="85"/>
  <c r="H13516" i="85"/>
  <c r="F13362" i="85"/>
  <c r="H13265" i="85"/>
  <c r="H13458" i="85"/>
  <c r="H13255" i="85"/>
  <c r="H13639" i="85"/>
  <c r="F13485" i="85"/>
  <c r="H13400" i="85"/>
  <c r="H13593" i="85"/>
  <c r="F13439" i="85"/>
  <c r="H13342" i="85"/>
  <c r="H13726" i="85"/>
  <c r="F13572" i="85"/>
  <c r="H13475" i="85"/>
  <c r="F13321" i="85"/>
  <c r="H13452" i="85"/>
  <c r="F13298" i="85"/>
  <c r="F13682" i="85"/>
  <c r="H13585" i="85"/>
  <c r="F13431" i="85"/>
  <c r="F13546" i="85"/>
  <c r="F13414" i="85"/>
  <c r="F13258" i="85"/>
  <c r="H13601" i="85"/>
  <c r="H13394" i="85"/>
  <c r="F13253" i="85"/>
  <c r="F13596" i="85"/>
  <c r="H13378" i="85"/>
  <c r="H13564" i="85"/>
  <c r="H13604" i="85"/>
  <c r="H13467" i="85"/>
  <c r="F13313" i="85"/>
  <c r="H13216" i="85"/>
  <c r="H13600" i="85"/>
  <c r="F13446" i="85"/>
  <c r="H13349" i="85"/>
  <c r="H13542" i="85"/>
  <c r="H13339" i="85"/>
  <c r="H13723" i="85"/>
  <c r="F13569" i="85"/>
  <c r="H13293" i="85"/>
  <c r="H13677" i="85"/>
  <c r="F13523" i="85"/>
  <c r="H13426" i="85"/>
  <c r="F13272" i="85"/>
  <c r="F13656" i="85"/>
  <c r="H13559" i="85"/>
  <c r="F13405" i="85"/>
  <c r="H13536" i="85"/>
  <c r="F13382" i="85"/>
  <c r="H13285" i="85"/>
  <c r="H13669" i="85"/>
  <c r="F13515" i="85"/>
  <c r="F13315" i="85"/>
  <c r="H13670" i="85"/>
  <c r="H13460" i="85"/>
  <c r="F13732" i="85"/>
  <c r="H13479" i="85"/>
  <c r="F13325" i="85"/>
  <c r="H13228" i="85"/>
  <c r="H13612" i="85"/>
  <c r="F13458" i="85"/>
  <c r="H13361" i="85"/>
  <c r="H13554" i="85"/>
  <c r="H13351" i="85"/>
  <c r="H13735" i="85"/>
  <c r="F13581" i="85"/>
  <c r="H13305" i="85"/>
  <c r="H13689" i="85"/>
  <c r="F13535" i="85"/>
  <c r="H13438" i="85"/>
  <c r="F13284" i="85"/>
  <c r="F13668" i="85"/>
  <c r="H13571" i="85"/>
  <c r="F13417" i="85"/>
  <c r="H13548" i="85"/>
  <c r="F13394" i="85"/>
  <c r="H13297" i="85"/>
  <c r="H13681" i="85"/>
  <c r="F13527" i="85"/>
  <c r="F13279" i="85"/>
  <c r="H13622" i="85"/>
  <c r="H13412" i="85"/>
  <c r="F13720" i="85"/>
  <c r="H13491" i="85"/>
  <c r="F13337" i="85"/>
  <c r="H13240" i="85"/>
  <c r="H13624" i="85"/>
  <c r="F13470" i="85"/>
  <c r="H13373" i="85"/>
  <c r="H13566" i="85"/>
  <c r="H13363" i="85"/>
  <c r="H13747" i="85"/>
  <c r="F13593" i="85"/>
  <c r="H13317" i="85"/>
  <c r="H13701" i="85"/>
  <c r="F13547" i="85"/>
  <c r="H13450" i="85"/>
  <c r="F13296" i="85"/>
  <c r="F13680" i="85"/>
  <c r="H13583" i="85"/>
  <c r="F13429" i="85"/>
  <c r="H13560" i="85"/>
  <c r="F13406" i="85"/>
  <c r="H13309" i="85"/>
  <c r="H13693" i="85"/>
  <c r="F13539" i="85"/>
  <c r="F13234" i="85"/>
  <c r="H13574" i="85"/>
  <c r="H13286" i="85"/>
  <c r="F13708" i="85"/>
  <c r="H13503" i="85"/>
  <c r="F13349" i="85"/>
  <c r="H13252" i="85"/>
  <c r="H13636" i="85"/>
  <c r="F13506" i="85"/>
  <c r="F13245" i="85"/>
  <c r="F13583" i="85"/>
  <c r="H13619" i="85"/>
  <c r="H13345" i="85"/>
  <c r="H13478" i="85"/>
  <c r="H13717" i="85"/>
  <c r="F13491" i="85"/>
  <c r="F13696" i="85"/>
  <c r="F13344" i="85"/>
  <c r="F13582" i="85"/>
  <c r="F13358" i="85"/>
  <c r="F13351" i="85"/>
  <c r="F13418" i="85"/>
  <c r="H13247" i="85"/>
  <c r="H13532" i="85"/>
  <c r="F13478" i="85"/>
  <c r="F13270" i="85"/>
  <c r="F13228" i="85"/>
  <c r="H13443" i="85"/>
  <c r="F13518" i="85"/>
  <c r="F13257" i="85"/>
  <c r="F13595" i="85"/>
  <c r="H13631" i="85"/>
  <c r="H13357" i="85"/>
  <c r="H13430" i="85"/>
  <c r="F13746" i="85"/>
  <c r="F13215" i="85"/>
  <c r="H13572" i="85"/>
  <c r="F13587" i="85"/>
  <c r="F13356" i="85"/>
  <c r="H13653" i="85"/>
  <c r="H13628" i="85"/>
  <c r="F13454" i="85"/>
  <c r="H13259" i="85"/>
  <c r="H13696" i="85"/>
  <c r="F13494" i="85"/>
  <c r="H13455" i="85"/>
  <c r="F13530" i="85"/>
  <c r="F13269" i="85"/>
  <c r="F13607" i="85"/>
  <c r="H13643" i="85"/>
  <c r="H13369" i="85"/>
  <c r="H13334" i="85"/>
  <c r="F13744" i="85"/>
  <c r="H13377" i="85"/>
  <c r="F13644" i="85"/>
  <c r="H13737" i="85"/>
  <c r="F13466" i="85"/>
  <c r="H13535" i="85"/>
  <c r="F13559" i="85"/>
  <c r="H13515" i="85"/>
  <c r="F13542" i="85"/>
  <c r="F13281" i="85"/>
  <c r="F13619" i="85"/>
  <c r="H13655" i="85"/>
  <c r="H13381" i="85"/>
  <c r="F13747" i="85"/>
  <c r="F13675" i="85"/>
  <c r="H13608" i="85"/>
  <c r="H13389" i="85"/>
  <c r="F13692" i="85"/>
  <c r="H13607" i="85"/>
  <c r="H13527" i="85"/>
  <c r="H13325" i="85"/>
  <c r="F13545" i="85"/>
  <c r="H13402" i="85"/>
  <c r="F13381" i="85"/>
  <c r="H13645" i="85"/>
  <c r="F13735" i="85"/>
  <c r="F13227" i="85"/>
  <c r="F13563" i="85"/>
  <c r="H13626" i="85"/>
  <c r="F13370" i="85"/>
  <c r="H13539" i="85"/>
  <c r="H13337" i="85"/>
  <c r="F13557" i="85"/>
  <c r="H13414" i="85"/>
  <c r="F13393" i="85"/>
  <c r="H13657" i="85"/>
  <c r="H13556" i="85"/>
  <c r="F13710" i="85"/>
  <c r="H13365" i="85"/>
  <c r="F13387" i="85"/>
  <c r="H13713" i="85"/>
  <c r="H13749" i="85"/>
  <c r="H13684" i="85"/>
  <c r="H13595" i="85"/>
  <c r="H13526" i="85"/>
  <c r="H13551" i="85"/>
  <c r="H13385" i="85"/>
  <c r="F13605" i="85"/>
  <c r="H13462" i="85"/>
  <c r="F13441" i="85"/>
  <c r="H13705" i="85"/>
  <c r="H13508" i="85"/>
  <c r="H13274" i="85"/>
  <c r="H13614" i="85"/>
  <c r="H13312" i="85"/>
  <c r="H13580" i="85"/>
  <c r="F13235" i="85"/>
  <c r="H13547" i="85"/>
  <c r="H13563" i="85"/>
  <c r="H13397" i="85"/>
  <c r="F13617" i="85"/>
  <c r="H13474" i="85"/>
  <c r="F13453" i="85"/>
  <c r="H13264" i="85"/>
  <c r="H13375" i="85"/>
  <c r="H13718" i="85"/>
  <c r="F13289" i="85"/>
  <c r="H13218" i="85"/>
  <c r="F13629" i="85"/>
  <c r="H13486" i="85"/>
  <c r="F13465" i="85"/>
  <c r="H13729" i="85"/>
  <c r="F13734" i="85"/>
  <c r="F13669" i="85"/>
  <c r="H13276" i="85"/>
  <c r="H13699" i="85"/>
  <c r="F13301" i="85"/>
  <c r="H13230" i="85"/>
  <c r="F13641" i="85"/>
  <c r="H13498" i="85"/>
  <c r="H13224" i="85"/>
  <c r="H13741" i="85"/>
  <c r="F13722" i="85"/>
  <c r="F13640" i="85"/>
  <c r="H13620" i="85"/>
  <c r="F13632" i="85"/>
  <c r="H13399" i="85"/>
  <c r="H13271" i="85"/>
  <c r="H13711" i="85"/>
  <c r="F13571" i="85"/>
  <c r="F13361" i="85"/>
  <c r="H13242" i="85"/>
  <c r="F13653" i="85"/>
  <c r="H13510" i="85"/>
  <c r="H13236" i="85"/>
  <c r="F13368" i="85"/>
  <c r="H13327" i="85"/>
  <c r="H13660" i="85"/>
  <c r="F13499" i="85"/>
  <c r="F13482" i="85"/>
  <c r="H13333" i="85"/>
  <c r="F13373" i="85"/>
  <c r="H13254" i="85"/>
  <c r="F13665" i="85"/>
  <c r="H13522" i="85"/>
  <c r="H13248" i="85"/>
  <c r="F13698" i="85"/>
  <c r="H13300" i="85"/>
  <c r="F13442" i="85"/>
  <c r="H13423" i="85"/>
  <c r="F13511" i="85"/>
  <c r="F13385" i="85"/>
  <c r="H13518" i="85"/>
  <c r="H13269" i="85"/>
  <c r="F13248" i="85"/>
  <c r="H13512" i="85"/>
  <c r="H13638" i="85"/>
  <c r="H13724" i="85"/>
  <c r="H13411" i="85"/>
  <c r="H13484" i="85"/>
  <c r="F13434" i="85"/>
  <c r="F13397" i="85"/>
  <c r="H13530" i="85"/>
  <c r="H13281" i="85"/>
  <c r="F13260" i="85"/>
  <c r="H13524" i="85"/>
  <c r="F13503" i="85"/>
  <c r="H13288" i="85"/>
  <c r="H13235" i="85"/>
  <c r="H13672" i="85"/>
  <c r="H13273" i="85"/>
  <c r="F13233" i="85"/>
  <c r="F13409" i="85"/>
  <c r="H13578" i="85"/>
  <c r="H13329" i="85"/>
  <c r="F13308" i="85"/>
  <c r="F13551" i="85"/>
  <c r="H13632" i="85"/>
  <c r="H13665" i="85"/>
  <c r="H13435" i="85"/>
  <c r="H13321" i="85"/>
  <c r="F13673" i="85"/>
  <c r="H13590" i="85"/>
  <c r="H13341" i="85"/>
  <c r="F13320" i="85"/>
  <c r="H13584" i="85"/>
  <c r="F13599" i="85"/>
  <c r="F13611" i="85"/>
  <c r="F13555" i="85"/>
  <c r="H13576" i="85"/>
  <c r="F13223" i="85"/>
  <c r="H13261" i="85"/>
  <c r="F13685" i="85"/>
  <c r="H13602" i="85"/>
  <c r="H13353" i="85"/>
  <c r="F13332" i="85"/>
  <c r="H13596" i="85"/>
  <c r="F13575" i="85"/>
  <c r="F13612" i="85"/>
  <c r="H13315" i="85"/>
  <c r="F13221" i="85"/>
  <c r="H13588" i="85"/>
  <c r="H13387" i="85"/>
  <c r="H13725" i="85"/>
  <c r="H13223" i="85"/>
  <c r="F13430" i="85"/>
  <c r="H13676" i="85"/>
  <c r="H13648" i="85"/>
  <c r="H14052" i="85"/>
  <c r="H14020" i="85"/>
  <c r="H13988" i="85"/>
  <c r="F13994" i="85"/>
  <c r="F14026" i="85"/>
  <c r="F14058" i="85"/>
  <c r="H14003" i="85"/>
  <c r="H14062" i="85"/>
  <c r="F14048" i="85"/>
  <c r="H14057" i="85"/>
  <c r="H14024" i="85"/>
  <c r="H14054" i="85"/>
  <c r="H14051" i="85"/>
  <c r="H14019" i="85"/>
  <c r="H13987" i="85"/>
  <c r="F13995" i="85"/>
  <c r="F14027" i="85"/>
  <c r="F14059" i="85"/>
  <c r="H14050" i="85"/>
  <c r="H14018" i="85"/>
  <c r="H13986" i="85"/>
  <c r="F13996" i="85"/>
  <c r="F14028" i="85"/>
  <c r="F14060" i="85"/>
  <c r="H14000" i="85"/>
  <c r="F13983" i="85"/>
  <c r="F14016" i="85"/>
  <c r="H13983" i="85"/>
  <c r="H14049" i="85"/>
  <c r="H14017" i="85"/>
  <c r="H13985" i="85"/>
  <c r="F13997" i="85"/>
  <c r="F14029" i="85"/>
  <c r="F14061" i="85"/>
  <c r="H13974" i="85"/>
  <c r="H14048" i="85"/>
  <c r="H14016" i="85"/>
  <c r="H13984" i="85"/>
  <c r="F13998" i="85"/>
  <c r="F14030" i="85"/>
  <c r="F14062" i="85"/>
  <c r="H14035" i="85"/>
  <c r="H14001" i="85"/>
  <c r="F14079" i="85"/>
  <c r="H14025" i="85"/>
  <c r="H13992" i="85"/>
  <c r="H13990" i="85"/>
  <c r="H14079" i="85"/>
  <c r="H14047" i="85"/>
  <c r="H14015" i="85"/>
  <c r="H13982" i="85"/>
  <c r="F13999" i="85"/>
  <c r="F14031" i="85"/>
  <c r="F14063" i="85"/>
  <c r="H14078" i="85"/>
  <c r="H14046" i="85"/>
  <c r="H14014" i="85"/>
  <c r="H13981" i="85"/>
  <c r="F14000" i="85"/>
  <c r="F14032" i="85"/>
  <c r="F14064" i="85"/>
  <c r="H14036" i="85"/>
  <c r="F14043" i="85"/>
  <c r="H14002" i="85"/>
  <c r="F14046" i="85"/>
  <c r="H14030" i="85"/>
  <c r="F13989" i="85"/>
  <c r="F14056" i="85"/>
  <c r="H14077" i="85"/>
  <c r="H14045" i="85"/>
  <c r="H14013" i="85"/>
  <c r="H13980" i="85"/>
  <c r="F14001" i="85"/>
  <c r="F14033" i="85"/>
  <c r="F14065" i="85"/>
  <c r="H14068" i="85"/>
  <c r="H14034" i="85"/>
  <c r="H14064" i="85"/>
  <c r="H14056" i="85"/>
  <c r="H14076" i="85"/>
  <c r="H14044" i="85"/>
  <c r="H14012" i="85"/>
  <c r="H13979" i="85"/>
  <c r="F14002" i="85"/>
  <c r="F14034" i="85"/>
  <c r="F14066" i="85"/>
  <c r="F14074" i="85"/>
  <c r="F13981" i="85"/>
  <c r="H13999" i="85"/>
  <c r="F13974" i="85"/>
  <c r="F14052" i="85"/>
  <c r="H14075" i="85"/>
  <c r="H14043" i="85"/>
  <c r="H14011" i="85"/>
  <c r="H13978" i="85"/>
  <c r="F14003" i="85"/>
  <c r="F14035" i="85"/>
  <c r="F14067" i="85"/>
  <c r="F14010" i="85"/>
  <c r="H14032" i="85"/>
  <c r="F14015" i="85"/>
  <c r="F13984" i="85"/>
  <c r="H14074" i="85"/>
  <c r="H14042" i="85"/>
  <c r="H14010" i="85"/>
  <c r="H13977" i="85"/>
  <c r="F14004" i="85"/>
  <c r="F14036" i="85"/>
  <c r="F14068" i="85"/>
  <c r="H14004" i="85"/>
  <c r="F14012" i="85"/>
  <c r="F14013" i="85"/>
  <c r="H14063" i="85"/>
  <c r="H14058" i="85"/>
  <c r="H14023" i="85"/>
  <c r="F14023" i="85"/>
  <c r="F14055" i="85"/>
  <c r="F13992" i="85"/>
  <c r="H14073" i="85"/>
  <c r="H14041" i="85"/>
  <c r="H14009" i="85"/>
  <c r="H13976" i="85"/>
  <c r="F14005" i="85"/>
  <c r="F14037" i="85"/>
  <c r="F14069" i="85"/>
  <c r="F13979" i="85"/>
  <c r="H14065" i="85"/>
  <c r="F14045" i="85"/>
  <c r="F14077" i="85"/>
  <c r="H14031" i="85"/>
  <c r="F14053" i="85"/>
  <c r="H14022" i="85"/>
  <c r="H14072" i="85"/>
  <c r="H14040" i="85"/>
  <c r="H14008" i="85"/>
  <c r="H13975" i="85"/>
  <c r="F14006" i="85"/>
  <c r="F14038" i="85"/>
  <c r="F14070" i="85"/>
  <c r="F14042" i="85"/>
  <c r="H14066" i="85"/>
  <c r="F13980" i="85"/>
  <c r="F14076" i="85"/>
  <c r="F14014" i="85"/>
  <c r="F14047" i="85"/>
  <c r="F13988" i="85"/>
  <c r="F14021" i="85"/>
  <c r="H14071" i="85"/>
  <c r="H14039" i="85"/>
  <c r="H14007" i="85"/>
  <c r="F13975" i="85"/>
  <c r="F14007" i="85"/>
  <c r="F14039" i="85"/>
  <c r="F14071" i="85"/>
  <c r="F13978" i="85"/>
  <c r="H14067" i="85"/>
  <c r="F14075" i="85"/>
  <c r="H14033" i="85"/>
  <c r="F14078" i="85"/>
  <c r="H13998" i="85"/>
  <c r="H14026" i="85"/>
  <c r="F13990" i="85"/>
  <c r="H13991" i="85"/>
  <c r="H14070" i="85"/>
  <c r="H14038" i="85"/>
  <c r="H14006" i="85"/>
  <c r="F13976" i="85"/>
  <c r="F14008" i="85"/>
  <c r="F14040" i="85"/>
  <c r="F14072" i="85"/>
  <c r="F14011" i="85"/>
  <c r="F14044" i="85"/>
  <c r="F13982" i="85"/>
  <c r="F14020" i="85"/>
  <c r="F14054" i="85"/>
  <c r="F13991" i="85"/>
  <c r="H14069" i="85"/>
  <c r="H14037" i="85"/>
  <c r="H14005" i="85"/>
  <c r="F13977" i="85"/>
  <c r="F14009" i="85"/>
  <c r="F14041" i="85"/>
  <c r="F14073" i="85"/>
  <c r="H13993" i="85"/>
  <c r="F14022" i="85"/>
  <c r="F14024" i="85"/>
  <c r="H14061" i="85"/>
  <c r="H14029" i="85"/>
  <c r="H13997" i="85"/>
  <c r="F13985" i="85"/>
  <c r="F14017" i="85"/>
  <c r="F14049" i="85"/>
  <c r="H14060" i="85"/>
  <c r="H14028" i="85"/>
  <c r="H13996" i="85"/>
  <c r="F13986" i="85"/>
  <c r="F14018" i="85"/>
  <c r="F14050" i="85"/>
  <c r="H14059" i="85"/>
  <c r="H14027" i="85"/>
  <c r="H13995" i="85"/>
  <c r="F13987" i="85"/>
  <c r="F14019" i="85"/>
  <c r="F14051" i="85"/>
  <c r="H13994" i="85"/>
  <c r="H14053" i="85"/>
  <c r="H14021" i="85"/>
  <c r="H13989" i="85"/>
  <c r="F13993" i="85"/>
  <c r="F14025" i="85"/>
  <c r="F14057" i="85"/>
  <c r="H14055" i="85"/>
  <c r="AD4" i="78"/>
  <c r="F4474" i="85" l="1"/>
  <c r="F4414" i="85"/>
  <c r="F4288" i="85"/>
  <c r="F4165" i="85"/>
  <c r="F4058" i="85"/>
  <c r="F3936" i="85"/>
  <c r="F3812" i="85"/>
  <c r="F3707" i="85"/>
  <c r="F3618" i="85"/>
  <c r="F3513" i="85"/>
  <c r="F3394" i="85"/>
  <c r="F3296" i="85"/>
  <c r="F3224" i="85"/>
  <c r="F3128" i="85"/>
  <c r="F4185" i="85"/>
  <c r="F3740" i="85"/>
  <c r="F3515" i="85"/>
  <c r="F3317" i="85"/>
  <c r="F3619" i="85"/>
  <c r="F4413" i="85"/>
  <c r="F4287" i="85"/>
  <c r="F4164" i="85"/>
  <c r="F4057" i="85"/>
  <c r="F3935" i="85"/>
  <c r="F3811" i="85"/>
  <c r="F3706" i="85"/>
  <c r="F3588" i="85"/>
  <c r="F3512" i="85"/>
  <c r="F3393" i="85"/>
  <c r="F3295" i="85"/>
  <c r="F3223" i="85"/>
  <c r="F3127" i="85"/>
  <c r="F4411" i="85"/>
  <c r="F4285" i="85"/>
  <c r="F4040" i="85"/>
  <c r="F3809" i="85"/>
  <c r="F3586" i="85"/>
  <c r="F3391" i="85"/>
  <c r="F3221" i="85"/>
  <c r="F3291" i="85"/>
  <c r="F4488" i="85"/>
  <c r="F3930" i="85"/>
  <c r="F3479" i="85"/>
  <c r="F3204" i="85"/>
  <c r="F4376" i="85"/>
  <c r="F3929" i="85"/>
  <c r="F3582" i="85"/>
  <c r="F3289" i="85"/>
  <c r="F4486" i="85"/>
  <c r="F3928" i="85"/>
  <c r="F3581" i="85"/>
  <c r="F3386" i="85"/>
  <c r="F4485" i="85"/>
  <c r="F3912" i="85"/>
  <c r="F3461" i="85"/>
  <c r="F3192" i="85"/>
  <c r="F4358" i="85"/>
  <c r="F4003" i="85"/>
  <c r="F3802" i="85"/>
  <c r="F3460" i="85"/>
  <c r="F3189" i="85"/>
  <c r="F4350" i="85"/>
  <c r="F3647" i="85"/>
  <c r="F3168" i="85"/>
  <c r="F4224" i="85"/>
  <c r="F3872" i="85"/>
  <c r="F3259" i="85"/>
  <c r="F4443" i="85"/>
  <c r="F3750" i="85"/>
  <c r="F3166" i="85"/>
  <c r="F4100" i="85"/>
  <c r="F3869" i="85"/>
  <c r="F3333" i="85"/>
  <c r="F4441" i="85"/>
  <c r="F3992" i="85"/>
  <c r="F3449" i="85"/>
  <c r="F3867" i="85"/>
  <c r="F3448" i="85"/>
  <c r="F4189" i="85"/>
  <c r="F3162" i="85"/>
  <c r="F3745" i="85"/>
  <c r="F3521" i="85"/>
  <c r="F4065" i="85"/>
  <c r="F3863" i="85"/>
  <c r="F3230" i="85"/>
  <c r="F3637" i="85"/>
  <c r="F3861" i="85"/>
  <c r="F3397" i="85"/>
  <c r="F3620" i="85"/>
  <c r="F3937" i="85"/>
  <c r="F4507" i="85"/>
  <c r="F4412" i="85"/>
  <c r="F4286" i="85"/>
  <c r="F4163" i="85"/>
  <c r="F4056" i="85"/>
  <c r="F3934" i="85"/>
  <c r="F3810" i="85"/>
  <c r="F3705" i="85"/>
  <c r="F3587" i="85"/>
  <c r="F3511" i="85"/>
  <c r="F3392" i="85"/>
  <c r="F3294" i="85"/>
  <c r="F3222" i="85"/>
  <c r="F3126" i="85"/>
  <c r="F4506" i="85"/>
  <c r="F4162" i="85"/>
  <c r="F3933" i="85"/>
  <c r="F3704" i="85"/>
  <c r="F3510" i="85"/>
  <c r="F3293" i="85"/>
  <c r="F3125" i="85"/>
  <c r="F3205" i="85"/>
  <c r="F4377" i="85"/>
  <c r="F4159" i="85"/>
  <c r="F4037" i="85"/>
  <c r="F3806" i="85"/>
  <c r="F3583" i="85"/>
  <c r="F3290" i="85"/>
  <c r="F4487" i="85"/>
  <c r="F4036" i="85"/>
  <c r="F3686" i="85"/>
  <c r="F3387" i="85"/>
  <c r="F3107" i="85"/>
  <c r="F4249" i="85"/>
  <c r="F4127" i="85"/>
  <c r="F3804" i="85"/>
  <c r="F3477" i="85"/>
  <c r="F3196" i="85"/>
  <c r="F4248" i="85"/>
  <c r="F4126" i="85"/>
  <c r="F3803" i="85"/>
  <c r="F3580" i="85"/>
  <c r="F3287" i="85"/>
  <c r="F4483" i="85"/>
  <c r="F3683" i="85"/>
  <c r="F3359" i="85"/>
  <c r="F3104" i="85"/>
  <c r="F4225" i="85"/>
  <c r="F3766" i="85"/>
  <c r="F3350" i="85"/>
  <c r="F4349" i="85"/>
  <c r="F3646" i="85"/>
  <c r="F3094" i="85"/>
  <c r="F3994" i="85"/>
  <c r="F3541" i="85"/>
  <c r="F3256" i="85"/>
  <c r="F4347" i="85"/>
  <c r="F3644" i="85"/>
  <c r="F3868" i="85"/>
  <c r="F3164" i="85"/>
  <c r="F3747" i="85"/>
  <c r="F3523" i="85"/>
  <c r="F4313" i="85"/>
  <c r="F3233" i="85"/>
  <c r="F3640" i="85"/>
  <c r="F3329" i="85"/>
  <c r="F4422" i="85"/>
  <c r="F3639" i="85"/>
  <c r="F3519" i="85"/>
  <c r="F3159" i="85"/>
  <c r="F3742" i="85"/>
  <c r="F3229" i="85"/>
  <c r="F3622" i="85"/>
  <c r="F3139" i="85"/>
  <c r="F3939" i="85"/>
  <c r="F4289" i="85"/>
  <c r="F4220" i="85"/>
  <c r="F3973" i="85"/>
  <c r="F3416" i="85"/>
  <c r="F3638" i="85"/>
  <c r="F4419" i="85"/>
  <c r="F4417" i="85"/>
  <c r="F4166" i="85"/>
  <c r="F4505" i="85"/>
  <c r="F4379" i="85"/>
  <c r="F4284" i="85"/>
  <c r="F4161" i="85"/>
  <c r="F4039" i="85"/>
  <c r="F3932" i="85"/>
  <c r="F3808" i="85"/>
  <c r="F3703" i="85"/>
  <c r="F3585" i="85"/>
  <c r="F3490" i="85"/>
  <c r="F3390" i="85"/>
  <c r="F3292" i="85"/>
  <c r="F3220" i="85"/>
  <c r="F3124" i="85"/>
  <c r="F4504" i="85"/>
  <c r="F4378" i="85"/>
  <c r="F4283" i="85"/>
  <c r="F4160" i="85"/>
  <c r="F4038" i="85"/>
  <c r="F3931" i="85"/>
  <c r="F3807" i="85"/>
  <c r="F3702" i="85"/>
  <c r="F3584" i="85"/>
  <c r="F3480" i="85"/>
  <c r="F3389" i="85"/>
  <c r="F3123" i="85"/>
  <c r="F4251" i="85"/>
  <c r="F3701" i="85"/>
  <c r="F3388" i="85"/>
  <c r="F3108" i="85"/>
  <c r="F4250" i="85"/>
  <c r="F4158" i="85"/>
  <c r="F3805" i="85"/>
  <c r="F3478" i="85"/>
  <c r="F3199" i="85"/>
  <c r="F4360" i="85"/>
  <c r="F4035" i="85"/>
  <c r="F3685" i="85"/>
  <c r="F3288" i="85"/>
  <c r="F3106" i="85"/>
  <c r="F4359" i="85"/>
  <c r="F4034" i="85"/>
  <c r="F3684" i="85"/>
  <c r="F3381" i="85"/>
  <c r="F3105" i="85"/>
  <c r="F4232" i="85"/>
  <c r="F4125" i="85"/>
  <c r="F3910" i="85"/>
  <c r="F3579" i="85"/>
  <c r="F3286" i="85"/>
  <c r="F3100" i="85"/>
  <c r="F4103" i="85"/>
  <c r="F3557" i="85"/>
  <c r="F3097" i="85"/>
  <c r="F4102" i="85"/>
  <c r="F3765" i="85"/>
  <c r="F3349" i="85"/>
  <c r="F3167" i="85"/>
  <c r="F4101" i="85"/>
  <c r="F3870" i="85"/>
  <c r="F3334" i="85"/>
  <c r="F4442" i="85"/>
  <c r="F3450" i="85"/>
  <c r="F4221" i="85"/>
  <c r="F3748" i="85"/>
  <c r="F3332" i="85"/>
  <c r="F3976" i="85"/>
  <c r="F3234" i="85"/>
  <c r="F3866" i="85"/>
  <c r="F3522" i="85"/>
  <c r="F4312" i="85"/>
  <c r="F3232" i="85"/>
  <c r="F3520" i="85"/>
  <c r="F4421" i="85"/>
  <c r="F4184" i="85"/>
  <c r="F3320" i="85"/>
  <c r="F4060" i="85"/>
  <c r="F3225" i="85"/>
  <c r="F4424" i="85"/>
  <c r="F3744" i="85"/>
  <c r="F3743" i="85"/>
  <c r="F3941" i="85"/>
  <c r="F3414" i="85"/>
  <c r="F3325" i="85"/>
  <c r="F3621" i="85"/>
  <c r="F3739" i="85"/>
  <c r="F3132" i="85"/>
  <c r="F3514" i="85"/>
  <c r="F4096" i="85"/>
  <c r="F3741" i="85"/>
  <c r="F3516" i="85"/>
  <c r="F4167" i="85"/>
  <c r="F4314" i="85"/>
  <c r="F3864" i="85"/>
  <c r="F4295" i="85"/>
  <c r="F4293" i="85"/>
  <c r="F3135" i="85"/>
  <c r="F3829" i="85"/>
  <c r="F3395" i="85"/>
  <c r="F3641" i="85"/>
  <c r="F4064" i="85"/>
  <c r="F3326" i="85"/>
  <c r="F4062" i="85"/>
  <c r="F4416" i="85"/>
  <c r="F4188" i="85"/>
  <c r="F3413" i="85"/>
  <c r="F4168" i="85"/>
  <c r="F4415" i="85"/>
  <c r="F3865" i="85"/>
  <c r="F3862" i="85"/>
  <c r="F3517" i="85"/>
  <c r="F4061" i="85"/>
  <c r="F4059" i="85"/>
  <c r="F3299" i="85"/>
  <c r="F4482" i="85"/>
  <c r="F4357" i="85"/>
  <c r="F4231" i="85"/>
  <c r="F4124" i="85"/>
  <c r="F4002" i="85"/>
  <c r="F3909" i="85"/>
  <c r="F3801" i="85"/>
  <c r="F3682" i="85"/>
  <c r="F3578" i="85"/>
  <c r="F3459" i="85"/>
  <c r="F3356" i="85"/>
  <c r="F3285" i="85"/>
  <c r="F3188" i="85"/>
  <c r="F3103" i="85"/>
  <c r="F4481" i="85"/>
  <c r="F4355" i="85"/>
  <c r="F4230" i="85"/>
  <c r="F4123" i="85"/>
  <c r="F4001" i="85"/>
  <c r="F3878" i="85"/>
  <c r="F3800" i="85"/>
  <c r="F3681" i="85"/>
  <c r="F3577" i="85"/>
  <c r="F3458" i="85"/>
  <c r="F3355" i="85"/>
  <c r="F3269" i="85"/>
  <c r="F3173" i="85"/>
  <c r="F3102" i="85"/>
  <c r="F4480" i="85"/>
  <c r="F4354" i="85"/>
  <c r="F4229" i="85"/>
  <c r="F4122" i="85"/>
  <c r="F4000" i="85"/>
  <c r="F3877" i="85"/>
  <c r="F3799" i="85"/>
  <c r="F3680" i="85"/>
  <c r="F3576" i="85"/>
  <c r="F3457" i="85"/>
  <c r="F3354" i="85"/>
  <c r="F3268" i="85"/>
  <c r="F3172" i="85"/>
  <c r="F3101" i="85"/>
  <c r="F4479" i="85"/>
  <c r="F4353" i="85"/>
  <c r="F4228" i="85"/>
  <c r="F4121" i="85"/>
  <c r="F3999" i="85"/>
  <c r="F3876" i="85"/>
  <c r="F3769" i="85"/>
  <c r="F3679" i="85"/>
  <c r="F3575" i="85"/>
  <c r="F3456" i="85"/>
  <c r="F3353" i="85"/>
  <c r="F3267" i="85"/>
  <c r="F3171" i="85"/>
  <c r="F3996" i="85"/>
  <c r="F3453" i="85"/>
  <c r="F4475" i="85"/>
  <c r="F3452" i="85"/>
  <c r="F4348" i="85"/>
  <c r="F3451" i="85"/>
  <c r="F4222" i="85"/>
  <c r="F3749" i="85"/>
  <c r="F3252" i="85"/>
  <c r="F4315" i="85"/>
  <c r="F3524" i="85"/>
  <c r="F4098" i="85"/>
  <c r="F3163" i="85"/>
  <c r="F3746" i="85"/>
  <c r="F3418" i="85"/>
  <c r="F4423" i="85"/>
  <c r="F3161" i="85"/>
  <c r="F3328" i="85"/>
  <c r="F3972" i="85"/>
  <c r="F3518" i="85"/>
  <c r="F3158" i="85"/>
  <c r="F3940" i="85"/>
  <c r="F3227" i="85"/>
  <c r="F3938" i="85"/>
  <c r="F4440" i="85"/>
  <c r="F4187" i="85"/>
  <c r="F3231" i="85"/>
  <c r="F3415" i="85"/>
  <c r="F4294" i="85"/>
  <c r="F4291" i="85"/>
  <c r="F3226" i="85"/>
  <c r="F3708" i="85"/>
  <c r="F4097" i="85"/>
  <c r="F4186" i="85"/>
  <c r="F4418" i="85"/>
  <c r="F4290" i="85"/>
  <c r="F4478" i="85"/>
  <c r="F4352" i="85"/>
  <c r="F4227" i="85"/>
  <c r="F4120" i="85"/>
  <c r="F3998" i="85"/>
  <c r="F3875" i="85"/>
  <c r="F3768" i="85"/>
  <c r="F3678" i="85"/>
  <c r="F3574" i="85"/>
  <c r="F3455" i="85"/>
  <c r="F3352" i="85"/>
  <c r="F3266" i="85"/>
  <c r="F3170" i="85"/>
  <c r="F3099" i="85"/>
  <c r="F4477" i="85"/>
  <c r="F4351" i="85"/>
  <c r="F4226" i="85"/>
  <c r="F4104" i="85"/>
  <c r="F3997" i="85"/>
  <c r="F3874" i="85"/>
  <c r="F3767" i="85"/>
  <c r="F3648" i="85"/>
  <c r="F3573" i="85"/>
  <c r="F3454" i="85"/>
  <c r="F3351" i="85"/>
  <c r="F3265" i="85"/>
  <c r="F3169" i="85"/>
  <c r="F3098" i="85"/>
  <c r="F4476" i="85"/>
  <c r="F3873" i="85"/>
  <c r="F3264" i="85"/>
  <c r="F3995" i="85"/>
  <c r="F3542" i="85"/>
  <c r="F4223" i="85"/>
  <c r="F3645" i="85"/>
  <c r="F3092" i="85"/>
  <c r="F3993" i="85"/>
  <c r="F3525" i="85"/>
  <c r="F3165" i="85"/>
  <c r="F4099" i="85"/>
  <c r="F3643" i="85"/>
  <c r="F3235" i="85"/>
  <c r="F3642" i="85"/>
  <c r="F3331" i="85"/>
  <c r="F3975" i="85"/>
  <c r="F3330" i="85"/>
  <c r="F3974" i="85"/>
  <c r="F3417" i="85"/>
  <c r="F4296" i="85"/>
  <c r="F3160" i="85"/>
  <c r="F3327" i="85"/>
  <c r="F4063" i="85"/>
  <c r="F3228" i="85"/>
  <c r="F3830" i="85"/>
  <c r="F3396" i="85"/>
  <c r="F3813" i="85"/>
  <c r="F3131" i="85"/>
  <c r="F3589" i="85"/>
  <c r="F4067" i="85"/>
  <c r="F3421" i="85"/>
  <c r="F3961" i="85"/>
  <c r="F4449" i="85"/>
  <c r="F3777" i="85"/>
  <c r="F4261" i="85"/>
  <c r="F3552" i="85"/>
  <c r="F3968" i="85"/>
  <c r="F4472" i="85"/>
  <c r="F3447" i="85"/>
  <c r="F4105" i="85"/>
  <c r="F3783" i="85"/>
  <c r="F3400" i="85"/>
  <c r="F4427" i="85"/>
  <c r="F4044" i="85"/>
  <c r="F3658" i="85"/>
  <c r="F3113" i="85"/>
  <c r="F4142" i="85"/>
  <c r="F3885" i="85"/>
  <c r="F3341" i="85"/>
  <c r="F4368" i="85"/>
  <c r="F3887" i="85"/>
  <c r="F3407" i="85"/>
  <c r="F4434" i="85"/>
  <c r="F4051" i="85"/>
  <c r="F3601" i="85"/>
  <c r="F3085" i="85"/>
  <c r="F4021" i="85"/>
  <c r="F3411" i="85"/>
  <c r="F4438" i="85"/>
  <c r="F3828" i="85"/>
  <c r="F3770" i="85"/>
  <c r="F3964" i="85"/>
  <c r="F3202" i="85"/>
  <c r="F4523" i="85"/>
  <c r="F3210" i="85"/>
  <c r="F4464" i="85"/>
  <c r="F4530" i="85"/>
  <c r="F4117" i="85"/>
  <c r="F3526" i="85"/>
  <c r="F3818" i="85"/>
  <c r="F3183" i="85"/>
  <c r="F3571" i="85"/>
  <c r="F4445" i="85"/>
  <c r="F3903" i="85"/>
  <c r="F4297" i="85"/>
  <c r="F3850" i="85"/>
  <c r="F3111" i="85"/>
  <c r="F4243" i="85"/>
  <c r="F4023" i="85"/>
  <c r="F4384" i="85"/>
  <c r="F4197" i="85"/>
  <c r="F3446" i="85"/>
  <c r="F4010" i="85"/>
  <c r="F4268" i="85"/>
  <c r="F4111" i="85"/>
  <c r="F4113" i="85"/>
  <c r="F3247" i="85"/>
  <c r="F3217" i="85"/>
  <c r="F3635" i="85"/>
  <c r="F3130" i="85"/>
  <c r="F4029" i="85"/>
  <c r="F4361" i="85"/>
  <c r="F4300" i="85"/>
  <c r="F3371" i="85"/>
  <c r="F3116" i="85"/>
  <c r="F3649" i="85"/>
  <c r="F4129" i="85"/>
  <c r="F3483" i="85"/>
  <c r="F4008" i="85"/>
  <c r="F4513" i="85"/>
  <c r="F3838" i="85"/>
  <c r="F4325" i="85"/>
  <c r="F3613" i="85"/>
  <c r="F4030" i="85"/>
  <c r="F3095" i="85"/>
  <c r="F3509" i="85"/>
  <c r="F4137" i="85"/>
  <c r="F3815" i="85"/>
  <c r="F3432" i="85"/>
  <c r="F4459" i="85"/>
  <c r="F4076" i="85"/>
  <c r="F3690" i="85"/>
  <c r="F3146" i="85"/>
  <c r="F4174" i="85"/>
  <c r="F3919" i="85"/>
  <c r="F3373" i="85"/>
  <c r="F4400" i="85"/>
  <c r="F3921" i="85"/>
  <c r="F3439" i="85"/>
  <c r="F4466" i="85"/>
  <c r="F4083" i="85"/>
  <c r="F3633" i="85"/>
  <c r="F3118" i="85"/>
  <c r="F4053" i="85"/>
  <c r="F3443" i="85"/>
  <c r="F4470" i="85"/>
  <c r="F3860" i="85"/>
  <c r="F3606" i="85"/>
  <c r="F4132" i="85"/>
  <c r="F4453" i="85"/>
  <c r="F4154" i="85"/>
  <c r="F4201" i="85"/>
  <c r="F3880" i="85"/>
  <c r="F4140" i="85"/>
  <c r="F4238" i="85"/>
  <c r="F3437" i="85"/>
  <c r="F3503" i="85"/>
  <c r="F3697" i="85"/>
  <c r="F3507" i="85"/>
  <c r="F4204" i="85"/>
  <c r="F3567" i="85"/>
  <c r="F4181" i="85"/>
  <c r="F3773" i="85"/>
  <c r="F4135" i="85"/>
  <c r="F3384" i="85"/>
  <c r="F3592" i="85"/>
  <c r="F3307" i="85"/>
  <c r="F4081" i="85"/>
  <c r="F3793" i="85"/>
  <c r="F3834" i="85"/>
  <c r="F3424" i="85"/>
  <c r="F4392" i="85"/>
  <c r="F4329" i="85"/>
  <c r="F3883" i="85"/>
  <c r="F3565" i="85"/>
  <c r="F3631" i="85"/>
  <c r="F4245" i="85"/>
  <c r="F4066" i="85"/>
  <c r="F4456" i="85"/>
  <c r="F3656" i="85"/>
  <c r="F4398" i="85"/>
  <c r="F3709" i="85"/>
  <c r="F4191" i="85"/>
  <c r="F3545" i="85"/>
  <c r="F4070" i="85"/>
  <c r="F3134" i="85"/>
  <c r="F3900" i="85"/>
  <c r="F4389" i="85"/>
  <c r="F3673" i="85"/>
  <c r="F4092" i="85"/>
  <c r="F3156" i="85"/>
  <c r="F3556" i="85"/>
  <c r="F4169" i="85"/>
  <c r="F3847" i="85"/>
  <c r="F3464" i="85"/>
  <c r="F4491" i="85"/>
  <c r="F4108" i="85"/>
  <c r="F3722" i="85"/>
  <c r="F3178" i="85"/>
  <c r="F4206" i="85"/>
  <c r="F3951" i="85"/>
  <c r="F3405" i="85"/>
  <c r="F4432" i="85"/>
  <c r="F3953" i="85"/>
  <c r="F3471" i="85"/>
  <c r="F4498" i="85"/>
  <c r="F4115" i="85"/>
  <c r="F3665" i="85"/>
  <c r="F3184" i="85"/>
  <c r="F4085" i="85"/>
  <c r="F3475" i="85"/>
  <c r="F4502" i="85"/>
  <c r="F3893" i="85"/>
  <c r="F4253" i="85"/>
  <c r="F3195" i="85"/>
  <c r="F3734" i="85"/>
  <c r="F3617" i="85"/>
  <c r="F3496" i="85"/>
  <c r="F3754" i="85"/>
  <c r="F3983" i="85"/>
  <c r="F3985" i="85"/>
  <c r="F4147" i="85"/>
  <c r="F3088" i="85"/>
  <c r="F3927" i="85"/>
  <c r="F3274" i="85"/>
  <c r="F4049" i="85"/>
  <c r="F3761" i="85"/>
  <c r="F3243" i="85"/>
  <c r="F3942" i="85"/>
  <c r="F4328" i="85"/>
  <c r="F3558" i="85"/>
  <c r="F4079" i="85"/>
  <c r="F3599" i="85"/>
  <c r="F3185" i="85"/>
  <c r="F3083" i="85"/>
  <c r="F4509" i="85"/>
  <c r="F3138" i="85"/>
  <c r="F3845" i="85"/>
  <c r="F3144" i="85"/>
  <c r="F3339" i="85"/>
  <c r="F3082" i="85"/>
  <c r="F3825" i="85"/>
  <c r="F4055" i="85"/>
  <c r="F3896" i="85"/>
  <c r="F4259" i="85"/>
  <c r="F3493" i="85"/>
  <c r="F4042" i="85"/>
  <c r="F3917" i="85"/>
  <c r="F3597" i="85"/>
  <c r="F3831" i="85"/>
  <c r="F4317" i="85"/>
  <c r="F3652" i="85"/>
  <c r="F4194" i="85"/>
  <c r="F3255" i="85"/>
  <c r="F4026" i="85"/>
  <c r="F4517" i="85"/>
  <c r="F3780" i="85"/>
  <c r="F4216" i="85"/>
  <c r="F3262" i="85"/>
  <c r="F3677" i="85"/>
  <c r="F4233" i="85"/>
  <c r="F3914" i="85"/>
  <c r="F3528" i="85"/>
  <c r="F3366" i="85"/>
  <c r="F4172" i="85"/>
  <c r="F3786" i="85"/>
  <c r="F3242" i="85"/>
  <c r="F4270" i="85"/>
  <c r="F4015" i="85"/>
  <c r="F3469" i="85"/>
  <c r="F4496" i="85"/>
  <c r="F4017" i="85"/>
  <c r="F3535" i="85"/>
  <c r="F3211" i="85"/>
  <c r="F4179" i="85"/>
  <c r="F3729" i="85"/>
  <c r="F3120" i="85"/>
  <c r="F4149" i="85"/>
  <c r="F3539" i="85"/>
  <c r="F3270" i="85"/>
  <c r="F3959" i="85"/>
  <c r="F3879" i="85"/>
  <c r="F4381" i="85"/>
  <c r="F3712" i="85"/>
  <c r="F4256" i="85"/>
  <c r="F3302" i="85"/>
  <c r="F4088" i="85"/>
  <c r="F3363" i="85"/>
  <c r="F3841" i="85"/>
  <c r="F4264" i="85"/>
  <c r="F3323" i="85"/>
  <c r="F3738" i="85"/>
  <c r="F4265" i="85"/>
  <c r="F3946" i="85"/>
  <c r="F3560" i="85"/>
  <c r="F3430" i="85"/>
  <c r="F4302" i="85"/>
  <c r="F4047" i="85"/>
  <c r="F3501" i="85"/>
  <c r="F4528" i="85"/>
  <c r="F4211" i="85"/>
  <c r="F3153" i="85"/>
  <c r="F3991" i="85"/>
  <c r="F4320" i="85"/>
  <c r="F3362" i="85"/>
  <c r="F3091" i="85"/>
  <c r="F3798" i="85"/>
  <c r="F3978" i="85"/>
  <c r="F4236" i="85"/>
  <c r="F4334" i="85"/>
  <c r="F3533" i="85"/>
  <c r="F3215" i="85"/>
  <c r="F4213" i="85"/>
  <c r="F3603" i="85"/>
  <c r="F4004" i="85"/>
  <c r="F3967" i="85"/>
  <c r="F3624" i="85"/>
  <c r="F4366" i="85"/>
  <c r="F4275" i="85"/>
  <c r="F3086" i="85"/>
  <c r="F4448" i="85"/>
  <c r="F3486" i="85"/>
  <c r="F3198" i="85"/>
  <c r="F3907" i="85"/>
  <c r="F3272" i="85"/>
  <c r="F4143" i="85"/>
  <c r="F4128" i="85"/>
  <c r="F3191" i="85"/>
  <c r="F3960" i="85"/>
  <c r="F4512" i="85"/>
  <c r="F3548" i="85"/>
  <c r="F4323" i="85"/>
  <c r="F3258" i="85"/>
  <c r="F4091" i="85"/>
  <c r="F4520" i="85"/>
  <c r="F3555" i="85"/>
  <c r="F3971" i="85"/>
  <c r="F4393" i="85"/>
  <c r="F4074" i="85"/>
  <c r="F3688" i="85"/>
  <c r="F3305" i="85"/>
  <c r="F4332" i="85"/>
  <c r="F3949" i="85"/>
  <c r="F3403" i="85"/>
  <c r="F4430" i="85"/>
  <c r="F4175" i="85"/>
  <c r="F3629" i="85"/>
  <c r="F3149" i="85"/>
  <c r="F4177" i="85"/>
  <c r="F3695" i="85"/>
  <c r="F3312" i="85"/>
  <c r="F4339" i="85"/>
  <c r="F3890" i="85"/>
  <c r="F3281" i="85"/>
  <c r="F4309" i="85"/>
  <c r="F3699" i="85"/>
  <c r="F3090" i="85"/>
  <c r="F4119" i="85"/>
  <c r="F4190" i="85"/>
  <c r="F3237" i="85"/>
  <c r="F4007" i="85"/>
  <c r="F3133" i="85"/>
  <c r="F3609" i="85"/>
  <c r="F4387" i="85"/>
  <c r="F3319" i="85"/>
  <c r="F4153" i="85"/>
  <c r="F3141" i="85"/>
  <c r="F3616" i="85"/>
  <c r="F4033" i="85"/>
  <c r="F4425" i="85"/>
  <c r="F4106" i="85"/>
  <c r="F3720" i="85"/>
  <c r="F3337" i="85"/>
  <c r="F4364" i="85"/>
  <c r="F3981" i="85"/>
  <c r="F3435" i="85"/>
  <c r="F4462" i="85"/>
  <c r="F4207" i="85"/>
  <c r="F3661" i="85"/>
  <c r="F3181" i="85"/>
  <c r="F4209" i="85"/>
  <c r="F3727" i="85"/>
  <c r="F3344" i="85"/>
  <c r="F4371" i="85"/>
  <c r="F3924" i="85"/>
  <c r="F3314" i="85"/>
  <c r="F4341" i="85"/>
  <c r="F3731" i="85"/>
  <c r="F3122" i="85"/>
  <c r="F4151" i="85"/>
  <c r="F3853" i="85"/>
  <c r="F3506" i="85"/>
  <c r="F3547" i="85"/>
  <c r="F4025" i="85"/>
  <c r="F3733" i="85"/>
  <c r="F4260" i="85"/>
  <c r="F3561" i="85"/>
  <c r="F3659" i="85"/>
  <c r="F3886" i="85"/>
  <c r="F3568" i="85"/>
  <c r="F3206" i="85"/>
  <c r="F3236" i="85"/>
  <c r="F3615" i="85"/>
  <c r="F3979" i="85"/>
  <c r="F4463" i="85"/>
  <c r="F3600" i="85"/>
  <c r="F3990" i="85"/>
  <c r="F4252" i="85"/>
  <c r="F3298" i="85"/>
  <c r="F4069" i="85"/>
  <c r="F3194" i="85"/>
  <c r="F3669" i="85"/>
  <c r="F4451" i="85"/>
  <c r="F3365" i="85"/>
  <c r="F4200" i="85"/>
  <c r="F3201" i="85"/>
  <c r="F3676" i="85"/>
  <c r="F4095" i="85"/>
  <c r="F4457" i="85"/>
  <c r="F4138" i="85"/>
  <c r="F3752" i="85"/>
  <c r="F3369" i="85"/>
  <c r="F4396" i="85"/>
  <c r="F4013" i="85"/>
  <c r="F3467" i="85"/>
  <c r="F4494" i="85"/>
  <c r="F4239" i="85"/>
  <c r="F3693" i="85"/>
  <c r="F3213" i="85"/>
  <c r="F4241" i="85"/>
  <c r="F3759" i="85"/>
  <c r="F3376" i="85"/>
  <c r="F4403" i="85"/>
  <c r="F3956" i="85"/>
  <c r="F3346" i="85"/>
  <c r="F4373" i="85"/>
  <c r="F3763" i="85"/>
  <c r="F3155" i="85"/>
  <c r="F4183" i="85"/>
  <c r="F4316" i="85"/>
  <c r="F3358" i="85"/>
  <c r="F4131" i="85"/>
  <c r="F3254" i="85"/>
  <c r="F3715" i="85"/>
  <c r="F4515" i="85"/>
  <c r="F3427" i="85"/>
  <c r="F4263" i="85"/>
  <c r="F3261" i="85"/>
  <c r="F3737" i="85"/>
  <c r="F4157" i="85"/>
  <c r="F4489" i="85"/>
  <c r="F4170" i="85"/>
  <c r="F3784" i="85"/>
  <c r="F3401" i="85"/>
  <c r="F4428" i="85"/>
  <c r="F4045" i="85"/>
  <c r="F3499" i="85"/>
  <c r="F4526" i="85"/>
  <c r="F4271" i="85"/>
  <c r="F3725" i="85"/>
  <c r="F3245" i="85"/>
  <c r="F4273" i="85"/>
  <c r="F3791" i="85"/>
  <c r="F3408" i="85"/>
  <c r="F4435" i="85"/>
  <c r="F3988" i="85"/>
  <c r="F3378" i="85"/>
  <c r="F4405" i="85"/>
  <c r="F3795" i="85"/>
  <c r="F3187" i="85"/>
  <c r="F4215" i="85"/>
  <c r="F4399" i="85"/>
  <c r="F4116" i="85"/>
  <c r="F4447" i="85"/>
  <c r="F3093" i="85"/>
  <c r="F3303" i="85"/>
  <c r="F3177" i="85"/>
  <c r="F4431" i="85"/>
  <c r="F3954" i="85"/>
  <c r="F3538" i="85"/>
  <c r="F4375" i="85"/>
  <c r="F4511" i="85"/>
  <c r="F3779" i="85"/>
  <c r="F3335" i="85"/>
  <c r="F4237" i="85"/>
  <c r="F3920" i="85"/>
  <c r="F3986" i="85"/>
  <c r="F3570" i="85"/>
  <c r="F4407" i="85"/>
  <c r="F4380" i="85"/>
  <c r="F3420" i="85"/>
  <c r="F4193" i="85"/>
  <c r="F3301" i="85"/>
  <c r="F3776" i="85"/>
  <c r="F3136" i="85"/>
  <c r="F3489" i="85"/>
  <c r="F4327" i="85"/>
  <c r="F3322" i="85"/>
  <c r="F3797" i="85"/>
  <c r="F4219" i="85"/>
  <c r="F4521" i="85"/>
  <c r="F4202" i="85"/>
  <c r="F3816" i="85"/>
  <c r="F3433" i="85"/>
  <c r="F4460" i="85"/>
  <c r="F4077" i="85"/>
  <c r="F3531" i="85"/>
  <c r="F3814" i="85"/>
  <c r="F4303" i="85"/>
  <c r="F3757" i="85"/>
  <c r="F3277" i="85"/>
  <c r="F4305" i="85"/>
  <c r="F3823" i="85"/>
  <c r="F3440" i="85"/>
  <c r="F4467" i="85"/>
  <c r="F4020" i="85"/>
  <c r="F3410" i="85"/>
  <c r="F4437" i="85"/>
  <c r="F3827" i="85"/>
  <c r="F3219" i="85"/>
  <c r="F4247" i="85"/>
  <c r="F4444" i="85"/>
  <c r="F3482" i="85"/>
  <c r="F4255" i="85"/>
  <c r="F3361" i="85"/>
  <c r="F3837" i="85"/>
  <c r="F3197" i="85"/>
  <c r="F3551" i="85"/>
  <c r="F4391" i="85"/>
  <c r="F3383" i="85"/>
  <c r="F3844" i="85"/>
  <c r="F4282" i="85"/>
  <c r="F3398" i="85"/>
  <c r="F4234" i="85"/>
  <c r="F3848" i="85"/>
  <c r="F3465" i="85"/>
  <c r="F4492" i="85"/>
  <c r="F4109" i="85"/>
  <c r="F3563" i="85"/>
  <c r="F3147" i="85"/>
  <c r="F4335" i="85"/>
  <c r="F3789" i="85"/>
  <c r="F3310" i="85"/>
  <c r="F4337" i="85"/>
  <c r="F3855" i="85"/>
  <c r="F3472" i="85"/>
  <c r="F4499" i="85"/>
  <c r="F4052" i="85"/>
  <c r="F3442" i="85"/>
  <c r="F4469" i="85"/>
  <c r="F3859" i="85"/>
  <c r="F3251" i="85"/>
  <c r="F4279" i="85"/>
  <c r="F3529" i="85"/>
  <c r="F4401" i="85"/>
  <c r="F3536" i="85"/>
  <c r="F4534" i="85"/>
  <c r="F3316" i="85"/>
  <c r="F3651" i="85"/>
  <c r="F3364" i="85"/>
  <c r="F4032" i="85"/>
  <c r="F4330" i="85"/>
  <c r="F4205" i="85"/>
  <c r="F3406" i="85"/>
  <c r="F3179" i="85"/>
  <c r="F3958" i="85"/>
  <c r="F3711" i="85"/>
  <c r="F3426" i="85"/>
  <c r="F4094" i="85"/>
  <c r="F3593" i="85"/>
  <c r="F3436" i="85"/>
  <c r="F4465" i="85"/>
  <c r="F4180" i="85"/>
  <c r="F3380" i="85"/>
  <c r="F4508" i="85"/>
  <c r="F3544" i="85"/>
  <c r="F4319" i="85"/>
  <c r="F3423" i="85"/>
  <c r="F3899" i="85"/>
  <c r="F3257" i="85"/>
  <c r="F3612" i="85"/>
  <c r="F4455" i="85"/>
  <c r="F3445" i="85"/>
  <c r="F3906" i="85"/>
  <c r="F4346" i="85"/>
  <c r="F3718" i="85"/>
  <c r="F4266" i="85"/>
  <c r="F3881" i="85"/>
  <c r="F3497" i="85"/>
  <c r="F4524" i="85"/>
  <c r="F4141" i="85"/>
  <c r="F3595" i="85"/>
  <c r="F3340" i="85"/>
  <c r="F4367" i="85"/>
  <c r="F3821" i="85"/>
  <c r="F3342" i="85"/>
  <c r="F4369" i="85"/>
  <c r="F3888" i="85"/>
  <c r="F3504" i="85"/>
  <c r="F4531" i="85"/>
  <c r="F4084" i="85"/>
  <c r="F3474" i="85"/>
  <c r="F4501" i="85"/>
  <c r="F3892" i="85"/>
  <c r="F3283" i="85"/>
  <c r="F4311" i="85"/>
  <c r="F3129" i="85"/>
  <c r="F3605" i="85"/>
  <c r="F4383" i="85"/>
  <c r="F3485" i="85"/>
  <c r="F3963" i="85"/>
  <c r="F3318" i="85"/>
  <c r="F3672" i="85"/>
  <c r="F4519" i="85"/>
  <c r="F3492" i="85"/>
  <c r="F3970" i="85"/>
  <c r="F4410" i="85"/>
  <c r="F3142" i="85"/>
  <c r="F4298" i="85"/>
  <c r="F3915" i="85"/>
  <c r="F3145" i="85"/>
  <c r="F4173" i="85"/>
  <c r="F3627" i="85"/>
  <c r="F3372" i="85"/>
  <c r="F3374" i="85"/>
  <c r="F3922" i="85"/>
  <c r="F3494" i="85"/>
  <c r="F3926" i="85"/>
  <c r="F4343" i="85"/>
  <c r="F3190" i="85"/>
  <c r="F3554" i="85"/>
  <c r="F3947" i="85"/>
  <c r="F3404" i="85"/>
  <c r="F4433" i="85"/>
  <c r="F4148" i="85"/>
  <c r="F3348" i="85"/>
  <c r="F3608" i="85"/>
  <c r="F4072" i="85"/>
  <c r="F3140" i="85"/>
  <c r="F4292" i="85"/>
  <c r="F4362" i="85"/>
  <c r="F3209" i="85"/>
  <c r="F3691" i="85"/>
  <c r="F3438" i="85"/>
  <c r="F3119" i="85"/>
  <c r="F3143" i="85"/>
  <c r="F3297" i="85"/>
  <c r="F3546" i="85"/>
  <c r="F3716" i="85"/>
  <c r="F3491" i="85"/>
  <c r="F3324" i="85"/>
  <c r="F4522" i="85"/>
  <c r="F3948" i="85"/>
  <c r="F3819" i="85"/>
  <c r="F3212" i="85"/>
  <c r="F4529" i="85"/>
  <c r="F3792" i="85"/>
  <c r="F4500" i="85"/>
  <c r="F3667" i="85"/>
  <c r="F3611" i="85"/>
  <c r="F3674" i="85"/>
  <c r="F3241" i="85"/>
  <c r="F3117" i="85"/>
  <c r="F4086" i="85"/>
  <c r="F3781" i="85"/>
  <c r="F3982" i="85"/>
  <c r="F3602" i="85"/>
  <c r="F3897" i="85"/>
  <c r="F3214" i="85"/>
  <c r="F4182" i="85"/>
  <c r="F3654" i="85"/>
  <c r="F3370" i="85"/>
  <c r="F3666" i="85"/>
  <c r="F3714" i="85"/>
  <c r="F4078" i="85"/>
  <c r="F3698" i="85"/>
  <c r="F4217" i="85"/>
  <c r="F3989" i="85"/>
  <c r="F4333" i="85"/>
  <c r="F3473" i="85"/>
  <c r="F4152" i="85"/>
  <c r="F4199" i="85"/>
  <c r="F3572" i="85"/>
  <c r="F4429" i="85"/>
  <c r="F3604" i="85"/>
  <c r="F4326" i="85"/>
  <c r="F4409" i="85"/>
  <c r="F3357" i="85"/>
  <c r="F3607" i="85"/>
  <c r="F3488" i="85"/>
  <c r="F3553" i="85"/>
  <c r="F3385" i="85"/>
  <c r="F3846" i="85"/>
  <c r="F3980" i="85"/>
  <c r="F3851" i="85"/>
  <c r="F3244" i="85"/>
  <c r="F3109" i="85"/>
  <c r="F3824" i="85"/>
  <c r="F4532" i="85"/>
  <c r="F4022" i="85"/>
  <c r="F3713" i="85"/>
  <c r="F3207" i="85"/>
  <c r="F3309" i="85"/>
  <c r="F3308" i="85"/>
  <c r="F3835" i="85"/>
  <c r="F3955" i="85"/>
  <c r="F3842" i="85"/>
  <c r="F4452" i="85"/>
  <c r="F4014" i="85"/>
  <c r="F3634" i="85"/>
  <c r="F3839" i="85"/>
  <c r="F4484" i="85"/>
  <c r="F4046" i="85"/>
  <c r="F3246" i="85"/>
  <c r="F4214" i="85"/>
  <c r="F3675" i="85"/>
  <c r="F4516" i="85"/>
  <c r="F4080" i="85"/>
  <c r="F4246" i="85"/>
  <c r="F3431" i="85"/>
  <c r="F3476" i="85"/>
  <c r="F4299" i="85"/>
  <c r="F4277" i="85"/>
  <c r="F4344" i="85"/>
  <c r="F4210" i="85"/>
  <c r="F4408" i="85"/>
  <c r="F3537" i="85"/>
  <c r="F4395" i="85"/>
  <c r="F4258" i="85"/>
  <c r="F3657" i="85"/>
  <c r="F4212" i="85"/>
  <c r="F3689" i="85"/>
  <c r="F3687" i="85"/>
  <c r="F4276" i="85"/>
  <c r="F4308" i="85"/>
  <c r="F3253" i="85"/>
  <c r="F3728" i="85"/>
  <c r="F3484" i="85"/>
  <c r="F4468" i="85"/>
  <c r="F3419" i="85"/>
  <c r="F3653" i="85"/>
  <c r="F3550" i="85"/>
  <c r="F3614" i="85"/>
  <c r="F4324" i="85"/>
  <c r="F3175" i="85"/>
  <c r="F4012" i="85"/>
  <c r="F3884" i="85"/>
  <c r="F3276" i="85"/>
  <c r="F3240" i="85"/>
  <c r="F3856" i="85"/>
  <c r="F3110" i="85"/>
  <c r="F4054" i="85"/>
  <c r="F3481" i="85"/>
  <c r="F4356" i="85"/>
  <c r="F3918" i="85"/>
  <c r="F3889" i="85"/>
  <c r="F3717" i="85"/>
  <c r="F3182" i="85"/>
  <c r="F3778" i="85"/>
  <c r="F3304" i="85"/>
  <c r="F3338" i="85"/>
  <c r="F3987" i="85"/>
  <c r="F3710" i="85"/>
  <c r="F3336" i="85"/>
  <c r="F4019" i="85"/>
  <c r="F3901" i="85"/>
  <c r="F3402" i="85"/>
  <c r="F3278" i="85"/>
  <c r="F4267" i="85"/>
  <c r="F3463" i="85"/>
  <c r="F4385" i="85"/>
  <c r="F3540" i="85"/>
  <c r="F4397" i="85"/>
  <c r="F4254" i="85"/>
  <c r="F4274" i="85"/>
  <c r="F3625" i="85"/>
  <c r="F3089" i="85"/>
  <c r="F4281" i="85"/>
  <c r="F4345" i="85"/>
  <c r="F3721" i="85"/>
  <c r="F3186" i="85"/>
  <c r="F3753" i="85"/>
  <c r="F3081" i="85"/>
  <c r="F4372" i="85"/>
  <c r="F3157" i="85"/>
  <c r="F3882" i="85"/>
  <c r="F4490" i="85"/>
  <c r="F3694" i="85"/>
  <c r="F3726" i="85"/>
  <c r="F4514" i="85"/>
  <c r="F3632" i="85"/>
  <c r="F3250" i="85"/>
  <c r="F3487" i="85"/>
  <c r="F3282" i="85"/>
  <c r="F3115" i="85"/>
  <c r="F3203" i="85"/>
  <c r="F3787" i="85"/>
  <c r="F3379" i="85"/>
  <c r="F3543" i="85"/>
  <c r="F3774" i="85"/>
  <c r="F3671" i="85"/>
  <c r="F3735" i="85"/>
  <c r="F4388" i="85"/>
  <c r="F3239" i="85"/>
  <c r="F3273" i="85"/>
  <c r="F3950" i="85"/>
  <c r="F3952" i="85"/>
  <c r="F3150" i="85"/>
  <c r="F3923" i="85"/>
  <c r="F3249" i="85"/>
  <c r="F4118" i="85"/>
  <c r="F3590" i="85"/>
  <c r="F4420" i="85"/>
  <c r="F3271" i="85"/>
  <c r="F3306" i="85"/>
  <c r="F3984" i="85"/>
  <c r="F4150" i="85"/>
  <c r="F3650" i="85"/>
  <c r="F4016" i="85"/>
  <c r="F3904" i="85"/>
  <c r="F4048" i="85"/>
  <c r="F3771" i="85"/>
  <c r="F3368" i="85"/>
  <c r="F4307" i="85"/>
  <c r="F4301" i="85"/>
  <c r="F4321" i="85"/>
  <c r="F3508" i="85"/>
  <c r="F4365" i="85"/>
  <c r="F3275" i="85"/>
  <c r="F4192" i="85"/>
  <c r="F3084" i="85"/>
  <c r="F3820" i="85"/>
  <c r="F3151" i="85"/>
  <c r="F4318" i="85"/>
  <c r="F3630" i="85"/>
  <c r="F4493" i="85"/>
  <c r="F3121" i="85"/>
  <c r="F4386" i="85"/>
  <c r="F3174" i="85"/>
  <c r="F3719" i="85"/>
  <c r="F3218" i="85"/>
  <c r="F3176" i="85"/>
  <c r="F3260" i="85"/>
  <c r="F3664" i="85"/>
  <c r="F3849" i="85"/>
  <c r="F4458" i="85"/>
  <c r="F3916" i="85"/>
  <c r="F4454" i="85"/>
  <c r="F3428" i="85"/>
  <c r="F3785" i="85"/>
  <c r="F3096" i="85"/>
  <c r="F3723" i="85"/>
  <c r="F4404" i="85"/>
  <c r="F3610" i="85"/>
  <c r="F3760" i="85"/>
  <c r="F4446" i="85"/>
  <c r="F3193" i="85"/>
  <c r="F3279" i="85"/>
  <c r="F3790" i="85"/>
  <c r="F3300" i="85"/>
  <c r="F4087" i="85"/>
  <c r="F3854" i="85"/>
  <c r="F4439" i="85"/>
  <c r="F3422" i="85"/>
  <c r="F4497" i="85"/>
  <c r="F3832" i="85"/>
  <c r="F3775" i="85"/>
  <c r="F3965" i="85"/>
  <c r="F3736" i="85"/>
  <c r="F3913" i="85"/>
  <c r="F4011" i="85"/>
  <c r="F3434" i="85"/>
  <c r="F4110" i="85"/>
  <c r="F4112" i="85"/>
  <c r="F3311" i="85"/>
  <c r="F3152" i="85"/>
  <c r="F3730" i="85"/>
  <c r="F4278" i="85"/>
  <c r="F3894" i="85"/>
  <c r="F3836" i="85"/>
  <c r="F4027" i="85"/>
  <c r="F3782" i="85"/>
  <c r="F3945" i="85"/>
  <c r="F4043" i="85"/>
  <c r="F3466" i="85"/>
  <c r="F3468" i="85"/>
  <c r="F4144" i="85"/>
  <c r="F3343" i="85"/>
  <c r="F3216" i="85"/>
  <c r="F3762" i="85"/>
  <c r="F4310" i="85"/>
  <c r="F4374" i="85"/>
  <c r="F3925" i="85"/>
  <c r="F4195" i="85"/>
  <c r="F3660" i="85"/>
  <c r="F3957" i="85"/>
  <c r="F4257" i="85"/>
  <c r="F3470" i="85"/>
  <c r="F4090" i="85"/>
  <c r="F4178" i="85"/>
  <c r="F3495" i="85"/>
  <c r="F3505" i="85"/>
  <c r="F3527" i="85"/>
  <c r="F4242" i="85"/>
  <c r="F3559" i="85"/>
  <c r="F3569" i="85"/>
  <c r="F3591" i="85"/>
  <c r="F3636" i="85"/>
  <c r="F3623" i="85"/>
  <c r="F3662" i="85"/>
  <c r="F3655" i="85"/>
  <c r="F3700" i="85"/>
  <c r="F3462" i="85"/>
  <c r="F4473" i="85"/>
  <c r="F3764" i="85"/>
  <c r="F3112" i="85"/>
  <c r="F4394" i="85"/>
  <c r="F4426" i="85"/>
  <c r="F3382" i="85"/>
  <c r="F3347" i="85"/>
  <c r="F3180" i="85"/>
  <c r="F3943" i="85"/>
  <c r="F3898" i="85"/>
  <c r="F4089" i="85"/>
  <c r="F3843" i="85"/>
  <c r="F3977" i="85"/>
  <c r="F4075" i="85"/>
  <c r="F3498" i="85"/>
  <c r="F3500" i="85"/>
  <c r="F4176" i="85"/>
  <c r="F3375" i="85"/>
  <c r="F3248" i="85"/>
  <c r="F3794" i="85"/>
  <c r="F4342" i="85"/>
  <c r="F4005" i="85"/>
  <c r="F3962" i="85"/>
  <c r="F4136" i="85"/>
  <c r="F3905" i="85"/>
  <c r="F4009" i="85"/>
  <c r="F4107" i="85"/>
  <c r="F3530" i="85"/>
  <c r="F3532" i="85"/>
  <c r="F4208" i="85"/>
  <c r="F3663" i="85"/>
  <c r="F3280" i="85"/>
  <c r="F3826" i="85"/>
  <c r="F3944" i="85"/>
  <c r="F4155" i="85"/>
  <c r="F4235" i="85"/>
  <c r="F4336" i="85"/>
  <c r="F3409" i="85"/>
  <c r="F4006" i="85"/>
  <c r="F4146" i="85"/>
  <c r="F4280" i="85"/>
  <c r="F3724" i="85"/>
  <c r="F4130" i="85"/>
  <c r="F3756" i="85"/>
  <c r="F4363" i="85"/>
  <c r="F4262" i="85"/>
  <c r="F3598" i="85"/>
  <c r="F3852" i="85"/>
  <c r="F3857" i="85"/>
  <c r="F4382" i="85"/>
  <c r="F3668" i="85"/>
  <c r="F4370" i="85"/>
  <c r="F4244" i="85"/>
  <c r="F4510" i="85"/>
  <c r="F4402" i="85"/>
  <c r="F3238" i="85"/>
  <c r="F3425" i="85"/>
  <c r="F3796" i="85"/>
  <c r="F3822" i="85"/>
  <c r="F3360" i="85"/>
  <c r="F3696" i="85"/>
  <c r="F3148" i="85"/>
  <c r="F4471" i="85"/>
  <c r="F3429" i="85"/>
  <c r="F3772" i="85"/>
  <c r="F4024" i="85"/>
  <c r="F4198" i="85"/>
  <c r="F3969" i="85"/>
  <c r="F4041" i="85"/>
  <c r="F4139" i="85"/>
  <c r="F3562" i="85"/>
  <c r="F3564" i="85"/>
  <c r="F4240" i="85"/>
  <c r="F4018" i="85"/>
  <c r="F3313" i="85"/>
  <c r="F3858" i="85"/>
  <c r="F4406" i="85"/>
  <c r="F3833" i="85"/>
  <c r="F4071" i="85"/>
  <c r="F3840" i="85"/>
  <c r="F4031" i="85"/>
  <c r="F4073" i="85"/>
  <c r="F4171" i="85"/>
  <c r="F3594" i="85"/>
  <c r="F3596" i="85"/>
  <c r="F4272" i="85"/>
  <c r="F4050" i="85"/>
  <c r="F3345" i="85"/>
  <c r="F3891" i="85"/>
  <c r="F3087" i="85"/>
  <c r="F3412" i="85"/>
  <c r="F3788" i="85"/>
  <c r="F4196" i="85"/>
  <c r="F4461" i="85"/>
  <c r="F4322" i="85"/>
  <c r="F4495" i="85"/>
  <c r="F4525" i="85"/>
  <c r="F4450" i="85"/>
  <c r="F3208" i="85"/>
  <c r="F3751" i="85"/>
  <c r="F4340" i="85"/>
  <c r="F3817" i="85"/>
  <c r="F3321" i="85"/>
  <c r="F3315" i="85"/>
  <c r="F3755" i="85"/>
  <c r="F3263" i="85"/>
  <c r="F3895" i="85"/>
  <c r="F4133" i="85"/>
  <c r="F3902" i="85"/>
  <c r="F4093" i="85"/>
  <c r="F3367" i="85"/>
  <c r="F4203" i="85"/>
  <c r="F3626" i="85"/>
  <c r="F3628" i="85"/>
  <c r="F4304" i="85"/>
  <c r="F4082" i="85"/>
  <c r="F3377" i="85"/>
  <c r="F3966" i="85"/>
  <c r="F3399" i="85"/>
  <c r="F4269" i="85"/>
  <c r="F4114" i="85"/>
  <c r="F3444" i="85"/>
  <c r="F4028" i="85"/>
  <c r="F3692" i="85"/>
  <c r="F3441" i="85"/>
  <c r="F4068" i="85"/>
  <c r="F3502" i="85"/>
  <c r="F4331" i="85"/>
  <c r="F3534" i="85"/>
  <c r="F4134" i="85"/>
  <c r="F3566" i="85"/>
  <c r="F4156" i="85"/>
  <c r="F4218" i="85"/>
  <c r="F4306" i="85"/>
  <c r="F4390" i="85"/>
  <c r="F4338" i="85"/>
  <c r="F4527" i="85"/>
  <c r="F3154" i="85"/>
  <c r="F4518" i="85"/>
  <c r="F3732" i="85"/>
  <c r="F3758" i="85"/>
  <c r="F3200" i="85"/>
  <c r="F3114" i="85"/>
  <c r="F3549" i="85"/>
  <c r="F4145" i="85"/>
  <c r="F4436" i="85"/>
  <c r="F3670" i="85"/>
  <c r="F4503" i="85"/>
  <c r="F4539" i="85"/>
  <c r="F4538" i="85"/>
  <c r="AK4" i="78"/>
  <c r="F38" i="85"/>
  <c r="F13859" i="85" l="1"/>
  <c r="F4544" i="85"/>
  <c r="F5035" i="85" s="1"/>
  <c r="F13755" i="85" l="1"/>
  <c r="F13780" i="85" s="1"/>
  <c r="F5038" i="85"/>
  <c r="F10323" i="85" s="1"/>
  <c r="F11535" i="85"/>
  <c r="F1534" i="85"/>
  <c r="F54" i="85"/>
  <c r="F4629" i="85"/>
  <c r="F4805" i="85"/>
  <c r="F4982" i="85"/>
  <c r="F4682" i="85"/>
  <c r="F4862" i="85"/>
  <c r="F4550" i="85"/>
  <c r="F4694" i="85"/>
  <c r="F4874" i="85"/>
  <c r="F5018" i="85"/>
  <c r="F4713" i="85"/>
  <c r="F4857" i="85"/>
  <c r="F4552" i="85"/>
  <c r="F4696" i="85"/>
  <c r="F4876" i="85"/>
  <c r="F5020" i="85"/>
  <c r="F4709" i="85"/>
  <c r="F4853" i="85"/>
  <c r="F4970" i="85"/>
  <c r="F4648" i="85"/>
  <c r="F4972" i="85"/>
  <c r="F4658" i="85"/>
  <c r="F4641" i="85"/>
  <c r="F5006" i="85"/>
  <c r="F4574" i="85"/>
  <c r="F4754" i="85"/>
  <c r="F4898" i="85"/>
  <c r="F4593" i="85"/>
  <c r="F4737" i="85"/>
  <c r="F4917" i="85"/>
  <c r="F4576" i="85"/>
  <c r="F4756" i="85"/>
  <c r="F4900" i="85"/>
  <c r="F4589" i="85"/>
  <c r="F4733" i="85"/>
  <c r="F4925" i="85"/>
  <c r="F4646" i="85"/>
  <c r="F4809" i="85"/>
  <c r="F4792" i="85"/>
  <c r="F4586" i="85"/>
  <c r="F4766" i="85"/>
  <c r="F4910" i="85"/>
  <c r="F4605" i="85"/>
  <c r="F4749" i="85"/>
  <c r="F4929" i="85"/>
  <c r="F4588" i="85"/>
  <c r="F4768" i="85"/>
  <c r="F4912" i="85"/>
  <c r="F4601" i="85"/>
  <c r="F4745" i="85"/>
  <c r="F4790" i="85"/>
  <c r="F4953" i="85"/>
  <c r="F4625" i="85"/>
  <c r="F4802" i="85"/>
  <c r="F4821" i="85"/>
  <c r="F4965" i="85"/>
  <c r="F4660" i="85"/>
  <c r="F4804" i="85"/>
  <c r="F4984" i="85"/>
  <c r="F4637" i="85"/>
  <c r="F4817" i="85"/>
  <c r="F4701" i="85"/>
  <c r="F4845" i="85"/>
  <c r="F5025" i="85"/>
  <c r="F4684" i="85"/>
  <c r="F4864" i="85"/>
  <c r="F5008" i="85"/>
  <c r="F4697" i="85"/>
  <c r="F4841" i="85"/>
  <c r="F4949" i="85"/>
  <c r="F4566" i="85"/>
  <c r="F4578" i="85"/>
  <c r="F4913" i="85"/>
  <c r="F4961" i="85"/>
  <c r="F4610" i="85"/>
  <c r="F4718" i="85"/>
  <c r="F4826" i="85"/>
  <c r="F4934" i="85"/>
  <c r="F4557" i="85"/>
  <c r="F4665" i="85"/>
  <c r="F4773" i="85"/>
  <c r="F4881" i="85"/>
  <c r="F4989" i="85"/>
  <c r="F4612" i="85"/>
  <c r="F4720" i="85"/>
  <c r="F4828" i="85"/>
  <c r="F4936" i="85"/>
  <c r="F4553" i="85"/>
  <c r="F4661" i="85"/>
  <c r="F4769" i="85"/>
  <c r="F4877" i="85"/>
  <c r="F4985" i="85"/>
  <c r="F4622" i="85"/>
  <c r="F4730" i="85"/>
  <c r="F4838" i="85"/>
  <c r="F4946" i="85"/>
  <c r="F4569" i="85"/>
  <c r="F4677" i="85"/>
  <c r="F4785" i="85"/>
  <c r="F4893" i="85"/>
  <c r="F5001" i="85"/>
  <c r="F4624" i="85"/>
  <c r="F4732" i="85"/>
  <c r="F4840" i="85"/>
  <c r="F4948" i="85"/>
  <c r="F4565" i="85"/>
  <c r="F4673" i="85"/>
  <c r="F4781" i="85"/>
  <c r="F4889" i="85"/>
  <c r="F4997" i="85"/>
  <c r="F5021" i="85"/>
  <c r="F5033" i="85"/>
  <c r="F4638" i="85"/>
  <c r="F4890" i="85"/>
  <c r="F4602" i="85"/>
  <c r="F4614" i="85"/>
  <c r="F4650" i="85"/>
  <c r="F4686" i="85"/>
  <c r="F4674" i="85"/>
  <c r="F4722" i="85"/>
  <c r="F4710" i="85"/>
  <c r="F4782" i="85"/>
  <c r="F4746" i="85"/>
  <c r="F4758" i="85"/>
  <c r="F4818" i="85"/>
  <c r="F4794" i="85"/>
  <c r="F4866" i="85"/>
  <c r="F4830" i="85"/>
  <c r="F4854" i="85"/>
  <c r="F4938" i="85"/>
  <c r="F4998" i="85"/>
  <c r="F4902" i="85"/>
  <c r="F4926" i="85"/>
  <c r="F4579" i="85"/>
  <c r="F4962" i="85"/>
  <c r="F4974" i="85"/>
  <c r="F5010" i="85"/>
  <c r="F5034" i="85"/>
  <c r="F4897" i="85"/>
  <c r="F4555" i="85"/>
  <c r="F4627" i="85"/>
  <c r="F4591" i="85"/>
  <c r="F4615" i="85"/>
  <c r="F4687" i="85"/>
  <c r="F4651" i="85"/>
  <c r="F4795" i="85"/>
  <c r="F4663" i="85"/>
  <c r="F4723" i="85"/>
  <c r="F4759" i="85"/>
  <c r="F4735" i="85"/>
  <c r="F4807" i="85"/>
  <c r="F4562" i="85"/>
  <c r="F4568" i="85"/>
  <c r="F4604" i="85"/>
  <c r="F4640" i="85"/>
  <c r="F4676" i="85"/>
  <c r="F4712" i="85"/>
  <c r="F4748" i="85"/>
  <c r="F4784" i="85"/>
  <c r="F4820" i="85"/>
  <c r="F4856" i="85"/>
  <c r="F4892" i="85"/>
  <c r="F4928" i="85"/>
  <c r="F4964" i="85"/>
  <c r="F5000" i="85"/>
  <c r="F4551" i="85"/>
  <c r="F4587" i="85"/>
  <c r="F4623" i="85"/>
  <c r="F4659" i="85"/>
  <c r="F4695" i="85"/>
  <c r="F4731" i="85"/>
  <c r="F4767" i="85"/>
  <c r="F4803" i="85"/>
  <c r="F4839" i="85"/>
  <c r="F4875" i="85"/>
  <c r="F4911" i="85"/>
  <c r="F4947" i="85"/>
  <c r="F4983" i="85"/>
  <c r="F5019" i="85"/>
  <c r="F4570" i="85"/>
  <c r="F4606" i="85"/>
  <c r="F4642" i="85"/>
  <c r="F4678" i="85"/>
  <c r="F4714" i="85"/>
  <c r="F4750" i="85"/>
  <c r="F4786" i="85"/>
  <c r="F4822" i="85"/>
  <c r="F4858" i="85"/>
  <c r="F4894" i="85"/>
  <c r="F4930" i="85"/>
  <c r="F4966" i="85"/>
  <c r="F5002" i="85"/>
  <c r="F4547" i="85"/>
  <c r="F4583" i="85"/>
  <c r="F4619" i="85"/>
  <c r="F4655" i="85"/>
  <c r="F4691" i="85"/>
  <c r="F4727" i="85"/>
  <c r="F4763" i="85"/>
  <c r="F4799" i="85"/>
  <c r="F4835" i="85"/>
  <c r="F4871" i="85"/>
  <c r="F4907" i="85"/>
  <c r="F4943" i="85"/>
  <c r="F4979" i="85"/>
  <c r="F5015" i="85"/>
  <c r="F4560" i="85"/>
  <c r="F4596" i="85"/>
  <c r="F4632" i="85"/>
  <c r="F4668" i="85"/>
  <c r="F4704" i="85"/>
  <c r="F4740" i="85"/>
  <c r="F4776" i="85"/>
  <c r="F4812" i="85"/>
  <c r="F4848" i="85"/>
  <c r="F4884" i="85"/>
  <c r="F4920" i="85"/>
  <c r="F4956" i="85"/>
  <c r="F4992" i="85"/>
  <c r="F5028" i="85"/>
  <c r="F4573" i="85"/>
  <c r="F4609" i="85"/>
  <c r="F4645" i="85"/>
  <c r="F4681" i="85"/>
  <c r="F4717" i="85"/>
  <c r="F4753" i="85"/>
  <c r="F4789" i="85"/>
  <c r="F4825" i="85"/>
  <c r="F4580" i="85"/>
  <c r="F4616" i="85"/>
  <c r="F4652" i="85"/>
  <c r="F4688" i="85"/>
  <c r="F4724" i="85"/>
  <c r="F4760" i="85"/>
  <c r="F4796" i="85"/>
  <c r="F4832" i="85"/>
  <c r="F4868" i="85"/>
  <c r="F4904" i="85"/>
  <c r="F4940" i="85"/>
  <c r="F4976" i="85"/>
  <c r="F5012" i="85"/>
  <c r="F4563" i="85"/>
  <c r="F4599" i="85"/>
  <c r="F4635" i="85"/>
  <c r="F4671" i="85"/>
  <c r="F4707" i="85"/>
  <c r="F4743" i="85"/>
  <c r="F4779" i="85"/>
  <c r="F4815" i="85"/>
  <c r="F4851" i="85"/>
  <c r="F4887" i="85"/>
  <c r="F4923" i="85"/>
  <c r="F4959" i="85"/>
  <c r="F4995" i="85"/>
  <c r="F5031" i="85"/>
  <c r="F4582" i="85"/>
  <c r="F4618" i="85"/>
  <c r="F4654" i="85"/>
  <c r="F4690" i="85"/>
  <c r="F4726" i="85"/>
  <c r="F4762" i="85"/>
  <c r="F4798" i="85"/>
  <c r="F4834" i="85"/>
  <c r="F4870" i="85"/>
  <c r="F4906" i="85"/>
  <c r="F4942" i="85"/>
  <c r="F4978" i="85"/>
  <c r="F5014" i="85"/>
  <c r="F4559" i="85"/>
  <c r="F4595" i="85"/>
  <c r="F4631" i="85"/>
  <c r="F4667" i="85"/>
  <c r="F4703" i="85"/>
  <c r="F4739" i="85"/>
  <c r="F4775" i="85"/>
  <c r="F4811" i="85"/>
  <c r="F4847" i="85"/>
  <c r="F4883" i="85"/>
  <c r="F4919" i="85"/>
  <c r="F4955" i="85"/>
  <c r="F4991" i="85"/>
  <c r="F5027" i="85"/>
  <c r="F4572" i="85"/>
  <c r="F4608" i="85"/>
  <c r="F4644" i="85"/>
  <c r="F4680" i="85"/>
  <c r="F4716" i="85"/>
  <c r="F4752" i="85"/>
  <c r="F4788" i="85"/>
  <c r="F4824" i="85"/>
  <c r="F4860" i="85"/>
  <c r="F4896" i="85"/>
  <c r="F4932" i="85"/>
  <c r="F4968" i="85"/>
  <c r="F5004" i="85"/>
  <c r="F4549" i="85"/>
  <c r="F4585" i="85"/>
  <c r="F4621" i="85"/>
  <c r="F4657" i="85"/>
  <c r="F4693" i="85"/>
  <c r="F4729" i="85"/>
  <c r="F4765" i="85"/>
  <c r="F4801" i="85"/>
  <c r="F4556" i="85"/>
  <c r="F4592" i="85"/>
  <c r="F4628" i="85"/>
  <c r="F4664" i="85"/>
  <c r="F4700" i="85"/>
  <c r="F4736" i="85"/>
  <c r="F4772" i="85"/>
  <c r="F4808" i="85"/>
  <c r="F4844" i="85"/>
  <c r="F4880" i="85"/>
  <c r="F4916" i="85"/>
  <c r="F4952" i="85"/>
  <c r="F4988" i="85"/>
  <c r="F5024" i="85"/>
  <c r="F4575" i="85"/>
  <c r="F4611" i="85"/>
  <c r="F4647" i="85"/>
  <c r="F4683" i="85"/>
  <c r="F4719" i="85"/>
  <c r="F4755" i="85"/>
  <c r="F4791" i="85"/>
  <c r="F4827" i="85"/>
  <c r="F4863" i="85"/>
  <c r="F4899" i="85"/>
  <c r="F4935" i="85"/>
  <c r="F4971" i="85"/>
  <c r="F5007" i="85"/>
  <c r="F4558" i="85"/>
  <c r="F4594" i="85"/>
  <c r="F4630" i="85"/>
  <c r="F4666" i="85"/>
  <c r="F4702" i="85"/>
  <c r="F4738" i="85"/>
  <c r="F4774" i="85"/>
  <c r="F4810" i="85"/>
  <c r="F4846" i="85"/>
  <c r="F4882" i="85"/>
  <c r="F4918" i="85"/>
  <c r="F4954" i="85"/>
  <c r="F4990" i="85"/>
  <c r="F5026" i="85"/>
  <c r="F4571" i="85"/>
  <c r="F4607" i="85"/>
  <c r="F4643" i="85"/>
  <c r="F4679" i="85"/>
  <c r="F4715" i="85"/>
  <c r="F4751" i="85"/>
  <c r="F4787" i="85"/>
  <c r="F4823" i="85"/>
  <c r="F4859" i="85"/>
  <c r="F4895" i="85"/>
  <c r="F4931" i="85"/>
  <c r="F4967" i="85"/>
  <c r="F5003" i="85"/>
  <c r="F4548" i="85"/>
  <c r="F4584" i="85"/>
  <c r="F4620" i="85"/>
  <c r="F4656" i="85"/>
  <c r="F4692" i="85"/>
  <c r="F4728" i="85"/>
  <c r="F4764" i="85"/>
  <c r="F4800" i="85"/>
  <c r="F4836" i="85"/>
  <c r="F4872" i="85"/>
  <c r="F4908" i="85"/>
  <c r="F4944" i="85"/>
  <c r="F4980" i="85"/>
  <c r="F5016" i="85"/>
  <c r="F4561" i="85"/>
  <c r="F4597" i="85"/>
  <c r="F4633" i="85"/>
  <c r="F4669" i="85"/>
  <c r="F4705" i="85"/>
  <c r="F4741" i="85"/>
  <c r="F4777" i="85"/>
  <c r="F4813" i="85"/>
  <c r="F4699" i="85"/>
  <c r="F4771" i="85"/>
  <c r="F4598" i="85"/>
  <c r="F4634" i="85"/>
  <c r="F4670" i="85"/>
  <c r="F4706" i="85"/>
  <c r="F4742" i="85"/>
  <c r="F4778" i="85"/>
  <c r="F4814" i="85"/>
  <c r="F4850" i="85"/>
  <c r="F4886" i="85"/>
  <c r="F4922" i="85"/>
  <c r="F4958" i="85"/>
  <c r="F4994" i="85"/>
  <c r="F5030" i="85"/>
  <c r="F4581" i="85"/>
  <c r="F4617" i="85"/>
  <c r="F4653" i="85"/>
  <c r="F4689" i="85"/>
  <c r="F4725" i="85"/>
  <c r="F4761" i="85"/>
  <c r="F4797" i="85"/>
  <c r="F4833" i="85"/>
  <c r="F4869" i="85"/>
  <c r="F4905" i="85"/>
  <c r="F4941" i="85"/>
  <c r="F4977" i="85"/>
  <c r="F5013" i="85"/>
  <c r="F4564" i="85"/>
  <c r="F4600" i="85"/>
  <c r="F4636" i="85"/>
  <c r="F4672" i="85"/>
  <c r="F4708" i="85"/>
  <c r="F4744" i="85"/>
  <c r="F4780" i="85"/>
  <c r="F4816" i="85"/>
  <c r="F4852" i="85"/>
  <c r="F4888" i="85"/>
  <c r="F4924" i="85"/>
  <c r="F4960" i="85"/>
  <c r="F4996" i="85"/>
  <c r="F5032" i="85"/>
  <c r="F4577" i="85"/>
  <c r="F4613" i="85"/>
  <c r="F4649" i="85"/>
  <c r="F4685" i="85"/>
  <c r="F4721" i="85"/>
  <c r="F4757" i="85"/>
  <c r="F4793" i="85"/>
  <c r="F4829" i="85"/>
  <c r="F4865" i="85"/>
  <c r="F4901" i="85"/>
  <c r="F4937" i="85"/>
  <c r="F4973" i="85"/>
  <c r="F5009" i="85"/>
  <c r="F4554" i="85"/>
  <c r="F4590" i="85"/>
  <c r="F4626" i="85"/>
  <c r="F4662" i="85"/>
  <c r="F4698" i="85"/>
  <c r="F4734" i="85"/>
  <c r="F4770" i="85"/>
  <c r="F4806" i="85"/>
  <c r="F4842" i="85"/>
  <c r="F4878" i="85"/>
  <c r="F4914" i="85"/>
  <c r="F4950" i="85"/>
  <c r="F4986" i="85"/>
  <c r="F5022" i="85"/>
  <c r="F4567" i="85"/>
  <c r="F4603" i="85"/>
  <c r="F4639" i="85"/>
  <c r="F4675" i="85"/>
  <c r="F4711" i="85"/>
  <c r="F4747" i="85"/>
  <c r="F4783" i="85"/>
  <c r="F4819" i="85"/>
  <c r="F4843" i="85"/>
  <c r="F4831" i="85"/>
  <c r="F4837" i="85"/>
  <c r="F4861" i="85"/>
  <c r="F4849" i="85"/>
  <c r="F4855" i="85"/>
  <c r="F4873" i="85"/>
  <c r="F4867" i="85"/>
  <c r="F4891" i="85"/>
  <c r="F4879" i="85"/>
  <c r="F4885" i="85"/>
  <c r="F4903" i="85"/>
  <c r="F4927" i="85"/>
  <c r="F4909" i="85"/>
  <c r="F4921" i="85"/>
  <c r="F4915" i="85"/>
  <c r="F4933" i="85"/>
  <c r="F4963" i="85"/>
  <c r="F4945" i="85"/>
  <c r="F4939" i="85"/>
  <c r="F4951" i="85"/>
  <c r="F4957" i="85"/>
  <c r="F4975" i="85"/>
  <c r="F4987" i="85"/>
  <c r="F4969" i="85"/>
  <c r="F4999" i="85"/>
  <c r="F5011" i="85"/>
  <c r="F4981" i="85"/>
  <c r="F5005" i="85"/>
  <c r="F4993" i="85"/>
  <c r="F5017" i="85"/>
  <c r="F5023" i="85"/>
  <c r="F13860" i="85"/>
  <c r="F13861" i="85"/>
  <c r="F13867" i="85"/>
  <c r="F13873" i="85"/>
  <c r="F13879" i="85"/>
  <c r="F13885" i="85"/>
  <c r="F13891" i="85"/>
  <c r="F13897" i="85"/>
  <c r="F13903" i="85"/>
  <c r="F13909" i="85"/>
  <c r="F13915" i="85"/>
  <c r="F13921" i="85"/>
  <c r="F13927" i="85"/>
  <c r="F13933" i="85"/>
  <c r="F13939" i="85"/>
  <c r="F13945" i="85"/>
  <c r="F13951" i="85"/>
  <c r="F13957" i="85"/>
  <c r="F13963" i="85"/>
  <c r="F13969" i="85"/>
  <c r="F13871" i="85"/>
  <c r="F13877" i="85"/>
  <c r="F13889" i="85"/>
  <c r="F13901" i="85"/>
  <c r="F13913" i="85"/>
  <c r="F13925" i="85"/>
  <c r="F13937" i="85"/>
  <c r="F13955" i="85"/>
  <c r="F13967" i="85"/>
  <c r="F13862" i="85"/>
  <c r="F13868" i="85"/>
  <c r="F13874" i="85"/>
  <c r="F13880" i="85"/>
  <c r="F13886" i="85"/>
  <c r="F13892" i="85"/>
  <c r="F13898" i="85"/>
  <c r="F13904" i="85"/>
  <c r="F13910" i="85"/>
  <c r="F13916" i="85"/>
  <c r="F13922" i="85"/>
  <c r="F13928" i="85"/>
  <c r="F13934" i="85"/>
  <c r="F13940" i="85"/>
  <c r="F13946" i="85"/>
  <c r="F13952" i="85"/>
  <c r="F13958" i="85"/>
  <c r="F13964" i="85"/>
  <c r="F13970" i="85"/>
  <c r="F13865" i="85"/>
  <c r="F13883" i="85"/>
  <c r="F13895" i="85"/>
  <c r="F13907" i="85"/>
  <c r="F13919" i="85"/>
  <c r="F13931" i="85"/>
  <c r="F13943" i="85"/>
  <c r="F13949" i="85"/>
  <c r="F13961" i="85"/>
  <c r="F13863" i="85"/>
  <c r="F13869" i="85"/>
  <c r="F13875" i="85"/>
  <c r="F13881" i="85"/>
  <c r="F13887" i="85"/>
  <c r="F13893" i="85"/>
  <c r="F13899" i="85"/>
  <c r="F13905" i="85"/>
  <c r="F13911" i="85"/>
  <c r="F13917" i="85"/>
  <c r="F13923" i="85"/>
  <c r="F13929" i="85"/>
  <c r="F13935" i="85"/>
  <c r="F13941" i="85"/>
  <c r="F13947" i="85"/>
  <c r="F13953" i="85"/>
  <c r="F13959" i="85"/>
  <c r="F13965" i="85"/>
  <c r="F13971" i="85"/>
  <c r="F13864" i="85"/>
  <c r="F13870" i="85"/>
  <c r="F13876" i="85"/>
  <c r="F13882" i="85"/>
  <c r="F13888" i="85"/>
  <c r="F13894" i="85"/>
  <c r="F13900" i="85"/>
  <c r="F13906" i="85"/>
  <c r="F13912" i="85"/>
  <c r="F13918" i="85"/>
  <c r="F13924" i="85"/>
  <c r="F13930" i="85"/>
  <c r="F13936" i="85"/>
  <c r="F13942" i="85"/>
  <c r="F13948" i="85"/>
  <c r="F13954" i="85"/>
  <c r="F13960" i="85"/>
  <c r="F13966" i="85"/>
  <c r="F13866" i="85"/>
  <c r="F13872" i="85"/>
  <c r="F13878" i="85"/>
  <c r="F13884" i="85"/>
  <c r="F13890" i="85"/>
  <c r="F13896" i="85"/>
  <c r="F13902" i="85"/>
  <c r="F13908" i="85"/>
  <c r="F13914" i="85"/>
  <c r="F13920" i="85"/>
  <c r="F13926" i="85"/>
  <c r="F13932" i="85"/>
  <c r="F13938" i="85"/>
  <c r="F13944" i="85"/>
  <c r="F13950" i="85"/>
  <c r="F13956" i="85"/>
  <c r="F13962" i="85"/>
  <c r="F13968" i="85"/>
  <c r="F5029" i="85"/>
  <c r="F4546" i="85"/>
  <c r="F1538" i="85" l="1"/>
  <c r="F3071" i="85"/>
  <c r="F3072" i="85"/>
  <c r="F3073" i="85"/>
  <c r="F114" i="85"/>
  <c r="F126" i="85"/>
  <c r="F138" i="85"/>
  <c r="F150" i="85"/>
  <c r="F162" i="85"/>
  <c r="F174" i="85"/>
  <c r="F186" i="85"/>
  <c r="F198" i="85"/>
  <c r="F210" i="85"/>
  <c r="F222" i="85"/>
  <c r="F234" i="85"/>
  <c r="F246" i="85"/>
  <c r="F258" i="85"/>
  <c r="F270" i="85"/>
  <c r="F282" i="85"/>
  <c r="F294" i="85"/>
  <c r="F306" i="85"/>
  <c r="F318" i="85"/>
  <c r="F104" i="85"/>
  <c r="F116" i="85"/>
  <c r="F128" i="85"/>
  <c r="F140" i="85"/>
  <c r="F152" i="85"/>
  <c r="F164" i="85"/>
  <c r="F176" i="85"/>
  <c r="F188" i="85"/>
  <c r="F200" i="85"/>
  <c r="F212" i="85"/>
  <c r="F224" i="85"/>
  <c r="F236" i="85"/>
  <c r="F248" i="85"/>
  <c r="F260" i="85"/>
  <c r="F272" i="85"/>
  <c r="F284" i="85"/>
  <c r="F296" i="85"/>
  <c r="F308" i="85"/>
  <c r="F105" i="85"/>
  <c r="F117" i="85"/>
  <c r="F129" i="85"/>
  <c r="F141" i="85"/>
  <c r="F153" i="85"/>
  <c r="F165" i="85"/>
  <c r="F177" i="85"/>
  <c r="F189" i="85"/>
  <c r="F201" i="85"/>
  <c r="F213" i="85"/>
  <c r="F225" i="85"/>
  <c r="F237" i="85"/>
  <c r="F249" i="85"/>
  <c r="F261" i="85"/>
  <c r="F273" i="85"/>
  <c r="F285" i="85"/>
  <c r="F297" i="85"/>
  <c r="F309" i="85"/>
  <c r="F106" i="85"/>
  <c r="F118" i="85"/>
  <c r="F130" i="85"/>
  <c r="F142" i="85"/>
  <c r="F154" i="85"/>
  <c r="F166" i="85"/>
  <c r="F178" i="85"/>
  <c r="F190" i="85"/>
  <c r="F202" i="85"/>
  <c r="F214" i="85"/>
  <c r="F226" i="85"/>
  <c r="F238" i="85"/>
  <c r="F250" i="85"/>
  <c r="F262" i="85"/>
  <c r="F274" i="85"/>
  <c r="F286" i="85"/>
  <c r="F298" i="85"/>
  <c r="F310" i="85"/>
  <c r="F107" i="85"/>
  <c r="F119" i="85"/>
  <c r="F131" i="85"/>
  <c r="F143" i="85"/>
  <c r="F155" i="85"/>
  <c r="F167" i="85"/>
  <c r="F179" i="85"/>
  <c r="F191" i="85"/>
  <c r="F203" i="85"/>
  <c r="F215" i="85"/>
  <c r="F227" i="85"/>
  <c r="F239" i="85"/>
  <c r="F251" i="85"/>
  <c r="F263" i="85"/>
  <c r="F275" i="85"/>
  <c r="F287" i="85"/>
  <c r="F299" i="85"/>
  <c r="F311" i="85"/>
  <c r="F108" i="85"/>
  <c r="F120" i="85"/>
  <c r="F132" i="85"/>
  <c r="F144" i="85"/>
  <c r="F156" i="85"/>
  <c r="F168" i="85"/>
  <c r="F180" i="85"/>
  <c r="F192" i="85"/>
  <c r="F204" i="85"/>
  <c r="F216" i="85"/>
  <c r="F228" i="85"/>
  <c r="F240" i="85"/>
  <c r="F252" i="85"/>
  <c r="F264" i="85"/>
  <c r="F276" i="85"/>
  <c r="F288" i="85"/>
  <c r="F300" i="85"/>
  <c r="F312" i="85"/>
  <c r="F109" i="85"/>
  <c r="F121" i="85"/>
  <c r="F133" i="85"/>
  <c r="F145" i="85"/>
  <c r="F157" i="85"/>
  <c r="F169" i="85"/>
  <c r="F181" i="85"/>
  <c r="F193" i="85"/>
  <c r="F205" i="85"/>
  <c r="F217" i="85"/>
  <c r="F229" i="85"/>
  <c r="F241" i="85"/>
  <c r="F253" i="85"/>
  <c r="F265" i="85"/>
  <c r="F277" i="85"/>
  <c r="F289" i="85"/>
  <c r="F301" i="85"/>
  <c r="F313" i="85"/>
  <c r="F113" i="85"/>
  <c r="F125" i="85"/>
  <c r="F137" i="85"/>
  <c r="F149" i="85"/>
  <c r="F161" i="85"/>
  <c r="F173" i="85"/>
  <c r="F185" i="85"/>
  <c r="F197" i="85"/>
  <c r="F209" i="85"/>
  <c r="F221" i="85"/>
  <c r="F233" i="85"/>
  <c r="F245" i="85"/>
  <c r="F257" i="85"/>
  <c r="F269" i="85"/>
  <c r="F281" i="85"/>
  <c r="F293" i="85"/>
  <c r="F305" i="85"/>
  <c r="F317" i="85"/>
  <c r="F112" i="85"/>
  <c r="F148" i="85"/>
  <c r="F184" i="85"/>
  <c r="F220" i="85"/>
  <c r="F256" i="85"/>
  <c r="F292" i="85"/>
  <c r="F322" i="85"/>
  <c r="F334" i="85"/>
  <c r="F346" i="85"/>
  <c r="F358" i="85"/>
  <c r="F370" i="85"/>
  <c r="F382" i="85"/>
  <c r="F394" i="85"/>
  <c r="F406" i="85"/>
  <c r="F418" i="85"/>
  <c r="F430" i="85"/>
  <c r="F442" i="85"/>
  <c r="F454" i="85"/>
  <c r="F466" i="85"/>
  <c r="F478" i="85"/>
  <c r="F490" i="85"/>
  <c r="F502" i="85"/>
  <c r="F514" i="85"/>
  <c r="F526" i="85"/>
  <c r="F538" i="85"/>
  <c r="F550" i="85"/>
  <c r="F562" i="85"/>
  <c r="F574" i="85"/>
  <c r="F586" i="85"/>
  <c r="F598" i="85"/>
  <c r="F610" i="85"/>
  <c r="F622" i="85"/>
  <c r="F634" i="85"/>
  <c r="F646" i="85"/>
  <c r="F658" i="85"/>
  <c r="F670" i="85"/>
  <c r="F682" i="85"/>
  <c r="F694" i="85"/>
  <c r="F706" i="85"/>
  <c r="F718" i="85"/>
  <c r="F730" i="85"/>
  <c r="F742" i="85"/>
  <c r="F754" i="85"/>
  <c r="F766" i="85"/>
  <c r="F778" i="85"/>
  <c r="F790" i="85"/>
  <c r="F802" i="85"/>
  <c r="F814" i="85"/>
  <c r="F826" i="85"/>
  <c r="F838" i="85"/>
  <c r="F850" i="85"/>
  <c r="F862" i="85"/>
  <c r="F874" i="85"/>
  <c r="F886" i="85"/>
  <c r="F898" i="85"/>
  <c r="F910" i="85"/>
  <c r="F922" i="85"/>
  <c r="F934" i="85"/>
  <c r="F946" i="85"/>
  <c r="F958" i="85"/>
  <c r="F970" i="85"/>
  <c r="F982" i="85"/>
  <c r="F994" i="85"/>
  <c r="F1006" i="85"/>
  <c r="F1018" i="85"/>
  <c r="F1030" i="85"/>
  <c r="F1042" i="85"/>
  <c r="F1054" i="85"/>
  <c r="F1066" i="85"/>
  <c r="F1078" i="85"/>
  <c r="F1090" i="85"/>
  <c r="F1102" i="85"/>
  <c r="F1114" i="85"/>
  <c r="F1126" i="85"/>
  <c r="F1138" i="85"/>
  <c r="F1150" i="85"/>
  <c r="F1162" i="85"/>
  <c r="F1174" i="85"/>
  <c r="F1186" i="85"/>
  <c r="F1198" i="85"/>
  <c r="F1210" i="85"/>
  <c r="F1222" i="85"/>
  <c r="F115" i="85"/>
  <c r="F151" i="85"/>
  <c r="F187" i="85"/>
  <c r="F223" i="85"/>
  <c r="F259" i="85"/>
  <c r="F295" i="85"/>
  <c r="F323" i="85"/>
  <c r="F335" i="85"/>
  <c r="F347" i="85"/>
  <c r="F359" i="85"/>
  <c r="F371" i="85"/>
  <c r="F383" i="85"/>
  <c r="F395" i="85"/>
  <c r="F407" i="85"/>
  <c r="F419" i="85"/>
  <c r="F431" i="85"/>
  <c r="F443" i="85"/>
  <c r="F455" i="85"/>
  <c r="F467" i="85"/>
  <c r="F479" i="85"/>
  <c r="F491" i="85"/>
  <c r="F503" i="85"/>
  <c r="F515" i="85"/>
  <c r="F527" i="85"/>
  <c r="F539" i="85"/>
  <c r="F551" i="85"/>
  <c r="F563" i="85"/>
  <c r="F575" i="85"/>
  <c r="F587" i="85"/>
  <c r="F599" i="85"/>
  <c r="F611" i="85"/>
  <c r="F623" i="85"/>
  <c r="F635" i="85"/>
  <c r="F647" i="85"/>
  <c r="F659" i="85"/>
  <c r="F671" i="85"/>
  <c r="F683" i="85"/>
  <c r="F695" i="85"/>
  <c r="F707" i="85"/>
  <c r="F719" i="85"/>
  <c r="F731" i="85"/>
  <c r="F743" i="85"/>
  <c r="F755" i="85"/>
  <c r="F767" i="85"/>
  <c r="F779" i="85"/>
  <c r="F791" i="85"/>
  <c r="F803" i="85"/>
  <c r="F815" i="85"/>
  <c r="F827" i="85"/>
  <c r="F839" i="85"/>
  <c r="F851" i="85"/>
  <c r="F863" i="85"/>
  <c r="F875" i="85"/>
  <c r="F887" i="85"/>
  <c r="F899" i="85"/>
  <c r="F911" i="85"/>
  <c r="F923" i="85"/>
  <c r="F935" i="85"/>
  <c r="F947" i="85"/>
  <c r="F959" i="85"/>
  <c r="F971" i="85"/>
  <c r="F983" i="85"/>
  <c r="F995" i="85"/>
  <c r="F1007" i="85"/>
  <c r="F1019" i="85"/>
  <c r="F1031" i="85"/>
  <c r="F1043" i="85"/>
  <c r="F1055" i="85"/>
  <c r="F1067" i="85"/>
  <c r="F1079" i="85"/>
  <c r="F1091" i="85"/>
  <c r="F1103" i="85"/>
  <c r="F122" i="85"/>
  <c r="F158" i="85"/>
  <c r="F194" i="85"/>
  <c r="F230" i="85"/>
  <c r="F266" i="85"/>
  <c r="F302" i="85"/>
  <c r="F324" i="85"/>
  <c r="F336" i="85"/>
  <c r="F348" i="85"/>
  <c r="F360" i="85"/>
  <c r="F372" i="85"/>
  <c r="F384" i="85"/>
  <c r="F396" i="85"/>
  <c r="F408" i="85"/>
  <c r="F420" i="85"/>
  <c r="F432" i="85"/>
  <c r="F444" i="85"/>
  <c r="F456" i="85"/>
  <c r="F468" i="85"/>
  <c r="F480" i="85"/>
  <c r="F492" i="85"/>
  <c r="F504" i="85"/>
  <c r="F516" i="85"/>
  <c r="F528" i="85"/>
  <c r="F540" i="85"/>
  <c r="F552" i="85"/>
  <c r="F564" i="85"/>
  <c r="F576" i="85"/>
  <c r="F588" i="85"/>
  <c r="F600" i="85"/>
  <c r="F612" i="85"/>
  <c r="F624" i="85"/>
  <c r="F636" i="85"/>
  <c r="F648" i="85"/>
  <c r="F660" i="85"/>
  <c r="F672" i="85"/>
  <c r="F684" i="85"/>
  <c r="F696" i="85"/>
  <c r="F708" i="85"/>
  <c r="F720" i="85"/>
  <c r="F732" i="85"/>
  <c r="F744" i="85"/>
  <c r="F756" i="85"/>
  <c r="F768" i="85"/>
  <c r="F780" i="85"/>
  <c r="F792" i="85"/>
  <c r="F804" i="85"/>
  <c r="F816" i="85"/>
  <c r="F828" i="85"/>
  <c r="F840" i="85"/>
  <c r="F852" i="85"/>
  <c r="F864" i="85"/>
  <c r="F876" i="85"/>
  <c r="F888" i="85"/>
  <c r="F900" i="85"/>
  <c r="F912" i="85"/>
  <c r="F924" i="85"/>
  <c r="F936" i="85"/>
  <c r="F948" i="85"/>
  <c r="F960" i="85"/>
  <c r="F972" i="85"/>
  <c r="F984" i="85"/>
  <c r="F996" i="85"/>
  <c r="F1008" i="85"/>
  <c r="F1020" i="85"/>
  <c r="F1032" i="85"/>
  <c r="F1044" i="85"/>
  <c r="F1056" i="85"/>
  <c r="F1068" i="85"/>
  <c r="F1080" i="85"/>
  <c r="F1092" i="85"/>
  <c r="F1104" i="85"/>
  <c r="F1116" i="85"/>
  <c r="F1128" i="85"/>
  <c r="F1140" i="85"/>
  <c r="F1152" i="85"/>
  <c r="F1164" i="85"/>
  <c r="F1176" i="85"/>
  <c r="F1188" i="85"/>
  <c r="F1200" i="85"/>
  <c r="F1212" i="85"/>
  <c r="F1224" i="85"/>
  <c r="F1236" i="85"/>
  <c r="F1248" i="85"/>
  <c r="F1260" i="85"/>
  <c r="F1272" i="85"/>
  <c r="F1284" i="85"/>
  <c r="F1296" i="85"/>
  <c r="F1308" i="85"/>
  <c r="F1320" i="85"/>
  <c r="F1332" i="85"/>
  <c r="F1344" i="85"/>
  <c r="F1356" i="85"/>
  <c r="F1368" i="85"/>
  <c r="F1380" i="85"/>
  <c r="F1392" i="85"/>
  <c r="F1404" i="85"/>
  <c r="F1416" i="85"/>
  <c r="F1428" i="85"/>
  <c r="F123" i="85"/>
  <c r="F159" i="85"/>
  <c r="F195" i="85"/>
  <c r="F231" i="85"/>
  <c r="F267" i="85"/>
  <c r="F303" i="85"/>
  <c r="F325" i="85"/>
  <c r="F337" i="85"/>
  <c r="F349" i="85"/>
  <c r="F361" i="85"/>
  <c r="F373" i="85"/>
  <c r="F385" i="85"/>
  <c r="F397" i="85"/>
  <c r="F409" i="85"/>
  <c r="F421" i="85"/>
  <c r="F433" i="85"/>
  <c r="F445" i="85"/>
  <c r="F457" i="85"/>
  <c r="F469" i="85"/>
  <c r="F481" i="85"/>
  <c r="F493" i="85"/>
  <c r="F505" i="85"/>
  <c r="F517" i="85"/>
  <c r="F529" i="85"/>
  <c r="F541" i="85"/>
  <c r="F553" i="85"/>
  <c r="F565" i="85"/>
  <c r="F577" i="85"/>
  <c r="F589" i="85"/>
  <c r="F601" i="85"/>
  <c r="F613" i="85"/>
  <c r="F625" i="85"/>
  <c r="F637" i="85"/>
  <c r="F649" i="85"/>
  <c r="F661" i="85"/>
  <c r="F673" i="85"/>
  <c r="F685" i="85"/>
  <c r="F697" i="85"/>
  <c r="F709" i="85"/>
  <c r="F721" i="85"/>
  <c r="F733" i="85"/>
  <c r="F745" i="85"/>
  <c r="F757" i="85"/>
  <c r="F769" i="85"/>
  <c r="F781" i="85"/>
  <c r="F793" i="85"/>
  <c r="F805" i="85"/>
  <c r="F817" i="85"/>
  <c r="F829" i="85"/>
  <c r="F841" i="85"/>
  <c r="F853" i="85"/>
  <c r="F865" i="85"/>
  <c r="F877" i="85"/>
  <c r="F889" i="85"/>
  <c r="F901" i="85"/>
  <c r="F913" i="85"/>
  <c r="F925" i="85"/>
  <c r="F937" i="85"/>
  <c r="F949" i="85"/>
  <c r="F961" i="85"/>
  <c r="F973" i="85"/>
  <c r="F985" i="85"/>
  <c r="F997" i="85"/>
  <c r="F1009" i="85"/>
  <c r="F1021" i="85"/>
  <c r="F1033" i="85"/>
  <c r="F1045" i="85"/>
  <c r="F1057" i="85"/>
  <c r="F1069" i="85"/>
  <c r="F1081" i="85"/>
  <c r="F1093" i="85"/>
  <c r="F1105" i="85"/>
  <c r="F1117" i="85"/>
  <c r="F1129" i="85"/>
  <c r="F1141" i="85"/>
  <c r="F1153" i="85"/>
  <c r="F1165" i="85"/>
  <c r="F1177" i="85"/>
  <c r="F1189" i="85"/>
  <c r="F1201" i="85"/>
  <c r="F1213" i="85"/>
  <c r="F1225" i="85"/>
  <c r="F1237" i="85"/>
  <c r="F1249" i="85"/>
  <c r="F1261" i="85"/>
  <c r="F1273" i="85"/>
  <c r="F1285" i="85"/>
  <c r="F1297" i="85"/>
  <c r="F1309" i="85"/>
  <c r="F1321" i="85"/>
  <c r="F1333" i="85"/>
  <c r="F1345" i="85"/>
  <c r="F1357" i="85"/>
  <c r="F1369" i="85"/>
  <c r="F1381" i="85"/>
  <c r="F1393" i="85"/>
  <c r="F1405" i="85"/>
  <c r="F1417" i="85"/>
  <c r="F1429" i="85"/>
  <c r="F124" i="85"/>
  <c r="F160" i="85"/>
  <c r="F196" i="85"/>
  <c r="F232" i="85"/>
  <c r="F268" i="85"/>
  <c r="F304" i="85"/>
  <c r="F326" i="85"/>
  <c r="F338" i="85"/>
  <c r="F350" i="85"/>
  <c r="F362" i="85"/>
  <c r="F374" i="85"/>
  <c r="F386" i="85"/>
  <c r="F398" i="85"/>
  <c r="F410" i="85"/>
  <c r="F422" i="85"/>
  <c r="F434" i="85"/>
  <c r="F446" i="85"/>
  <c r="F458" i="85"/>
  <c r="F470" i="85"/>
  <c r="F482" i="85"/>
  <c r="F494" i="85"/>
  <c r="F506" i="85"/>
  <c r="F518" i="85"/>
  <c r="F530" i="85"/>
  <c r="F542" i="85"/>
  <c r="F554" i="85"/>
  <c r="F566" i="85"/>
  <c r="F578" i="85"/>
  <c r="F590" i="85"/>
  <c r="F602" i="85"/>
  <c r="F614" i="85"/>
  <c r="F626" i="85"/>
  <c r="F638" i="85"/>
  <c r="F650" i="85"/>
  <c r="F662" i="85"/>
  <c r="F674" i="85"/>
  <c r="F686" i="85"/>
  <c r="F698" i="85"/>
  <c r="F710" i="85"/>
  <c r="F722" i="85"/>
  <c r="F734" i="85"/>
  <c r="F746" i="85"/>
  <c r="F758" i="85"/>
  <c r="F770" i="85"/>
  <c r="F782" i="85"/>
  <c r="F794" i="85"/>
  <c r="F806" i="85"/>
  <c r="F818" i="85"/>
  <c r="F830" i="85"/>
  <c r="F842" i="85"/>
  <c r="F854" i="85"/>
  <c r="F866" i="85"/>
  <c r="F878" i="85"/>
  <c r="F890" i="85"/>
  <c r="F902" i="85"/>
  <c r="F914" i="85"/>
  <c r="F926" i="85"/>
  <c r="F938" i="85"/>
  <c r="F950" i="85"/>
  <c r="F962" i="85"/>
  <c r="F974" i="85"/>
  <c r="F986" i="85"/>
  <c r="F998" i="85"/>
  <c r="F1010" i="85"/>
  <c r="F1022" i="85"/>
  <c r="F1034" i="85"/>
  <c r="F1046" i="85"/>
  <c r="F1058" i="85"/>
  <c r="F1070" i="85"/>
  <c r="F1082" i="85"/>
  <c r="F1094" i="85"/>
  <c r="F1106" i="85"/>
  <c r="F1118" i="85"/>
  <c r="F1130" i="85"/>
  <c r="F1142" i="85"/>
  <c r="F1154" i="85"/>
  <c r="F1166" i="85"/>
  <c r="F1178" i="85"/>
  <c r="F1190" i="85"/>
  <c r="F1202" i="85"/>
  <c r="F1214" i="85"/>
  <c r="F1226" i="85"/>
  <c r="F1238" i="85"/>
  <c r="F1250" i="85"/>
  <c r="F1262" i="85"/>
  <c r="F1274" i="85"/>
  <c r="F1286" i="85"/>
  <c r="F1298" i="85"/>
  <c r="F1310" i="85"/>
  <c r="F1322" i="85"/>
  <c r="F1334" i="85"/>
  <c r="F1346" i="85"/>
  <c r="F1358" i="85"/>
  <c r="F1370" i="85"/>
  <c r="F1382" i="85"/>
  <c r="F1394" i="85"/>
  <c r="F1406" i="85"/>
  <c r="F1418" i="85"/>
  <c r="F1430" i="85"/>
  <c r="F127" i="85"/>
  <c r="F163" i="85"/>
  <c r="F199" i="85"/>
  <c r="F235" i="85"/>
  <c r="F271" i="85"/>
  <c r="F307" i="85"/>
  <c r="F327" i="85"/>
  <c r="F339" i="85"/>
  <c r="F351" i="85"/>
  <c r="F363" i="85"/>
  <c r="F375" i="85"/>
  <c r="F387" i="85"/>
  <c r="F399" i="85"/>
  <c r="F411" i="85"/>
  <c r="F423" i="85"/>
  <c r="F435" i="85"/>
  <c r="F447" i="85"/>
  <c r="F459" i="85"/>
  <c r="F471" i="85"/>
  <c r="F483" i="85"/>
  <c r="F495" i="85"/>
  <c r="F507" i="85"/>
  <c r="F519" i="85"/>
  <c r="F531" i="85"/>
  <c r="F543" i="85"/>
  <c r="F555" i="85"/>
  <c r="F567" i="85"/>
  <c r="F579" i="85"/>
  <c r="F591" i="85"/>
  <c r="F603" i="85"/>
  <c r="F615" i="85"/>
  <c r="F627" i="85"/>
  <c r="F639" i="85"/>
  <c r="F651" i="85"/>
  <c r="F663" i="85"/>
  <c r="F675" i="85"/>
  <c r="F687" i="85"/>
  <c r="F699" i="85"/>
  <c r="F711" i="85"/>
  <c r="F723" i="85"/>
  <c r="F735" i="85"/>
  <c r="F747" i="85"/>
  <c r="F759" i="85"/>
  <c r="F771" i="85"/>
  <c r="F783" i="85"/>
  <c r="F795" i="85"/>
  <c r="F807" i="85"/>
  <c r="F819" i="85"/>
  <c r="F831" i="85"/>
  <c r="F843" i="85"/>
  <c r="F855" i="85"/>
  <c r="F867" i="85"/>
  <c r="F879" i="85"/>
  <c r="F891" i="85"/>
  <c r="F903" i="85"/>
  <c r="F915" i="85"/>
  <c r="F927" i="85"/>
  <c r="F939" i="85"/>
  <c r="F951" i="85"/>
  <c r="F963" i="85"/>
  <c r="F975" i="85"/>
  <c r="F987" i="85"/>
  <c r="F999" i="85"/>
  <c r="F1011" i="85"/>
  <c r="F1023" i="85"/>
  <c r="F1035" i="85"/>
  <c r="F1047" i="85"/>
  <c r="F1059" i="85"/>
  <c r="F1071" i="85"/>
  <c r="F1083" i="85"/>
  <c r="F1095" i="85"/>
  <c r="F1107" i="85"/>
  <c r="F1119" i="85"/>
  <c r="F1131" i="85"/>
  <c r="F1143" i="85"/>
  <c r="F1155" i="85"/>
  <c r="F1167" i="85"/>
  <c r="F1179" i="85"/>
  <c r="F1191" i="85"/>
  <c r="F1203" i="85"/>
  <c r="F1215" i="85"/>
  <c r="F1227" i="85"/>
  <c r="F1239" i="85"/>
  <c r="F1251" i="85"/>
  <c r="F1263" i="85"/>
  <c r="F1275" i="85"/>
  <c r="F1287" i="85"/>
  <c r="F1299" i="85"/>
  <c r="F1311" i="85"/>
  <c r="F1323" i="85"/>
  <c r="F1335" i="85"/>
  <c r="F1347" i="85"/>
  <c r="F1359" i="85"/>
  <c r="F1371" i="85"/>
  <c r="F1383" i="85"/>
  <c r="F1395" i="85"/>
  <c r="F1407" i="85"/>
  <c r="F1419" i="85"/>
  <c r="F1431" i="85"/>
  <c r="F134" i="85"/>
  <c r="F170" i="85"/>
  <c r="F206" i="85"/>
  <c r="F242" i="85"/>
  <c r="F278" i="85"/>
  <c r="F314" i="85"/>
  <c r="F328" i="85"/>
  <c r="F340" i="85"/>
  <c r="F352" i="85"/>
  <c r="F364" i="85"/>
  <c r="F376" i="85"/>
  <c r="F388" i="85"/>
  <c r="F400" i="85"/>
  <c r="F412" i="85"/>
  <c r="F424" i="85"/>
  <c r="F436" i="85"/>
  <c r="F448" i="85"/>
  <c r="F460" i="85"/>
  <c r="F472" i="85"/>
  <c r="F484" i="85"/>
  <c r="F496" i="85"/>
  <c r="F508" i="85"/>
  <c r="F520" i="85"/>
  <c r="F532" i="85"/>
  <c r="F544" i="85"/>
  <c r="F556" i="85"/>
  <c r="F568" i="85"/>
  <c r="F580" i="85"/>
  <c r="F592" i="85"/>
  <c r="F604" i="85"/>
  <c r="F616" i="85"/>
  <c r="F628" i="85"/>
  <c r="F640" i="85"/>
  <c r="F652" i="85"/>
  <c r="F664" i="85"/>
  <c r="F676" i="85"/>
  <c r="F688" i="85"/>
  <c r="F700" i="85"/>
  <c r="F712" i="85"/>
  <c r="F724" i="85"/>
  <c r="F736" i="85"/>
  <c r="F748" i="85"/>
  <c r="F760" i="85"/>
  <c r="F772" i="85"/>
  <c r="F784" i="85"/>
  <c r="F796" i="85"/>
  <c r="F808" i="85"/>
  <c r="F820" i="85"/>
  <c r="F832" i="85"/>
  <c r="F844" i="85"/>
  <c r="F856" i="85"/>
  <c r="F868" i="85"/>
  <c r="F880" i="85"/>
  <c r="F892" i="85"/>
  <c r="F904" i="85"/>
  <c r="F916" i="85"/>
  <c r="F928" i="85"/>
  <c r="F940" i="85"/>
  <c r="F952" i="85"/>
  <c r="F964" i="85"/>
  <c r="F976" i="85"/>
  <c r="F988" i="85"/>
  <c r="F1000" i="85"/>
  <c r="F1012" i="85"/>
  <c r="F1024" i="85"/>
  <c r="F1036" i="85"/>
  <c r="F1048" i="85"/>
  <c r="F1060" i="85"/>
  <c r="F1072" i="85"/>
  <c r="F1084" i="85"/>
  <c r="F1096" i="85"/>
  <c r="F1108" i="85"/>
  <c r="F1120" i="85"/>
  <c r="F1132" i="85"/>
  <c r="F1144" i="85"/>
  <c r="F1156" i="85"/>
  <c r="F1168" i="85"/>
  <c r="F1180" i="85"/>
  <c r="F1192" i="85"/>
  <c r="F1204" i="85"/>
  <c r="F1216" i="85"/>
  <c r="F1228" i="85"/>
  <c r="F1240" i="85"/>
  <c r="F1252" i="85"/>
  <c r="F1264" i="85"/>
  <c r="F1276" i="85"/>
  <c r="F1288" i="85"/>
  <c r="F1300" i="85"/>
  <c r="F1312" i="85"/>
  <c r="F1324" i="85"/>
  <c r="F1336" i="85"/>
  <c r="F1348" i="85"/>
  <c r="F1360" i="85"/>
  <c r="F1372" i="85"/>
  <c r="F1384" i="85"/>
  <c r="F1396" i="85"/>
  <c r="F1408" i="85"/>
  <c r="F1420" i="85"/>
  <c r="F1432" i="85"/>
  <c r="F135" i="85"/>
  <c r="F171" i="85"/>
  <c r="F207" i="85"/>
  <c r="F243" i="85"/>
  <c r="F279" i="85"/>
  <c r="F315" i="85"/>
  <c r="F329" i="85"/>
  <c r="F341" i="85"/>
  <c r="F353" i="85"/>
  <c r="F365" i="85"/>
  <c r="F377" i="85"/>
  <c r="F389" i="85"/>
  <c r="F401" i="85"/>
  <c r="F413" i="85"/>
  <c r="F425" i="85"/>
  <c r="F437" i="85"/>
  <c r="F449" i="85"/>
  <c r="F461" i="85"/>
  <c r="F473" i="85"/>
  <c r="F485" i="85"/>
  <c r="F497" i="85"/>
  <c r="F509" i="85"/>
  <c r="F521" i="85"/>
  <c r="F533" i="85"/>
  <c r="F545" i="85"/>
  <c r="F557" i="85"/>
  <c r="F569" i="85"/>
  <c r="F581" i="85"/>
  <c r="F593" i="85"/>
  <c r="F605" i="85"/>
  <c r="F617" i="85"/>
  <c r="F629" i="85"/>
  <c r="F641" i="85"/>
  <c r="F653" i="85"/>
  <c r="F665" i="85"/>
  <c r="F677" i="85"/>
  <c r="F689" i="85"/>
  <c r="F701" i="85"/>
  <c r="F713" i="85"/>
  <c r="F725" i="85"/>
  <c r="F737" i="85"/>
  <c r="F749" i="85"/>
  <c r="F761" i="85"/>
  <c r="F773" i="85"/>
  <c r="F785" i="85"/>
  <c r="F797" i="85"/>
  <c r="F809" i="85"/>
  <c r="F821" i="85"/>
  <c r="F833" i="85"/>
  <c r="F845" i="85"/>
  <c r="F857" i="85"/>
  <c r="F869" i="85"/>
  <c r="F881" i="85"/>
  <c r="F893" i="85"/>
  <c r="F905" i="85"/>
  <c r="F917" i="85"/>
  <c r="F929" i="85"/>
  <c r="F941" i="85"/>
  <c r="F953" i="85"/>
  <c r="F965" i="85"/>
  <c r="F977" i="85"/>
  <c r="F989" i="85"/>
  <c r="F1001" i="85"/>
  <c r="F1013" i="85"/>
  <c r="F1025" i="85"/>
  <c r="F1037" i="85"/>
  <c r="F1049" i="85"/>
  <c r="F1061" i="85"/>
  <c r="F1073" i="85"/>
  <c r="F1085" i="85"/>
  <c r="F1097" i="85"/>
  <c r="F1109" i="85"/>
  <c r="F1121" i="85"/>
  <c r="F1133" i="85"/>
  <c r="F1145" i="85"/>
  <c r="F1157" i="85"/>
  <c r="F1169" i="85"/>
  <c r="F1181" i="85"/>
  <c r="F1193" i="85"/>
  <c r="F136" i="85"/>
  <c r="F172" i="85"/>
  <c r="F208" i="85"/>
  <c r="F244" i="85"/>
  <c r="F280" i="85"/>
  <c r="F316" i="85"/>
  <c r="F330" i="85"/>
  <c r="F342" i="85"/>
  <c r="F354" i="85"/>
  <c r="F366" i="85"/>
  <c r="F378" i="85"/>
  <c r="F390" i="85"/>
  <c r="F402" i="85"/>
  <c r="F414" i="85"/>
  <c r="F426" i="85"/>
  <c r="F438" i="85"/>
  <c r="F450" i="85"/>
  <c r="F462" i="85"/>
  <c r="F474" i="85"/>
  <c r="F486" i="85"/>
  <c r="F498" i="85"/>
  <c r="F510" i="85"/>
  <c r="F522" i="85"/>
  <c r="F534" i="85"/>
  <c r="F546" i="85"/>
  <c r="F558" i="85"/>
  <c r="F570" i="85"/>
  <c r="F582" i="85"/>
  <c r="F594" i="85"/>
  <c r="F606" i="85"/>
  <c r="F618" i="85"/>
  <c r="F630" i="85"/>
  <c r="F642" i="85"/>
  <c r="F654" i="85"/>
  <c r="F666" i="85"/>
  <c r="F678" i="85"/>
  <c r="F690" i="85"/>
  <c r="F702" i="85"/>
  <c r="F714" i="85"/>
  <c r="F726" i="85"/>
  <c r="F738" i="85"/>
  <c r="F750" i="85"/>
  <c r="F762" i="85"/>
  <c r="F774" i="85"/>
  <c r="F786" i="85"/>
  <c r="F798" i="85"/>
  <c r="F810" i="85"/>
  <c r="F822" i="85"/>
  <c r="F834" i="85"/>
  <c r="F846" i="85"/>
  <c r="F858" i="85"/>
  <c r="F870" i="85"/>
  <c r="F882" i="85"/>
  <c r="F894" i="85"/>
  <c r="F906" i="85"/>
  <c r="F918" i="85"/>
  <c r="F930" i="85"/>
  <c r="F942" i="85"/>
  <c r="F954" i="85"/>
  <c r="F966" i="85"/>
  <c r="F978" i="85"/>
  <c r="F990" i="85"/>
  <c r="F1002" i="85"/>
  <c r="F1014" i="85"/>
  <c r="F1026" i="85"/>
  <c r="F1038" i="85"/>
  <c r="F1050" i="85"/>
  <c r="F1062" i="85"/>
  <c r="F1074" i="85"/>
  <c r="F1086" i="85"/>
  <c r="F1098" i="85"/>
  <c r="F111" i="85"/>
  <c r="F147" i="85"/>
  <c r="F183" i="85"/>
  <c r="F219" i="85"/>
  <c r="F255" i="85"/>
  <c r="F291" i="85"/>
  <c r="F321" i="85"/>
  <c r="F333" i="85"/>
  <c r="F345" i="85"/>
  <c r="F357" i="85"/>
  <c r="F369" i="85"/>
  <c r="F381" i="85"/>
  <c r="F393" i="85"/>
  <c r="F405" i="85"/>
  <c r="F417" i="85"/>
  <c r="F429" i="85"/>
  <c r="F441" i="85"/>
  <c r="F453" i="85"/>
  <c r="F465" i="85"/>
  <c r="F477" i="85"/>
  <c r="F489" i="85"/>
  <c r="F501" i="85"/>
  <c r="F513" i="85"/>
  <c r="F525" i="85"/>
  <c r="F537" i="85"/>
  <c r="F549" i="85"/>
  <c r="F561" i="85"/>
  <c r="F573" i="85"/>
  <c r="F585" i="85"/>
  <c r="F597" i="85"/>
  <c r="F609" i="85"/>
  <c r="F621" i="85"/>
  <c r="F633" i="85"/>
  <c r="F645" i="85"/>
  <c r="F657" i="85"/>
  <c r="F669" i="85"/>
  <c r="F681" i="85"/>
  <c r="F693" i="85"/>
  <c r="F705" i="85"/>
  <c r="F717" i="85"/>
  <c r="F729" i="85"/>
  <c r="F741" i="85"/>
  <c r="F753" i="85"/>
  <c r="F765" i="85"/>
  <c r="F777" i="85"/>
  <c r="F789" i="85"/>
  <c r="F801" i="85"/>
  <c r="F813" i="85"/>
  <c r="F825" i="85"/>
  <c r="F837" i="85"/>
  <c r="F849" i="85"/>
  <c r="F861" i="85"/>
  <c r="F873" i="85"/>
  <c r="F885" i="85"/>
  <c r="F897" i="85"/>
  <c r="F909" i="85"/>
  <c r="F921" i="85"/>
  <c r="F933" i="85"/>
  <c r="F945" i="85"/>
  <c r="F957" i="85"/>
  <c r="F969" i="85"/>
  <c r="F981" i="85"/>
  <c r="F993" i="85"/>
  <c r="F1005" i="85"/>
  <c r="F1017" i="85"/>
  <c r="F1029" i="85"/>
  <c r="F1041" i="85"/>
  <c r="F1053" i="85"/>
  <c r="F1065" i="85"/>
  <c r="F1077" i="85"/>
  <c r="F1089" i="85"/>
  <c r="F1101" i="85"/>
  <c r="F1113" i="85"/>
  <c r="F1125" i="85"/>
  <c r="F1137" i="85"/>
  <c r="F1149" i="85"/>
  <c r="F1161" i="85"/>
  <c r="F1173" i="85"/>
  <c r="F1185" i="85"/>
  <c r="F1197" i="85"/>
  <c r="F1209" i="85"/>
  <c r="F1221" i="85"/>
  <c r="F1233" i="85"/>
  <c r="F1245" i="85"/>
  <c r="F1257" i="85"/>
  <c r="F1269" i="85"/>
  <c r="F1281" i="85"/>
  <c r="F1293" i="85"/>
  <c r="F1305" i="85"/>
  <c r="F1317" i="85"/>
  <c r="F1329" i="85"/>
  <c r="F1341" i="85"/>
  <c r="F1353" i="85"/>
  <c r="F1365" i="85"/>
  <c r="F1377" i="85"/>
  <c r="F1389" i="85"/>
  <c r="F1401" i="85"/>
  <c r="F1413" i="85"/>
  <c r="F1425" i="85"/>
  <c r="F211" i="85"/>
  <c r="F355" i="85"/>
  <c r="F427" i="85"/>
  <c r="F499" i="85"/>
  <c r="F571" i="85"/>
  <c r="F643" i="85"/>
  <c r="F715" i="85"/>
  <c r="F787" i="85"/>
  <c r="F859" i="85"/>
  <c r="F931" i="85"/>
  <c r="F1003" i="85"/>
  <c r="F1075" i="85"/>
  <c r="F1124" i="85"/>
  <c r="F1160" i="85"/>
  <c r="F1196" i="85"/>
  <c r="F1229" i="85"/>
  <c r="F1253" i="85"/>
  <c r="F1277" i="85"/>
  <c r="F1301" i="85"/>
  <c r="F1325" i="85"/>
  <c r="F1349" i="85"/>
  <c r="F1373" i="85"/>
  <c r="F1397" i="85"/>
  <c r="F1421" i="85"/>
  <c r="F1439" i="85"/>
  <c r="F1451" i="85"/>
  <c r="F1463" i="85"/>
  <c r="F1475" i="85"/>
  <c r="F1487" i="85"/>
  <c r="F1499" i="85"/>
  <c r="F1511" i="85"/>
  <c r="F1523" i="85"/>
  <c r="F69" i="85"/>
  <c r="F81" i="85"/>
  <c r="F93" i="85"/>
  <c r="F218" i="85"/>
  <c r="F356" i="85"/>
  <c r="F428" i="85"/>
  <c r="F500" i="85"/>
  <c r="F572" i="85"/>
  <c r="F644" i="85"/>
  <c r="F716" i="85"/>
  <c r="F788" i="85"/>
  <c r="F860" i="85"/>
  <c r="F932" i="85"/>
  <c r="F1004" i="85"/>
  <c r="F1076" i="85"/>
  <c r="F1127" i="85"/>
  <c r="F1163" i="85"/>
  <c r="F1199" i="85"/>
  <c r="F1230" i="85"/>
  <c r="F1254" i="85"/>
  <c r="F1278" i="85"/>
  <c r="F1302" i="85"/>
  <c r="F1326" i="85"/>
  <c r="F1350" i="85"/>
  <c r="F1374" i="85"/>
  <c r="F1398" i="85"/>
  <c r="F1422" i="85"/>
  <c r="F1440" i="85"/>
  <c r="F1452" i="85"/>
  <c r="F1464" i="85"/>
  <c r="F1476" i="85"/>
  <c r="F1488" i="85"/>
  <c r="F1500" i="85"/>
  <c r="F1512" i="85"/>
  <c r="F1524" i="85"/>
  <c r="F58" i="85"/>
  <c r="F70" i="85"/>
  <c r="F82" i="85"/>
  <c r="F94" i="85"/>
  <c r="F247" i="85"/>
  <c r="F367" i="85"/>
  <c r="F439" i="85"/>
  <c r="F511" i="85"/>
  <c r="F583" i="85"/>
  <c r="F655" i="85"/>
  <c r="F727" i="85"/>
  <c r="F799" i="85"/>
  <c r="F871" i="85"/>
  <c r="F943" i="85"/>
  <c r="F1015" i="85"/>
  <c r="F1087" i="85"/>
  <c r="F1134" i="85"/>
  <c r="F1170" i="85"/>
  <c r="F1205" i="85"/>
  <c r="F1231" i="85"/>
  <c r="F1255" i="85"/>
  <c r="F1279" i="85"/>
  <c r="F1303" i="85"/>
  <c r="F1327" i="85"/>
  <c r="F1351" i="85"/>
  <c r="F1375" i="85"/>
  <c r="F1399" i="85"/>
  <c r="F1423" i="85"/>
  <c r="F1441" i="85"/>
  <c r="F1453" i="85"/>
  <c r="F1465" i="85"/>
  <c r="F1477" i="85"/>
  <c r="F1489" i="85"/>
  <c r="F1501" i="85"/>
  <c r="F1513" i="85"/>
  <c r="F1525" i="85"/>
  <c r="F59" i="85"/>
  <c r="F71" i="85"/>
  <c r="F83" i="85"/>
  <c r="F95" i="85"/>
  <c r="F254" i="85"/>
  <c r="F368" i="85"/>
  <c r="F440" i="85"/>
  <c r="F512" i="85"/>
  <c r="F584" i="85"/>
  <c r="F656" i="85"/>
  <c r="F728" i="85"/>
  <c r="F800" i="85"/>
  <c r="F872" i="85"/>
  <c r="F944" i="85"/>
  <c r="F1016" i="85"/>
  <c r="F1088" i="85"/>
  <c r="F1135" i="85"/>
  <c r="F1171" i="85"/>
  <c r="F1206" i="85"/>
  <c r="F1232" i="85"/>
  <c r="F1256" i="85"/>
  <c r="F1280" i="85"/>
  <c r="F1304" i="85"/>
  <c r="F1328" i="85"/>
  <c r="F1352" i="85"/>
  <c r="F1376" i="85"/>
  <c r="F1400" i="85"/>
  <c r="F1424" i="85"/>
  <c r="F1442" i="85"/>
  <c r="F1454" i="85"/>
  <c r="F1466" i="85"/>
  <c r="F1478" i="85"/>
  <c r="F1490" i="85"/>
  <c r="F1502" i="85"/>
  <c r="F1514" i="85"/>
  <c r="F1526" i="85"/>
  <c r="F60" i="85"/>
  <c r="F72" i="85"/>
  <c r="F84" i="85"/>
  <c r="F96" i="85"/>
  <c r="F283" i="85"/>
  <c r="F379" i="85"/>
  <c r="F451" i="85"/>
  <c r="F523" i="85"/>
  <c r="F595" i="85"/>
  <c r="F667" i="85"/>
  <c r="F739" i="85"/>
  <c r="F811" i="85"/>
  <c r="F883" i="85"/>
  <c r="F955" i="85"/>
  <c r="F1027" i="85"/>
  <c r="F1099" i="85"/>
  <c r="F1136" i="85"/>
  <c r="F1172" i="85"/>
  <c r="F1207" i="85"/>
  <c r="F1234" i="85"/>
  <c r="F1258" i="85"/>
  <c r="F1282" i="85"/>
  <c r="F1306" i="85"/>
  <c r="F1330" i="85"/>
  <c r="F1354" i="85"/>
  <c r="F1378" i="85"/>
  <c r="F1402" i="85"/>
  <c r="F1426" i="85"/>
  <c r="F1443" i="85"/>
  <c r="F1455" i="85"/>
  <c r="F1467" i="85"/>
  <c r="F1479" i="85"/>
  <c r="F1491" i="85"/>
  <c r="F1503" i="85"/>
  <c r="F1515" i="85"/>
  <c r="F1527" i="85"/>
  <c r="F61" i="85"/>
  <c r="F73" i="85"/>
  <c r="F85" i="85"/>
  <c r="F97" i="85"/>
  <c r="F290" i="85"/>
  <c r="F380" i="85"/>
  <c r="F452" i="85"/>
  <c r="F524" i="85"/>
  <c r="F596" i="85"/>
  <c r="F668" i="85"/>
  <c r="F740" i="85"/>
  <c r="F812" i="85"/>
  <c r="F884" i="85"/>
  <c r="F956" i="85"/>
  <c r="F1028" i="85"/>
  <c r="F1100" i="85"/>
  <c r="F1139" i="85"/>
  <c r="F1175" i="85"/>
  <c r="F1208" i="85"/>
  <c r="F1235" i="85"/>
  <c r="F1259" i="85"/>
  <c r="F1283" i="85"/>
  <c r="F1307" i="85"/>
  <c r="F1331" i="85"/>
  <c r="F1355" i="85"/>
  <c r="F1379" i="85"/>
  <c r="F1403" i="85"/>
  <c r="F1427" i="85"/>
  <c r="F1444" i="85"/>
  <c r="F1456" i="85"/>
  <c r="F1468" i="85"/>
  <c r="F1480" i="85"/>
  <c r="F1492" i="85"/>
  <c r="F1504" i="85"/>
  <c r="F1516" i="85"/>
  <c r="F1528" i="85"/>
  <c r="F62" i="85"/>
  <c r="F74" i="85"/>
  <c r="F86" i="85"/>
  <c r="F98" i="85"/>
  <c r="F103" i="85"/>
  <c r="F319" i="85"/>
  <c r="F391" i="85"/>
  <c r="F463" i="85"/>
  <c r="F535" i="85"/>
  <c r="F607" i="85"/>
  <c r="F679" i="85"/>
  <c r="F751" i="85"/>
  <c r="F823" i="85"/>
  <c r="F895" i="85"/>
  <c r="F967" i="85"/>
  <c r="F1039" i="85"/>
  <c r="F1110" i="85"/>
  <c r="F1146" i="85"/>
  <c r="F1182" i="85"/>
  <c r="F1211" i="85"/>
  <c r="F1241" i="85"/>
  <c r="F1265" i="85"/>
  <c r="F1289" i="85"/>
  <c r="F1313" i="85"/>
  <c r="F1337" i="85"/>
  <c r="F1361" i="85"/>
  <c r="F1385" i="85"/>
  <c r="F1409" i="85"/>
  <c r="F1433" i="85"/>
  <c r="F1445" i="85"/>
  <c r="F1457" i="85"/>
  <c r="F1469" i="85"/>
  <c r="F1481" i="85"/>
  <c r="F1493" i="85"/>
  <c r="F1505" i="85"/>
  <c r="F1517" i="85"/>
  <c r="F1529" i="85"/>
  <c r="F63" i="85"/>
  <c r="F75" i="85"/>
  <c r="F87" i="85"/>
  <c r="F99" i="85"/>
  <c r="F110" i="85"/>
  <c r="F320" i="85"/>
  <c r="F392" i="85"/>
  <c r="F464" i="85"/>
  <c r="F536" i="85"/>
  <c r="F608" i="85"/>
  <c r="F680" i="85"/>
  <c r="F752" i="85"/>
  <c r="F824" i="85"/>
  <c r="F896" i="85"/>
  <c r="F968" i="85"/>
  <c r="F1040" i="85"/>
  <c r="F1111" i="85"/>
  <c r="F1147" i="85"/>
  <c r="F1183" i="85"/>
  <c r="F1217" i="85"/>
  <c r="F1242" i="85"/>
  <c r="F1266" i="85"/>
  <c r="F1290" i="85"/>
  <c r="F1314" i="85"/>
  <c r="F1338" i="85"/>
  <c r="F1362" i="85"/>
  <c r="F1386" i="85"/>
  <c r="F1410" i="85"/>
  <c r="F1434" i="85"/>
  <c r="F1446" i="85"/>
  <c r="F1458" i="85"/>
  <c r="F1470" i="85"/>
  <c r="F1482" i="85"/>
  <c r="F1494" i="85"/>
  <c r="F1506" i="85"/>
  <c r="F1518" i="85"/>
  <c r="F1530" i="85"/>
  <c r="F64" i="85"/>
  <c r="F76" i="85"/>
  <c r="F88" i="85"/>
  <c r="F100" i="85"/>
  <c r="F139" i="85"/>
  <c r="F331" i="85"/>
  <c r="F403" i="85"/>
  <c r="F475" i="85"/>
  <c r="F547" i="85"/>
  <c r="F619" i="85"/>
  <c r="F691" i="85"/>
  <c r="F763" i="85"/>
  <c r="F835" i="85"/>
  <c r="F907" i="85"/>
  <c r="F979" i="85"/>
  <c r="F1051" i="85"/>
  <c r="F1112" i="85"/>
  <c r="F1148" i="85"/>
  <c r="F1184" i="85"/>
  <c r="F1218" i="85"/>
  <c r="F1243" i="85"/>
  <c r="F1267" i="85"/>
  <c r="F1291" i="85"/>
  <c r="F1315" i="85"/>
  <c r="F1339" i="85"/>
  <c r="F1363" i="85"/>
  <c r="F1387" i="85"/>
  <c r="F1411" i="85"/>
  <c r="F1435" i="85"/>
  <c r="F1447" i="85"/>
  <c r="F1459" i="85"/>
  <c r="F1471" i="85"/>
  <c r="F1483" i="85"/>
  <c r="F1495" i="85"/>
  <c r="F1507" i="85"/>
  <c r="F1519" i="85"/>
  <c r="F65" i="85"/>
  <c r="F77" i="85"/>
  <c r="F89" i="85"/>
  <c r="F101" i="85"/>
  <c r="F146" i="85"/>
  <c r="F332" i="85"/>
  <c r="F404" i="85"/>
  <c r="F476" i="85"/>
  <c r="F548" i="85"/>
  <c r="F620" i="85"/>
  <c r="F692" i="85"/>
  <c r="F764" i="85"/>
  <c r="F836" i="85"/>
  <c r="F908" i="85"/>
  <c r="F980" i="85"/>
  <c r="F1052" i="85"/>
  <c r="F1115" i="85"/>
  <c r="F1151" i="85"/>
  <c r="F1187" i="85"/>
  <c r="F1219" i="85"/>
  <c r="F1244" i="85"/>
  <c r="F1268" i="85"/>
  <c r="F1292" i="85"/>
  <c r="F1316" i="85"/>
  <c r="F1340" i="85"/>
  <c r="F1364" i="85"/>
  <c r="F1388" i="85"/>
  <c r="F1412" i="85"/>
  <c r="F1436" i="85"/>
  <c r="F1448" i="85"/>
  <c r="F1460" i="85"/>
  <c r="F1472" i="85"/>
  <c r="F1484" i="85"/>
  <c r="F1496" i="85"/>
  <c r="F1508" i="85"/>
  <c r="F1520" i="85"/>
  <c r="F66" i="85"/>
  <c r="F78" i="85"/>
  <c r="F90" i="85"/>
  <c r="F102" i="85"/>
  <c r="F175" i="85"/>
  <c r="F343" i="85"/>
  <c r="F415" i="85"/>
  <c r="F487" i="85"/>
  <c r="F559" i="85"/>
  <c r="F631" i="85"/>
  <c r="F703" i="85"/>
  <c r="F775" i="85"/>
  <c r="F847" i="85"/>
  <c r="F919" i="85"/>
  <c r="F991" i="85"/>
  <c r="F1063" i="85"/>
  <c r="F1122" i="85"/>
  <c r="F1158" i="85"/>
  <c r="F1194" i="85"/>
  <c r="F1220" i="85"/>
  <c r="F1246" i="85"/>
  <c r="F1270" i="85"/>
  <c r="F1294" i="85"/>
  <c r="F1318" i="85"/>
  <c r="F1342" i="85"/>
  <c r="F1366" i="85"/>
  <c r="F1390" i="85"/>
  <c r="F1414" i="85"/>
  <c r="F1437" i="85"/>
  <c r="F1449" i="85"/>
  <c r="F1461" i="85"/>
  <c r="F1473" i="85"/>
  <c r="F1485" i="85"/>
  <c r="F1497" i="85"/>
  <c r="F1509" i="85"/>
  <c r="F1521" i="85"/>
  <c r="F67" i="85"/>
  <c r="F79" i="85"/>
  <c r="F91" i="85"/>
  <c r="F57" i="85"/>
  <c r="F182" i="85"/>
  <c r="F344" i="85"/>
  <c r="F416" i="85"/>
  <c r="F488" i="85"/>
  <c r="F560" i="85"/>
  <c r="F632" i="85"/>
  <c r="F704" i="85"/>
  <c r="F776" i="85"/>
  <c r="F848" i="85"/>
  <c r="F920" i="85"/>
  <c r="F992" i="85"/>
  <c r="F1064" i="85"/>
  <c r="F1123" i="85"/>
  <c r="F1159" i="85"/>
  <c r="F1195" i="85"/>
  <c r="F1223" i="85"/>
  <c r="F1247" i="85"/>
  <c r="F1271" i="85"/>
  <c r="F1295" i="85"/>
  <c r="F1319" i="85"/>
  <c r="F1343" i="85"/>
  <c r="F1367" i="85"/>
  <c r="F1391" i="85"/>
  <c r="F1415" i="85"/>
  <c r="F1438" i="85"/>
  <c r="F1450" i="85"/>
  <c r="F1462" i="85"/>
  <c r="F1474" i="85"/>
  <c r="F1486" i="85"/>
  <c r="F1498" i="85"/>
  <c r="F1510" i="85"/>
  <c r="F1522" i="85"/>
  <c r="F68" i="85"/>
  <c r="F80" i="85"/>
  <c r="F92" i="85"/>
  <c r="F1566" i="85"/>
  <c r="F1578" i="85"/>
  <c r="F1590" i="85"/>
  <c r="F1602" i="85"/>
  <c r="F1614" i="85"/>
  <c r="F1626" i="85"/>
  <c r="F1638" i="85"/>
  <c r="F1650" i="85"/>
  <c r="F1662" i="85"/>
  <c r="F1674" i="85"/>
  <c r="F1686" i="85"/>
  <c r="F1698" i="85"/>
  <c r="F1710" i="85"/>
  <c r="F1722" i="85"/>
  <c r="F1734" i="85"/>
  <c r="F1746" i="85"/>
  <c r="F1758" i="85"/>
  <c r="F1770" i="85"/>
  <c r="F1782" i="85"/>
  <c r="F1794" i="85"/>
  <c r="F1806" i="85"/>
  <c r="F1818" i="85"/>
  <c r="F1830" i="85"/>
  <c r="F1842" i="85"/>
  <c r="F1854" i="85"/>
  <c r="F1866" i="85"/>
  <c r="F1878" i="85"/>
  <c r="F1890" i="85"/>
  <c r="F1902" i="85"/>
  <c r="F1914" i="85"/>
  <c r="F1926" i="85"/>
  <c r="F1938" i="85"/>
  <c r="F1950" i="85"/>
  <c r="F1962" i="85"/>
  <c r="F1974" i="85"/>
  <c r="F1986" i="85"/>
  <c r="F1998" i="85"/>
  <c r="F2010" i="85"/>
  <c r="F2022" i="85"/>
  <c r="F2034" i="85"/>
  <c r="F2046" i="85"/>
  <c r="F2058" i="85"/>
  <c r="F2070" i="85"/>
  <c r="F2082" i="85"/>
  <c r="F2094" i="85"/>
  <c r="F2106" i="85"/>
  <c r="F2118" i="85"/>
  <c r="F2130" i="85"/>
  <c r="F2142" i="85"/>
  <c r="F2154" i="85"/>
  <c r="F2166" i="85"/>
  <c r="F2178" i="85"/>
  <c r="F2190" i="85"/>
  <c r="F2202" i="85"/>
  <c r="F2214" i="85"/>
  <c r="F2226" i="85"/>
  <c r="F2238" i="85"/>
  <c r="F2250" i="85"/>
  <c r="F2262" i="85"/>
  <c r="F2274" i="85"/>
  <c r="F2286" i="85"/>
  <c r="F2298" i="85"/>
  <c r="F2310" i="85"/>
  <c r="F2322" i="85"/>
  <c r="F2334" i="85"/>
  <c r="F2346" i="85"/>
  <c r="F2358" i="85"/>
  <c r="F2370" i="85"/>
  <c r="F2382" i="85"/>
  <c r="F2394" i="85"/>
  <c r="F2406" i="85"/>
  <c r="F2418" i="85"/>
  <c r="F2430" i="85"/>
  <c r="F2442" i="85"/>
  <c r="F2454" i="85"/>
  <c r="F2466" i="85"/>
  <c r="F2478" i="85"/>
  <c r="F2490" i="85"/>
  <c r="F2502" i="85"/>
  <c r="F2514" i="85"/>
  <c r="F2526" i="85"/>
  <c r="F2538" i="85"/>
  <c r="F2550" i="85"/>
  <c r="F2562" i="85"/>
  <c r="F2574" i="85"/>
  <c r="F1567" i="85"/>
  <c r="F1579" i="85"/>
  <c r="F1591" i="85"/>
  <c r="F1603" i="85"/>
  <c r="F1615" i="85"/>
  <c r="F1627" i="85"/>
  <c r="F1639" i="85"/>
  <c r="F1651" i="85"/>
  <c r="F1663" i="85"/>
  <c r="F1675" i="85"/>
  <c r="F1687" i="85"/>
  <c r="F1699" i="85"/>
  <c r="F1711" i="85"/>
  <c r="F1723" i="85"/>
  <c r="F1735" i="85"/>
  <c r="F1747" i="85"/>
  <c r="F1759" i="85"/>
  <c r="F1771" i="85"/>
  <c r="F1783" i="85"/>
  <c r="F1795" i="85"/>
  <c r="F1807" i="85"/>
  <c r="F1819" i="85"/>
  <c r="F1831" i="85"/>
  <c r="F1843" i="85"/>
  <c r="F1568" i="85"/>
  <c r="F1580" i="85"/>
  <c r="F1592" i="85"/>
  <c r="F1604" i="85"/>
  <c r="F1616" i="85"/>
  <c r="F1628" i="85"/>
  <c r="F1640" i="85"/>
  <c r="F1652" i="85"/>
  <c r="F1664" i="85"/>
  <c r="F1676" i="85"/>
  <c r="F1688" i="85"/>
  <c r="F1700" i="85"/>
  <c r="F1712" i="85"/>
  <c r="F1724" i="85"/>
  <c r="F1736" i="85"/>
  <c r="F1748" i="85"/>
  <c r="F1760" i="85"/>
  <c r="F1772" i="85"/>
  <c r="F1784" i="85"/>
  <c r="F1796" i="85"/>
  <c r="F1808" i="85"/>
  <c r="F1820" i="85"/>
  <c r="F1832" i="85"/>
  <c r="F1844" i="85"/>
  <c r="F1856" i="85"/>
  <c r="F1868" i="85"/>
  <c r="F1880" i="85"/>
  <c r="F1892" i="85"/>
  <c r="F1904" i="85"/>
  <c r="F1916" i="85"/>
  <c r="F1928" i="85"/>
  <c r="F1940" i="85"/>
  <c r="F1952" i="85"/>
  <c r="F1964" i="85"/>
  <c r="F1976" i="85"/>
  <c r="F1988" i="85"/>
  <c r="F2000" i="85"/>
  <c r="F2012" i="85"/>
  <c r="F2024" i="85"/>
  <c r="F2036" i="85"/>
  <c r="F2048" i="85"/>
  <c r="F2060" i="85"/>
  <c r="F2072" i="85"/>
  <c r="F2084" i="85"/>
  <c r="F2096" i="85"/>
  <c r="F2108" i="85"/>
  <c r="F2120" i="85"/>
  <c r="F2132" i="85"/>
  <c r="F2144" i="85"/>
  <c r="F2156" i="85"/>
  <c r="F2168" i="85"/>
  <c r="F2180" i="85"/>
  <c r="F2192" i="85"/>
  <c r="F2204" i="85"/>
  <c r="F2216" i="85"/>
  <c r="F2228" i="85"/>
  <c r="F2240" i="85"/>
  <c r="F2252" i="85"/>
  <c r="F2264" i="85"/>
  <c r="F2276" i="85"/>
  <c r="F2288" i="85"/>
  <c r="F2300" i="85"/>
  <c r="F2312" i="85"/>
  <c r="F2324" i="85"/>
  <c r="F2336" i="85"/>
  <c r="F2348" i="85"/>
  <c r="F2360" i="85"/>
  <c r="F2372" i="85"/>
  <c r="F2384" i="85"/>
  <c r="F2396" i="85"/>
  <c r="F2408" i="85"/>
  <c r="F2420" i="85"/>
  <c r="F2432" i="85"/>
  <c r="F2444" i="85"/>
  <c r="F2456" i="85"/>
  <c r="F2468" i="85"/>
  <c r="F2480" i="85"/>
  <c r="F1569" i="85"/>
  <c r="F1581" i="85"/>
  <c r="F1593" i="85"/>
  <c r="F1605" i="85"/>
  <c r="F1617" i="85"/>
  <c r="F1629" i="85"/>
  <c r="F1641" i="85"/>
  <c r="F1653" i="85"/>
  <c r="F1665" i="85"/>
  <c r="F1677" i="85"/>
  <c r="F1689" i="85"/>
  <c r="F1701" i="85"/>
  <c r="F1713" i="85"/>
  <c r="F1725" i="85"/>
  <c r="F1737" i="85"/>
  <c r="F1749" i="85"/>
  <c r="F1761" i="85"/>
  <c r="F1773" i="85"/>
  <c r="F1785" i="85"/>
  <c r="F1797" i="85"/>
  <c r="F1809" i="85"/>
  <c r="F1821" i="85"/>
  <c r="F1833" i="85"/>
  <c r="F1845" i="85"/>
  <c r="F1558" i="85"/>
  <c r="F1570" i="85"/>
  <c r="F1582" i="85"/>
  <c r="F1594" i="85"/>
  <c r="F1606" i="85"/>
  <c r="F1618" i="85"/>
  <c r="F1630" i="85"/>
  <c r="F1642" i="85"/>
  <c r="F1654" i="85"/>
  <c r="F1666" i="85"/>
  <c r="F1678" i="85"/>
  <c r="F1690" i="85"/>
  <c r="F1702" i="85"/>
  <c r="F1714" i="85"/>
  <c r="F1726" i="85"/>
  <c r="F1738" i="85"/>
  <c r="F1750" i="85"/>
  <c r="F1762" i="85"/>
  <c r="F1774" i="85"/>
  <c r="F1786" i="85"/>
  <c r="F1798" i="85"/>
  <c r="F1810" i="85"/>
  <c r="F1822" i="85"/>
  <c r="F1834" i="85"/>
  <c r="F1846" i="85"/>
  <c r="F1858" i="85"/>
  <c r="F1870" i="85"/>
  <c r="F1882" i="85"/>
  <c r="F1894" i="85"/>
  <c r="F1906" i="85"/>
  <c r="F1918" i="85"/>
  <c r="F1930" i="85"/>
  <c r="F1942" i="85"/>
  <c r="F1954" i="85"/>
  <c r="F1966" i="85"/>
  <c r="F1978" i="85"/>
  <c r="F1990" i="85"/>
  <c r="F2002" i="85"/>
  <c r="F2014" i="85"/>
  <c r="F2026" i="85"/>
  <c r="F2038" i="85"/>
  <c r="F2050" i="85"/>
  <c r="F2062" i="85"/>
  <c r="F2074" i="85"/>
  <c r="F2086" i="85"/>
  <c r="F2098" i="85"/>
  <c r="F2110" i="85"/>
  <c r="F2122" i="85"/>
  <c r="F2134" i="85"/>
  <c r="F2146" i="85"/>
  <c r="F2158" i="85"/>
  <c r="F2170" i="85"/>
  <c r="F2182" i="85"/>
  <c r="F2194" i="85"/>
  <c r="F2206" i="85"/>
  <c r="F2218" i="85"/>
  <c r="F2230" i="85"/>
  <c r="F2242" i="85"/>
  <c r="F2254" i="85"/>
  <c r="F2266" i="85"/>
  <c r="F2278" i="85"/>
  <c r="F2290" i="85"/>
  <c r="F2302" i="85"/>
  <c r="F2314" i="85"/>
  <c r="F2326" i="85"/>
  <c r="F2338" i="85"/>
  <c r="F2350" i="85"/>
  <c r="F2362" i="85"/>
  <c r="F2374" i="85"/>
  <c r="F2386" i="85"/>
  <c r="F2398" i="85"/>
  <c r="F2410" i="85"/>
  <c r="F2422" i="85"/>
  <c r="F2434" i="85"/>
  <c r="F2446" i="85"/>
  <c r="F2458" i="85"/>
  <c r="F2470" i="85"/>
  <c r="F2482" i="85"/>
  <c r="F2494" i="85"/>
  <c r="F2506" i="85"/>
  <c r="F2518" i="85"/>
  <c r="F2530" i="85"/>
  <c r="F2542" i="85"/>
  <c r="F2554" i="85"/>
  <c r="F2566" i="85"/>
  <c r="F1559" i="85"/>
  <c r="F1571" i="85"/>
  <c r="F1583" i="85"/>
  <c r="F1595" i="85"/>
  <c r="F1607" i="85"/>
  <c r="F1619" i="85"/>
  <c r="F1631" i="85"/>
  <c r="F1643" i="85"/>
  <c r="F1655" i="85"/>
  <c r="F1667" i="85"/>
  <c r="F1679" i="85"/>
  <c r="F1691" i="85"/>
  <c r="F1703" i="85"/>
  <c r="F1715" i="85"/>
  <c r="F1727" i="85"/>
  <c r="F1739" i="85"/>
  <c r="F1751" i="85"/>
  <c r="F1763" i="85"/>
  <c r="F1775" i="85"/>
  <c r="F1787" i="85"/>
  <c r="F1799" i="85"/>
  <c r="F1811" i="85"/>
  <c r="F1823" i="85"/>
  <c r="F1835" i="85"/>
  <c r="F1847" i="85"/>
  <c r="F1859" i="85"/>
  <c r="F1871" i="85"/>
  <c r="F1883" i="85"/>
  <c r="F1895" i="85"/>
  <c r="F1907" i="85"/>
  <c r="F1919" i="85"/>
  <c r="F1931" i="85"/>
  <c r="F1943" i="85"/>
  <c r="F1955" i="85"/>
  <c r="F1967" i="85"/>
  <c r="F1979" i="85"/>
  <c r="F1991" i="85"/>
  <c r="F2003" i="85"/>
  <c r="F2015" i="85"/>
  <c r="F2027" i="85"/>
  <c r="F2039" i="85"/>
  <c r="F2051" i="85"/>
  <c r="F2063" i="85"/>
  <c r="F2075" i="85"/>
  <c r="F2087" i="85"/>
  <c r="F2099" i="85"/>
  <c r="F2111" i="85"/>
  <c r="F2123" i="85"/>
  <c r="F2135" i="85"/>
  <c r="F2147" i="85"/>
  <c r="F2159" i="85"/>
  <c r="F2171" i="85"/>
  <c r="F2183" i="85"/>
  <c r="F2195" i="85"/>
  <c r="F2207" i="85"/>
  <c r="F2219" i="85"/>
  <c r="F2231" i="85"/>
  <c r="F2243" i="85"/>
  <c r="F2255" i="85"/>
  <c r="F2267" i="85"/>
  <c r="F2279" i="85"/>
  <c r="F2291" i="85"/>
  <c r="F2303" i="85"/>
  <c r="F2315" i="85"/>
  <c r="F2327" i="85"/>
  <c r="F2339" i="85"/>
  <c r="F2351" i="85"/>
  <c r="F2363" i="85"/>
  <c r="F2375" i="85"/>
  <c r="F2387" i="85"/>
  <c r="F2399" i="85"/>
  <c r="F2411" i="85"/>
  <c r="F2423" i="85"/>
  <c r="F2435" i="85"/>
  <c r="F2447" i="85"/>
  <c r="F2459" i="85"/>
  <c r="F2471" i="85"/>
  <c r="F2483" i="85"/>
  <c r="F2495" i="85"/>
  <c r="F2507" i="85"/>
  <c r="F2519" i="85"/>
  <c r="F2531" i="85"/>
  <c r="F2543" i="85"/>
  <c r="F2555" i="85"/>
  <c r="F2567" i="85"/>
  <c r="F1560" i="85"/>
  <c r="F1572" i="85"/>
  <c r="F1584" i="85"/>
  <c r="F1596" i="85"/>
  <c r="F1608" i="85"/>
  <c r="F1620" i="85"/>
  <c r="F1632" i="85"/>
  <c r="F1644" i="85"/>
  <c r="F1656" i="85"/>
  <c r="F1668" i="85"/>
  <c r="F1680" i="85"/>
  <c r="F1692" i="85"/>
  <c r="F1704" i="85"/>
  <c r="F1716" i="85"/>
  <c r="F1728" i="85"/>
  <c r="F1740" i="85"/>
  <c r="F1752" i="85"/>
  <c r="F1764" i="85"/>
  <c r="F1776" i="85"/>
  <c r="F1788" i="85"/>
  <c r="F1800" i="85"/>
  <c r="F1812" i="85"/>
  <c r="F1824" i="85"/>
  <c r="F1836" i="85"/>
  <c r="F1848" i="85"/>
  <c r="F1860" i="85"/>
  <c r="F1872" i="85"/>
  <c r="F1884" i="85"/>
  <c r="F1896" i="85"/>
  <c r="F1908" i="85"/>
  <c r="F1920" i="85"/>
  <c r="F1932" i="85"/>
  <c r="F1944" i="85"/>
  <c r="F1956" i="85"/>
  <c r="F1968" i="85"/>
  <c r="F1980" i="85"/>
  <c r="F1992" i="85"/>
  <c r="F2004" i="85"/>
  <c r="F2016" i="85"/>
  <c r="F2028" i="85"/>
  <c r="F2040" i="85"/>
  <c r="F2052" i="85"/>
  <c r="F2064" i="85"/>
  <c r="F2076" i="85"/>
  <c r="F2088" i="85"/>
  <c r="F2100" i="85"/>
  <c r="F2112" i="85"/>
  <c r="F2124" i="85"/>
  <c r="F2136" i="85"/>
  <c r="F2148" i="85"/>
  <c r="F2160" i="85"/>
  <c r="F2172" i="85"/>
  <c r="F2184" i="85"/>
  <c r="F2196" i="85"/>
  <c r="F2208" i="85"/>
  <c r="F2220" i="85"/>
  <c r="F2232" i="85"/>
  <c r="F2244" i="85"/>
  <c r="F2256" i="85"/>
  <c r="F2268" i="85"/>
  <c r="F2280" i="85"/>
  <c r="F2292" i="85"/>
  <c r="F2304" i="85"/>
  <c r="F2316" i="85"/>
  <c r="F2328" i="85"/>
  <c r="F2340" i="85"/>
  <c r="F2352" i="85"/>
  <c r="F2364" i="85"/>
  <c r="F2376" i="85"/>
  <c r="F2388" i="85"/>
  <c r="F2400" i="85"/>
  <c r="F2412" i="85"/>
  <c r="F2424" i="85"/>
  <c r="F2436" i="85"/>
  <c r="F2448" i="85"/>
  <c r="F2460" i="85"/>
  <c r="F2472" i="85"/>
  <c r="F2484" i="85"/>
  <c r="F2496" i="85"/>
  <c r="F2508" i="85"/>
  <c r="F2520" i="85"/>
  <c r="F2532" i="85"/>
  <c r="F2544" i="85"/>
  <c r="F2556" i="85"/>
  <c r="F2568" i="85"/>
  <c r="F1561" i="85"/>
  <c r="F1573" i="85"/>
  <c r="F1585" i="85"/>
  <c r="F1597" i="85"/>
  <c r="F1609" i="85"/>
  <c r="F1621" i="85"/>
  <c r="F1633" i="85"/>
  <c r="F1645" i="85"/>
  <c r="F1657" i="85"/>
  <c r="F1669" i="85"/>
  <c r="F1681" i="85"/>
  <c r="F1693" i="85"/>
  <c r="F1705" i="85"/>
  <c r="F1717" i="85"/>
  <c r="F1729" i="85"/>
  <c r="F1741" i="85"/>
  <c r="F1753" i="85"/>
  <c r="F1765" i="85"/>
  <c r="F1777" i="85"/>
  <c r="F1789" i="85"/>
  <c r="F1801" i="85"/>
  <c r="F1813" i="85"/>
  <c r="F1825" i="85"/>
  <c r="F1837" i="85"/>
  <c r="F1849" i="85"/>
  <c r="F1861" i="85"/>
  <c r="F1873" i="85"/>
  <c r="F1885" i="85"/>
  <c r="F1897" i="85"/>
  <c r="F1909" i="85"/>
  <c r="F1921" i="85"/>
  <c r="F1933" i="85"/>
  <c r="F1945" i="85"/>
  <c r="F1957" i="85"/>
  <c r="F1969" i="85"/>
  <c r="F1981" i="85"/>
  <c r="F1993" i="85"/>
  <c r="F2005" i="85"/>
  <c r="F2017" i="85"/>
  <c r="F2029" i="85"/>
  <c r="F2041" i="85"/>
  <c r="F2053" i="85"/>
  <c r="F2065" i="85"/>
  <c r="F2077" i="85"/>
  <c r="F2089" i="85"/>
  <c r="F2101" i="85"/>
  <c r="F2113" i="85"/>
  <c r="F2125" i="85"/>
  <c r="F2137" i="85"/>
  <c r="F2149" i="85"/>
  <c r="F2161" i="85"/>
  <c r="F2173" i="85"/>
  <c r="F2185" i="85"/>
  <c r="F2197" i="85"/>
  <c r="F2209" i="85"/>
  <c r="F2221" i="85"/>
  <c r="F2233" i="85"/>
  <c r="F2245" i="85"/>
  <c r="F2257" i="85"/>
  <c r="F2269" i="85"/>
  <c r="F2281" i="85"/>
  <c r="F2293" i="85"/>
  <c r="F2305" i="85"/>
  <c r="F2317" i="85"/>
  <c r="F2329" i="85"/>
  <c r="F2341" i="85"/>
  <c r="F2353" i="85"/>
  <c r="F2365" i="85"/>
  <c r="F2377" i="85"/>
  <c r="F2389" i="85"/>
  <c r="F2401" i="85"/>
  <c r="F2413" i="85"/>
  <c r="F2425" i="85"/>
  <c r="F2437" i="85"/>
  <c r="F2449" i="85"/>
  <c r="F2461" i="85"/>
  <c r="F2473" i="85"/>
  <c r="F2485" i="85"/>
  <c r="F2497" i="85"/>
  <c r="F2509" i="85"/>
  <c r="F2521" i="85"/>
  <c r="F2533" i="85"/>
  <c r="F2545" i="85"/>
  <c r="F2557" i="85"/>
  <c r="F2569" i="85"/>
  <c r="F1562" i="85"/>
  <c r="F1574" i="85"/>
  <c r="F1586" i="85"/>
  <c r="F1598" i="85"/>
  <c r="F1610" i="85"/>
  <c r="F1622" i="85"/>
  <c r="F1634" i="85"/>
  <c r="F1646" i="85"/>
  <c r="F1658" i="85"/>
  <c r="F1670" i="85"/>
  <c r="F1682" i="85"/>
  <c r="F1694" i="85"/>
  <c r="F1706" i="85"/>
  <c r="F1718" i="85"/>
  <c r="F1730" i="85"/>
  <c r="F1742" i="85"/>
  <c r="F1754" i="85"/>
  <c r="F1766" i="85"/>
  <c r="F1778" i="85"/>
  <c r="F1790" i="85"/>
  <c r="F1802" i="85"/>
  <c r="F1814" i="85"/>
  <c r="F1826" i="85"/>
  <c r="F1838" i="85"/>
  <c r="F1850" i="85"/>
  <c r="F1862" i="85"/>
  <c r="F1874" i="85"/>
  <c r="F1886" i="85"/>
  <c r="F1898" i="85"/>
  <c r="F1910" i="85"/>
  <c r="F1922" i="85"/>
  <c r="F1934" i="85"/>
  <c r="F1946" i="85"/>
  <c r="F1958" i="85"/>
  <c r="F1970" i="85"/>
  <c r="F1982" i="85"/>
  <c r="F1994" i="85"/>
  <c r="F2006" i="85"/>
  <c r="F2018" i="85"/>
  <c r="F2030" i="85"/>
  <c r="F2042" i="85"/>
  <c r="F2054" i="85"/>
  <c r="F2066" i="85"/>
  <c r="F2078" i="85"/>
  <c r="F2090" i="85"/>
  <c r="F2102" i="85"/>
  <c r="F2114" i="85"/>
  <c r="F2126" i="85"/>
  <c r="F2138" i="85"/>
  <c r="F2150" i="85"/>
  <c r="F2162" i="85"/>
  <c r="F2174" i="85"/>
  <c r="F2186" i="85"/>
  <c r="F2198" i="85"/>
  <c r="F2210" i="85"/>
  <c r="F2222" i="85"/>
  <c r="F2234" i="85"/>
  <c r="F2246" i="85"/>
  <c r="F2258" i="85"/>
  <c r="F2270" i="85"/>
  <c r="F2282" i="85"/>
  <c r="F2294" i="85"/>
  <c r="F2306" i="85"/>
  <c r="F2318" i="85"/>
  <c r="F2330" i="85"/>
  <c r="F2342" i="85"/>
  <c r="F2354" i="85"/>
  <c r="F2366" i="85"/>
  <c r="F2378" i="85"/>
  <c r="F2390" i="85"/>
  <c r="F2402" i="85"/>
  <c r="F2414" i="85"/>
  <c r="F2426" i="85"/>
  <c r="F2438" i="85"/>
  <c r="F2450" i="85"/>
  <c r="F2462" i="85"/>
  <c r="F2474" i="85"/>
  <c r="F2486" i="85"/>
  <c r="F2498" i="85"/>
  <c r="F2510" i="85"/>
  <c r="F2522" i="85"/>
  <c r="F2534" i="85"/>
  <c r="F2546" i="85"/>
  <c r="F2558" i="85"/>
  <c r="F2570" i="85"/>
  <c r="F1565" i="85"/>
  <c r="F1577" i="85"/>
  <c r="F1589" i="85"/>
  <c r="F1601" i="85"/>
  <c r="F1613" i="85"/>
  <c r="F1625" i="85"/>
  <c r="F1637" i="85"/>
  <c r="F1649" i="85"/>
  <c r="F1661" i="85"/>
  <c r="F1673" i="85"/>
  <c r="F1685" i="85"/>
  <c r="F1697" i="85"/>
  <c r="F1709" i="85"/>
  <c r="F1721" i="85"/>
  <c r="F1733" i="85"/>
  <c r="F1745" i="85"/>
  <c r="F1757" i="85"/>
  <c r="F1769" i="85"/>
  <c r="F1781" i="85"/>
  <c r="F1793" i="85"/>
  <c r="F1805" i="85"/>
  <c r="F1817" i="85"/>
  <c r="F1829" i="85"/>
  <c r="F1841" i="85"/>
  <c r="F1853" i="85"/>
  <c r="F1865" i="85"/>
  <c r="F1877" i="85"/>
  <c r="F1889" i="85"/>
  <c r="F1901" i="85"/>
  <c r="F1913" i="85"/>
  <c r="F1925" i="85"/>
  <c r="F1937" i="85"/>
  <c r="F1949" i="85"/>
  <c r="F1961" i="85"/>
  <c r="F1973" i="85"/>
  <c r="F1985" i="85"/>
  <c r="F1997" i="85"/>
  <c r="F2009" i="85"/>
  <c r="F2021" i="85"/>
  <c r="F2033" i="85"/>
  <c r="F2045" i="85"/>
  <c r="F2057" i="85"/>
  <c r="F2069" i="85"/>
  <c r="F2081" i="85"/>
  <c r="F2093" i="85"/>
  <c r="F2105" i="85"/>
  <c r="F2117" i="85"/>
  <c r="F2129" i="85"/>
  <c r="F2141" i="85"/>
  <c r="F2153" i="85"/>
  <c r="F2165" i="85"/>
  <c r="F2177" i="85"/>
  <c r="F2189" i="85"/>
  <c r="F2201" i="85"/>
  <c r="F2213" i="85"/>
  <c r="F2225" i="85"/>
  <c r="F2237" i="85"/>
  <c r="F2249" i="85"/>
  <c r="F2261" i="85"/>
  <c r="F2273" i="85"/>
  <c r="F2285" i="85"/>
  <c r="F2297" i="85"/>
  <c r="F2309" i="85"/>
  <c r="F2321" i="85"/>
  <c r="F2333" i="85"/>
  <c r="F2345" i="85"/>
  <c r="F2357" i="85"/>
  <c r="F2369" i="85"/>
  <c r="F2381" i="85"/>
  <c r="F2393" i="85"/>
  <c r="F2405" i="85"/>
  <c r="F2417" i="85"/>
  <c r="F2429" i="85"/>
  <c r="F2441" i="85"/>
  <c r="F2453" i="85"/>
  <c r="F2465" i="85"/>
  <c r="F2477" i="85"/>
  <c r="F2489" i="85"/>
  <c r="F2501" i="85"/>
  <c r="F2513" i="85"/>
  <c r="F2525" i="85"/>
  <c r="F2537" i="85"/>
  <c r="F2549" i="85"/>
  <c r="F2561" i="85"/>
  <c r="F2573" i="85"/>
  <c r="F1611" i="85"/>
  <c r="F1683" i="85"/>
  <c r="F1755" i="85"/>
  <c r="F1827" i="85"/>
  <c r="F1875" i="85"/>
  <c r="F1911" i="85"/>
  <c r="F1947" i="85"/>
  <c r="F1983" i="85"/>
  <c r="F2019" i="85"/>
  <c r="F2055" i="85"/>
  <c r="F2091" i="85"/>
  <c r="F2127" i="85"/>
  <c r="F2163" i="85"/>
  <c r="F2199" i="85"/>
  <c r="F2235" i="85"/>
  <c r="F2271" i="85"/>
  <c r="F2307" i="85"/>
  <c r="F2343" i="85"/>
  <c r="F2379" i="85"/>
  <c r="F2415" i="85"/>
  <c r="F2451" i="85"/>
  <c r="F2487" i="85"/>
  <c r="F2515" i="85"/>
  <c r="F2541" i="85"/>
  <c r="F2572" i="85"/>
  <c r="F2586" i="85"/>
  <c r="F2598" i="85"/>
  <c r="F2610" i="85"/>
  <c r="F2622" i="85"/>
  <c r="F2634" i="85"/>
  <c r="F2646" i="85"/>
  <c r="F2658" i="85"/>
  <c r="F2670" i="85"/>
  <c r="F2682" i="85"/>
  <c r="F2694" i="85"/>
  <c r="F2706" i="85"/>
  <c r="F2718" i="85"/>
  <c r="F2730" i="85"/>
  <c r="F2742" i="85"/>
  <c r="F2754" i="85"/>
  <c r="F2766" i="85"/>
  <c r="F2778" i="85"/>
  <c r="F2790" i="85"/>
  <c r="F2802" i="85"/>
  <c r="F2814" i="85"/>
  <c r="F2826" i="85"/>
  <c r="F2838" i="85"/>
  <c r="F2850" i="85"/>
  <c r="F2862" i="85"/>
  <c r="F2874" i="85"/>
  <c r="F2886" i="85"/>
  <c r="F2898" i="85"/>
  <c r="F2910" i="85"/>
  <c r="F2922" i="85"/>
  <c r="F2934" i="85"/>
  <c r="F2946" i="85"/>
  <c r="F2958" i="85"/>
  <c r="F2970" i="85"/>
  <c r="F2982" i="85"/>
  <c r="F2994" i="85"/>
  <c r="F3006" i="85"/>
  <c r="F3018" i="85"/>
  <c r="F3030" i="85"/>
  <c r="F3042" i="85"/>
  <c r="F3054" i="85"/>
  <c r="F3066" i="85"/>
  <c r="F1546" i="85"/>
  <c r="F1612" i="85"/>
  <c r="F1684" i="85"/>
  <c r="F1756" i="85"/>
  <c r="F1828" i="85"/>
  <c r="F1876" i="85"/>
  <c r="F1912" i="85"/>
  <c r="F1948" i="85"/>
  <c r="F1984" i="85"/>
  <c r="F2020" i="85"/>
  <c r="F2056" i="85"/>
  <c r="F2092" i="85"/>
  <c r="F2128" i="85"/>
  <c r="F2164" i="85"/>
  <c r="F2200" i="85"/>
  <c r="F2236" i="85"/>
  <c r="F2272" i="85"/>
  <c r="F2308" i="85"/>
  <c r="F2344" i="85"/>
  <c r="F2380" i="85"/>
  <c r="F2416" i="85"/>
  <c r="F2452" i="85"/>
  <c r="F2488" i="85"/>
  <c r="F2516" i="85"/>
  <c r="F2547" i="85"/>
  <c r="F2575" i="85"/>
  <c r="F2587" i="85"/>
  <c r="F2599" i="85"/>
  <c r="F2611" i="85"/>
  <c r="F2623" i="85"/>
  <c r="F2635" i="85"/>
  <c r="F2647" i="85"/>
  <c r="F2659" i="85"/>
  <c r="F2671" i="85"/>
  <c r="F2683" i="85"/>
  <c r="F2695" i="85"/>
  <c r="F2707" i="85"/>
  <c r="F2719" i="85"/>
  <c r="F2731" i="85"/>
  <c r="F2743" i="85"/>
  <c r="F2755" i="85"/>
  <c r="F2767" i="85"/>
  <c r="F2779" i="85"/>
  <c r="F2791" i="85"/>
  <c r="F2803" i="85"/>
  <c r="F2815" i="85"/>
  <c r="F2827" i="85"/>
  <c r="F2839" i="85"/>
  <c r="F2851" i="85"/>
  <c r="F2863" i="85"/>
  <c r="F2875" i="85"/>
  <c r="F2887" i="85"/>
  <c r="F2899" i="85"/>
  <c r="F2911" i="85"/>
  <c r="F2923" i="85"/>
  <c r="F1623" i="85"/>
  <c r="F1695" i="85"/>
  <c r="F1767" i="85"/>
  <c r="F1839" i="85"/>
  <c r="F1879" i="85"/>
  <c r="F1915" i="85"/>
  <c r="F1951" i="85"/>
  <c r="F1987" i="85"/>
  <c r="F2023" i="85"/>
  <c r="F2059" i="85"/>
  <c r="F2095" i="85"/>
  <c r="F2131" i="85"/>
  <c r="F2167" i="85"/>
  <c r="F2203" i="85"/>
  <c r="F2239" i="85"/>
  <c r="F2275" i="85"/>
  <c r="F2311" i="85"/>
  <c r="F2347" i="85"/>
  <c r="F2383" i="85"/>
  <c r="F2419" i="85"/>
  <c r="F2455" i="85"/>
  <c r="F2491" i="85"/>
  <c r="F2517" i="85"/>
  <c r="F2548" i="85"/>
  <c r="F2576" i="85"/>
  <c r="F2588" i="85"/>
  <c r="F2600" i="85"/>
  <c r="F2612" i="85"/>
  <c r="F2624" i="85"/>
  <c r="F2636" i="85"/>
  <c r="F2648" i="85"/>
  <c r="F2660" i="85"/>
  <c r="F2672" i="85"/>
  <c r="F2684" i="85"/>
  <c r="F2696" i="85"/>
  <c r="F2708" i="85"/>
  <c r="F2720" i="85"/>
  <c r="F2732" i="85"/>
  <c r="F2744" i="85"/>
  <c r="F2756" i="85"/>
  <c r="F2768" i="85"/>
  <c r="F2780" i="85"/>
  <c r="F2792" i="85"/>
  <c r="F2804" i="85"/>
  <c r="F2816" i="85"/>
  <c r="F2828" i="85"/>
  <c r="F2840" i="85"/>
  <c r="F2852" i="85"/>
  <c r="F2864" i="85"/>
  <c r="F2876" i="85"/>
  <c r="F2888" i="85"/>
  <c r="F2900" i="85"/>
  <c r="F2912" i="85"/>
  <c r="F2924" i="85"/>
  <c r="F2936" i="85"/>
  <c r="F2948" i="85"/>
  <c r="F2960" i="85"/>
  <c r="F2972" i="85"/>
  <c r="F2984" i="85"/>
  <c r="F2996" i="85"/>
  <c r="F3008" i="85"/>
  <c r="F3020" i="85"/>
  <c r="F3032" i="85"/>
  <c r="F3044" i="85"/>
  <c r="F3056" i="85"/>
  <c r="F3068" i="85"/>
  <c r="F1548" i="85"/>
  <c r="F1624" i="85"/>
  <c r="F1696" i="85"/>
  <c r="F1768" i="85"/>
  <c r="F1840" i="85"/>
  <c r="F1881" i="85"/>
  <c r="F1917" i="85"/>
  <c r="F1953" i="85"/>
  <c r="F1989" i="85"/>
  <c r="F2025" i="85"/>
  <c r="F2061" i="85"/>
  <c r="F2097" i="85"/>
  <c r="F2133" i="85"/>
  <c r="F2169" i="85"/>
  <c r="F2205" i="85"/>
  <c r="F2241" i="85"/>
  <c r="F2277" i="85"/>
  <c r="F2313" i="85"/>
  <c r="F2349" i="85"/>
  <c r="F2385" i="85"/>
  <c r="F2421" i="85"/>
  <c r="F2457" i="85"/>
  <c r="F2492" i="85"/>
  <c r="F2523" i="85"/>
  <c r="F2551" i="85"/>
  <c r="F2577" i="85"/>
  <c r="F2589" i="85"/>
  <c r="F2601" i="85"/>
  <c r="F2613" i="85"/>
  <c r="F2625" i="85"/>
  <c r="F2637" i="85"/>
  <c r="F2649" i="85"/>
  <c r="F2661" i="85"/>
  <c r="F2673" i="85"/>
  <c r="F2685" i="85"/>
  <c r="F2697" i="85"/>
  <c r="F2709" i="85"/>
  <c r="F2721" i="85"/>
  <c r="F2733" i="85"/>
  <c r="F2745" i="85"/>
  <c r="F2757" i="85"/>
  <c r="F2769" i="85"/>
  <c r="F2781" i="85"/>
  <c r="F2793" i="85"/>
  <c r="F2805" i="85"/>
  <c r="F2817" i="85"/>
  <c r="F2829" i="85"/>
  <c r="F2841" i="85"/>
  <c r="F2853" i="85"/>
  <c r="F2865" i="85"/>
  <c r="F2877" i="85"/>
  <c r="F2889" i="85"/>
  <c r="F2901" i="85"/>
  <c r="F2913" i="85"/>
  <c r="F2925" i="85"/>
  <c r="F2937" i="85"/>
  <c r="F2949" i="85"/>
  <c r="F2961" i="85"/>
  <c r="F2973" i="85"/>
  <c r="F2985" i="85"/>
  <c r="F2997" i="85"/>
  <c r="F3009" i="85"/>
  <c r="F3021" i="85"/>
  <c r="F3033" i="85"/>
  <c r="F3045" i="85"/>
  <c r="F3057" i="85"/>
  <c r="F3069" i="85"/>
  <c r="F1549" i="85"/>
  <c r="F1563" i="85"/>
  <c r="F1635" i="85"/>
  <c r="F1707" i="85"/>
  <c r="F1779" i="85"/>
  <c r="F1851" i="85"/>
  <c r="F1887" i="85"/>
  <c r="F1923" i="85"/>
  <c r="F1959" i="85"/>
  <c r="F1995" i="85"/>
  <c r="F2031" i="85"/>
  <c r="F2067" i="85"/>
  <c r="F2103" i="85"/>
  <c r="F2139" i="85"/>
  <c r="F2175" i="85"/>
  <c r="F2211" i="85"/>
  <c r="F2247" i="85"/>
  <c r="F2283" i="85"/>
  <c r="F2319" i="85"/>
  <c r="F2355" i="85"/>
  <c r="F2391" i="85"/>
  <c r="F2427" i="85"/>
  <c r="F2463" i="85"/>
  <c r="F2493" i="85"/>
  <c r="F2524" i="85"/>
  <c r="F2552" i="85"/>
  <c r="F2578" i="85"/>
  <c r="F2590" i="85"/>
  <c r="F2602" i="85"/>
  <c r="F2614" i="85"/>
  <c r="F2626" i="85"/>
  <c r="F2638" i="85"/>
  <c r="F2650" i="85"/>
  <c r="F2662" i="85"/>
  <c r="F2674" i="85"/>
  <c r="F2686" i="85"/>
  <c r="F2698" i="85"/>
  <c r="F2710" i="85"/>
  <c r="F2722" i="85"/>
  <c r="F2734" i="85"/>
  <c r="F2746" i="85"/>
  <c r="F2758" i="85"/>
  <c r="F2770" i="85"/>
  <c r="F2782" i="85"/>
  <c r="F2794" i="85"/>
  <c r="F2806" i="85"/>
  <c r="F2818" i="85"/>
  <c r="F2830" i="85"/>
  <c r="F2842" i="85"/>
  <c r="F2854" i="85"/>
  <c r="F2866" i="85"/>
  <c r="F2878" i="85"/>
  <c r="F2890" i="85"/>
  <c r="F2902" i="85"/>
  <c r="F2914" i="85"/>
  <c r="F2926" i="85"/>
  <c r="F2938" i="85"/>
  <c r="F2950" i="85"/>
  <c r="F2962" i="85"/>
  <c r="F2974" i="85"/>
  <c r="F2986" i="85"/>
  <c r="F2998" i="85"/>
  <c r="F3010" i="85"/>
  <c r="F3022" i="85"/>
  <c r="F3034" i="85"/>
  <c r="F3046" i="85"/>
  <c r="F3058" i="85"/>
  <c r="F3070" i="85"/>
  <c r="F1550" i="85"/>
  <c r="F1564" i="85"/>
  <c r="F1636" i="85"/>
  <c r="F1708" i="85"/>
  <c r="F1780" i="85"/>
  <c r="F1852" i="85"/>
  <c r="F1888" i="85"/>
  <c r="F1924" i="85"/>
  <c r="F1960" i="85"/>
  <c r="F1996" i="85"/>
  <c r="F2032" i="85"/>
  <c r="F2068" i="85"/>
  <c r="F2104" i="85"/>
  <c r="F2140" i="85"/>
  <c r="F2176" i="85"/>
  <c r="F2212" i="85"/>
  <c r="F2248" i="85"/>
  <c r="F2284" i="85"/>
  <c r="F2320" i="85"/>
  <c r="F2356" i="85"/>
  <c r="F2392" i="85"/>
  <c r="F2428" i="85"/>
  <c r="F2464" i="85"/>
  <c r="F2499" i="85"/>
  <c r="F2527" i="85"/>
  <c r="F2553" i="85"/>
  <c r="F2579" i="85"/>
  <c r="F2591" i="85"/>
  <c r="F2603" i="85"/>
  <c r="F2615" i="85"/>
  <c r="F2627" i="85"/>
  <c r="F2639" i="85"/>
  <c r="F2651" i="85"/>
  <c r="F2663" i="85"/>
  <c r="F2675" i="85"/>
  <c r="F2687" i="85"/>
  <c r="F2699" i="85"/>
  <c r="F2711" i="85"/>
  <c r="F2723" i="85"/>
  <c r="F2735" i="85"/>
  <c r="F2747" i="85"/>
  <c r="F2759" i="85"/>
  <c r="F2771" i="85"/>
  <c r="F2783" i="85"/>
  <c r="F2795" i="85"/>
  <c r="F2807" i="85"/>
  <c r="F2819" i="85"/>
  <c r="F2831" i="85"/>
  <c r="F2843" i="85"/>
  <c r="F2855" i="85"/>
  <c r="F2867" i="85"/>
  <c r="F2879" i="85"/>
  <c r="F2891" i="85"/>
  <c r="F2903" i="85"/>
  <c r="F2915" i="85"/>
  <c r="F2927" i="85"/>
  <c r="F2939" i="85"/>
  <c r="F2951" i="85"/>
  <c r="F2963" i="85"/>
  <c r="F2975" i="85"/>
  <c r="F2987" i="85"/>
  <c r="F2999" i="85"/>
  <c r="F3011" i="85"/>
  <c r="F3023" i="85"/>
  <c r="F3035" i="85"/>
  <c r="F3047" i="85"/>
  <c r="F3059" i="85"/>
  <c r="F1539" i="85"/>
  <c r="F1551" i="85"/>
  <c r="F1575" i="85"/>
  <c r="F1647" i="85"/>
  <c r="F1719" i="85"/>
  <c r="F1791" i="85"/>
  <c r="F1855" i="85"/>
  <c r="F1891" i="85"/>
  <c r="F1927" i="85"/>
  <c r="F1963" i="85"/>
  <c r="F1999" i="85"/>
  <c r="F2035" i="85"/>
  <c r="F2071" i="85"/>
  <c r="F2107" i="85"/>
  <c r="F2143" i="85"/>
  <c r="F2179" i="85"/>
  <c r="F2215" i="85"/>
  <c r="F2251" i="85"/>
  <c r="F2287" i="85"/>
  <c r="F2323" i="85"/>
  <c r="F2359" i="85"/>
  <c r="F2395" i="85"/>
  <c r="F2431" i="85"/>
  <c r="F2467" i="85"/>
  <c r="F2500" i="85"/>
  <c r="F2528" i="85"/>
  <c r="F2559" i="85"/>
  <c r="F2580" i="85"/>
  <c r="F2592" i="85"/>
  <c r="F2604" i="85"/>
  <c r="F2616" i="85"/>
  <c r="F2628" i="85"/>
  <c r="F2640" i="85"/>
  <c r="F2652" i="85"/>
  <c r="F2664" i="85"/>
  <c r="F2676" i="85"/>
  <c r="F2688" i="85"/>
  <c r="F2700" i="85"/>
  <c r="F2712" i="85"/>
  <c r="F2724" i="85"/>
  <c r="F2736" i="85"/>
  <c r="F2748" i="85"/>
  <c r="F2760" i="85"/>
  <c r="F2772" i="85"/>
  <c r="F2784" i="85"/>
  <c r="F2796" i="85"/>
  <c r="F2808" i="85"/>
  <c r="F2820" i="85"/>
  <c r="F2832" i="85"/>
  <c r="F2844" i="85"/>
  <c r="F2856" i="85"/>
  <c r="F2868" i="85"/>
  <c r="F2880" i="85"/>
  <c r="F2892" i="85"/>
  <c r="F2904" i="85"/>
  <c r="F2916" i="85"/>
  <c r="F2928" i="85"/>
  <c r="F2940" i="85"/>
  <c r="F2952" i="85"/>
  <c r="F2964" i="85"/>
  <c r="F2976" i="85"/>
  <c r="F2988" i="85"/>
  <c r="F3000" i="85"/>
  <c r="F3012" i="85"/>
  <c r="F3024" i="85"/>
  <c r="F3036" i="85"/>
  <c r="F3048" i="85"/>
  <c r="F3060" i="85"/>
  <c r="F1540" i="85"/>
  <c r="F1552" i="85"/>
  <c r="F1576" i="85"/>
  <c r="F1648" i="85"/>
  <c r="F1720" i="85"/>
  <c r="F1792" i="85"/>
  <c r="F1857" i="85"/>
  <c r="F1893" i="85"/>
  <c r="F1929" i="85"/>
  <c r="F1965" i="85"/>
  <c r="F2001" i="85"/>
  <c r="F2037" i="85"/>
  <c r="F2073" i="85"/>
  <c r="F2109" i="85"/>
  <c r="F2145" i="85"/>
  <c r="F2181" i="85"/>
  <c r="F2217" i="85"/>
  <c r="F2253" i="85"/>
  <c r="F2289" i="85"/>
  <c r="F2325" i="85"/>
  <c r="F2361" i="85"/>
  <c r="F2397" i="85"/>
  <c r="F2433" i="85"/>
  <c r="F2469" i="85"/>
  <c r="F2503" i="85"/>
  <c r="F2529" i="85"/>
  <c r="F2560" i="85"/>
  <c r="F2581" i="85"/>
  <c r="F2593" i="85"/>
  <c r="F2605" i="85"/>
  <c r="F2617" i="85"/>
  <c r="F2629" i="85"/>
  <c r="F2641" i="85"/>
  <c r="F2653" i="85"/>
  <c r="F2665" i="85"/>
  <c r="F2677" i="85"/>
  <c r="F2689" i="85"/>
  <c r="F2701" i="85"/>
  <c r="F2713" i="85"/>
  <c r="F2725" i="85"/>
  <c r="F2737" i="85"/>
  <c r="F2749" i="85"/>
  <c r="F2761" i="85"/>
  <c r="F2773" i="85"/>
  <c r="F2785" i="85"/>
  <c r="F2797" i="85"/>
  <c r="F2809" i="85"/>
  <c r="F2821" i="85"/>
  <c r="F2833" i="85"/>
  <c r="F2845" i="85"/>
  <c r="F2857" i="85"/>
  <c r="F2869" i="85"/>
  <c r="F2881" i="85"/>
  <c r="F2893" i="85"/>
  <c r="F2905" i="85"/>
  <c r="F2917" i="85"/>
  <c r="F2929" i="85"/>
  <c r="F2941" i="85"/>
  <c r="F2953" i="85"/>
  <c r="F2965" i="85"/>
  <c r="F2977" i="85"/>
  <c r="F2989" i="85"/>
  <c r="F3001" i="85"/>
  <c r="F3013" i="85"/>
  <c r="F3025" i="85"/>
  <c r="F3037" i="85"/>
  <c r="F3049" i="85"/>
  <c r="F3061" i="85"/>
  <c r="F1541" i="85"/>
  <c r="F1553" i="85"/>
  <c r="F1587" i="85"/>
  <c r="F1659" i="85"/>
  <c r="F1731" i="85"/>
  <c r="F1803" i="85"/>
  <c r="F1863" i="85"/>
  <c r="F1899" i="85"/>
  <c r="F1935" i="85"/>
  <c r="F1971" i="85"/>
  <c r="F2007" i="85"/>
  <c r="F2043" i="85"/>
  <c r="F2079" i="85"/>
  <c r="F2115" i="85"/>
  <c r="F2151" i="85"/>
  <c r="F2187" i="85"/>
  <c r="F2223" i="85"/>
  <c r="F2259" i="85"/>
  <c r="F2295" i="85"/>
  <c r="F2331" i="85"/>
  <c r="F2367" i="85"/>
  <c r="F2403" i="85"/>
  <c r="F2439" i="85"/>
  <c r="F2475" i="85"/>
  <c r="F2504" i="85"/>
  <c r="F2535" i="85"/>
  <c r="F2563" i="85"/>
  <c r="F2582" i="85"/>
  <c r="F2594" i="85"/>
  <c r="F2606" i="85"/>
  <c r="F2618" i="85"/>
  <c r="F2630" i="85"/>
  <c r="F2642" i="85"/>
  <c r="F2654" i="85"/>
  <c r="F2666" i="85"/>
  <c r="F2678" i="85"/>
  <c r="F2690" i="85"/>
  <c r="F2702" i="85"/>
  <c r="F2714" i="85"/>
  <c r="F2726" i="85"/>
  <c r="F2738" i="85"/>
  <c r="F2750" i="85"/>
  <c r="F2762" i="85"/>
  <c r="F2774" i="85"/>
  <c r="F2786" i="85"/>
  <c r="F2798" i="85"/>
  <c r="F2810" i="85"/>
  <c r="F2822" i="85"/>
  <c r="F2834" i="85"/>
  <c r="F2846" i="85"/>
  <c r="F2858" i="85"/>
  <c r="F2870" i="85"/>
  <c r="F2882" i="85"/>
  <c r="F2894" i="85"/>
  <c r="F2906" i="85"/>
  <c r="F2918" i="85"/>
  <c r="F2930" i="85"/>
  <c r="F2942" i="85"/>
  <c r="F1600" i="85"/>
  <c r="F1672" i="85"/>
  <c r="F1744" i="85"/>
  <c r="F1816" i="85"/>
  <c r="F1869" i="85"/>
  <c r="F1905" i="85"/>
  <c r="F1941" i="85"/>
  <c r="F1977" i="85"/>
  <c r="F2013" i="85"/>
  <c r="F2049" i="85"/>
  <c r="F2085" i="85"/>
  <c r="F2121" i="85"/>
  <c r="F2157" i="85"/>
  <c r="F2193" i="85"/>
  <c r="F2229" i="85"/>
  <c r="F2265" i="85"/>
  <c r="F2301" i="85"/>
  <c r="F2337" i="85"/>
  <c r="F2373" i="85"/>
  <c r="F2409" i="85"/>
  <c r="F2445" i="85"/>
  <c r="F2481" i="85"/>
  <c r="F2512" i="85"/>
  <c r="F2540" i="85"/>
  <c r="F2571" i="85"/>
  <c r="F2585" i="85"/>
  <c r="F2597" i="85"/>
  <c r="F2609" i="85"/>
  <c r="F2621" i="85"/>
  <c r="F2633" i="85"/>
  <c r="F2645" i="85"/>
  <c r="F2657" i="85"/>
  <c r="F2669" i="85"/>
  <c r="F2681" i="85"/>
  <c r="F2693" i="85"/>
  <c r="F2705" i="85"/>
  <c r="F2717" i="85"/>
  <c r="F2729" i="85"/>
  <c r="F2741" i="85"/>
  <c r="F2753" i="85"/>
  <c r="F2765" i="85"/>
  <c r="F2777" i="85"/>
  <c r="F2789" i="85"/>
  <c r="F2801" i="85"/>
  <c r="F2813" i="85"/>
  <c r="F2825" i="85"/>
  <c r="F2837" i="85"/>
  <c r="F2849" i="85"/>
  <c r="F2861" i="85"/>
  <c r="F2873" i="85"/>
  <c r="F2885" i="85"/>
  <c r="F2897" i="85"/>
  <c r="F2909" i="85"/>
  <c r="F2921" i="85"/>
  <c r="F2933" i="85"/>
  <c r="F2945" i="85"/>
  <c r="F2957" i="85"/>
  <c r="F2969" i="85"/>
  <c r="F2981" i="85"/>
  <c r="F2993" i="85"/>
  <c r="F3005" i="85"/>
  <c r="F3017" i="85"/>
  <c r="F3029" i="85"/>
  <c r="F3041" i="85"/>
  <c r="F3053" i="85"/>
  <c r="F3065" i="85"/>
  <c r="F1545" i="85"/>
  <c r="F1557" i="85"/>
  <c r="F1864" i="85"/>
  <c r="F2080" i="85"/>
  <c r="F2296" i="85"/>
  <c r="F2505" i="85"/>
  <c r="F2619" i="85"/>
  <c r="F2691" i="85"/>
  <c r="F2763" i="85"/>
  <c r="F2835" i="85"/>
  <c r="F2907" i="85"/>
  <c r="F2956" i="85"/>
  <c r="F2992" i="85"/>
  <c r="F3028" i="85"/>
  <c r="F3064" i="85"/>
  <c r="F1867" i="85"/>
  <c r="F2083" i="85"/>
  <c r="F2299" i="85"/>
  <c r="F2511" i="85"/>
  <c r="F2620" i="85"/>
  <c r="F2692" i="85"/>
  <c r="F2764" i="85"/>
  <c r="F2836" i="85"/>
  <c r="F2908" i="85"/>
  <c r="F2959" i="85"/>
  <c r="F2995" i="85"/>
  <c r="F3031" i="85"/>
  <c r="F3067" i="85"/>
  <c r="F1900" i="85"/>
  <c r="F2116" i="85"/>
  <c r="F2332" i="85"/>
  <c r="F2536" i="85"/>
  <c r="F2631" i="85"/>
  <c r="F2703" i="85"/>
  <c r="F2775" i="85"/>
  <c r="F2847" i="85"/>
  <c r="F2919" i="85"/>
  <c r="F2966" i="85"/>
  <c r="F3002" i="85"/>
  <c r="F3038" i="85"/>
  <c r="F1542" i="85"/>
  <c r="F1903" i="85"/>
  <c r="F2119" i="85"/>
  <c r="F2335" i="85"/>
  <c r="F2539" i="85"/>
  <c r="F2632" i="85"/>
  <c r="F2704" i="85"/>
  <c r="F2776" i="85"/>
  <c r="F2848" i="85"/>
  <c r="F2920" i="85"/>
  <c r="F2967" i="85"/>
  <c r="F3003" i="85"/>
  <c r="F3039" i="85"/>
  <c r="F1543" i="85"/>
  <c r="F1588" i="85"/>
  <c r="F1936" i="85"/>
  <c r="F2152" i="85"/>
  <c r="F2368" i="85"/>
  <c r="F2564" i="85"/>
  <c r="F2643" i="85"/>
  <c r="F2715" i="85"/>
  <c r="F2787" i="85"/>
  <c r="F2859" i="85"/>
  <c r="F2931" i="85"/>
  <c r="F2968" i="85"/>
  <c r="F3004" i="85"/>
  <c r="F3040" i="85"/>
  <c r="F1544" i="85"/>
  <c r="F1599" i="85"/>
  <c r="F1939" i="85"/>
  <c r="F2155" i="85"/>
  <c r="F2371" i="85"/>
  <c r="F2565" i="85"/>
  <c r="F2644" i="85"/>
  <c r="F2716" i="85"/>
  <c r="F2788" i="85"/>
  <c r="F2860" i="85"/>
  <c r="F2932" i="85"/>
  <c r="F2971" i="85"/>
  <c r="F3007" i="85"/>
  <c r="F3043" i="85"/>
  <c r="F1547" i="85"/>
  <c r="F1660" i="85"/>
  <c r="F1972" i="85"/>
  <c r="F2188" i="85"/>
  <c r="F2404" i="85"/>
  <c r="F2583" i="85"/>
  <c r="F2655" i="85"/>
  <c r="F2727" i="85"/>
  <c r="F2799" i="85"/>
  <c r="F2871" i="85"/>
  <c r="F2935" i="85"/>
  <c r="F2978" i="85"/>
  <c r="F3014" i="85"/>
  <c r="F3050" i="85"/>
  <c r="F1554" i="85"/>
  <c r="F1671" i="85"/>
  <c r="F1975" i="85"/>
  <c r="F2191" i="85"/>
  <c r="F2407" i="85"/>
  <c r="F2584" i="85"/>
  <c r="F2656" i="85"/>
  <c r="F2728" i="85"/>
  <c r="F2800" i="85"/>
  <c r="F2872" i="85"/>
  <c r="F2943" i="85"/>
  <c r="F2979" i="85"/>
  <c r="F3015" i="85"/>
  <c r="F3051" i="85"/>
  <c r="F1555" i="85"/>
  <c r="F1732" i="85"/>
  <c r="F2008" i="85"/>
  <c r="F2224" i="85"/>
  <c r="F2440" i="85"/>
  <c r="F2595" i="85"/>
  <c r="F2667" i="85"/>
  <c r="F2739" i="85"/>
  <c r="F2811" i="85"/>
  <c r="F2883" i="85"/>
  <c r="F2944" i="85"/>
  <c r="F2980" i="85"/>
  <c r="F3016" i="85"/>
  <c r="F3052" i="85"/>
  <c r="F1556" i="85"/>
  <c r="F1815" i="85"/>
  <c r="F2047" i="85"/>
  <c r="F2263" i="85"/>
  <c r="F2479" i="85"/>
  <c r="F2608" i="85"/>
  <c r="F2680" i="85"/>
  <c r="F2752" i="85"/>
  <c r="F2824" i="85"/>
  <c r="F2896" i="85"/>
  <c r="F2955" i="85"/>
  <c r="F2991" i="85"/>
  <c r="F3027" i="85"/>
  <c r="F3063" i="85"/>
  <c r="F2596" i="85"/>
  <c r="F2983" i="85"/>
  <c r="F2607" i="85"/>
  <c r="F2990" i="85"/>
  <c r="F2668" i="85"/>
  <c r="F3019" i="85"/>
  <c r="F2679" i="85"/>
  <c r="F3026" i="85"/>
  <c r="F1743" i="85"/>
  <c r="F2740" i="85"/>
  <c r="F3055" i="85"/>
  <c r="F1804" i="85"/>
  <c r="F2751" i="85"/>
  <c r="F3062" i="85"/>
  <c r="F2011" i="85"/>
  <c r="F2812" i="85"/>
  <c r="F2044" i="85"/>
  <c r="F2823" i="85"/>
  <c r="F2227" i="85"/>
  <c r="F2884" i="85"/>
  <c r="F2260" i="85"/>
  <c r="F2895" i="85"/>
  <c r="F2443" i="85"/>
  <c r="F2947" i="85"/>
  <c r="F2476" i="85"/>
  <c r="F2954" i="85"/>
  <c r="F6888" i="85"/>
  <c r="F7396" i="85"/>
  <c r="F7662" i="85"/>
  <c r="F6572" i="85"/>
  <c r="F5393" i="85"/>
  <c r="F6569" i="85"/>
  <c r="F5615" i="85"/>
  <c r="F7154" i="85"/>
  <c r="F9295" i="85"/>
  <c r="F13798" i="85"/>
  <c r="F13777" i="85"/>
  <c r="F6930" i="85"/>
  <c r="F9943" i="85"/>
  <c r="F5981" i="85"/>
  <c r="F6606" i="85"/>
  <c r="F6507" i="85"/>
  <c r="F9030" i="85"/>
  <c r="F6487" i="85"/>
  <c r="F7357" i="85"/>
  <c r="F13817" i="85"/>
  <c r="F13794" i="85"/>
  <c r="F13813" i="85"/>
  <c r="F13788" i="85"/>
  <c r="F13833" i="85"/>
  <c r="F7849" i="85"/>
  <c r="F8155" i="85"/>
  <c r="F10219" i="85"/>
  <c r="F8606" i="85"/>
  <c r="F7741" i="85"/>
  <c r="F9325" i="85"/>
  <c r="F8300" i="85"/>
  <c r="F8022" i="85"/>
  <c r="F7764" i="85"/>
  <c r="F6961" i="85"/>
  <c r="F6329" i="85"/>
  <c r="F10584" i="85"/>
  <c r="F6841" i="85"/>
  <c r="F6418" i="85"/>
  <c r="F6845" i="85"/>
  <c r="F9576" i="85"/>
  <c r="F7301" i="85"/>
  <c r="F5711" i="85"/>
  <c r="F8179" i="85"/>
  <c r="F5177" i="85"/>
  <c r="F6371" i="85"/>
  <c r="F6947" i="85"/>
  <c r="F7051" i="85"/>
  <c r="F6894" i="85"/>
  <c r="F8029" i="85"/>
  <c r="F6900" i="85"/>
  <c r="F13775" i="85"/>
  <c r="F13824" i="85"/>
  <c r="F13760" i="85"/>
  <c r="F7025" i="85"/>
  <c r="F7019" i="85"/>
  <c r="F8883" i="85"/>
  <c r="F7040" i="85"/>
  <c r="F10898" i="85"/>
  <c r="F6767" i="85"/>
  <c r="F7360" i="85"/>
  <c r="F7432" i="85"/>
  <c r="F7422" i="85"/>
  <c r="F7860" i="85"/>
  <c r="F6815" i="85"/>
  <c r="F8030" i="85"/>
  <c r="F13852" i="85"/>
  <c r="F13786" i="85"/>
  <c r="F13774" i="85"/>
  <c r="F5717" i="85"/>
  <c r="F8893" i="85"/>
  <c r="F7261" i="85"/>
  <c r="F7602" i="85"/>
  <c r="F5789" i="85"/>
  <c r="F7815" i="85"/>
  <c r="F8264" i="85"/>
  <c r="F6451" i="85"/>
  <c r="F6653" i="85"/>
  <c r="F7742" i="85"/>
  <c r="F6035" i="85"/>
  <c r="F9301" i="85"/>
  <c r="F7017" i="85"/>
  <c r="F13843" i="85"/>
  <c r="F13810" i="85"/>
  <c r="F13829" i="85"/>
  <c r="F7493" i="85"/>
  <c r="F5219" i="85"/>
  <c r="F10682" i="85"/>
  <c r="F10626" i="85"/>
  <c r="F6774" i="85"/>
  <c r="F7100" i="85"/>
  <c r="F5387" i="85"/>
  <c r="F8425" i="85"/>
  <c r="F13847" i="85"/>
  <c r="F13799" i="85"/>
  <c r="F13761" i="85"/>
  <c r="F7641" i="85"/>
  <c r="F7406" i="85"/>
  <c r="F7790" i="85"/>
  <c r="F11216" i="85"/>
  <c r="F7068" i="85"/>
  <c r="F5141" i="85"/>
  <c r="F10201" i="85"/>
  <c r="F10153" i="85"/>
  <c r="F5753" i="85"/>
  <c r="F9891" i="85"/>
  <c r="F7664" i="85"/>
  <c r="F9619" i="85"/>
  <c r="F10136" i="85"/>
  <c r="F7548" i="85"/>
  <c r="F6555" i="85"/>
  <c r="F13848" i="85"/>
  <c r="F13842" i="85"/>
  <c r="F13776" i="85"/>
  <c r="F13845" i="85"/>
  <c r="F13784" i="85"/>
  <c r="F6644" i="85"/>
  <c r="F8913" i="85"/>
  <c r="F6263" i="85"/>
  <c r="F7140" i="85"/>
  <c r="F6723" i="85"/>
  <c r="F6299" i="85"/>
  <c r="F6397" i="85"/>
  <c r="F6928" i="85"/>
  <c r="F7639" i="85"/>
  <c r="F9936" i="85"/>
  <c r="F9139" i="85"/>
  <c r="F9121" i="85"/>
  <c r="F8348" i="85"/>
  <c r="F10207" i="85"/>
  <c r="F5333" i="85"/>
  <c r="F10399" i="85"/>
  <c r="F6823" i="85"/>
  <c r="F7563" i="85"/>
  <c r="F6490" i="85"/>
  <c r="F9211" i="85"/>
  <c r="F6364" i="85"/>
  <c r="F5627" i="85"/>
  <c r="F13840" i="85"/>
  <c r="F13809" i="85"/>
  <c r="F13827" i="85"/>
  <c r="F8780" i="85"/>
  <c r="F7267" i="85"/>
  <c r="F8802" i="85"/>
  <c r="F10651" i="85"/>
  <c r="F7184" i="85"/>
  <c r="F5687" i="85"/>
  <c r="F7939" i="85"/>
  <c r="F10440" i="85"/>
  <c r="F6966" i="85"/>
  <c r="F9559" i="85"/>
  <c r="F7415" i="85"/>
  <c r="F6746" i="85"/>
  <c r="F6341" i="85"/>
  <c r="F9157" i="85"/>
  <c r="F5657" i="85"/>
  <c r="F8636" i="85"/>
  <c r="F6433" i="85"/>
  <c r="F8161" i="85"/>
  <c r="F9557" i="85"/>
  <c r="F7427" i="85"/>
  <c r="F9630" i="85"/>
  <c r="F9734" i="85"/>
  <c r="F13815" i="85"/>
  <c r="F13759" i="85"/>
  <c r="F13763" i="85"/>
  <c r="F13783" i="85"/>
  <c r="F13808" i="85"/>
  <c r="F13839" i="85"/>
  <c r="F7177" i="85"/>
  <c r="F8415" i="85"/>
  <c r="F9607" i="85"/>
  <c r="F6860" i="85"/>
  <c r="F5867" i="85"/>
  <c r="F7536" i="85"/>
  <c r="F8522" i="85"/>
  <c r="F7097" i="85"/>
  <c r="F6428" i="85"/>
  <c r="F6233" i="85"/>
  <c r="F6977" i="85"/>
  <c r="F7098" i="85"/>
  <c r="F7213" i="85"/>
  <c r="F6591" i="85"/>
  <c r="F8595" i="85"/>
  <c r="F6383" i="85"/>
  <c r="F10261" i="85"/>
  <c r="F9463" i="85"/>
  <c r="F10579" i="85"/>
  <c r="F7144" i="85"/>
  <c r="F6812" i="85"/>
  <c r="F7009" i="85"/>
  <c r="F7349" i="85"/>
  <c r="F7958" i="85"/>
  <c r="F6508" i="85"/>
  <c r="F7038" i="85"/>
  <c r="F6405" i="85"/>
  <c r="F6377" i="85"/>
  <c r="F6493" i="85"/>
  <c r="F11324" i="85"/>
  <c r="F8132" i="85"/>
  <c r="F6320" i="85"/>
  <c r="F6041" i="85"/>
  <c r="F7362" i="85"/>
  <c r="F7377" i="85"/>
  <c r="F6532" i="85"/>
  <c r="F5723" i="85"/>
  <c r="F5075" i="85"/>
  <c r="F6911" i="85"/>
  <c r="F7559" i="85"/>
  <c r="F10003" i="85"/>
  <c r="F7032" i="85"/>
  <c r="F7831" i="85"/>
  <c r="F6355" i="85"/>
  <c r="F7135" i="85"/>
  <c r="F9007" i="85"/>
  <c r="F6968" i="85"/>
  <c r="F6399" i="85"/>
  <c r="F7656" i="85"/>
  <c r="F10266" i="85"/>
  <c r="F8199" i="85"/>
  <c r="F6964" i="85"/>
  <c r="F5795" i="85"/>
  <c r="F5147" i="85"/>
  <c r="F6839" i="85"/>
  <c r="F7487" i="85"/>
  <c r="F9571" i="85"/>
  <c r="F6960" i="85"/>
  <c r="F7627" i="85"/>
  <c r="F10694" i="85"/>
  <c r="F7045" i="85"/>
  <c r="F8588" i="85"/>
  <c r="F6854" i="85"/>
  <c r="F10165" i="85"/>
  <c r="F9523" i="85"/>
  <c r="F9918" i="85"/>
  <c r="F7803" i="85"/>
  <c r="F7576" i="85"/>
  <c r="F5897" i="85"/>
  <c r="F5249" i="85"/>
  <c r="F6737" i="85"/>
  <c r="F7385" i="85"/>
  <c r="F8959" i="85"/>
  <c r="F6858" i="85"/>
  <c r="F7506" i="85"/>
  <c r="F9937" i="85"/>
  <c r="F6925" i="85"/>
  <c r="F8138" i="85"/>
  <c r="F6704" i="85"/>
  <c r="F8737" i="85"/>
  <c r="F8216" i="85"/>
  <c r="F9414" i="85"/>
  <c r="F10526" i="85"/>
  <c r="F9025" i="85"/>
  <c r="F5975" i="85"/>
  <c r="F5327" i="85"/>
  <c r="F6659" i="85"/>
  <c r="F7307" i="85"/>
  <c r="F8654" i="85"/>
  <c r="F6780" i="85"/>
  <c r="F7428" i="85"/>
  <c r="F9397" i="85"/>
  <c r="F6829" i="85"/>
  <c r="F7760" i="85"/>
  <c r="F6578" i="85"/>
  <c r="F8197" i="85"/>
  <c r="F7587" i="85"/>
  <c r="F9054" i="85"/>
  <c r="F10166" i="85"/>
  <c r="F10001" i="85"/>
  <c r="F5861" i="85"/>
  <c r="F5105" i="85"/>
  <c r="F6989" i="85"/>
  <c r="F8024" i="85"/>
  <c r="F6678" i="85"/>
  <c r="F7542" i="85"/>
  <c r="F6319" i="85"/>
  <c r="F7225" i="85"/>
  <c r="F10718" i="85"/>
  <c r="F7550" i="85"/>
  <c r="F8540" i="85"/>
  <c r="F10110" i="85"/>
  <c r="F8643" i="85"/>
  <c r="F7735" i="85"/>
  <c r="F6328" i="85"/>
  <c r="F6017" i="85"/>
  <c r="F5729" i="85"/>
  <c r="F5369" i="85"/>
  <c r="F5081" i="85"/>
  <c r="F6617" i="85"/>
  <c r="F6905" i="85"/>
  <c r="F7265" i="85"/>
  <c r="F7553" i="85"/>
  <c r="F8528" i="85"/>
  <c r="F9967" i="85"/>
  <c r="F6738" i="85"/>
  <c r="F7026" i="85"/>
  <c r="F7386" i="85"/>
  <c r="F7813" i="85"/>
  <c r="F9073" i="85"/>
  <c r="F6349" i="85"/>
  <c r="F6781" i="85"/>
  <c r="F7123" i="85"/>
  <c r="F7616" i="85"/>
  <c r="F8971" i="85"/>
  <c r="F6524" i="85"/>
  <c r="F6956" i="85"/>
  <c r="F7891" i="85"/>
  <c r="F6375" i="85"/>
  <c r="F7455" i="85"/>
  <c r="F10675" i="85"/>
  <c r="F8898" i="85"/>
  <c r="F10236" i="85"/>
  <c r="F9962" i="85"/>
  <c r="F8163" i="85"/>
  <c r="F10736" i="85"/>
  <c r="F6892" i="85"/>
  <c r="F6071" i="85"/>
  <c r="F5783" i="85"/>
  <c r="F5423" i="85"/>
  <c r="F6347" i="85"/>
  <c r="F6779" i="85"/>
  <c r="F7247" i="85"/>
  <c r="F8474" i="85"/>
  <c r="F6720" i="85"/>
  <c r="F7368" i="85"/>
  <c r="F8965" i="85"/>
  <c r="F7513" i="85"/>
  <c r="F7574" i="85"/>
  <c r="F8712" i="85"/>
  <c r="F7951" i="85"/>
  <c r="F6317" i="85"/>
  <c r="F8384" i="85"/>
  <c r="F7591" i="85"/>
  <c r="F7369" i="85"/>
  <c r="F8593" i="85"/>
  <c r="F10524" i="85"/>
  <c r="F6059" i="85"/>
  <c r="F8402" i="85"/>
  <c r="F9871" i="85"/>
  <c r="F10225" i="85"/>
  <c r="F9517" i="85"/>
  <c r="F10421" i="85"/>
  <c r="F7863" i="85"/>
  <c r="F9626" i="85"/>
  <c r="F10109" i="85"/>
  <c r="F10388" i="85"/>
  <c r="F9666" i="85"/>
  <c r="F10533" i="85"/>
  <c r="F7743" i="85"/>
  <c r="F10064" i="85"/>
  <c r="F9200" i="85"/>
  <c r="F10512" i="85"/>
  <c r="F10254" i="85"/>
  <c r="F9990" i="85"/>
  <c r="F9732" i="85"/>
  <c r="F9474" i="85"/>
  <c r="F9216" i="85"/>
  <c r="F8958" i="85"/>
  <c r="F8694" i="85"/>
  <c r="F8436" i="85"/>
  <c r="F8178" i="85"/>
  <c r="F7920" i="85"/>
  <c r="F7680" i="85"/>
  <c r="F9667" i="85"/>
  <c r="F8594" i="85"/>
  <c r="F7946" i="85"/>
  <c r="F7503" i="85"/>
  <c r="F7287" i="85"/>
  <c r="F7071" i="85"/>
  <c r="F6855" i="85"/>
  <c r="F6639" i="85"/>
  <c r="F6423" i="85"/>
  <c r="F10309" i="85"/>
  <c r="F7901" i="85"/>
  <c r="F8068" i="85"/>
  <c r="F9315" i="85"/>
  <c r="F8457" i="85"/>
  <c r="F7839" i="85"/>
  <c r="F10544" i="85"/>
  <c r="F10028" i="85"/>
  <c r="F9512" i="85"/>
  <c r="F8990" i="85"/>
  <c r="F10476" i="85"/>
  <c r="F9954" i="85"/>
  <c r="F9438" i="85"/>
  <c r="F8940" i="85"/>
  <c r="F8550" i="85"/>
  <c r="F8166" i="85"/>
  <c r="F7776" i="85"/>
  <c r="F9595" i="85"/>
  <c r="F8234" i="85"/>
  <c r="F7491" i="85"/>
  <c r="F7167" i="85"/>
  <c r="F6843" i="85"/>
  <c r="F6519" i="85"/>
  <c r="F10237" i="85"/>
  <c r="F8755" i="85"/>
  <c r="F7981" i="85"/>
  <c r="F7484" i="85"/>
  <c r="F7268" i="85"/>
  <c r="F7052" i="85"/>
  <c r="F6836" i="85"/>
  <c r="F6620" i="85"/>
  <c r="F6404" i="85"/>
  <c r="F10195" i="85"/>
  <c r="F8899" i="85"/>
  <c r="F8210" i="85"/>
  <c r="F7592" i="85"/>
  <c r="F11147" i="85"/>
  <c r="F10835" i="85"/>
  <c r="F10204" i="85"/>
  <c r="F11054" i="85"/>
  <c r="F9021" i="85"/>
  <c r="F8301" i="85"/>
  <c r="F7707" i="85"/>
  <c r="F10418" i="85"/>
  <c r="F9896" i="85"/>
  <c r="F9380" i="85"/>
  <c r="F8864" i="85"/>
  <c r="F10344" i="85"/>
  <c r="F9828" i="85"/>
  <c r="F9306" i="85"/>
  <c r="F8850" i="85"/>
  <c r="F8460" i="85"/>
  <c r="F8070" i="85"/>
  <c r="F7698" i="85"/>
  <c r="F9127" i="85"/>
  <c r="F9526" i="85"/>
  <c r="F9578" i="85"/>
  <c r="F9810" i="85"/>
  <c r="F10096" i="85"/>
  <c r="F9872" i="85"/>
  <c r="F9282" i="85"/>
  <c r="F9777" i="85"/>
  <c r="F11300" i="85"/>
  <c r="F9848" i="85"/>
  <c r="F9026" i="85"/>
  <c r="F10470" i="85"/>
  <c r="F10206" i="85"/>
  <c r="F9948" i="85"/>
  <c r="F9690" i="85"/>
  <c r="F9432" i="85"/>
  <c r="F9174" i="85"/>
  <c r="F8910" i="85"/>
  <c r="F8652" i="85"/>
  <c r="F8394" i="85"/>
  <c r="F8136" i="85"/>
  <c r="F7878" i="85"/>
  <c r="F11006" i="85"/>
  <c r="F9451" i="85"/>
  <c r="F8486" i="85"/>
  <c r="F7838" i="85"/>
  <c r="F7467" i="85"/>
  <c r="F7251" i="85"/>
  <c r="F7035" i="85"/>
  <c r="F6819" i="85"/>
  <c r="F6603" i="85"/>
  <c r="F6387" i="85"/>
  <c r="F11401" i="85"/>
  <c r="F10486" i="85"/>
  <c r="F7678" i="85"/>
  <c r="F9099" i="85"/>
  <c r="F8349" i="85"/>
  <c r="F7749" i="85"/>
  <c r="F10460" i="85"/>
  <c r="F9944" i="85"/>
  <c r="F9422" i="85"/>
  <c r="F8906" i="85"/>
  <c r="F10386" i="85"/>
  <c r="F9870" i="85"/>
  <c r="F9354" i="85"/>
  <c r="F8886" i="85"/>
  <c r="F8496" i="85"/>
  <c r="F8106" i="85"/>
  <c r="F7728" i="85"/>
  <c r="F9307" i="85"/>
  <c r="F8090" i="85"/>
  <c r="F7443" i="85"/>
  <c r="F7119" i="85"/>
  <c r="F6795" i="85"/>
  <c r="F6471" i="85"/>
  <c r="F9985" i="85"/>
  <c r="F8629" i="85"/>
  <c r="F7855" i="85"/>
  <c r="F7448" i="85"/>
  <c r="F7232" i="85"/>
  <c r="F7016" i="85"/>
  <c r="F6800" i="85"/>
  <c r="F6584" i="85"/>
  <c r="F6368" i="85"/>
  <c r="F9979" i="85"/>
  <c r="F8750" i="85"/>
  <c r="F8102" i="85"/>
  <c r="F7555" i="85"/>
  <c r="F10749" i="85"/>
  <c r="F11066" i="85"/>
  <c r="F9724" i="85"/>
  <c r="F10431" i="85"/>
  <c r="F8877" i="85"/>
  <c r="F8193" i="85"/>
  <c r="F7623" i="85"/>
  <c r="F10328" i="85"/>
  <c r="F9812" i="85"/>
  <c r="F9296" i="85"/>
  <c r="F11180" i="85"/>
  <c r="F10260" i="85"/>
  <c r="F9738" i="85"/>
  <c r="F9222" i="85"/>
  <c r="F8790" i="85"/>
  <c r="F8400" i="85"/>
  <c r="F8010" i="85"/>
  <c r="F11222" i="85"/>
  <c r="F11166" i="85"/>
  <c r="F10068" i="85"/>
  <c r="F7998" i="85"/>
  <c r="F7684" i="85"/>
  <c r="F9440" i="85"/>
  <c r="F11043" i="85"/>
  <c r="F9069" i="85"/>
  <c r="F10670" i="85"/>
  <c r="F9764" i="85"/>
  <c r="F8942" i="85"/>
  <c r="F10422" i="85"/>
  <c r="F10164" i="85"/>
  <c r="F9906" i="85"/>
  <c r="F9648" i="85"/>
  <c r="F9390" i="85"/>
  <c r="F9126" i="85"/>
  <c r="F8868" i="85"/>
  <c r="F8610" i="85"/>
  <c r="F8352" i="85"/>
  <c r="F8094" i="85"/>
  <c r="F7830" i="85"/>
  <c r="F10531" i="85"/>
  <c r="F9235" i="85"/>
  <c r="F8378" i="85"/>
  <c r="F7730" i="85"/>
  <c r="F7431" i="85"/>
  <c r="F7215" i="85"/>
  <c r="F6999" i="85"/>
  <c r="F6783" i="85"/>
  <c r="F6567" i="85"/>
  <c r="F6351" i="85"/>
  <c r="F11211" i="85"/>
  <c r="F9922" i="85"/>
  <c r="F10569" i="85"/>
  <c r="F8949" i="85"/>
  <c r="F8241" i="85"/>
  <c r="F7665" i="85"/>
  <c r="F10376" i="85"/>
  <c r="F9854" i="85"/>
  <c r="F9338" i="85"/>
  <c r="F11432" i="85"/>
  <c r="F10302" i="85"/>
  <c r="F9786" i="85"/>
  <c r="F9264" i="85"/>
  <c r="F8814" i="85"/>
  <c r="F8424" i="85"/>
  <c r="F8034" i="85"/>
  <c r="F7668" i="85"/>
  <c r="F8947" i="85"/>
  <c r="F7910" i="85"/>
  <c r="F7383" i="85"/>
  <c r="F7059" i="85"/>
  <c r="F6735" i="85"/>
  <c r="F6411" i="85"/>
  <c r="F9733" i="85"/>
  <c r="F8503" i="85"/>
  <c r="F7729" i="85"/>
  <c r="F7412" i="85"/>
  <c r="F7196" i="85"/>
  <c r="F6980" i="85"/>
  <c r="F6764" i="85"/>
  <c r="F6548" i="85"/>
  <c r="F6332" i="85"/>
  <c r="F9763" i="85"/>
  <c r="F8642" i="85"/>
  <c r="F7994" i="85"/>
  <c r="F7519" i="85"/>
  <c r="F9821" i="85"/>
  <c r="F9737" i="85"/>
  <c r="F9232" i="85"/>
  <c r="F10107" i="85"/>
  <c r="F8733" i="85"/>
  <c r="F8085" i="85"/>
  <c r="F11084" i="85"/>
  <c r="F10244" i="85"/>
  <c r="F9728" i="85"/>
  <c r="F9206" i="85"/>
  <c r="F10693" i="85"/>
  <c r="F10170" i="85"/>
  <c r="F9654" i="85"/>
  <c r="F9138" i="85"/>
  <c r="F8718" i="85"/>
  <c r="F8328" i="85"/>
  <c r="F7938" i="85"/>
  <c r="F10423" i="85"/>
  <c r="F10084" i="85"/>
  <c r="F8556" i="85"/>
  <c r="F6921" i="85"/>
  <c r="F9393" i="85"/>
  <c r="F8960" i="85"/>
  <c r="F8477" i="85"/>
  <c r="F8607" i="85"/>
  <c r="F10454" i="85"/>
  <c r="F9548" i="85"/>
  <c r="F11144" i="85"/>
  <c r="F10380" i="85"/>
  <c r="F10122" i="85"/>
  <c r="F9864" i="85"/>
  <c r="F9606" i="85"/>
  <c r="F9342" i="85"/>
  <c r="F9084" i="85"/>
  <c r="F8826" i="85"/>
  <c r="F8568" i="85"/>
  <c r="F8310" i="85"/>
  <c r="F8046" i="85"/>
  <c r="F7788" i="85"/>
  <c r="F10315" i="85"/>
  <c r="F9019" i="85"/>
  <c r="F8270" i="85"/>
  <c r="F7633" i="85"/>
  <c r="F7395" i="85"/>
  <c r="F7179" i="85"/>
  <c r="F6963" i="85"/>
  <c r="F6747" i="85"/>
  <c r="F6531" i="85"/>
  <c r="F6315" i="85"/>
  <c r="F10097" i="85"/>
  <c r="F9442" i="85"/>
  <c r="F10245" i="85"/>
  <c r="F8805" i="85"/>
  <c r="F8133" i="85"/>
  <c r="F11372" i="85"/>
  <c r="F10286" i="85"/>
  <c r="F9770" i="85"/>
  <c r="F9248" i="85"/>
  <c r="F10928" i="85"/>
  <c r="F10218" i="85"/>
  <c r="F9696" i="85"/>
  <c r="F9180" i="85"/>
  <c r="F8754" i="85"/>
  <c r="F8364" i="85"/>
  <c r="F7974" i="85"/>
  <c r="F10603" i="85"/>
  <c r="F8738" i="85"/>
  <c r="F7766" i="85"/>
  <c r="F7335" i="85"/>
  <c r="F7011" i="85"/>
  <c r="F6687" i="85"/>
  <c r="F6363" i="85"/>
  <c r="F9481" i="85"/>
  <c r="F8377" i="85"/>
  <c r="F7608" i="85"/>
  <c r="F7376" i="85"/>
  <c r="F7160" i="85"/>
  <c r="F6944" i="85"/>
  <c r="F6728" i="85"/>
  <c r="F6512" i="85"/>
  <c r="F6296" i="85"/>
  <c r="F9547" i="85"/>
  <c r="F8534" i="85"/>
  <c r="F7886" i="85"/>
  <c r="F7483" i="85"/>
  <c r="F9041" i="85"/>
  <c r="F8963" i="85"/>
  <c r="F8752" i="85"/>
  <c r="F9783" i="85"/>
  <c r="F8625" i="85"/>
  <c r="F7977" i="85"/>
  <c r="F10676" i="85"/>
  <c r="F10160" i="85"/>
  <c r="F9638" i="85"/>
  <c r="F9122" i="85"/>
  <c r="F10602" i="85"/>
  <c r="F10086" i="85"/>
  <c r="F9570" i="85"/>
  <c r="F9048" i="85"/>
  <c r="F8658" i="85"/>
  <c r="F8274" i="85"/>
  <c r="F7884" i="85"/>
  <c r="F10135" i="85"/>
  <c r="F9375" i="85"/>
  <c r="F8277" i="85"/>
  <c r="F10173" i="85"/>
  <c r="F7767" i="85"/>
  <c r="F10056" i="85"/>
  <c r="F8410" i="85"/>
  <c r="F7875" i="85"/>
  <c r="F10148" i="85"/>
  <c r="F9284" i="85"/>
  <c r="F10554" i="85"/>
  <c r="F10296" i="85"/>
  <c r="F10038" i="85"/>
  <c r="F9774" i="85"/>
  <c r="F9516" i="85"/>
  <c r="F9258" i="85"/>
  <c r="F9000" i="85"/>
  <c r="F8742" i="85"/>
  <c r="F8478" i="85"/>
  <c r="F8220" i="85"/>
  <c r="F7962" i="85"/>
  <c r="F7716" i="85"/>
  <c r="F9883" i="85"/>
  <c r="F8702" i="85"/>
  <c r="F8054" i="85"/>
  <c r="F7539" i="85"/>
  <c r="F7323" i="85"/>
  <c r="F7107" i="85"/>
  <c r="F6891" i="85"/>
  <c r="F6675" i="85"/>
  <c r="F6459" i="85"/>
  <c r="F10525" i="85"/>
  <c r="F8549" i="85"/>
  <c r="F8470" i="85"/>
  <c r="F9597" i="85"/>
  <c r="F8565" i="85"/>
  <c r="F7923" i="85"/>
  <c r="F10634" i="85"/>
  <c r="F10112" i="85"/>
  <c r="F9596" i="85"/>
  <c r="F9080" i="85"/>
  <c r="F10560" i="85"/>
  <c r="F10044" i="85"/>
  <c r="F9522" i="85"/>
  <c r="F9012" i="85"/>
  <c r="F8622" i="85"/>
  <c r="F8238" i="85"/>
  <c r="F7848" i="85"/>
  <c r="F9955" i="85"/>
  <c r="F8414" i="85"/>
  <c r="F7551" i="85"/>
  <c r="F7227" i="85"/>
  <c r="F6903" i="85"/>
  <c r="F6579" i="85"/>
  <c r="F10597" i="85"/>
  <c r="F8941" i="85"/>
  <c r="F8107" i="85"/>
  <c r="F7520" i="85"/>
  <c r="F7304" i="85"/>
  <c r="F7088" i="85"/>
  <c r="F6872" i="85"/>
  <c r="F6656" i="85"/>
  <c r="F6440" i="85"/>
  <c r="F10411" i="85"/>
  <c r="F9115" i="85"/>
  <c r="F8318" i="85"/>
  <c r="F7670" i="85"/>
  <c r="F7411" i="85"/>
  <c r="F7685" i="85"/>
  <c r="F7619" i="85"/>
  <c r="F7900" i="85"/>
  <c r="F9237" i="85"/>
  <c r="F8409" i="85"/>
  <c r="F7797" i="85"/>
  <c r="F10502" i="85"/>
  <c r="F9986" i="85"/>
  <c r="F9464" i="85"/>
  <c r="F8948" i="85"/>
  <c r="F10434" i="85"/>
  <c r="F9912" i="85"/>
  <c r="F9396" i="85"/>
  <c r="F8922" i="85"/>
  <c r="F8532" i="85"/>
  <c r="F8142" i="85"/>
  <c r="F7758" i="85"/>
  <c r="F9487" i="85"/>
  <c r="F9874" i="85"/>
  <c r="F10080" i="85"/>
  <c r="F8526" i="85"/>
  <c r="F8162" i="85"/>
  <c r="F6495" i="85"/>
  <c r="F8025" i="85"/>
  <c r="F10128" i="85"/>
  <c r="F10243" i="85"/>
  <c r="F6303" i="85"/>
  <c r="F6908" i="85"/>
  <c r="F7778" i="85"/>
  <c r="F8517" i="85"/>
  <c r="F10518" i="85"/>
  <c r="F7812" i="85"/>
  <c r="F8180" i="85"/>
  <c r="F7473" i="85"/>
  <c r="F7149" i="85"/>
  <c r="F6825" i="85"/>
  <c r="F6501" i="85"/>
  <c r="F10129" i="85"/>
  <c r="F8701" i="85"/>
  <c r="F7909" i="85"/>
  <c r="F7466" i="85"/>
  <c r="F7250" i="85"/>
  <c r="F7034" i="85"/>
  <c r="F8705" i="85"/>
  <c r="F8584" i="85"/>
  <c r="F9675" i="85"/>
  <c r="F8571" i="85"/>
  <c r="F7929" i="85"/>
  <c r="F10640" i="85"/>
  <c r="F10124" i="85"/>
  <c r="F9602" i="85"/>
  <c r="F9086" i="85"/>
  <c r="F10566" i="85"/>
  <c r="F10050" i="85"/>
  <c r="F9534" i="85"/>
  <c r="F9018" i="85"/>
  <c r="F8634" i="85"/>
  <c r="F8244" i="85"/>
  <c r="F7854" i="85"/>
  <c r="F9991" i="85"/>
  <c r="F8432" i="85"/>
  <c r="F7557" i="85"/>
  <c r="F7233" i="85"/>
  <c r="F6909" i="85"/>
  <c r="F6585" i="85"/>
  <c r="F10633" i="85"/>
  <c r="F9013" i="85"/>
  <c r="F8125" i="85"/>
  <c r="F7526" i="85"/>
  <c r="F7310" i="85"/>
  <c r="F7094" i="85"/>
  <c r="F6878" i="85"/>
  <c r="F6662" i="85"/>
  <c r="F6446" i="85"/>
  <c r="F10447" i="85"/>
  <c r="F9151" i="85"/>
  <c r="F8336" i="85"/>
  <c r="F7688" i="85"/>
  <c r="F7417" i="85"/>
  <c r="F7201" i="85"/>
  <c r="F6985" i="85"/>
  <c r="F6769" i="85"/>
  <c r="F6553" i="85"/>
  <c r="F6337" i="85"/>
  <c r="F9793" i="85"/>
  <c r="F8659" i="85"/>
  <c r="F7642" i="85"/>
  <c r="F8319" i="85"/>
  <c r="F10436" i="85"/>
  <c r="F9404" i="85"/>
  <c r="F10368" i="85"/>
  <c r="F9330" i="85"/>
  <c r="F8490" i="85"/>
  <c r="F7722" i="85"/>
  <c r="F8072" i="85"/>
  <c r="F7113" i="85"/>
  <c r="F6465" i="85"/>
  <c r="F8611" i="85"/>
  <c r="F7442" i="85"/>
  <c r="F7010" i="85"/>
  <c r="F6674" i="85"/>
  <c r="F6350" i="85"/>
  <c r="F9223" i="85"/>
  <c r="F8048" i="85"/>
  <c r="F7429" i="85"/>
  <c r="F7159" i="85"/>
  <c r="F6901" i="85"/>
  <c r="F6643" i="85"/>
  <c r="F6385" i="85"/>
  <c r="F9829" i="85"/>
  <c r="F8551" i="85"/>
  <c r="F7903" i="85"/>
  <c r="F7488" i="85"/>
  <c r="F7272" i="85"/>
  <c r="F7056" i="85"/>
  <c r="F6840" i="85"/>
  <c r="F6624" i="85"/>
  <c r="F7930" i="85"/>
  <c r="F8235" i="85"/>
  <c r="F9822" i="85"/>
  <c r="F8262" i="85"/>
  <c r="F7575" i="85"/>
  <c r="F10970" i="85"/>
  <c r="F10832" i="85"/>
  <c r="F9612" i="85"/>
  <c r="F8558" i="85"/>
  <c r="F9229" i="85"/>
  <c r="F6692" i="85"/>
  <c r="F7447" i="85"/>
  <c r="F7881" i="85"/>
  <c r="F10002" i="85"/>
  <c r="F9775" i="85"/>
  <c r="F8000" i="85"/>
  <c r="F7413" i="85"/>
  <c r="F7089" i="85"/>
  <c r="F6765" i="85"/>
  <c r="F6441" i="85"/>
  <c r="F9877" i="85"/>
  <c r="F8557" i="85"/>
  <c r="F7783" i="85"/>
  <c r="F7430" i="85"/>
  <c r="F7214" i="85"/>
  <c r="F6998" i="85"/>
  <c r="F8051" i="85"/>
  <c r="F8158" i="85"/>
  <c r="F9381" i="85"/>
  <c r="F8463" i="85"/>
  <c r="F7845" i="85"/>
  <c r="F10556" i="85"/>
  <c r="F10034" i="85"/>
  <c r="F9518" i="85"/>
  <c r="F9184" i="85"/>
  <c r="F10364" i="85"/>
  <c r="F9558" i="85"/>
  <c r="F8004" i="85"/>
  <c r="F7359" i="85"/>
  <c r="F9299" i="85"/>
  <c r="F10202" i="85"/>
  <c r="F9090" i="85"/>
  <c r="F7609" i="85"/>
  <c r="F8233" i="85"/>
  <c r="F6476" i="85"/>
  <c r="F8333" i="85"/>
  <c r="F10592" i="85"/>
  <c r="F9480" i="85"/>
  <c r="F8839" i="85"/>
  <c r="F7856" i="85"/>
  <c r="F7365" i="85"/>
  <c r="F7041" i="85"/>
  <c r="F6717" i="85"/>
  <c r="F6393" i="85"/>
  <c r="F9589" i="85"/>
  <c r="F8431" i="85"/>
  <c r="F7657" i="85"/>
  <c r="F7394" i="85"/>
  <c r="F7178" i="85"/>
  <c r="F6962" i="85"/>
  <c r="F10636" i="85"/>
  <c r="F7768" i="85"/>
  <c r="F9165" i="85"/>
  <c r="F8355" i="85"/>
  <c r="F7761" i="85"/>
  <c r="F10466" i="85"/>
  <c r="F9950" i="85"/>
  <c r="F9428" i="85"/>
  <c r="F8912" i="85"/>
  <c r="F10398" i="85"/>
  <c r="F9876" i="85"/>
  <c r="F9360" i="85"/>
  <c r="F8892" i="85"/>
  <c r="F8502" i="85"/>
  <c r="F8112" i="85"/>
  <c r="F7734" i="85"/>
  <c r="F9343" i="85"/>
  <c r="F8108" i="85"/>
  <c r="F7449" i="85"/>
  <c r="F7125" i="85"/>
  <c r="F6801" i="85"/>
  <c r="F6477" i="85"/>
  <c r="F10021" i="85"/>
  <c r="F8647" i="85"/>
  <c r="F7873" i="85"/>
  <c r="F7454" i="85"/>
  <c r="F7238" i="85"/>
  <c r="F7022" i="85"/>
  <c r="F6806" i="85"/>
  <c r="F6590" i="85"/>
  <c r="F6374" i="85"/>
  <c r="F10015" i="85"/>
  <c r="F8768" i="85"/>
  <c r="F8120" i="85"/>
  <c r="F7561" i="85"/>
  <c r="F7345" i="85"/>
  <c r="F7129" i="85"/>
  <c r="F6913" i="85"/>
  <c r="F6697" i="85"/>
  <c r="F6481" i="85"/>
  <c r="F10657" i="85"/>
  <c r="F9361" i="85"/>
  <c r="F9221" i="85"/>
  <c r="F9567" i="85"/>
  <c r="F7905" i="85"/>
  <c r="F10094" i="85"/>
  <c r="F9056" i="85"/>
  <c r="F10020" i="85"/>
  <c r="F9006" i="85"/>
  <c r="F8226" i="85"/>
  <c r="F9919" i="85"/>
  <c r="F7545" i="85"/>
  <c r="F6897" i="85"/>
  <c r="F10561" i="85"/>
  <c r="F8089" i="85"/>
  <c r="F7298" i="85"/>
  <c r="F6890" i="85"/>
  <c r="F6566" i="85"/>
  <c r="F10519" i="85"/>
  <c r="F8696" i="85"/>
  <c r="F7724" i="85"/>
  <c r="F7333" i="85"/>
  <c r="F7075" i="85"/>
  <c r="F6817" i="85"/>
  <c r="F6559" i="85"/>
  <c r="F6295" i="85"/>
  <c r="F9289" i="85"/>
  <c r="F8335" i="85"/>
  <c r="F7687" i="85"/>
  <c r="F7416" i="85"/>
  <c r="F7200" i="85"/>
  <c r="F6984" i="85"/>
  <c r="F6768" i="85"/>
  <c r="F6552" i="85"/>
  <c r="F9715" i="85"/>
  <c r="F8618" i="85"/>
  <c r="F7970" i="85"/>
  <c r="F7511" i="85"/>
  <c r="F7295" i="85"/>
  <c r="F7079" i="85"/>
  <c r="F6863" i="85"/>
  <c r="F6647" i="85"/>
  <c r="F6431" i="85"/>
  <c r="F5123" i="85"/>
  <c r="F5339" i="85"/>
  <c r="F5555" i="85"/>
  <c r="F5771" i="85"/>
  <c r="F5987" i="85"/>
  <c r="F6203" i="85"/>
  <c r="F6820" i="85"/>
  <c r="F11236" i="85"/>
  <c r="F9458" i="85"/>
  <c r="F9300" i="85"/>
  <c r="F7752" i="85"/>
  <c r="F7143" i="85"/>
  <c r="F8950" i="85"/>
  <c r="F9680" i="85"/>
  <c r="F8682" i="85"/>
  <c r="F7275" i="85"/>
  <c r="F7556" i="85"/>
  <c r="F10627" i="85"/>
  <c r="F8267" i="85"/>
  <c r="F10070" i="85"/>
  <c r="F8976" i="85"/>
  <c r="F8648" i="85"/>
  <c r="F7676" i="85"/>
  <c r="F7305" i="85"/>
  <c r="F6981" i="85"/>
  <c r="F6657" i="85"/>
  <c r="F6333" i="85"/>
  <c r="F9337" i="85"/>
  <c r="F8305" i="85"/>
  <c r="F7580" i="85"/>
  <c r="F7358" i="85"/>
  <c r="F7142" i="85"/>
  <c r="F10804" i="85"/>
  <c r="F10048" i="85"/>
  <c r="F10647" i="85"/>
  <c r="F8955" i="85"/>
  <c r="F8247" i="85"/>
  <c r="F7671" i="85"/>
  <c r="F10382" i="85"/>
  <c r="F9860" i="85"/>
  <c r="F9344" i="85"/>
  <c r="F8828" i="85"/>
  <c r="F10308" i="85"/>
  <c r="F9792" i="85"/>
  <c r="F9270" i="85"/>
  <c r="F8832" i="85"/>
  <c r="F8442" i="85"/>
  <c r="F8058" i="85"/>
  <c r="F7686" i="85"/>
  <c r="F9055" i="85"/>
  <c r="F7964" i="85"/>
  <c r="F7401" i="85"/>
  <c r="F7077" i="85"/>
  <c r="F6753" i="85"/>
  <c r="F6429" i="85"/>
  <c r="F9769" i="85"/>
  <c r="F8521" i="85"/>
  <c r="F7747" i="85"/>
  <c r="F7418" i="85"/>
  <c r="F7202" i="85"/>
  <c r="F6986" i="85"/>
  <c r="F6770" i="85"/>
  <c r="F6554" i="85"/>
  <c r="F6338" i="85"/>
  <c r="F9799" i="85"/>
  <c r="F8660" i="85"/>
  <c r="F8012" i="85"/>
  <c r="F7525" i="85"/>
  <c r="F7309" i="85"/>
  <c r="F7093" i="85"/>
  <c r="F6877" i="85"/>
  <c r="F6661" i="85"/>
  <c r="F6445" i="85"/>
  <c r="F10441" i="85"/>
  <c r="F9145" i="85"/>
  <c r="F10420" i="85"/>
  <c r="F9093" i="85"/>
  <c r="F7731" i="85"/>
  <c r="F9920" i="85"/>
  <c r="F8882" i="85"/>
  <c r="F9846" i="85"/>
  <c r="F8874" i="85"/>
  <c r="F8100" i="85"/>
  <c r="F9271" i="85"/>
  <c r="F7437" i="85"/>
  <c r="F6789" i="85"/>
  <c r="F9949" i="85"/>
  <c r="F7837" i="85"/>
  <c r="F7226" i="85"/>
  <c r="F6830" i="85"/>
  <c r="F6506" i="85"/>
  <c r="F10159" i="85"/>
  <c r="F8516" i="85"/>
  <c r="F7585" i="85"/>
  <c r="F7291" i="85"/>
  <c r="F7033" i="85"/>
  <c r="F6775" i="85"/>
  <c r="F6511" i="85"/>
  <c r="F10585" i="85"/>
  <c r="F9037" i="85"/>
  <c r="F8227" i="85"/>
  <c r="F7603" i="85"/>
  <c r="F7380" i="85"/>
  <c r="F7164" i="85"/>
  <c r="F6948" i="85"/>
  <c r="F6732" i="85"/>
  <c r="F11294" i="85"/>
  <c r="F9499" i="85"/>
  <c r="F8510" i="85"/>
  <c r="F7862" i="85"/>
  <c r="F7475" i="85"/>
  <c r="F7259" i="85"/>
  <c r="F7043" i="85"/>
  <c r="F6827" i="85"/>
  <c r="F6611" i="85"/>
  <c r="F6395" i="85"/>
  <c r="F5159" i="85"/>
  <c r="F5375" i="85"/>
  <c r="F5591" i="85"/>
  <c r="F5807" i="85"/>
  <c r="F6023" i="85"/>
  <c r="F10488" i="85"/>
  <c r="F10338" i="85"/>
  <c r="F8784" i="85"/>
  <c r="F8810" i="85"/>
  <c r="F6711" i="85"/>
  <c r="F8673" i="85"/>
  <c r="F10650" i="85"/>
  <c r="F7902" i="85"/>
  <c r="F6627" i="85"/>
  <c r="F7124" i="85"/>
  <c r="F8426" i="85"/>
  <c r="F9459" i="85"/>
  <c r="F9032" i="85"/>
  <c r="F8202" i="85"/>
  <c r="F8324" i="85"/>
  <c r="F7521" i="85"/>
  <c r="F7197" i="85"/>
  <c r="F6873" i="85"/>
  <c r="F6549" i="85"/>
  <c r="F10417" i="85"/>
  <c r="F8833" i="85"/>
  <c r="F8053" i="85"/>
  <c r="F7502" i="85"/>
  <c r="F7286" i="85"/>
  <c r="F7070" i="85"/>
  <c r="F9479" i="85"/>
  <c r="F9076" i="85"/>
  <c r="F9999" i="85"/>
  <c r="F8679" i="85"/>
  <c r="F8031" i="85"/>
  <c r="F10868" i="85"/>
  <c r="F10208" i="85"/>
  <c r="F9692" i="85"/>
  <c r="F9170" i="85"/>
  <c r="F10656" i="85"/>
  <c r="F10134" i="85"/>
  <c r="F9618" i="85"/>
  <c r="F9102" i="85"/>
  <c r="F8706" i="85"/>
  <c r="F8316" i="85"/>
  <c r="F7926" i="85"/>
  <c r="F10351" i="85"/>
  <c r="F8612" i="85"/>
  <c r="F7645" i="85"/>
  <c r="F7293" i="85"/>
  <c r="F6969" i="85"/>
  <c r="F6645" i="85"/>
  <c r="F6321" i="85"/>
  <c r="F9265" i="85"/>
  <c r="F8269" i="85"/>
  <c r="F7562" i="85"/>
  <c r="F7346" i="85"/>
  <c r="F7130" i="85"/>
  <c r="F6914" i="85"/>
  <c r="F6698" i="85"/>
  <c r="F6482" i="85"/>
  <c r="F10663" i="85"/>
  <c r="F9367" i="85"/>
  <c r="F8444" i="85"/>
  <c r="F7796" i="85"/>
  <c r="F7453" i="85"/>
  <c r="F7237" i="85"/>
  <c r="F7021" i="85"/>
  <c r="F6805" i="85"/>
  <c r="F6589" i="85"/>
  <c r="F6373" i="85"/>
  <c r="F10009" i="85"/>
  <c r="F8767" i="85"/>
  <c r="F8428" i="85"/>
  <c r="F8535" i="85"/>
  <c r="F10610" i="85"/>
  <c r="F9572" i="85"/>
  <c r="F10542" i="85"/>
  <c r="F9504" i="85"/>
  <c r="F8616" i="85"/>
  <c r="F7842" i="85"/>
  <c r="F8396" i="85"/>
  <c r="F7221" i="85"/>
  <c r="F6573" i="85"/>
  <c r="F8905" i="85"/>
  <c r="F7514" i="85"/>
  <c r="F7082" i="85"/>
  <c r="F6722" i="85"/>
  <c r="F6398" i="85"/>
  <c r="F9511" i="85"/>
  <c r="F8192" i="85"/>
  <c r="F7477" i="85"/>
  <c r="F7207" i="85"/>
  <c r="F6943" i="85"/>
  <c r="F6685" i="85"/>
  <c r="F6427" i="85"/>
  <c r="F10081" i="85"/>
  <c r="F8677" i="85"/>
  <c r="F8011" i="85"/>
  <c r="F7524" i="85"/>
  <c r="F7308" i="85"/>
  <c r="F7092" i="85"/>
  <c r="F6876" i="85"/>
  <c r="F6660" i="85"/>
  <c r="F10363" i="85"/>
  <c r="F9067" i="85"/>
  <c r="F8294" i="85"/>
  <c r="F7650" i="85"/>
  <c r="F7403" i="85"/>
  <c r="F7187" i="85"/>
  <c r="F6971" i="85"/>
  <c r="F6755" i="85"/>
  <c r="F6539" i="85"/>
  <c r="F6323" i="85"/>
  <c r="F5231" i="85"/>
  <c r="F5447" i="85"/>
  <c r="F5663" i="85"/>
  <c r="F5879" i="85"/>
  <c r="F6095" i="85"/>
  <c r="F6346" i="85"/>
  <c r="F7468" i="85"/>
  <c r="F8783" i="85"/>
  <c r="F9489" i="85"/>
  <c r="F7887" i="85"/>
  <c r="F10076" i="85"/>
  <c r="F9044" i="85"/>
  <c r="F10008" i="85"/>
  <c r="F8982" i="85"/>
  <c r="F8208" i="85"/>
  <c r="F9811" i="85"/>
  <c r="F7527" i="85"/>
  <c r="F6879" i="85"/>
  <c r="F10453" i="85"/>
  <c r="F8071" i="85"/>
  <c r="F7292" i="85"/>
  <c r="F6884" i="85"/>
  <c r="F6560" i="85"/>
  <c r="F10483" i="85"/>
  <c r="F8678" i="85"/>
  <c r="F7706" i="85"/>
  <c r="F7327" i="85"/>
  <c r="F7069" i="85"/>
  <c r="F6811" i="85"/>
  <c r="F6547" i="85"/>
  <c r="F11330" i="85"/>
  <c r="F9253" i="85"/>
  <c r="F8317" i="85"/>
  <c r="F7669" i="85"/>
  <c r="F7410" i="85"/>
  <c r="F7194" i="85"/>
  <c r="F6978" i="85"/>
  <c r="F6762" i="85"/>
  <c r="F6546" i="85"/>
  <c r="F9679" i="85"/>
  <c r="F8600" i="85"/>
  <c r="F7952" i="85"/>
  <c r="F7505" i="85"/>
  <c r="F7289" i="85"/>
  <c r="F7073" i="85"/>
  <c r="F6857" i="85"/>
  <c r="F6641" i="85"/>
  <c r="F6425" i="85"/>
  <c r="F5129" i="85"/>
  <c r="F5345" i="85"/>
  <c r="F5561" i="85"/>
  <c r="F5777" i="85"/>
  <c r="F5993" i="85"/>
  <c r="F6209" i="85"/>
  <c r="F6856" i="85"/>
  <c r="F9673" i="85"/>
  <c r="F10677" i="85"/>
  <c r="F8271" i="85"/>
  <c r="F10394" i="85"/>
  <c r="F9356" i="85"/>
  <c r="F10326" i="85"/>
  <c r="F9921" i="85"/>
  <c r="F8290" i="85"/>
  <c r="F6933" i="85"/>
  <c r="F7322" i="85"/>
  <c r="F8139" i="85"/>
  <c r="F10964" i="85"/>
  <c r="F9186" i="85"/>
  <c r="F7986" i="85"/>
  <c r="F7784" i="85"/>
  <c r="F6693" i="85"/>
  <c r="F8395" i="85"/>
  <c r="F7166" i="85"/>
  <c r="F6518" i="85"/>
  <c r="F8552" i="85"/>
  <c r="F7273" i="85"/>
  <c r="F6625" i="85"/>
  <c r="F8929" i="85"/>
  <c r="F11228" i="85"/>
  <c r="F9678" i="85"/>
  <c r="F8720" i="85"/>
  <c r="F9445" i="85"/>
  <c r="F6782" i="85"/>
  <c r="F8372" i="85"/>
  <c r="F6991" i="85"/>
  <c r="F10333" i="85"/>
  <c r="F7560" i="85"/>
  <c r="F6912" i="85"/>
  <c r="F9931" i="85"/>
  <c r="F8078" i="85"/>
  <c r="F7331" i="85"/>
  <c r="F6899" i="85"/>
  <c r="F6467" i="85"/>
  <c r="F5303" i="85"/>
  <c r="F5735" i="85"/>
  <c r="F6167" i="85"/>
  <c r="F7252" i="85"/>
  <c r="F10270" i="85"/>
  <c r="F8739" i="85"/>
  <c r="F10598" i="85"/>
  <c r="F9386" i="85"/>
  <c r="F10182" i="85"/>
  <c r="F8856" i="85"/>
  <c r="F7950" i="85"/>
  <c r="F8342" i="85"/>
  <c r="F7095" i="85"/>
  <c r="F6339" i="85"/>
  <c r="F7801" i="85"/>
  <c r="F7148" i="85"/>
  <c r="F6716" i="85"/>
  <c r="F6344" i="85"/>
  <c r="F8827" i="85"/>
  <c r="F7579" i="85"/>
  <c r="F7243" i="85"/>
  <c r="F6937" i="85"/>
  <c r="F6637" i="85"/>
  <c r="F6331" i="85"/>
  <c r="F9001" i="85"/>
  <c r="F8101" i="85"/>
  <c r="F7518" i="85"/>
  <c r="F7266" i="85"/>
  <c r="F7014" i="85"/>
  <c r="F6726" i="85"/>
  <c r="F10543" i="85"/>
  <c r="F9031" i="85"/>
  <c r="F8168" i="85"/>
  <c r="F7541" i="85"/>
  <c r="F7253" i="85"/>
  <c r="F7001" i="85"/>
  <c r="F6749" i="85"/>
  <c r="F6497" i="85"/>
  <c r="F5093" i="85"/>
  <c r="F5381" i="85"/>
  <c r="F5633" i="85"/>
  <c r="F5885" i="85"/>
  <c r="F6137" i="85"/>
  <c r="F6640" i="85"/>
  <c r="F11067" i="85"/>
  <c r="F9387" i="85"/>
  <c r="F7689" i="85"/>
  <c r="F9704" i="85"/>
  <c r="F10494" i="85"/>
  <c r="F9288" i="85"/>
  <c r="F8454" i="85"/>
  <c r="F7692" i="85"/>
  <c r="F7982" i="85"/>
  <c r="F7083" i="85"/>
  <c r="F6435" i="85"/>
  <c r="F8539" i="85"/>
  <c r="F7424" i="85"/>
  <c r="F6992" i="85"/>
  <c r="F6650" i="85"/>
  <c r="F6326" i="85"/>
  <c r="F9079" i="85"/>
  <c r="F7976" i="85"/>
  <c r="F7405" i="85"/>
  <c r="F7147" i="85"/>
  <c r="F6889" i="85"/>
  <c r="F6631" i="85"/>
  <c r="F6367" i="85"/>
  <c r="F9721" i="85"/>
  <c r="F8515" i="85"/>
  <c r="F7867" i="85"/>
  <c r="F7476" i="85"/>
  <c r="F7260" i="85"/>
  <c r="F7044" i="85"/>
  <c r="F6828" i="85"/>
  <c r="F6612" i="85"/>
  <c r="F10075" i="85"/>
  <c r="F8798" i="85"/>
  <c r="F8150" i="85"/>
  <c r="F7571" i="85"/>
  <c r="F7355" i="85"/>
  <c r="F7139" i="85"/>
  <c r="F8421" i="85"/>
  <c r="F9164" i="85"/>
  <c r="F9554" i="85"/>
  <c r="F6609" i="85"/>
  <c r="F7106" i="85"/>
  <c r="F11408" i="85"/>
  <c r="F10482" i="85"/>
  <c r="F8964" i="85"/>
  <c r="F7794" i="85"/>
  <c r="F7509" i="85"/>
  <c r="F6537" i="85"/>
  <c r="F7999" i="85"/>
  <c r="F7058" i="85"/>
  <c r="F6410" i="85"/>
  <c r="F8228" i="85"/>
  <c r="F7165" i="85"/>
  <c r="F6517" i="85"/>
  <c r="F11250" i="85"/>
  <c r="F10268" i="85"/>
  <c r="F9156" i="85"/>
  <c r="F7748" i="85"/>
  <c r="F8341" i="85"/>
  <c r="F6614" i="85"/>
  <c r="F7868" i="85"/>
  <c r="F6859" i="85"/>
  <c r="F9541" i="85"/>
  <c r="F7452" i="85"/>
  <c r="F6804" i="85"/>
  <c r="F9283" i="85"/>
  <c r="F7754" i="85"/>
  <c r="F7223" i="85"/>
  <c r="F6791" i="85"/>
  <c r="F6359" i="85"/>
  <c r="F5411" i="85"/>
  <c r="F5843" i="85"/>
  <c r="F6239" i="85"/>
  <c r="F7843" i="85"/>
  <c r="F9274" i="85"/>
  <c r="F8523" i="85"/>
  <c r="F10424" i="85"/>
  <c r="F9212" i="85"/>
  <c r="F9834" i="85"/>
  <c r="F8724" i="85"/>
  <c r="F7818" i="85"/>
  <c r="F8018" i="85"/>
  <c r="F6987" i="85"/>
  <c r="F9913" i="85"/>
  <c r="F7586" i="85"/>
  <c r="F7076" i="85"/>
  <c r="F6668" i="85"/>
  <c r="F11150" i="85"/>
  <c r="F8498" i="85"/>
  <c r="F7531" i="85"/>
  <c r="F7195" i="85"/>
  <c r="F6895" i="85"/>
  <c r="F6595" i="85"/>
  <c r="F10549" i="85"/>
  <c r="F8785" i="85"/>
  <c r="F7993" i="85"/>
  <c r="F7482" i="85"/>
  <c r="F7230" i="85"/>
  <c r="F6942" i="85"/>
  <c r="F6690" i="85"/>
  <c r="F10327" i="85"/>
  <c r="F8816" i="85"/>
  <c r="F8060" i="85"/>
  <c r="F7469" i="85"/>
  <c r="F7217" i="85"/>
  <c r="F6965" i="85"/>
  <c r="F6713" i="85"/>
  <c r="F6461" i="85"/>
  <c r="F5165" i="85"/>
  <c r="F5417" i="85"/>
  <c r="F5669" i="85"/>
  <c r="F5921" i="85"/>
  <c r="F6173" i="85"/>
  <c r="F7072" i="85"/>
  <c r="F8483" i="85"/>
  <c r="F8985" i="85"/>
  <c r="F10976" i="85"/>
  <c r="F9530" i="85"/>
  <c r="F10152" i="85"/>
  <c r="F9114" i="85"/>
  <c r="F8322" i="85"/>
  <c r="F10387" i="85"/>
  <c r="F7658" i="85"/>
  <c r="F6975" i="85"/>
  <c r="F6327" i="85"/>
  <c r="F8287" i="85"/>
  <c r="F7352" i="85"/>
  <c r="F6926" i="85"/>
  <c r="F6602" i="85"/>
  <c r="F10934" i="85"/>
  <c r="F8804" i="85"/>
  <c r="F7832" i="85"/>
  <c r="F7363" i="85"/>
  <c r="F7105" i="85"/>
  <c r="F6847" i="85"/>
  <c r="F6583" i="85"/>
  <c r="F6325" i="85"/>
  <c r="F9469" i="85"/>
  <c r="F8407" i="85"/>
  <c r="F7759" i="85"/>
  <c r="F7440" i="85"/>
  <c r="F7224" i="85"/>
  <c r="F7008" i="85"/>
  <c r="F6792" i="85"/>
  <c r="F6576" i="85"/>
  <c r="F9859" i="85"/>
  <c r="F8690" i="85"/>
  <c r="F8042" i="85"/>
  <c r="F7535" i="85"/>
  <c r="F7319" i="85"/>
  <c r="F7103" i="85"/>
  <c r="F6887" i="85"/>
  <c r="F6671" i="85"/>
  <c r="F6455" i="85"/>
  <c r="F5099" i="85"/>
  <c r="F5315" i="85"/>
  <c r="F5531" i="85"/>
  <c r="F5747" i="85"/>
  <c r="F5963" i="85"/>
  <c r="F6179" i="85"/>
  <c r="F6676" i="85"/>
  <c r="F8707" i="85"/>
  <c r="F7804" i="85"/>
  <c r="F8379" i="85"/>
  <c r="F10484" i="85"/>
  <c r="F9446" i="85"/>
  <c r="F10410" i="85"/>
  <c r="F9372" i="85"/>
  <c r="F8508" i="85"/>
  <c r="F7740" i="85"/>
  <c r="F8126" i="85"/>
  <c r="F7131" i="85"/>
  <c r="F6483" i="85"/>
  <c r="F8665" i="85"/>
  <c r="F7460" i="85"/>
  <c r="F7028" i="85"/>
  <c r="F6680" i="85"/>
  <c r="F6356" i="85"/>
  <c r="F9259" i="85"/>
  <c r="F8066" i="85"/>
  <c r="F7435" i="85"/>
  <c r="F7171" i="85"/>
  <c r="F6907" i="85"/>
  <c r="F6649" i="85"/>
  <c r="F6391" i="85"/>
  <c r="F9865" i="85"/>
  <c r="F8569" i="85"/>
  <c r="F7921" i="85"/>
  <c r="F7494" i="85"/>
  <c r="F7278" i="85"/>
  <c r="F7062" i="85"/>
  <c r="F6846" i="85"/>
  <c r="F6630" i="85"/>
  <c r="F10183" i="85"/>
  <c r="F8887" i="85"/>
  <c r="F8204" i="85"/>
  <c r="F7590" i="85"/>
  <c r="F7373" i="85"/>
  <c r="F7157" i="85"/>
  <c r="F6941" i="85"/>
  <c r="F6725" i="85"/>
  <c r="F6509" i="85"/>
  <c r="F5045" i="85"/>
  <c r="F5261" i="85"/>
  <c r="F5477" i="85"/>
  <c r="F5693" i="85"/>
  <c r="F5909" i="85"/>
  <c r="F10686" i="85"/>
  <c r="F8292" i="85"/>
  <c r="F8586" i="85"/>
  <c r="F11186" i="85"/>
  <c r="F10367" i="85"/>
  <c r="F10292" i="85"/>
  <c r="F10224" i="85"/>
  <c r="F8760" i="85"/>
  <c r="F10639" i="85"/>
  <c r="F7341" i="85"/>
  <c r="F6369" i="85"/>
  <c r="F7632" i="85"/>
  <c r="F6950" i="85"/>
  <c r="F6302" i="85"/>
  <c r="F7904" i="85"/>
  <c r="F7057" i="85"/>
  <c r="F6409" i="85"/>
  <c r="F9400" i="85"/>
  <c r="F9746" i="85"/>
  <c r="F8748" i="85"/>
  <c r="F7329" i="85"/>
  <c r="F7596" i="85"/>
  <c r="F6458" i="85"/>
  <c r="F7537" i="85"/>
  <c r="F6727" i="85"/>
  <c r="F8803" i="85"/>
  <c r="F7344" i="85"/>
  <c r="F6696" i="85"/>
  <c r="F8851" i="85"/>
  <c r="F7583" i="85"/>
  <c r="F7151" i="85"/>
  <c r="F6719" i="85"/>
  <c r="F5051" i="85"/>
  <c r="F5483" i="85"/>
  <c r="F5915" i="85"/>
  <c r="F6275" i="85"/>
  <c r="F8491" i="85"/>
  <c r="F8326" i="85"/>
  <c r="F8307" i="85"/>
  <c r="F10250" i="85"/>
  <c r="F8870" i="85"/>
  <c r="F9660" i="85"/>
  <c r="F8598" i="85"/>
  <c r="F7704" i="85"/>
  <c r="F7694" i="85"/>
  <c r="F6771" i="85"/>
  <c r="F9373" i="85"/>
  <c r="F7508" i="85"/>
  <c r="F7004" i="85"/>
  <c r="F6608" i="85"/>
  <c r="F10123" i="85"/>
  <c r="F8354" i="85"/>
  <c r="F7471" i="85"/>
  <c r="F7153" i="85"/>
  <c r="F6853" i="85"/>
  <c r="F6505" i="85"/>
  <c r="F10297" i="85"/>
  <c r="F8641" i="85"/>
  <c r="F7885" i="85"/>
  <c r="F7446" i="85"/>
  <c r="F7158" i="85"/>
  <c r="F6906" i="85"/>
  <c r="F6654" i="85"/>
  <c r="F10111" i="85"/>
  <c r="F8708" i="85"/>
  <c r="F7844" i="85"/>
  <c r="F7433" i="85"/>
  <c r="F7181" i="85"/>
  <c r="F6929" i="85"/>
  <c r="F6677" i="85"/>
  <c r="F6389" i="85"/>
  <c r="F5201" i="85"/>
  <c r="F5453" i="85"/>
  <c r="F5705" i="85"/>
  <c r="F5957" i="85"/>
  <c r="F6245" i="85"/>
  <c r="F7288" i="85"/>
  <c r="F10090" i="85"/>
  <c r="F8703" i="85"/>
  <c r="F10568" i="85"/>
  <c r="F9188" i="85"/>
  <c r="F9978" i="85"/>
  <c r="F8970" i="85"/>
  <c r="F8190" i="85"/>
  <c r="F9739" i="85"/>
  <c r="F7515" i="85"/>
  <c r="F6867" i="85"/>
  <c r="F10381" i="85"/>
  <c r="F8017" i="85"/>
  <c r="F7280" i="85"/>
  <c r="F6866" i="85"/>
  <c r="F6542" i="85"/>
  <c r="F10375" i="85"/>
  <c r="F8624" i="85"/>
  <c r="F7652" i="85"/>
  <c r="F7321" i="85"/>
  <c r="F7063" i="85"/>
  <c r="F6799" i="85"/>
  <c r="F6541" i="85"/>
  <c r="F11114" i="85"/>
  <c r="F9217" i="85"/>
  <c r="F8299" i="85"/>
  <c r="F7651" i="85"/>
  <c r="F7404" i="85"/>
  <c r="F7188" i="85"/>
  <c r="F6972" i="85"/>
  <c r="F6756" i="85"/>
  <c r="F6540" i="85"/>
  <c r="F9643" i="85"/>
  <c r="F8582" i="85"/>
  <c r="F7934" i="85"/>
  <c r="F7499" i="85"/>
  <c r="F7283" i="85"/>
  <c r="F7067" i="85"/>
  <c r="F6851" i="85"/>
  <c r="F6635" i="85"/>
  <c r="F6419" i="85"/>
  <c r="F5135" i="85"/>
  <c r="F5351" i="85"/>
  <c r="F9042" i="85"/>
  <c r="F6951" i="85"/>
  <c r="F8504" i="85"/>
  <c r="F9085" i="85"/>
  <c r="F9556" i="85"/>
  <c r="F9776" i="85"/>
  <c r="F9966" i="85"/>
  <c r="F8574" i="85"/>
  <c r="F9703" i="85"/>
  <c r="F7185" i="85"/>
  <c r="F10345" i="85"/>
  <c r="F7490" i="85"/>
  <c r="F6842" i="85"/>
  <c r="F10231" i="85"/>
  <c r="F7604" i="85"/>
  <c r="F6949" i="85"/>
  <c r="F6301" i="85"/>
  <c r="F10215" i="85"/>
  <c r="F9230" i="85"/>
  <c r="F8358" i="85"/>
  <c r="F7005" i="85"/>
  <c r="F7370" i="85"/>
  <c r="F11366" i="85"/>
  <c r="F7375" i="85"/>
  <c r="F6601" i="85"/>
  <c r="F8443" i="85"/>
  <c r="F7236" i="85"/>
  <c r="F6588" i="85"/>
  <c r="F8726" i="85"/>
  <c r="F7547" i="85"/>
  <c r="F7115" i="85"/>
  <c r="F6683" i="85"/>
  <c r="F5087" i="85"/>
  <c r="F5519" i="85"/>
  <c r="F5951" i="85"/>
  <c r="F6454" i="85"/>
  <c r="F9457" i="85"/>
  <c r="F11234" i="85"/>
  <c r="F8091" i="85"/>
  <c r="F9908" i="85"/>
  <c r="F10712" i="85"/>
  <c r="F9486" i="85"/>
  <c r="F8466" i="85"/>
  <c r="F10459" i="85"/>
  <c r="F7419" i="85"/>
  <c r="F6663" i="85"/>
  <c r="F8869" i="85"/>
  <c r="F7436" i="85"/>
  <c r="F6932" i="85"/>
  <c r="F6500" i="85"/>
  <c r="F9835" i="85"/>
  <c r="F8174" i="85"/>
  <c r="F7423" i="85"/>
  <c r="F7111" i="85"/>
  <c r="F6763" i="85"/>
  <c r="F6463" i="85"/>
  <c r="F10045" i="85"/>
  <c r="F8533" i="85"/>
  <c r="F7777" i="85"/>
  <c r="F7374" i="85"/>
  <c r="F7122" i="85"/>
  <c r="F6870" i="85"/>
  <c r="F6618" i="85"/>
  <c r="F9895" i="85"/>
  <c r="F8492" i="85"/>
  <c r="F7736" i="85"/>
  <c r="F7397" i="85"/>
  <c r="F7145" i="85"/>
  <c r="F6893" i="85"/>
  <c r="F6605" i="85"/>
  <c r="F6353" i="85"/>
  <c r="F5237" i="85"/>
  <c r="F5489" i="85"/>
  <c r="F5741" i="85"/>
  <c r="F6029" i="85"/>
  <c r="F6281" i="85"/>
  <c r="F7504" i="85"/>
  <c r="F9118" i="85"/>
  <c r="F8487" i="85"/>
  <c r="F10220" i="85"/>
  <c r="F9014" i="85"/>
  <c r="F9804" i="85"/>
  <c r="F8838" i="85"/>
  <c r="F8064" i="85"/>
  <c r="F9091" i="85"/>
  <c r="F7407" i="85"/>
  <c r="F6759" i="85"/>
  <c r="F9805" i="85"/>
  <c r="F7765" i="85"/>
  <c r="F7208" i="85"/>
  <c r="F6818" i="85"/>
  <c r="F6494" i="85"/>
  <c r="F10087" i="85"/>
  <c r="F8480" i="85"/>
  <c r="F7573" i="85"/>
  <c r="F7279" i="85"/>
  <c r="F7015" i="85"/>
  <c r="F6757" i="85"/>
  <c r="F6499" i="85"/>
  <c r="F10513" i="85"/>
  <c r="F6927" i="85"/>
  <c r="F9331" i="85"/>
  <c r="F7257" i="85"/>
  <c r="F7538" i="85"/>
  <c r="F8811" i="85"/>
  <c r="F8996" i="85"/>
  <c r="F9444" i="85"/>
  <c r="F8184" i="85"/>
  <c r="F8288" i="85"/>
  <c r="F6861" i="85"/>
  <c r="F8773" i="85"/>
  <c r="F7274" i="85"/>
  <c r="F6626" i="85"/>
  <c r="F8935" i="85"/>
  <c r="F7381" i="85"/>
  <c r="F6733" i="85"/>
  <c r="F9577" i="85"/>
  <c r="F8103" i="85"/>
  <c r="F10194" i="85"/>
  <c r="F10567" i="85"/>
  <c r="F6357" i="85"/>
  <c r="F6938" i="85"/>
  <c r="F8863" i="85"/>
  <c r="F7117" i="85"/>
  <c r="F6343" i="85"/>
  <c r="F7795" i="85"/>
  <c r="F7020" i="85"/>
  <c r="F10147" i="85"/>
  <c r="F8186" i="85"/>
  <c r="F7367" i="85"/>
  <c r="F6935" i="85"/>
  <c r="F6503" i="85"/>
  <c r="F5267" i="85"/>
  <c r="F5699" i="85"/>
  <c r="F6131" i="85"/>
  <c r="F7036" i="85"/>
  <c r="F10972" i="85"/>
  <c r="F9027" i="85"/>
  <c r="F11156" i="85"/>
  <c r="F9560" i="85"/>
  <c r="F10350" i="85"/>
  <c r="F9144" i="85"/>
  <c r="F8076" i="85"/>
  <c r="F8666" i="85"/>
  <c r="F7203" i="85"/>
  <c r="F6447" i="85"/>
  <c r="F8323" i="85"/>
  <c r="F7220" i="85"/>
  <c r="F6776" i="85"/>
  <c r="F6392" i="85"/>
  <c r="F9187" i="85"/>
  <c r="F7850" i="85"/>
  <c r="F7285" i="85"/>
  <c r="F6979" i="85"/>
  <c r="F6679" i="85"/>
  <c r="F6379" i="85"/>
  <c r="F9505" i="85"/>
  <c r="F8209" i="85"/>
  <c r="F7554" i="85"/>
  <c r="F7302" i="85"/>
  <c r="F7050" i="85"/>
  <c r="F6798" i="85"/>
  <c r="F11078" i="85"/>
  <c r="F9247" i="85"/>
  <c r="F8276" i="85"/>
  <c r="F7577" i="85"/>
  <c r="F7325" i="85"/>
  <c r="F7037" i="85"/>
  <c r="F6785" i="85"/>
  <c r="F6533" i="85"/>
  <c r="F5057" i="85"/>
  <c r="F5309" i="85"/>
  <c r="F5597" i="85"/>
  <c r="F5849" i="85"/>
  <c r="F6101" i="85"/>
  <c r="F6472" i="85"/>
  <c r="F8599" i="85"/>
  <c r="F10029" i="85"/>
  <c r="F7857" i="85"/>
  <c r="F9878" i="85"/>
  <c r="F10668" i="85"/>
  <c r="F9462" i="85"/>
  <c r="F8580" i="85"/>
  <c r="F7806" i="85"/>
  <c r="F8306" i="85"/>
  <c r="F7191" i="85"/>
  <c r="F6543" i="85"/>
  <c r="F8809" i="85"/>
  <c r="F7496" i="85"/>
  <c r="F7064" i="85"/>
  <c r="F6710" i="85"/>
  <c r="F6386" i="85"/>
  <c r="F9439" i="85"/>
  <c r="F8156" i="85"/>
  <c r="F7465" i="85"/>
  <c r="F7189" i="85"/>
  <c r="F6931" i="85"/>
  <c r="F6673" i="85"/>
  <c r="F6415" i="85"/>
  <c r="F9973" i="85"/>
  <c r="F8623" i="85"/>
  <c r="F7975" i="85"/>
  <c r="F7512" i="85"/>
  <c r="F7296" i="85"/>
  <c r="F7080" i="85"/>
  <c r="F6864" i="85"/>
  <c r="F6648" i="85"/>
  <c r="F10291" i="85"/>
  <c r="F8995" i="85"/>
  <c r="F8258" i="85"/>
  <c r="F7626" i="85"/>
  <c r="F7391" i="85"/>
  <c r="F7175" i="85"/>
  <c r="F6959" i="85"/>
  <c r="F6743" i="85"/>
  <c r="F6527" i="85"/>
  <c r="F6311" i="85"/>
  <c r="F5243" i="85"/>
  <c r="F5459" i="85"/>
  <c r="F5675" i="85"/>
  <c r="F5891" i="85"/>
  <c r="F6107" i="85"/>
  <c r="F6382" i="85"/>
  <c r="F7540" i="85"/>
  <c r="F9598" i="85"/>
  <c r="F8841" i="85"/>
  <c r="F7599" i="85"/>
  <c r="F9788" i="85"/>
  <c r="F11072" i="85"/>
  <c r="F9720" i="85"/>
  <c r="F8766" i="85"/>
  <c r="F7992" i="85"/>
  <c r="F8774" i="85"/>
  <c r="F7347" i="85"/>
  <c r="F6699" i="85"/>
  <c r="F9553" i="85"/>
  <c r="F7644" i="85"/>
  <c r="F7172" i="85"/>
  <c r="F6788" i="85"/>
  <c r="F6464" i="85"/>
  <c r="F9907" i="85"/>
  <c r="F8390" i="85"/>
  <c r="F7543" i="85"/>
  <c r="F7255" i="85"/>
  <c r="F6997" i="85"/>
  <c r="F6739" i="85"/>
  <c r="F6475" i="85"/>
  <c r="F10369" i="85"/>
  <c r="F8821" i="85"/>
  <c r="F8137" i="85"/>
  <c r="F7566" i="85"/>
  <c r="F7350" i="85"/>
  <c r="F7134" i="85"/>
  <c r="F6918" i="85"/>
  <c r="F6702" i="85"/>
  <c r="F10615" i="85"/>
  <c r="F9319" i="85"/>
  <c r="F8420" i="85"/>
  <c r="F7772" i="85"/>
  <c r="F7445" i="85"/>
  <c r="F7229" i="85"/>
  <c r="F7013" i="85"/>
  <c r="F6797" i="85"/>
  <c r="F6581" i="85"/>
  <c r="F6365" i="85"/>
  <c r="F5189" i="85"/>
  <c r="F5405" i="85"/>
  <c r="F5621" i="85"/>
  <c r="F5837" i="85"/>
  <c r="F6053" i="85"/>
  <c r="F6269" i="85"/>
  <c r="F7216" i="85"/>
  <c r="F10481" i="85"/>
  <c r="F10178" i="85"/>
  <c r="F9072" i="85"/>
  <c r="F7597" i="85"/>
  <c r="F8215" i="85"/>
  <c r="F6596" i="85"/>
  <c r="F7814" i="85"/>
  <c r="F6835" i="85"/>
  <c r="F9433" i="85"/>
  <c r="F7434" i="85"/>
  <c r="F6786" i="85"/>
  <c r="F8672" i="85"/>
  <c r="F7313" i="85"/>
  <c r="F6665" i="85"/>
  <c r="F5321" i="85"/>
  <c r="F5969" i="85"/>
  <c r="F8815" i="85"/>
  <c r="F9697" i="85"/>
  <c r="F10477" i="85"/>
  <c r="F8167" i="85"/>
  <c r="F6822" i="85"/>
  <c r="F8485" i="85"/>
  <c r="F5069" i="85"/>
  <c r="F6361" i="85"/>
  <c r="F10278" i="85"/>
  <c r="F7808" i="85"/>
  <c r="F10051" i="85"/>
  <c r="F6149" i="85"/>
  <c r="F7254" i="85"/>
  <c r="F7053" i="85"/>
  <c r="F6593" i="85"/>
  <c r="F6751" i="85"/>
  <c r="F9836" i="85"/>
  <c r="F6155" i="85"/>
  <c r="F5507" i="85"/>
  <c r="F6479" i="85"/>
  <c r="F7127" i="85"/>
  <c r="F8114" i="85"/>
  <c r="F6600" i="85"/>
  <c r="F7248" i="85"/>
  <c r="F8479" i="85"/>
  <c r="F6613" i="85"/>
  <c r="F7393" i="85"/>
  <c r="F6314" i="85"/>
  <c r="F7400" i="85"/>
  <c r="F7047" i="85"/>
  <c r="F8406" i="85"/>
  <c r="F9302" i="85"/>
  <c r="F10461" i="85"/>
  <c r="F6227" i="85"/>
  <c r="F5579" i="85"/>
  <c r="F6407" i="85"/>
  <c r="F7055" i="85"/>
  <c r="F7898" i="85"/>
  <c r="F6528" i="85"/>
  <c r="F7176" i="85"/>
  <c r="F8263" i="85"/>
  <c r="F6529" i="85"/>
  <c r="F7303" i="85"/>
  <c r="F10303" i="85"/>
  <c r="F7256" i="85"/>
  <c r="F6831" i="85"/>
  <c r="F8148" i="85"/>
  <c r="F8954" i="85"/>
  <c r="F9243" i="85"/>
  <c r="F6400" i="85"/>
  <c r="F5681" i="85"/>
  <c r="F6305" i="85"/>
  <c r="F6953" i="85"/>
  <c r="F7614" i="85"/>
  <c r="F10255" i="85"/>
  <c r="F7074" i="85"/>
  <c r="F7957" i="85"/>
  <c r="F6403" i="85"/>
  <c r="F7183" i="85"/>
  <c r="F9403" i="85"/>
  <c r="F7046" i="85"/>
  <c r="F6513" i="85"/>
  <c r="F7770" i="85"/>
  <c r="F10452" i="85"/>
  <c r="F8427" i="85"/>
  <c r="F6748" i="85"/>
  <c r="F5759" i="85"/>
  <c r="F5111" i="85"/>
  <c r="F6875" i="85"/>
  <c r="F7523" i="85"/>
  <c r="F9787" i="85"/>
  <c r="F6996" i="85"/>
  <c r="F7723" i="85"/>
  <c r="F6313" i="85"/>
  <c r="F7087" i="85"/>
  <c r="F8732" i="85"/>
  <c r="F6902" i="85"/>
  <c r="F11402" i="85"/>
  <c r="F10171" i="85"/>
  <c r="F10092" i="85"/>
  <c r="F7983" i="85"/>
  <c r="F6712" i="85"/>
  <c r="F5645" i="85"/>
  <c r="F6449" i="85"/>
  <c r="F7205" i="85"/>
  <c r="F9175" i="85"/>
  <c r="F7002" i="85"/>
  <c r="F8065" i="85"/>
  <c r="F6577" i="85"/>
  <c r="F7507" i="85"/>
  <c r="F6752" i="85"/>
  <c r="F6297" i="85"/>
  <c r="F7896" i="85"/>
  <c r="F9140" i="85"/>
  <c r="F8908" i="85"/>
  <c r="F7000" i="85"/>
  <c r="F6197" i="85"/>
  <c r="F5945" i="85"/>
  <c r="F5585" i="85"/>
  <c r="F5297" i="85"/>
  <c r="F6401" i="85"/>
  <c r="F6689" i="85"/>
  <c r="F7049" i="85"/>
  <c r="F7337" i="85"/>
  <c r="F7880" i="85"/>
  <c r="F8744" i="85"/>
  <c r="F6522" i="85"/>
  <c r="F6810" i="85"/>
  <c r="F7170" i="85"/>
  <c r="F7458" i="85"/>
  <c r="F8245" i="85"/>
  <c r="F9613" i="85"/>
  <c r="F6523" i="85"/>
  <c r="F6865" i="85"/>
  <c r="F7297" i="85"/>
  <c r="F7922" i="85"/>
  <c r="F10267" i="85"/>
  <c r="F6632" i="85"/>
  <c r="F7244" i="85"/>
  <c r="F8413" i="85"/>
  <c r="F6807" i="85"/>
  <c r="F7802" i="85"/>
  <c r="F8118" i="85"/>
  <c r="F9198" i="85"/>
  <c r="F8924" i="85"/>
  <c r="F10310" i="85"/>
  <c r="F9171" i="85"/>
  <c r="F9889" i="85"/>
  <c r="F6287" i="85"/>
  <c r="F5999" i="85"/>
  <c r="F5639" i="85"/>
  <c r="F5279" i="85"/>
  <c r="F6491" i="85"/>
  <c r="F6923" i="85"/>
  <c r="F7463" i="85"/>
  <c r="F9427" i="85"/>
  <c r="F6936" i="85"/>
  <c r="F7584" i="85"/>
  <c r="F6457" i="85"/>
  <c r="F9727" i="85"/>
  <c r="F6651" i="85"/>
  <c r="F8840" i="85"/>
  <c r="F6065" i="85"/>
  <c r="F6821" i="85"/>
  <c r="F6582" i="85"/>
  <c r="F9757" i="85"/>
  <c r="F9475" i="85"/>
  <c r="F7311" i="85"/>
  <c r="F7713" i="85"/>
  <c r="F5195" i="85"/>
  <c r="F7128" i="85"/>
  <c r="F6681" i="85"/>
  <c r="F7489" i="85"/>
  <c r="F8756" i="85"/>
  <c r="F7581" i="85"/>
  <c r="F5825" i="85"/>
  <c r="F9762" i="85"/>
  <c r="F5933" i="85"/>
  <c r="F7470" i="85"/>
  <c r="F7892" i="85"/>
  <c r="F6917" i="85"/>
  <c r="F7141" i="85"/>
  <c r="F8211" i="85"/>
  <c r="F10687" i="85"/>
  <c r="F7190" i="85"/>
  <c r="F5501" i="85"/>
  <c r="F8497" i="85"/>
  <c r="F8418" i="85"/>
  <c r="F7241" i="85"/>
  <c r="F7567" i="85"/>
  <c r="F9880" i="85"/>
  <c r="F6047" i="85"/>
  <c r="F5399" i="85"/>
  <c r="F6587" i="85"/>
  <c r="F7235" i="85"/>
  <c r="F8438" i="85"/>
  <c r="F6708" i="85"/>
  <c r="F7356" i="85"/>
  <c r="F8857" i="85"/>
  <c r="F6745" i="85"/>
  <c r="F7549" i="85"/>
  <c r="F6470" i="85"/>
  <c r="F7675" i="85"/>
  <c r="F7371" i="85"/>
  <c r="F8796" i="85"/>
  <c r="F9818" i="85"/>
  <c r="F9766" i="85"/>
  <c r="F6119" i="85"/>
  <c r="F5471" i="85"/>
  <c r="F6515" i="85"/>
  <c r="F7163" i="85"/>
  <c r="F8222" i="85"/>
  <c r="F6636" i="85"/>
  <c r="F7284" i="85"/>
  <c r="F8587" i="85"/>
  <c r="F6655" i="85"/>
  <c r="F7441" i="85"/>
  <c r="F6362" i="85"/>
  <c r="F7472" i="85"/>
  <c r="F7155" i="85"/>
  <c r="F8538" i="85"/>
  <c r="F9476" i="85"/>
  <c r="F7936" i="85"/>
  <c r="F6221" i="85"/>
  <c r="F5573" i="85"/>
  <c r="F6413" i="85"/>
  <c r="F7061" i="85"/>
  <c r="F7916" i="85"/>
  <c r="F6534" i="85"/>
  <c r="F7182" i="85"/>
  <c r="F8281" i="85"/>
  <c r="F6535" i="85"/>
  <c r="F7315" i="85"/>
  <c r="F10339" i="85"/>
  <c r="F7262" i="85"/>
  <c r="F6837" i="85"/>
  <c r="F8154" i="85"/>
  <c r="F8972" i="85"/>
  <c r="F9309" i="85"/>
  <c r="F6310" i="85"/>
  <c r="F5651" i="85"/>
  <c r="F6335" i="85"/>
  <c r="F6983" i="85"/>
  <c r="F7682" i="85"/>
  <c r="F10435" i="85"/>
  <c r="F7104" i="85"/>
  <c r="F8047" i="85"/>
  <c r="F6439" i="85"/>
  <c r="F7219" i="85"/>
  <c r="F9655" i="85"/>
  <c r="F7112" i="85"/>
  <c r="F6615" i="85"/>
  <c r="F7890" i="85"/>
  <c r="F10614" i="85"/>
  <c r="F8631" i="85"/>
  <c r="F6293" i="85"/>
  <c r="F5537" i="85"/>
  <c r="F6557" i="85"/>
  <c r="F7421" i="85"/>
  <c r="F9823" i="85"/>
  <c r="F7110" i="85"/>
  <c r="F8389" i="85"/>
  <c r="F6709" i="85"/>
  <c r="F8282" i="85"/>
  <c r="F6920" i="85"/>
  <c r="F6621" i="85"/>
  <c r="F8286" i="85"/>
  <c r="F9662" i="85"/>
  <c r="F10537" i="85"/>
  <c r="F6784" i="85"/>
  <c r="F6161" i="85"/>
  <c r="F5873" i="85"/>
  <c r="F5549" i="85"/>
  <c r="F5225" i="85"/>
  <c r="F6437" i="85"/>
  <c r="F6761" i="85"/>
  <c r="F7085" i="85"/>
  <c r="F7409" i="85"/>
  <c r="F7988" i="85"/>
  <c r="F9103" i="85"/>
  <c r="F6558" i="85"/>
  <c r="F6882" i="85"/>
  <c r="F7206" i="85"/>
  <c r="F7530" i="85"/>
  <c r="F8353" i="85"/>
  <c r="F10117" i="85"/>
  <c r="F6565" i="85"/>
  <c r="F6955" i="85"/>
  <c r="F7339" i="85"/>
  <c r="F8246" i="85"/>
  <c r="F10555" i="85"/>
  <c r="F6740" i="85"/>
  <c r="F7316" i="85"/>
  <c r="F9049" i="85"/>
  <c r="F6915" i="85"/>
  <c r="F8450" i="85"/>
  <c r="F8250" i="85"/>
  <c r="F9546" i="85"/>
  <c r="F9098" i="85"/>
  <c r="F10652" i="85"/>
  <c r="F9705" i="85"/>
  <c r="F8059" i="85"/>
  <c r="F6251" i="85"/>
  <c r="F5927" i="85"/>
  <c r="F5603" i="85"/>
  <c r="F5207" i="85"/>
  <c r="F6563" i="85"/>
  <c r="F6995" i="85"/>
  <c r="F7718" i="85"/>
  <c r="F10507" i="85"/>
  <c r="F7116" i="85"/>
  <c r="F8083" i="85"/>
  <c r="F6715" i="85"/>
  <c r="F6434" i="85"/>
  <c r="F7299" i="85"/>
  <c r="F10052" i="85"/>
  <c r="F5813" i="85"/>
  <c r="F7109" i="85"/>
  <c r="F6834" i="85"/>
  <c r="F6421" i="85"/>
  <c r="F6452" i="85"/>
  <c r="F9163" i="85"/>
  <c r="F10137" i="85"/>
  <c r="F6575" i="85"/>
  <c r="F8119" i="85"/>
  <c r="F7968" i="85"/>
  <c r="F9583" i="85"/>
  <c r="F8370" i="85"/>
  <c r="F7340" i="85"/>
  <c r="F7457" i="85"/>
  <c r="F7578" i="85"/>
  <c r="F9391" i="85"/>
  <c r="F5285" i="85"/>
  <c r="F9685" i="85"/>
  <c r="F9246" i="85"/>
  <c r="F7565" i="85"/>
  <c r="F9043" i="85"/>
  <c r="F6257" i="85"/>
  <c r="F7146" i="85"/>
  <c r="F6729" i="85"/>
  <c r="F6485" i="85"/>
  <c r="F6619" i="85"/>
  <c r="F9314" i="85"/>
  <c r="F8456" i="85"/>
  <c r="F6488" i="85"/>
  <c r="F8275" i="85"/>
  <c r="F5939" i="85"/>
  <c r="F5291" i="85"/>
  <c r="F6695" i="85"/>
  <c r="F7343" i="85"/>
  <c r="F8762" i="85"/>
  <c r="F6816" i="85"/>
  <c r="F7464" i="85"/>
  <c r="F9649" i="85"/>
  <c r="F6871" i="85"/>
  <c r="F7940" i="85"/>
  <c r="F6638" i="85"/>
  <c r="F8449" i="85"/>
  <c r="F7874" i="85"/>
  <c r="F9228" i="85"/>
  <c r="F10340" i="85"/>
  <c r="F10321" i="85"/>
  <c r="F6011" i="85"/>
  <c r="F5363" i="85"/>
  <c r="F6623" i="85"/>
  <c r="F7271" i="85"/>
  <c r="F8546" i="85"/>
  <c r="F6744" i="85"/>
  <c r="F7392" i="85"/>
  <c r="F9109" i="85"/>
  <c r="F6787" i="85"/>
  <c r="F7628" i="85"/>
  <c r="F6530" i="85"/>
  <c r="F7945" i="85"/>
  <c r="F7479" i="85"/>
  <c r="F8928" i="85"/>
  <c r="F9992" i="85"/>
  <c r="F7835" i="85"/>
  <c r="F6113" i="85"/>
  <c r="F5465" i="85"/>
  <c r="F6521" i="85"/>
  <c r="F7169" i="85"/>
  <c r="F8240" i="85"/>
  <c r="F6642" i="85"/>
  <c r="F7290" i="85"/>
  <c r="F8605" i="85"/>
  <c r="F6667" i="85"/>
  <c r="F7459" i="85"/>
  <c r="F6380" i="85"/>
  <c r="F7478" i="85"/>
  <c r="F7161" i="85"/>
  <c r="F8544" i="85"/>
  <c r="F9488" i="85"/>
  <c r="F8032" i="85"/>
  <c r="F6191" i="85"/>
  <c r="F5543" i="85"/>
  <c r="F6443" i="85"/>
  <c r="F7091" i="85"/>
  <c r="F8006" i="85"/>
  <c r="F6564" i="85"/>
  <c r="F7212" i="85"/>
  <c r="F8371" i="85"/>
  <c r="F6571" i="85"/>
  <c r="F7351" i="85"/>
  <c r="F10591" i="85"/>
  <c r="F7328" i="85"/>
  <c r="F6939" i="85"/>
  <c r="F8280" i="85"/>
  <c r="F9128" i="85"/>
  <c r="F9813" i="85"/>
  <c r="F6185" i="85"/>
  <c r="F5429" i="85"/>
  <c r="F6773" i="85"/>
  <c r="F7529" i="85"/>
  <c r="F10471" i="85"/>
  <c r="F7218" i="85"/>
  <c r="F8731" i="85"/>
  <c r="F6967" i="85"/>
  <c r="F8786" i="85"/>
  <c r="F7118" i="85"/>
  <c r="F6945" i="85"/>
  <c r="F8676" i="85"/>
  <c r="F10724" i="85"/>
  <c r="F9241" i="85"/>
  <c r="F6568" i="85"/>
  <c r="F6125" i="85"/>
  <c r="F5801" i="85"/>
  <c r="F5513" i="85"/>
  <c r="F5153" i="85"/>
  <c r="F6473" i="85"/>
  <c r="F6833" i="85"/>
  <c r="F7121" i="85"/>
  <c r="F7481" i="85"/>
  <c r="F8096" i="85"/>
  <c r="F9535" i="85"/>
  <c r="F6594" i="85"/>
  <c r="F6954" i="85"/>
  <c r="F7242" i="85"/>
  <c r="F7615" i="85"/>
  <c r="F8461" i="85"/>
  <c r="F10621" i="85"/>
  <c r="F6607" i="85"/>
  <c r="F7039" i="85"/>
  <c r="F7387" i="85"/>
  <c r="F8570" i="85"/>
  <c r="F6308" i="85"/>
  <c r="F6848" i="85"/>
  <c r="F7388" i="85"/>
  <c r="F10093" i="85"/>
  <c r="F7023" i="85"/>
  <c r="F9379" i="85"/>
  <c r="F8382" i="85"/>
  <c r="F9894" i="85"/>
  <c r="F9272" i="85"/>
  <c r="F7773" i="85"/>
  <c r="F10353" i="85"/>
  <c r="F7324" i="85"/>
  <c r="F6215" i="85"/>
  <c r="F5855" i="85"/>
  <c r="F5567" i="85"/>
  <c r="F5171" i="85"/>
  <c r="F6599" i="85"/>
  <c r="F7031" i="85"/>
  <c r="F7826" i="85"/>
  <c r="F10862" i="85"/>
  <c r="F7152" i="85"/>
  <c r="F8191" i="85"/>
  <c r="F6973" i="85"/>
  <c r="F6758" i="85"/>
  <c r="F8630" i="85"/>
  <c r="F8055" i="85"/>
  <c r="F5525" i="85"/>
  <c r="F7361" i="85"/>
  <c r="F7086" i="85"/>
  <c r="F6721" i="85"/>
  <c r="F6824" i="85"/>
  <c r="F8334" i="85"/>
  <c r="F11042" i="85"/>
  <c r="F7007" i="85"/>
  <c r="F6469" i="85"/>
  <c r="F10784" i="85"/>
  <c r="F6734" i="85"/>
  <c r="F9702" i="85"/>
  <c r="F10099" i="85"/>
  <c r="F8462" i="85"/>
  <c r="F8911" i="85"/>
  <c r="F6809" i="85"/>
  <c r="F6701" i="85"/>
  <c r="F6883" i="85"/>
  <c r="F10352" i="85"/>
  <c r="F10039" i="85"/>
  <c r="F6974" i="85"/>
  <c r="F5609" i="85"/>
  <c r="F8173" i="85"/>
  <c r="F8028" i="85"/>
  <c r="F7133" i="85"/>
  <c r="F7399" i="85"/>
  <c r="F10539" i="85"/>
  <c r="F6714" i="85"/>
  <c r="F7693" i="85"/>
  <c r="F7180" i="85"/>
  <c r="F5831" i="85"/>
  <c r="F5183" i="85"/>
  <c r="F6803" i="85"/>
  <c r="F7451" i="85"/>
  <c r="F9355" i="85"/>
  <c r="F6924" i="85"/>
  <c r="F7572" i="85"/>
  <c r="F10405" i="85"/>
  <c r="F7003" i="85"/>
  <c r="F8408" i="85"/>
  <c r="F6794" i="85"/>
  <c r="F9661" i="85"/>
  <c r="F8875" i="85"/>
  <c r="F9750" i="85"/>
  <c r="F7629" i="85"/>
  <c r="F7634" i="85"/>
  <c r="F5903" i="85"/>
  <c r="F5255" i="85"/>
  <c r="F6731" i="85"/>
  <c r="F7379" i="85"/>
  <c r="F8923" i="85"/>
  <c r="F6852" i="85"/>
  <c r="F7500" i="85"/>
  <c r="F9901" i="85"/>
  <c r="F6919" i="85"/>
  <c r="F8084" i="85"/>
  <c r="F6686" i="85"/>
  <c r="F8719" i="85"/>
  <c r="F8198" i="85"/>
  <c r="F9402" i="85"/>
  <c r="F10508" i="85"/>
  <c r="F10105" i="85"/>
  <c r="F6005" i="85"/>
  <c r="F5357" i="85"/>
  <c r="F6629" i="85"/>
  <c r="F7277" i="85"/>
  <c r="F8564" i="85"/>
  <c r="F6750" i="85"/>
  <c r="F7398" i="85"/>
  <c r="F9181" i="85"/>
  <c r="F6793" i="85"/>
  <c r="F7640" i="85"/>
  <c r="F6536" i="85"/>
  <c r="F7963" i="85"/>
  <c r="F7485" i="85"/>
  <c r="F8934" i="85"/>
  <c r="F10004" i="85"/>
  <c r="F8117" i="85"/>
  <c r="F6083" i="85"/>
  <c r="F5435" i="85"/>
  <c r="F6551" i="85"/>
  <c r="F7199" i="85"/>
  <c r="F8330" i="85"/>
  <c r="F6672" i="85"/>
  <c r="F7320" i="85"/>
  <c r="F8713" i="85"/>
  <c r="F6703" i="85"/>
  <c r="F7501" i="85"/>
  <c r="F6422" i="85"/>
  <c r="F7544" i="85"/>
  <c r="F7263" i="85"/>
  <c r="F8670" i="85"/>
  <c r="F9644" i="85"/>
  <c r="F8794" i="85"/>
  <c r="F6077" i="85"/>
  <c r="F5213" i="85"/>
  <c r="F6881" i="85"/>
  <c r="F7700" i="85"/>
  <c r="F6570" i="85"/>
  <c r="F7326" i="85"/>
  <c r="F10189" i="85"/>
  <c r="F7099" i="85"/>
  <c r="F9691" i="85"/>
  <c r="F7334" i="85"/>
  <c r="F7269" i="85"/>
  <c r="F9588" i="85"/>
  <c r="F7995" i="85"/>
  <c r="F8383" i="85"/>
  <c r="F6436" i="85"/>
  <c r="F6089" i="85"/>
  <c r="F5765" i="85"/>
  <c r="F5441" i="85"/>
  <c r="F5117" i="85"/>
  <c r="F6545" i="85"/>
  <c r="F6869" i="85"/>
  <c r="F7193" i="85"/>
  <c r="F7517" i="85"/>
  <c r="F8312" i="85"/>
  <c r="F9751" i="85"/>
  <c r="F6666" i="85"/>
  <c r="F6990" i="85"/>
  <c r="F7314" i="85"/>
  <c r="F7705" i="85"/>
  <c r="F8695" i="85"/>
  <c r="F6307" i="85"/>
  <c r="F6691" i="85"/>
  <c r="F7081" i="85"/>
  <c r="F7495" i="85"/>
  <c r="F8714" i="85"/>
  <c r="F6416" i="85"/>
  <c r="F6896" i="85"/>
  <c r="F7532" i="85"/>
  <c r="F10669" i="85"/>
  <c r="F7239" i="85"/>
  <c r="F10027" i="85"/>
  <c r="F8640" i="85"/>
  <c r="F10062" i="85"/>
  <c r="F9620" i="85"/>
  <c r="F7947" i="85"/>
  <c r="F8626" i="85"/>
  <c r="F7108" i="85"/>
  <c r="F6143" i="85"/>
  <c r="F5819" i="85"/>
  <c r="F5495" i="85"/>
  <c r="F5063" i="85"/>
  <c r="F6707" i="85"/>
  <c r="F7211" i="85"/>
  <c r="F8366" i="85"/>
  <c r="F6684" i="85"/>
  <c r="F7332" i="85"/>
  <c r="F8749" i="85"/>
  <c r="F7231" i="85"/>
  <c r="F7136" i="85"/>
  <c r="F7932" i="85"/>
  <c r="F8194" i="85"/>
  <c r="F5273" i="85"/>
  <c r="F7638" i="85"/>
  <c r="F7338" i="85"/>
  <c r="F7027" i="85"/>
  <c r="F7364" i="85"/>
  <c r="F9318" i="85"/>
  <c r="F6604" i="85"/>
  <c r="F7439" i="85"/>
  <c r="F7249" i="85"/>
  <c r="F8769" i="85"/>
  <c r="F7382" i="85"/>
  <c r="F9260" i="85"/>
  <c r="F10892" i="85"/>
  <c r="F8984" i="85"/>
  <c r="F9242" i="85"/>
  <c r="F9500" i="85"/>
  <c r="F9806" i="85"/>
  <c r="F10106" i="85"/>
  <c r="F10412" i="85"/>
  <c r="F10796" i="85"/>
  <c r="F7833" i="85"/>
  <c r="F8175" i="85"/>
  <c r="F8559" i="85"/>
  <c r="F8997" i="85"/>
  <c r="F9561" i="85"/>
  <c r="F10425" i="85"/>
  <c r="F8152" i="85"/>
  <c r="F9706" i="85"/>
  <c r="F8045" i="85"/>
  <c r="F10994" i="85"/>
  <c r="F9192" i="85"/>
  <c r="F9624" i="85"/>
  <c r="F9972" i="85"/>
  <c r="F10446" i="85"/>
  <c r="F8918" i="85"/>
  <c r="F9350" i="85"/>
  <c r="F9782" i="85"/>
  <c r="F10256" i="85"/>
  <c r="F7677" i="85"/>
  <c r="F8373" i="85"/>
  <c r="F9177" i="85"/>
  <c r="F10683" i="85"/>
  <c r="F9448" i="85"/>
  <c r="F9569" i="85"/>
  <c r="F10065" i="85"/>
  <c r="F9647" i="85"/>
  <c r="F6705" i="85"/>
  <c r="F10063" i="85"/>
  <c r="F9552" i="85"/>
  <c r="F9368" i="85"/>
  <c r="F7953" i="85"/>
  <c r="F8248" i="85"/>
  <c r="F8124" i="85"/>
  <c r="F9852" i="85"/>
  <c r="F9362" i="85"/>
  <c r="F7647" i="85"/>
  <c r="F9159" i="85"/>
  <c r="F10671" i="85"/>
  <c r="F9760" i="85"/>
  <c r="F9551" i="85"/>
  <c r="F9580" i="85"/>
  <c r="F11396" i="85"/>
  <c r="F9068" i="85"/>
  <c r="F9332" i="85"/>
  <c r="F9590" i="85"/>
  <c r="F9890" i="85"/>
  <c r="F10196" i="85"/>
  <c r="F10538" i="85"/>
  <c r="F7617" i="85"/>
  <c r="F7917" i="85"/>
  <c r="F8283" i="85"/>
  <c r="F8667" i="85"/>
  <c r="F9213" i="85"/>
  <c r="F9885" i="85"/>
  <c r="F10641" i="85"/>
  <c r="F8734" i="85"/>
  <c r="F10030" i="85"/>
  <c r="F8957" i="85"/>
  <c r="F10792" i="85"/>
  <c r="F9366" i="85"/>
  <c r="F9714" i="85"/>
  <c r="F10146" i="85"/>
  <c r="F10578" i="85"/>
  <c r="F9008" i="85"/>
  <c r="F9482" i="85"/>
  <c r="F9998" i="85"/>
  <c r="F10472" i="85"/>
  <c r="F7809" i="85"/>
  <c r="F8589" i="85"/>
  <c r="F9603" i="85"/>
  <c r="F8200" i="85"/>
  <c r="F10492" i="85"/>
  <c r="F10499" i="85"/>
  <c r="F10802" i="85"/>
  <c r="F7819" i="85"/>
  <c r="F7353" i="85"/>
  <c r="F8256" i="85"/>
  <c r="F10074" i="85"/>
  <c r="F9884" i="85"/>
  <c r="F8601" i="85"/>
  <c r="F8195" i="85"/>
  <c r="F8772" i="85"/>
  <c r="F10284" i="85"/>
  <c r="F9794" i="85"/>
  <c r="F8079" i="85"/>
  <c r="F9807" i="85"/>
  <c r="F8188" i="85"/>
  <c r="F10480" i="85"/>
  <c r="F10617" i="85"/>
  <c r="F8890" i="85"/>
  <c r="F10596" i="85"/>
  <c r="F8852" i="85"/>
  <c r="F9116" i="85"/>
  <c r="F9374" i="85"/>
  <c r="F9632" i="85"/>
  <c r="F9932" i="85"/>
  <c r="F10280" i="85"/>
  <c r="F10580" i="85"/>
  <c r="F7659" i="85"/>
  <c r="F7959" i="85"/>
  <c r="F8343" i="85"/>
  <c r="F8781" i="85"/>
  <c r="F9285" i="85"/>
  <c r="F9993" i="85"/>
  <c r="F7636" i="85"/>
  <c r="F8902" i="85"/>
  <c r="F10414" i="85"/>
  <c r="F9215" i="85"/>
  <c r="F11238" i="85"/>
  <c r="F9408" i="85"/>
  <c r="F9798" i="85"/>
  <c r="F10188" i="85"/>
  <c r="F10662" i="85"/>
  <c r="F9092" i="85"/>
  <c r="F9608" i="85"/>
  <c r="F10040" i="85"/>
  <c r="F10520" i="85"/>
  <c r="F7941" i="85"/>
  <c r="F8697" i="85"/>
  <c r="F10035" i="85"/>
  <c r="F8476" i="85"/>
  <c r="F10772" i="85"/>
  <c r="F11425" i="85"/>
  <c r="F8236" i="85"/>
  <c r="F9409" i="85"/>
  <c r="F7569" i="85"/>
  <c r="F8514" i="85"/>
  <c r="F10332" i="85"/>
  <c r="F10142" i="85"/>
  <c r="F9423" i="85"/>
  <c r="F9653" i="85"/>
  <c r="F8988" i="85"/>
  <c r="F10500" i="85"/>
  <c r="F10010" i="85"/>
  <c r="F8511" i="85"/>
  <c r="F10023" i="85"/>
  <c r="F8464" i="85"/>
  <c r="F7679" i="85"/>
  <c r="F10696" i="85"/>
  <c r="F9719" i="85"/>
  <c r="F10638" i="85"/>
  <c r="F8900" i="85"/>
  <c r="F9158" i="85"/>
  <c r="F9416" i="85"/>
  <c r="F9674" i="85"/>
  <c r="F10022" i="85"/>
  <c r="F10322" i="85"/>
  <c r="F10628" i="85"/>
  <c r="F7701" i="85"/>
  <c r="F8019" i="85"/>
  <c r="F8451" i="85"/>
  <c r="F8853" i="85"/>
  <c r="F9357" i="85"/>
  <c r="F10101" i="85"/>
  <c r="F7894" i="85"/>
  <c r="F9058" i="85"/>
  <c r="F7613" i="85"/>
  <c r="F9473" i="85"/>
  <c r="F9108" i="85"/>
  <c r="F9450" i="85"/>
  <c r="F9882" i="85"/>
  <c r="F10230" i="85"/>
  <c r="F10748" i="85"/>
  <c r="F9224" i="85"/>
  <c r="F9698" i="85"/>
  <c r="F10130" i="85"/>
  <c r="F10646" i="85"/>
  <c r="F8049" i="85"/>
  <c r="F8961" i="85"/>
  <c r="F10251" i="85"/>
  <c r="F8644" i="85"/>
  <c r="F8123" i="85"/>
  <c r="F9057" i="85"/>
  <c r="F10138" i="85"/>
  <c r="F10754" i="85"/>
  <c r="F8144" i="85"/>
  <c r="F8778" i="85"/>
  <c r="F10590" i="85"/>
  <c r="F10664" i="85"/>
  <c r="F10071" i="85"/>
  <c r="F11248" i="85"/>
  <c r="F9204" i="85"/>
  <c r="F10820" i="85"/>
  <c r="F10442" i="85"/>
  <c r="F8727" i="85"/>
  <c r="F10239" i="85"/>
  <c r="F8788" i="85"/>
  <c r="F8111" i="85"/>
  <c r="F9687" i="85"/>
  <c r="F11060" i="85"/>
  <c r="F8127" i="85"/>
  <c r="F8499" i="85"/>
  <c r="F8925" i="85"/>
  <c r="F9453" i="85"/>
  <c r="F10209" i="85"/>
  <c r="F8020" i="85"/>
  <c r="F9382" i="85"/>
  <c r="F7829" i="85"/>
  <c r="F9989" i="85"/>
  <c r="F9150" i="85"/>
  <c r="F9540" i="85"/>
  <c r="F9930" i="85"/>
  <c r="F10314" i="85"/>
  <c r="F8834" i="85"/>
  <c r="F9266" i="85"/>
  <c r="F9740" i="85"/>
  <c r="F10214" i="85"/>
  <c r="F10940" i="85"/>
  <c r="F8265" i="85"/>
  <c r="F9105" i="85"/>
  <c r="F10359" i="85"/>
  <c r="F9124" i="85"/>
  <c r="F8555" i="85"/>
  <c r="F9525" i="85"/>
  <c r="F8189" i="85"/>
  <c r="F6489" i="85"/>
  <c r="F8792" i="85"/>
  <c r="F9036" i="85"/>
  <c r="F9104" i="85"/>
  <c r="F7695" i="85"/>
  <c r="F10838" i="85"/>
  <c r="F7908" i="85"/>
  <c r="F9420" i="85"/>
  <c r="F9146" i="85"/>
  <c r="F10658" i="85"/>
  <c r="F8943" i="85"/>
  <c r="F10455" i="85"/>
  <c r="F9112" i="85"/>
  <c r="F9035" i="85"/>
  <c r="F7786" i="85"/>
  <c r="F10404" i="85"/>
  <c r="F11000" i="85"/>
  <c r="F9176" i="85"/>
  <c r="F9524" i="85"/>
  <c r="F9956" i="85"/>
  <c r="F10304" i="85"/>
  <c r="F11192" i="85"/>
  <c r="F8097" i="85"/>
  <c r="F8745" i="85"/>
  <c r="F9711" i="85"/>
  <c r="F7816" i="85"/>
  <c r="F9616" i="85"/>
  <c r="F8789" i="85"/>
  <c r="F9417" i="85"/>
  <c r="F9166" i="85"/>
  <c r="F8467" i="85"/>
  <c r="F7137" i="85"/>
  <c r="F7746" i="85"/>
  <c r="F9294" i="85"/>
  <c r="F8846" i="85"/>
  <c r="F10400" i="85"/>
  <c r="F8991" i="85"/>
  <c r="F10156" i="85"/>
  <c r="F8340" i="85"/>
  <c r="F9636" i="85"/>
  <c r="F8930" i="85"/>
  <c r="F10226" i="85"/>
  <c r="F8295" i="85"/>
  <c r="F9591" i="85"/>
  <c r="F7672" i="85"/>
  <c r="F9436" i="85"/>
  <c r="F8543" i="85"/>
  <c r="F8003" i="85"/>
  <c r="F9585" i="85"/>
  <c r="F9022" i="85"/>
  <c r="F10103" i="85"/>
  <c r="F11140" i="85"/>
  <c r="F8849" i="85"/>
  <c r="F10108" i="85"/>
  <c r="F11064" i="85"/>
  <c r="F9701" i="85"/>
  <c r="F8237" i="85"/>
  <c r="F5247" i="85"/>
  <c r="F10331" i="85"/>
  <c r="F9461" i="85"/>
  <c r="F8681" i="85"/>
  <c r="F8033" i="85"/>
  <c r="F10618" i="85"/>
  <c r="F9970" i="85"/>
  <c r="F9322" i="85"/>
  <c r="F8674" i="85"/>
  <c r="F8026" i="85"/>
  <c r="F11410" i="85"/>
  <c r="F9695" i="85"/>
  <c r="F8231" i="85"/>
  <c r="F10174" i="85"/>
  <c r="F9202" i="85"/>
  <c r="F8554" i="85"/>
  <c r="F8008" i="85"/>
  <c r="F10946" i="85"/>
  <c r="F10305" i="85"/>
  <c r="F9873" i="85"/>
  <c r="F9441" i="85"/>
  <c r="F9009" i="85"/>
  <c r="F8577" i="85"/>
  <c r="F8181" i="85"/>
  <c r="F10921" i="85"/>
  <c r="F11127" i="85"/>
  <c r="F10043" i="85"/>
  <c r="F9257" i="85"/>
  <c r="F8513" i="85"/>
  <c r="F7865" i="85"/>
  <c r="F10450" i="85"/>
  <c r="F9904" i="85"/>
  <c r="F9472" i="85"/>
  <c r="F9148" i="85"/>
  <c r="F8824" i="85"/>
  <c r="F8500" i="85"/>
  <c r="F8218" i="85"/>
  <c r="F7960" i="85"/>
  <c r="F7696" i="85"/>
  <c r="F10697" i="85"/>
  <c r="F10479" i="85"/>
  <c r="F10263" i="85"/>
  <c r="F10047" i="85"/>
  <c r="F9831" i="85"/>
  <c r="F9615" i="85"/>
  <c r="F9399" i="85"/>
  <c r="F9183" i="85"/>
  <c r="F8967" i="85"/>
  <c r="F8751" i="85"/>
  <c r="F10943" i="85"/>
  <c r="F11115" i="85"/>
  <c r="F10409" i="85"/>
  <c r="F9767" i="85"/>
  <c r="F9251" i="85"/>
  <c r="F8729" i="85"/>
  <c r="F8291" i="85"/>
  <c r="F7859" i="85"/>
  <c r="F10660" i="85"/>
  <c r="F10228" i="85"/>
  <c r="F9886" i="85"/>
  <c r="F9562" i="85"/>
  <c r="F9238" i="85"/>
  <c r="F8914" i="85"/>
  <c r="F8590" i="85"/>
  <c r="F8296" i="85"/>
  <c r="F8038" i="85"/>
  <c r="F7780" i="85"/>
  <c r="F11090" i="85"/>
  <c r="F10545" i="85"/>
  <c r="F10329" i="85"/>
  <c r="F10113" i="85"/>
  <c r="F9897" i="85"/>
  <c r="F9681" i="85"/>
  <c r="F9465" i="85"/>
  <c r="F11105" i="85"/>
  <c r="F11199" i="85"/>
  <c r="F10475" i="85"/>
  <c r="F9809" i="85"/>
  <c r="F10235" i="85"/>
  <c r="F9779" i="85"/>
  <c r="F11091" i="85"/>
  <c r="F8495" i="85"/>
  <c r="F9784" i="85"/>
  <c r="F11008" i="85"/>
  <c r="F9443" i="85"/>
  <c r="F8021" i="85"/>
  <c r="F10890" i="85"/>
  <c r="F10139" i="85"/>
  <c r="F9329" i="85"/>
  <c r="F8573" i="85"/>
  <c r="F7925" i="85"/>
  <c r="F10510" i="85"/>
  <c r="F9862" i="85"/>
  <c r="F9214" i="85"/>
  <c r="F8566" i="85"/>
  <c r="F7918" i="85"/>
  <c r="F10726" i="85"/>
  <c r="F9437" i="85"/>
  <c r="F8015" i="85"/>
  <c r="F10018" i="85"/>
  <c r="F9094" i="85"/>
  <c r="F8446" i="85"/>
  <c r="F7924" i="85"/>
  <c r="F10665" i="85"/>
  <c r="F10233" i="85"/>
  <c r="F9801" i="85"/>
  <c r="F9369" i="85"/>
  <c r="F8937" i="85"/>
  <c r="F8505" i="85"/>
  <c r="F8145" i="85"/>
  <c r="F10980" i="85"/>
  <c r="F10965" i="85"/>
  <c r="F9947" i="85"/>
  <c r="F9173" i="85"/>
  <c r="F8441" i="85"/>
  <c r="F7793" i="85"/>
  <c r="F10378" i="85"/>
  <c r="F9844" i="85"/>
  <c r="F9412" i="85"/>
  <c r="F9088" i="85"/>
  <c r="F8764" i="85"/>
  <c r="F8440" i="85"/>
  <c r="F8176" i="85"/>
  <c r="F7912" i="85"/>
  <c r="F7654" i="85"/>
  <c r="F10659" i="85"/>
  <c r="F10443" i="85"/>
  <c r="F10227" i="85"/>
  <c r="F10011" i="85"/>
  <c r="F9795" i="85"/>
  <c r="F9579" i="85"/>
  <c r="F9363" i="85"/>
  <c r="F9147" i="85"/>
  <c r="F8931" i="85"/>
  <c r="F5175" i="85"/>
  <c r="F11356" i="85"/>
  <c r="F10959" i="85"/>
  <c r="F10283" i="85"/>
  <c r="F9683" i="85"/>
  <c r="F9161" i="85"/>
  <c r="F8651" i="85"/>
  <c r="F8219" i="85"/>
  <c r="F7787" i="85"/>
  <c r="F10588" i="85"/>
  <c r="F10162" i="85"/>
  <c r="F9838" i="85"/>
  <c r="F9514" i="85"/>
  <c r="F9190" i="85"/>
  <c r="F8866" i="85"/>
  <c r="F8542" i="85"/>
  <c r="F8254" i="85"/>
  <c r="F7996" i="85"/>
  <c r="F7732" i="85"/>
  <c r="F10874" i="85"/>
  <c r="F10509" i="85"/>
  <c r="F10293" i="85"/>
  <c r="F10077" i="85"/>
  <c r="F9861" i="85"/>
  <c r="F9645" i="85"/>
  <c r="F9429" i="85"/>
  <c r="F10781" i="85"/>
  <c r="F11037" i="85"/>
  <c r="F10349" i="85"/>
  <c r="F5103" i="85"/>
  <c r="F9455" i="85"/>
  <c r="F10583" i="85"/>
  <c r="F8171" i="85"/>
  <c r="F9460" i="85"/>
  <c r="F10995" i="85"/>
  <c r="F9185" i="85"/>
  <c r="F7805" i="85"/>
  <c r="F11344" i="85"/>
  <c r="F9977" i="85"/>
  <c r="F9197" i="85"/>
  <c r="F8465" i="85"/>
  <c r="F7817" i="85"/>
  <c r="F10402" i="85"/>
  <c r="F9754" i="85"/>
  <c r="F9106" i="85"/>
  <c r="F8458" i="85"/>
  <c r="F7810" i="85"/>
  <c r="F10983" i="85"/>
  <c r="F9179" i="85"/>
  <c r="F7799" i="85"/>
  <c r="F9850" i="85"/>
  <c r="F9046" i="85"/>
  <c r="F8398" i="85"/>
  <c r="F7876" i="85"/>
  <c r="F10629" i="85"/>
  <c r="F10197" i="85"/>
  <c r="F9765" i="85"/>
  <c r="F9333" i="85"/>
  <c r="F8901" i="85"/>
  <c r="F8469" i="85"/>
  <c r="F8073" i="85"/>
  <c r="F10991" i="85"/>
  <c r="F11354" i="85"/>
  <c r="F9773" i="85"/>
  <c r="F8999" i="85"/>
  <c r="F8297" i="85"/>
  <c r="F7649" i="85"/>
  <c r="F10234" i="85"/>
  <c r="F9736" i="85"/>
  <c r="F9364" i="85"/>
  <c r="F9040" i="85"/>
  <c r="F8716" i="85"/>
  <c r="F8392" i="85"/>
  <c r="F8128" i="85"/>
  <c r="F7870" i="85"/>
  <c r="F7612" i="85"/>
  <c r="F10623" i="85"/>
  <c r="F10407" i="85"/>
  <c r="F10191" i="85"/>
  <c r="F9975" i="85"/>
  <c r="F9759" i="85"/>
  <c r="F9543" i="85"/>
  <c r="F9327" i="85"/>
  <c r="F9111" i="85"/>
  <c r="F8895" i="85"/>
  <c r="F6250" i="85"/>
  <c r="F11056" i="85"/>
  <c r="F10809" i="85"/>
  <c r="F10151" i="85"/>
  <c r="F9593" i="85"/>
  <c r="F9077" i="85"/>
  <c r="F8579" i="85"/>
  <c r="F8147" i="85"/>
  <c r="F7715" i="85"/>
  <c r="F10516" i="85"/>
  <c r="F10102" i="85"/>
  <c r="F9778" i="85"/>
  <c r="F9454" i="85"/>
  <c r="F9130" i="85"/>
  <c r="F8806" i="85"/>
  <c r="F8482" i="85"/>
  <c r="F8212" i="85"/>
  <c r="F7948" i="85"/>
  <c r="F7690" i="85"/>
  <c r="F10689" i="85"/>
  <c r="F10473" i="85"/>
  <c r="F10257" i="85"/>
  <c r="F10041" i="85"/>
  <c r="F9825" i="85"/>
  <c r="F9609" i="85"/>
  <c r="F7132" i="85"/>
  <c r="F11194" i="85"/>
  <c r="F10875" i="85"/>
  <c r="F10217" i="85"/>
  <c r="F10121" i="85"/>
  <c r="F9131" i="85"/>
  <c r="F10019" i="85"/>
  <c r="F7847" i="85"/>
  <c r="F9136" i="85"/>
  <c r="F10706" i="85"/>
  <c r="F8927" i="85"/>
  <c r="F7589" i="85"/>
  <c r="F11427" i="85"/>
  <c r="F9845" i="85"/>
  <c r="F9071" i="85"/>
  <c r="F8357" i="85"/>
  <c r="F7709" i="85"/>
  <c r="F10294" i="85"/>
  <c r="F9646" i="85"/>
  <c r="F8998" i="85"/>
  <c r="F8350" i="85"/>
  <c r="F7702" i="85"/>
  <c r="F10691" i="85"/>
  <c r="F8921" i="85"/>
  <c r="F11420" i="85"/>
  <c r="F9694" i="85"/>
  <c r="F8878" i="85"/>
  <c r="F8266" i="85"/>
  <c r="F7750" i="85"/>
  <c r="F10521" i="85"/>
  <c r="F10089" i="85"/>
  <c r="F9657" i="85"/>
  <c r="F9225" i="85"/>
  <c r="F8793" i="85"/>
  <c r="F8361" i="85"/>
  <c r="F8037" i="85"/>
  <c r="F11404" i="85"/>
  <c r="F10679" i="85"/>
  <c r="F9689" i="85"/>
  <c r="F8909" i="85"/>
  <c r="F8225" i="85"/>
  <c r="F11384" i="85"/>
  <c r="F10168" i="85"/>
  <c r="F9688" i="85"/>
  <c r="F9304" i="85"/>
  <c r="F8980" i="85"/>
  <c r="F8656" i="85"/>
  <c r="F8344" i="85"/>
  <c r="F8086" i="85"/>
  <c r="F7828" i="85"/>
  <c r="F11342" i="85"/>
  <c r="F10587" i="85"/>
  <c r="F10371" i="85"/>
  <c r="F10155" i="85"/>
  <c r="F9939" i="85"/>
  <c r="F9723" i="85"/>
  <c r="F9507" i="85"/>
  <c r="F9291" i="85"/>
  <c r="F9075" i="85"/>
  <c r="F8859" i="85"/>
  <c r="F10777" i="85"/>
  <c r="F10864" i="85"/>
  <c r="F11318" i="85"/>
  <c r="F10037" i="85"/>
  <c r="F9509" i="85"/>
  <c r="F8993" i="85"/>
  <c r="F8507" i="85"/>
  <c r="F8075" i="85"/>
  <c r="F7643" i="85"/>
  <c r="F10444" i="85"/>
  <c r="F10054" i="85"/>
  <c r="F9730" i="85"/>
  <c r="F9406" i="85"/>
  <c r="F9082" i="85"/>
  <c r="F8758" i="85"/>
  <c r="F8434" i="85"/>
  <c r="F8164" i="85"/>
  <c r="F7906" i="85"/>
  <c r="F7648" i="85"/>
  <c r="F10653" i="85"/>
  <c r="F10437" i="85"/>
  <c r="F10221" i="85"/>
  <c r="F10005" i="85"/>
  <c r="F9789" i="85"/>
  <c r="F9573" i="85"/>
  <c r="F11257" i="85"/>
  <c r="F10948" i="85"/>
  <c r="F10743" i="85"/>
  <c r="F10091" i="85"/>
  <c r="F10661" i="85"/>
  <c r="F11352" i="85"/>
  <c r="F9233" i="85"/>
  <c r="F10432" i="85"/>
  <c r="F8488" i="85"/>
  <c r="F9965" i="85"/>
  <c r="F8453" i="85"/>
  <c r="F10390" i="85"/>
  <c r="F10655" i="85"/>
  <c r="F9587" i="85"/>
  <c r="F8813" i="85"/>
  <c r="F8141" i="85"/>
  <c r="F10880" i="85"/>
  <c r="F10078" i="85"/>
  <c r="F9430" i="85"/>
  <c r="F8782" i="85"/>
  <c r="F8134" i="85"/>
  <c r="F10992" i="85"/>
  <c r="F9953" i="85"/>
  <c r="F8447" i="85"/>
  <c r="F10384" i="85"/>
  <c r="F9370" i="85"/>
  <c r="F8722" i="85"/>
  <c r="F8140" i="85"/>
  <c r="F7618" i="85"/>
  <c r="F10413" i="85"/>
  <c r="F9981" i="85"/>
  <c r="F9549" i="85"/>
  <c r="F9117" i="85"/>
  <c r="F8685" i="85"/>
  <c r="F8253" i="85"/>
  <c r="F6206" i="85"/>
  <c r="F10708" i="85"/>
  <c r="F10289" i="85"/>
  <c r="F9431" i="85"/>
  <c r="F8657" i="85"/>
  <c r="F8009" i="85"/>
  <c r="F10594" i="85"/>
  <c r="F10012" i="85"/>
  <c r="F9520" i="85"/>
  <c r="F9196" i="85"/>
  <c r="F8872" i="85"/>
  <c r="F8548" i="85"/>
  <c r="F8260" i="85"/>
  <c r="F8002" i="85"/>
  <c r="F7744" i="85"/>
  <c r="F10910" i="85"/>
  <c r="F10515" i="85"/>
  <c r="F10299" i="85"/>
  <c r="F10083" i="85"/>
  <c r="F9867" i="85"/>
  <c r="F9651" i="85"/>
  <c r="F9435" i="85"/>
  <c r="F9219" i="85"/>
  <c r="F9003" i="85"/>
  <c r="F8787" i="85"/>
  <c r="F11267" i="85"/>
  <c r="F11283" i="85"/>
  <c r="F10541" i="85"/>
  <c r="F9857" i="85"/>
  <c r="F9335" i="85"/>
  <c r="F8819" i="85"/>
  <c r="F8363" i="85"/>
  <c r="F7931" i="85"/>
  <c r="F10916" i="85"/>
  <c r="F10300" i="85"/>
  <c r="F9946" i="85"/>
  <c r="F9622" i="85"/>
  <c r="F9298" i="85"/>
  <c r="F8974" i="85"/>
  <c r="F8650" i="85"/>
  <c r="F8338" i="85"/>
  <c r="F8080" i="85"/>
  <c r="F7822" i="85"/>
  <c r="F11306" i="85"/>
  <c r="F10581" i="85"/>
  <c r="F10365" i="85"/>
  <c r="F10149" i="85"/>
  <c r="F9933" i="85"/>
  <c r="F9717" i="85"/>
  <c r="F9501" i="85"/>
  <c r="F10710" i="85"/>
  <c r="F11361" i="85"/>
  <c r="F10607" i="85"/>
  <c r="F9899" i="85"/>
  <c r="F10313" i="85"/>
  <c r="F8249" i="85"/>
  <c r="F5990" i="85"/>
  <c r="F8182" i="85"/>
  <c r="F8721" i="85"/>
  <c r="F8741" i="85"/>
  <c r="F8932" i="85"/>
  <c r="F10551" i="85"/>
  <c r="F9255" i="85"/>
  <c r="F9941" i="85"/>
  <c r="F10372" i="85"/>
  <c r="F8380" i="85"/>
  <c r="F10185" i="85"/>
  <c r="F10922" i="85"/>
  <c r="F9377" i="85"/>
  <c r="F8861" i="85"/>
  <c r="F8399" i="85"/>
  <c r="F7967" i="85"/>
  <c r="F11132" i="85"/>
  <c r="F10336" i="85"/>
  <c r="F9976" i="85"/>
  <c r="F9652" i="85"/>
  <c r="F9328" i="85"/>
  <c r="F9004" i="85"/>
  <c r="F8680" i="85"/>
  <c r="F8362" i="85"/>
  <c r="F8104" i="85"/>
  <c r="F7840" i="85"/>
  <c r="F11414" i="85"/>
  <c r="F10599" i="85"/>
  <c r="F10383" i="85"/>
  <c r="F10167" i="85"/>
  <c r="F9951" i="85"/>
  <c r="F9735" i="85"/>
  <c r="F9519" i="85"/>
  <c r="F9303" i="85"/>
  <c r="F9087" i="85"/>
  <c r="F8871" i="85"/>
  <c r="F8655" i="85"/>
  <c r="F8439" i="85"/>
  <c r="F8223" i="85"/>
  <c r="F8007" i="85"/>
  <c r="F7791" i="85"/>
  <c r="F11336" i="85"/>
  <c r="F10586" i="85"/>
  <c r="F10370" i="85"/>
  <c r="F10154" i="85"/>
  <c r="F9938" i="85"/>
  <c r="F9722" i="85"/>
  <c r="F9506" i="85"/>
  <c r="F9290" i="85"/>
  <c r="F9074" i="85"/>
  <c r="F8858" i="85"/>
  <c r="F10644" i="85"/>
  <c r="F10428" i="85"/>
  <c r="F10212" i="85"/>
  <c r="F9996" i="85"/>
  <c r="F9780" i="85"/>
  <c r="F9564" i="85"/>
  <c r="F9348" i="85"/>
  <c r="F9132" i="85"/>
  <c r="F8916" i="85"/>
  <c r="F8700" i="85"/>
  <c r="F8484" i="85"/>
  <c r="F8268" i="85"/>
  <c r="F8052" i="85"/>
  <c r="F7836" i="85"/>
  <c r="F10899" i="85"/>
  <c r="F9137" i="85"/>
  <c r="F7763" i="85"/>
  <c r="F9832" i="85"/>
  <c r="F8860" i="85"/>
  <c r="F7984" i="85"/>
  <c r="F10503" i="85"/>
  <c r="F9855" i="85"/>
  <c r="F9279" i="85"/>
  <c r="F8847" i="85"/>
  <c r="F8493" i="85"/>
  <c r="F8169" i="85"/>
  <c r="F7869" i="85"/>
  <c r="F7605" i="85"/>
  <c r="F10574" i="85"/>
  <c r="F10316" i="85"/>
  <c r="F10058" i="85"/>
  <c r="F9800" i="85"/>
  <c r="F9536" i="85"/>
  <c r="F9278" i="85"/>
  <c r="F9020" i="85"/>
  <c r="F11108" i="85"/>
  <c r="F10506" i="85"/>
  <c r="F10242" i="85"/>
  <c r="F9984" i="85"/>
  <c r="F9726" i="85"/>
  <c r="F9468" i="85"/>
  <c r="F9210" i="85"/>
  <c r="F8946" i="85"/>
  <c r="F8688" i="85"/>
  <c r="F8430" i="85"/>
  <c r="F8172" i="85"/>
  <c r="F7914" i="85"/>
  <c r="F7674" i="85"/>
  <c r="F9631" i="85"/>
  <c r="F8576" i="85"/>
  <c r="F7928" i="85"/>
  <c r="F7497" i="85"/>
  <c r="F7281" i="85"/>
  <c r="F7065" i="85"/>
  <c r="F6849" i="85"/>
  <c r="F6633" i="85"/>
  <c r="F6417" i="85"/>
  <c r="F10273" i="85"/>
  <c r="F8977" i="85"/>
  <c r="F8251" i="85"/>
  <c r="F7620" i="85"/>
  <c r="F10887" i="85"/>
  <c r="F9125" i="85"/>
  <c r="F7757" i="85"/>
  <c r="F9814" i="85"/>
  <c r="F8842" i="85"/>
  <c r="F7978" i="85"/>
  <c r="F10497" i="85"/>
  <c r="F9849" i="85"/>
  <c r="F9273" i="85"/>
  <c r="F10978" i="85"/>
  <c r="F11163" i="85"/>
  <c r="F8669" i="85"/>
  <c r="F7601" i="85"/>
  <c r="F10301" i="85"/>
  <c r="F7660" i="85"/>
  <c r="F8289" i="85"/>
  <c r="F8081" i="85"/>
  <c r="F8608" i="85"/>
  <c r="F10335" i="85"/>
  <c r="F9039" i="85"/>
  <c r="F9425" i="85"/>
  <c r="F9994" i="85"/>
  <c r="F8122" i="85"/>
  <c r="F9969" i="85"/>
  <c r="F9983" i="85"/>
  <c r="F9293" i="85"/>
  <c r="F8777" i="85"/>
  <c r="F8327" i="85"/>
  <c r="F7895" i="85"/>
  <c r="F10700" i="85"/>
  <c r="F10264" i="85"/>
  <c r="F9916" i="85"/>
  <c r="F9592" i="85"/>
  <c r="F9268" i="85"/>
  <c r="F8944" i="85"/>
  <c r="F8620" i="85"/>
  <c r="F8320" i="85"/>
  <c r="F8056" i="85"/>
  <c r="F7798" i="85"/>
  <c r="F11198" i="85"/>
  <c r="F10563" i="85"/>
  <c r="F10347" i="85"/>
  <c r="F10131" i="85"/>
  <c r="F9915" i="85"/>
  <c r="F9699" i="85"/>
  <c r="F9483" i="85"/>
  <c r="F9267" i="85"/>
  <c r="F9051" i="85"/>
  <c r="F8835" i="85"/>
  <c r="F8619" i="85"/>
  <c r="F8403" i="85"/>
  <c r="F8187" i="85"/>
  <c r="F7971" i="85"/>
  <c r="F7755" i="85"/>
  <c r="F11120" i="85"/>
  <c r="F10550" i="85"/>
  <c r="F10334" i="85"/>
  <c r="F10118" i="85"/>
  <c r="F9902" i="85"/>
  <c r="F9686" i="85"/>
  <c r="F9470" i="85"/>
  <c r="F9254" i="85"/>
  <c r="F9038" i="85"/>
  <c r="F8822" i="85"/>
  <c r="F10608" i="85"/>
  <c r="F10392" i="85"/>
  <c r="F10176" i="85"/>
  <c r="F9960" i="85"/>
  <c r="F9744" i="85"/>
  <c r="F9528" i="85"/>
  <c r="F9312" i="85"/>
  <c r="F9096" i="85"/>
  <c r="F8880" i="85"/>
  <c r="F8664" i="85"/>
  <c r="F8448" i="85"/>
  <c r="F8232" i="85"/>
  <c r="F8016" i="85"/>
  <c r="F7800" i="85"/>
  <c r="F10625" i="85"/>
  <c r="F8873" i="85"/>
  <c r="F11204" i="85"/>
  <c r="F9664" i="85"/>
  <c r="F8692" i="85"/>
  <c r="F7858" i="85"/>
  <c r="F10395" i="85"/>
  <c r="F9747" i="85"/>
  <c r="F9207" i="85"/>
  <c r="F8775" i="85"/>
  <c r="F8445" i="85"/>
  <c r="F8121" i="85"/>
  <c r="F7821" i="85"/>
  <c r="F11264" i="85"/>
  <c r="F10532" i="85"/>
  <c r="F10274" i="85"/>
  <c r="F10016" i="85"/>
  <c r="F9752" i="85"/>
  <c r="F9494" i="85"/>
  <c r="F9236" i="85"/>
  <c r="F8978" i="85"/>
  <c r="F10856" i="85"/>
  <c r="F10458" i="85"/>
  <c r="F10200" i="85"/>
  <c r="F9942" i="85"/>
  <c r="F9684" i="85"/>
  <c r="F9426" i="85"/>
  <c r="F9162" i="85"/>
  <c r="F8904" i="85"/>
  <c r="F8646" i="85"/>
  <c r="F8388" i="85"/>
  <c r="F8130" i="85"/>
  <c r="F7866" i="85"/>
  <c r="F10790" i="85"/>
  <c r="F9415" i="85"/>
  <c r="F8468" i="85"/>
  <c r="F7820" i="85"/>
  <c r="F7461" i="85"/>
  <c r="F7245" i="85"/>
  <c r="F7029" i="85"/>
  <c r="F6813" i="85"/>
  <c r="F6597" i="85"/>
  <c r="F6381" i="85"/>
  <c r="F10057" i="85"/>
  <c r="F8791" i="85"/>
  <c r="F8143" i="85"/>
  <c r="F7568" i="85"/>
  <c r="F10613" i="85"/>
  <c r="F8867" i="85"/>
  <c r="F11168" i="85"/>
  <c r="F9658" i="85"/>
  <c r="F8686" i="85"/>
  <c r="F7852" i="85"/>
  <c r="F10389" i="85"/>
  <c r="F9741" i="85"/>
  <c r="F9201" i="85"/>
  <c r="F11223" i="85"/>
  <c r="F9305" i="85"/>
  <c r="F7907" i="85"/>
  <c r="F9940" i="85"/>
  <c r="F8968" i="85"/>
  <c r="F8074" i="85"/>
  <c r="F10575" i="85"/>
  <c r="F9927" i="85"/>
  <c r="F9321" i="85"/>
  <c r="F8889" i="85"/>
  <c r="F8529" i="85"/>
  <c r="F8205" i="85"/>
  <c r="F7893" i="85"/>
  <c r="F7635" i="85"/>
  <c r="F10604" i="85"/>
  <c r="F10346" i="85"/>
  <c r="F10088" i="85"/>
  <c r="F9824" i="85"/>
  <c r="F9566" i="85"/>
  <c r="F9308" i="85"/>
  <c r="F9050" i="85"/>
  <c r="F11288" i="85"/>
  <c r="F10530" i="85"/>
  <c r="F10272" i="85"/>
  <c r="F10014" i="85"/>
  <c r="F9756" i="85"/>
  <c r="F9498" i="85"/>
  <c r="F9234" i="85"/>
  <c r="F10823" i="85"/>
  <c r="F9731" i="85"/>
  <c r="F8261" i="85"/>
  <c r="F10198" i="85"/>
  <c r="F9226" i="85"/>
  <c r="F8284" i="85"/>
  <c r="F11018" i="85"/>
  <c r="F8807" i="85"/>
  <c r="F10606" i="85"/>
  <c r="F10186" i="85"/>
  <c r="F8663" i="85"/>
  <c r="F10449" i="85"/>
  <c r="F7965" i="85"/>
  <c r="F10666" i="85"/>
  <c r="F8302" i="85"/>
  <c r="F10119" i="85"/>
  <c r="F8823" i="85"/>
  <c r="F8903" i="85"/>
  <c r="F9670" i="85"/>
  <c r="F7864" i="85"/>
  <c r="F9753" i="85"/>
  <c r="F9725" i="85"/>
  <c r="F9209" i="85"/>
  <c r="F8687" i="85"/>
  <c r="F8255" i="85"/>
  <c r="F7823" i="85"/>
  <c r="F10624" i="85"/>
  <c r="F10192" i="85"/>
  <c r="F9868" i="85"/>
  <c r="F9544" i="85"/>
  <c r="F9220" i="85"/>
  <c r="F8896" i="85"/>
  <c r="F8572" i="85"/>
  <c r="F8272" i="85"/>
  <c r="F8014" i="85"/>
  <c r="F7756" i="85"/>
  <c r="F10982" i="85"/>
  <c r="F10527" i="85"/>
  <c r="F10311" i="85"/>
  <c r="F10095" i="85"/>
  <c r="F9879" i="85"/>
  <c r="F9663" i="85"/>
  <c r="F9447" i="85"/>
  <c r="F9231" i="85"/>
  <c r="F9015" i="85"/>
  <c r="F8799" i="85"/>
  <c r="F8583" i="85"/>
  <c r="F8367" i="85"/>
  <c r="F8151" i="85"/>
  <c r="F7935" i="85"/>
  <c r="F7719" i="85"/>
  <c r="F10904" i="85"/>
  <c r="F10514" i="85"/>
  <c r="F10298" i="85"/>
  <c r="F10082" i="85"/>
  <c r="F9866" i="85"/>
  <c r="F9650" i="85"/>
  <c r="F9434" i="85"/>
  <c r="F9218" i="85"/>
  <c r="F9002" i="85"/>
  <c r="F11252" i="85"/>
  <c r="F10572" i="85"/>
  <c r="F10356" i="85"/>
  <c r="F10140" i="85"/>
  <c r="F9924" i="85"/>
  <c r="F9708" i="85"/>
  <c r="F9492" i="85"/>
  <c r="F9276" i="85"/>
  <c r="F9060" i="85"/>
  <c r="F8844" i="85"/>
  <c r="F8628" i="85"/>
  <c r="F8412" i="85"/>
  <c r="F8196" i="85"/>
  <c r="F7980" i="85"/>
  <c r="F6039" i="85"/>
  <c r="F10241" i="85"/>
  <c r="F8627" i="85"/>
  <c r="F10564" i="85"/>
  <c r="F9508" i="85"/>
  <c r="F8536" i="85"/>
  <c r="F7726" i="85"/>
  <c r="F10287" i="85"/>
  <c r="F9639" i="85"/>
  <c r="F9135" i="85"/>
  <c r="F8709" i="85"/>
  <c r="F8385" i="85"/>
  <c r="F8061" i="85"/>
  <c r="F7779" i="85"/>
  <c r="F11012" i="85"/>
  <c r="F10490" i="85"/>
  <c r="F10232" i="85"/>
  <c r="F9968" i="85"/>
  <c r="F9710" i="85"/>
  <c r="F9452" i="85"/>
  <c r="F9194" i="85"/>
  <c r="F8936" i="85"/>
  <c r="F10674" i="85"/>
  <c r="F10416" i="85"/>
  <c r="F10158" i="85"/>
  <c r="F9900" i="85"/>
  <c r="F9642" i="85"/>
  <c r="F9378" i="85"/>
  <c r="F9120" i="85"/>
  <c r="F8862" i="85"/>
  <c r="F8604" i="85"/>
  <c r="F8346" i="85"/>
  <c r="F8082" i="85"/>
  <c r="F7824" i="85"/>
  <c r="F10495" i="85"/>
  <c r="F9199" i="85"/>
  <c r="F8360" i="85"/>
  <c r="F7712" i="85"/>
  <c r="F7425" i="85"/>
  <c r="F7209" i="85"/>
  <c r="F6993" i="85"/>
  <c r="F6777" i="85"/>
  <c r="F6561" i="85"/>
  <c r="F6345" i="85"/>
  <c r="F9841" i="85"/>
  <c r="F8683" i="85"/>
  <c r="F8035" i="85"/>
  <c r="F6111" i="85"/>
  <c r="F10223" i="85"/>
  <c r="F8621" i="85"/>
  <c r="F10558" i="85"/>
  <c r="F9490" i="85"/>
  <c r="F8518" i="85"/>
  <c r="F7720" i="85"/>
  <c r="F10281" i="85"/>
  <c r="F9633" i="85"/>
  <c r="F9129" i="85"/>
  <c r="F10767" i="85"/>
  <c r="F9047" i="85"/>
  <c r="F7691" i="85"/>
  <c r="F9772" i="85"/>
  <c r="F8800" i="85"/>
  <c r="F7942" i="85"/>
  <c r="F10467" i="85"/>
  <c r="F9819" i="85"/>
  <c r="F9249" i="85"/>
  <c r="F8817" i="85"/>
  <c r="F8481" i="85"/>
  <c r="F8157" i="85"/>
  <c r="F7851" i="85"/>
  <c r="F7593" i="85"/>
  <c r="F10562" i="85"/>
  <c r="F9623" i="85"/>
  <c r="F10935" i="85"/>
  <c r="F9538" i="85"/>
  <c r="F10600" i="85"/>
  <c r="F10017" i="85"/>
  <c r="F10870" i="85"/>
  <c r="F10060" i="85"/>
  <c r="F8044" i="85"/>
  <c r="F9903" i="85"/>
  <c r="F10908" i="85"/>
  <c r="F8435" i="85"/>
  <c r="F9346" i="85"/>
  <c r="F7606" i="85"/>
  <c r="F9537" i="85"/>
  <c r="F9641" i="85"/>
  <c r="F9119" i="85"/>
  <c r="F8615" i="85"/>
  <c r="F8183" i="85"/>
  <c r="F7751" i="85"/>
  <c r="F10552" i="85"/>
  <c r="F10132" i="85"/>
  <c r="F9808" i="85"/>
  <c r="F9484" i="85"/>
  <c r="F9160" i="85"/>
  <c r="F8836" i="85"/>
  <c r="F8512" i="85"/>
  <c r="F8230" i="85"/>
  <c r="F7972" i="85"/>
  <c r="F7714" i="85"/>
  <c r="F10766" i="85"/>
  <c r="F10491" i="85"/>
  <c r="F10275" i="85"/>
  <c r="F10059" i="85"/>
  <c r="F9843" i="85"/>
  <c r="F9627" i="85"/>
  <c r="F9411" i="85"/>
  <c r="F9195" i="85"/>
  <c r="F8979" i="85"/>
  <c r="F8763" i="85"/>
  <c r="F8547" i="85"/>
  <c r="F8331" i="85"/>
  <c r="F8115" i="85"/>
  <c r="F7899" i="85"/>
  <c r="F7683" i="85"/>
  <c r="F10695" i="85"/>
  <c r="F10478" i="85"/>
  <c r="F10262" i="85"/>
  <c r="F10046" i="85"/>
  <c r="F9830" i="85"/>
  <c r="F9614" i="85"/>
  <c r="F9398" i="85"/>
  <c r="F9182" i="85"/>
  <c r="F8966" i="85"/>
  <c r="F11036" i="85"/>
  <c r="F10536" i="85"/>
  <c r="F10320" i="85"/>
  <c r="F10104" i="85"/>
  <c r="F9888" i="85"/>
  <c r="F9672" i="85"/>
  <c r="F9456" i="85"/>
  <c r="F9240" i="85"/>
  <c r="F9024" i="85"/>
  <c r="F8808" i="85"/>
  <c r="F8592" i="85"/>
  <c r="F8376" i="85"/>
  <c r="F8160" i="85"/>
  <c r="F7944" i="85"/>
  <c r="F10776" i="85"/>
  <c r="F9911" i="85"/>
  <c r="F8411" i="85"/>
  <c r="F10348" i="85"/>
  <c r="F9340" i="85"/>
  <c r="F8374" i="85"/>
  <c r="F7600" i="85"/>
  <c r="F10179" i="85"/>
  <c r="F9531" i="85"/>
  <c r="F9063" i="85"/>
  <c r="F8661" i="85"/>
  <c r="F8337" i="85"/>
  <c r="F8013" i="85"/>
  <c r="F7737" i="85"/>
  <c r="F10760" i="85"/>
  <c r="F10448" i="85"/>
  <c r="F10184" i="85"/>
  <c r="F9926" i="85"/>
  <c r="F9668" i="85"/>
  <c r="F9410" i="85"/>
  <c r="F9152" i="85"/>
  <c r="F8888" i="85"/>
  <c r="F10632" i="85"/>
  <c r="F10374" i="85"/>
  <c r="F10116" i="85"/>
  <c r="F9858" i="85"/>
  <c r="F9594" i="85"/>
  <c r="F9336" i="85"/>
  <c r="F9078" i="85"/>
  <c r="F8820" i="85"/>
  <c r="F8562" i="85"/>
  <c r="F8298" i="85"/>
  <c r="F8040" i="85"/>
  <c r="F7782" i="85"/>
  <c r="F10279" i="85"/>
  <c r="F8983" i="85"/>
  <c r="F8252" i="85"/>
  <c r="F7621" i="85"/>
  <c r="F7389" i="85"/>
  <c r="F7173" i="85"/>
  <c r="F6957" i="85"/>
  <c r="F6741" i="85"/>
  <c r="F6525" i="85"/>
  <c r="F6309" i="85"/>
  <c r="F9625" i="85"/>
  <c r="F8575" i="85"/>
  <c r="F7927" i="85"/>
  <c r="F10764" i="85"/>
  <c r="F9905" i="85"/>
  <c r="F8405" i="85"/>
  <c r="F10342" i="85"/>
  <c r="F9334" i="85"/>
  <c r="F8368" i="85"/>
  <c r="F7594" i="85"/>
  <c r="F8812" i="85"/>
  <c r="F8939" i="85"/>
  <c r="F8242" i="85"/>
  <c r="F8770" i="85"/>
  <c r="F9153" i="85"/>
  <c r="F9515" i="85"/>
  <c r="F9256" i="85"/>
  <c r="F11126" i="85"/>
  <c r="F9471" i="85"/>
  <c r="F10673" i="85"/>
  <c r="F11348" i="85"/>
  <c r="F8698" i="85"/>
  <c r="F10401" i="85"/>
  <c r="F10780" i="85"/>
  <c r="F9467" i="85"/>
  <c r="F8945" i="85"/>
  <c r="F8471" i="85"/>
  <c r="F8039" i="85"/>
  <c r="F7607" i="85"/>
  <c r="F10408" i="85"/>
  <c r="F10024" i="85"/>
  <c r="F9700" i="85"/>
  <c r="F9376" i="85"/>
  <c r="F9052" i="85"/>
  <c r="F8728" i="85"/>
  <c r="F8404" i="85"/>
  <c r="F8146" i="85"/>
  <c r="F7888" i="85"/>
  <c r="F7624" i="85"/>
  <c r="F10635" i="85"/>
  <c r="F10419" i="85"/>
  <c r="F10203" i="85"/>
  <c r="F9987" i="85"/>
  <c r="F9771" i="85"/>
  <c r="F9555" i="85"/>
  <c r="F9339" i="85"/>
  <c r="F9123" i="85"/>
  <c r="F8907" i="85"/>
  <c r="F8691" i="85"/>
  <c r="F8475" i="85"/>
  <c r="F8259" i="85"/>
  <c r="F8043" i="85"/>
  <c r="F7827" i="85"/>
  <c r="F7611" i="85"/>
  <c r="F10622" i="85"/>
  <c r="F10406" i="85"/>
  <c r="F10190" i="85"/>
  <c r="F9974" i="85"/>
  <c r="F9758" i="85"/>
  <c r="F9542" i="85"/>
  <c r="F9326" i="85"/>
  <c r="F9110" i="85"/>
  <c r="F8894" i="85"/>
  <c r="F10680" i="85"/>
  <c r="F10464" i="85"/>
  <c r="F10248" i="85"/>
  <c r="F10032" i="85"/>
  <c r="F9816" i="85"/>
  <c r="F9600" i="85"/>
  <c r="F9384" i="85"/>
  <c r="F9168" i="85"/>
  <c r="F8952" i="85"/>
  <c r="F8736" i="85"/>
  <c r="F8520" i="85"/>
  <c r="F8304" i="85"/>
  <c r="F8088" i="85"/>
  <c r="F7872" i="85"/>
  <c r="F11391" i="85"/>
  <c r="F9395" i="85"/>
  <c r="F7979" i="85"/>
  <c r="F9988" i="85"/>
  <c r="F9016" i="85"/>
  <c r="F8116" i="85"/>
  <c r="F10611" i="85"/>
  <c r="F9963" i="85"/>
  <c r="F9351" i="85"/>
  <c r="F8919" i="85"/>
  <c r="F8553" i="85"/>
  <c r="F8229" i="85"/>
  <c r="F7911" i="85"/>
  <c r="F7653" i="85"/>
  <c r="F10616" i="85"/>
  <c r="F10358" i="85"/>
  <c r="F10100" i="85"/>
  <c r="F9842" i="85"/>
  <c r="F9584" i="85"/>
  <c r="F9320" i="85"/>
  <c r="F9062" i="85"/>
  <c r="F11360" i="85"/>
  <c r="F10548" i="85"/>
  <c r="F10290" i="85"/>
  <c r="F10026" i="85"/>
  <c r="F9768" i="85"/>
  <c r="F9510" i="85"/>
  <c r="F9252" i="85"/>
  <c r="F8994" i="85"/>
  <c r="F8730" i="85"/>
  <c r="F8472" i="85"/>
  <c r="F8214" i="85"/>
  <c r="F7956" i="85"/>
  <c r="F7710" i="85"/>
  <c r="F9847" i="85"/>
  <c r="F8684" i="85"/>
  <c r="F8036" i="85"/>
  <c r="F7533" i="85"/>
  <c r="F7317" i="85"/>
  <c r="F7101" i="85"/>
  <c r="F6885" i="85"/>
  <c r="F6669" i="85"/>
  <c r="F6453" i="85"/>
  <c r="F10489" i="85"/>
  <c r="F9193" i="85"/>
  <c r="F8359" i="85"/>
  <c r="F7711" i="85"/>
  <c r="F11367" i="85"/>
  <c r="F9389" i="85"/>
  <c r="F7973" i="85"/>
  <c r="F9982" i="85"/>
  <c r="F9010" i="85"/>
  <c r="F8110" i="85"/>
  <c r="F10605" i="85"/>
  <c r="F9957" i="85"/>
  <c r="F9345" i="85"/>
  <c r="F11159" i="85"/>
  <c r="F9827" i="85"/>
  <c r="F8339" i="85"/>
  <c r="F10276" i="85"/>
  <c r="F9292" i="85"/>
  <c r="F8332" i="85"/>
  <c r="F11270" i="85"/>
  <c r="F10143" i="85"/>
  <c r="F9495" i="85"/>
  <c r="F9033" i="85"/>
  <c r="F8637" i="85"/>
  <c r="F8313" i="85"/>
  <c r="F7989" i="85"/>
  <c r="F7725" i="85"/>
  <c r="F10688" i="85"/>
  <c r="F10430" i="85"/>
  <c r="F10172" i="85"/>
  <c r="F9914" i="85"/>
  <c r="F9656" i="85"/>
  <c r="F9392" i="85"/>
  <c r="F9134" i="85"/>
  <c r="F8876" i="85"/>
  <c r="F10620" i="85"/>
  <c r="F10362" i="85"/>
  <c r="F10098" i="85"/>
  <c r="F9840" i="85"/>
  <c r="F9582" i="85"/>
  <c r="F9324" i="85"/>
  <c r="F9066" i="85"/>
  <c r="F10355" i="85"/>
  <c r="F8693" i="85"/>
  <c r="F10630" i="85"/>
  <c r="F9550" i="85"/>
  <c r="F8578" i="85"/>
  <c r="F7762" i="85"/>
  <c r="F10317" i="85"/>
  <c r="F9669" i="85"/>
  <c r="F9141" i="85"/>
  <c r="F8715" i="85"/>
  <c r="F8391" i="85"/>
  <c r="F8067" i="85"/>
  <c r="F7785" i="85"/>
  <c r="F11048" i="85"/>
  <c r="F10496" i="85"/>
  <c r="F10238" i="85"/>
  <c r="F9980" i="85"/>
  <c r="F9716" i="85"/>
  <c r="F5776" i="85"/>
  <c r="F11160" i="85"/>
  <c r="F11409" i="85"/>
  <c r="F10667" i="85"/>
  <c r="F5391" i="85"/>
  <c r="F11243" i="85"/>
  <c r="F11272" i="85"/>
  <c r="F7102" i="85"/>
  <c r="F11351" i="85"/>
  <c r="F11374" i="85"/>
  <c r="F6202" i="85"/>
  <c r="F10848" i="85"/>
  <c r="F10847" i="85"/>
  <c r="F10720" i="85"/>
  <c r="F10821" i="85"/>
  <c r="F10427" i="85"/>
  <c r="F6838" i="85"/>
  <c r="F10885" i="85"/>
  <c r="F10818" i="85"/>
  <c r="F10979" i="85"/>
  <c r="F11284" i="85"/>
  <c r="F10744" i="85"/>
  <c r="F11055" i="85"/>
  <c r="F10778" i="85"/>
  <c r="F10361" i="85"/>
  <c r="F10031" i="85"/>
  <c r="F9815" i="85"/>
  <c r="F9599" i="85"/>
  <c r="F9383" i="85"/>
  <c r="F9167" i="85"/>
  <c r="F8951" i="85"/>
  <c r="F8735" i="85"/>
  <c r="F11101" i="85"/>
  <c r="F11051" i="85"/>
  <c r="F10912" i="85"/>
  <c r="F11175" i="85"/>
  <c r="F10719" i="85"/>
  <c r="F10457" i="85"/>
  <c r="F10073" i="85"/>
  <c r="F9797" i="85"/>
  <c r="F9539" i="85"/>
  <c r="F9281" i="85"/>
  <c r="F9017" i="85"/>
  <c r="F8759" i="85"/>
  <c r="F8531" i="85"/>
  <c r="F8315" i="85"/>
  <c r="F8099" i="85"/>
  <c r="F7883" i="85"/>
  <c r="F7667" i="85"/>
  <c r="F10684" i="85"/>
  <c r="F10468" i="85"/>
  <c r="F10252" i="85"/>
  <c r="F10036" i="85"/>
  <c r="F9820" i="85"/>
  <c r="F9604" i="85"/>
  <c r="F9388" i="85"/>
  <c r="F9172" i="85"/>
  <c r="F8956" i="85"/>
  <c r="F8740" i="85"/>
  <c r="F8524" i="85"/>
  <c r="F5632" i="85"/>
  <c r="F11381" i="85"/>
  <c r="F11128" i="85"/>
  <c r="F11319" i="85"/>
  <c r="F10839" i="85"/>
  <c r="F10571" i="85"/>
  <c r="F10181" i="85"/>
  <c r="F9875" i="85"/>
  <c r="F9617" i="85"/>
  <c r="F9359" i="85"/>
  <c r="F9101" i="85"/>
  <c r="F8837" i="85"/>
  <c r="F8597" i="85"/>
  <c r="F8381" i="85"/>
  <c r="F8165" i="85"/>
  <c r="F7949" i="85"/>
  <c r="F7733" i="85"/>
  <c r="F11024" i="85"/>
  <c r="F10534" i="85"/>
  <c r="F10318" i="85"/>
  <c r="F6342" i="85"/>
  <c r="F11255" i="85"/>
  <c r="F11032" i="85"/>
  <c r="F11259" i="85"/>
  <c r="F10791" i="85"/>
  <c r="F10529" i="85"/>
  <c r="F5174" i="85"/>
  <c r="F11070" i="85"/>
  <c r="F11193" i="85"/>
  <c r="F10631" i="85"/>
  <c r="F8473" i="85"/>
  <c r="F11183" i="85"/>
  <c r="F11224" i="85"/>
  <c r="F10993" i="85"/>
  <c r="F11285" i="85"/>
  <c r="F11104" i="85"/>
  <c r="F7246" i="85"/>
  <c r="F10788" i="85"/>
  <c r="F11368" i="85"/>
  <c r="F11403" i="85"/>
  <c r="F10779" i="85"/>
  <c r="F10385" i="85"/>
  <c r="F5319" i="85"/>
  <c r="F10717" i="85"/>
  <c r="F11375" i="85"/>
  <c r="F10925" i="85"/>
  <c r="F11122" i="85"/>
  <c r="F11433" i="85"/>
  <c r="F10957" i="85"/>
  <c r="F11081" i="85"/>
  <c r="F11157" i="85"/>
  <c r="F10379" i="85"/>
  <c r="F11029" i="85"/>
  <c r="F11135" i="85"/>
  <c r="F5558" i="85"/>
  <c r="F10825" i="85"/>
  <c r="F11015" i="85"/>
  <c r="F11050" i="85"/>
  <c r="F9853" i="85"/>
  <c r="F11279" i="85"/>
  <c r="F11308" i="85"/>
  <c r="F11355" i="85"/>
  <c r="F10737" i="85"/>
  <c r="F10337" i="85"/>
  <c r="F5751" i="85"/>
  <c r="F11316" i="85"/>
  <c r="F11309" i="85"/>
  <c r="F10871" i="85"/>
  <c r="F11068" i="85"/>
  <c r="F11379" i="85"/>
  <c r="F10845" i="85"/>
  <c r="F10619" i="85"/>
  <c r="F10187" i="85"/>
  <c r="F9959" i="85"/>
  <c r="F9743" i="85"/>
  <c r="F9527" i="85"/>
  <c r="F9311" i="85"/>
  <c r="F9095" i="85"/>
  <c r="F8879" i="85"/>
  <c r="F5856" i="85"/>
  <c r="F11076" i="85"/>
  <c r="F10727" i="85"/>
  <c r="F10756" i="85"/>
  <c r="F11007" i="85"/>
  <c r="F10814" i="85"/>
  <c r="F10325" i="85"/>
  <c r="F9971" i="85"/>
  <c r="F9713" i="85"/>
  <c r="F9449" i="85"/>
  <c r="F9191" i="85"/>
  <c r="F8933" i="85"/>
  <c r="F8675" i="85"/>
  <c r="F8459" i="85"/>
  <c r="F8243" i="85"/>
  <c r="F8027" i="85"/>
  <c r="F7811" i="85"/>
  <c r="F7595" i="85"/>
  <c r="F10612" i="85"/>
  <c r="F10396" i="85"/>
  <c r="F10180" i="85"/>
  <c r="F9964" i="85"/>
  <c r="F9748" i="85"/>
  <c r="F9532" i="85"/>
  <c r="F9316" i="85"/>
  <c r="F9100" i="85"/>
  <c r="F8884" i="85"/>
  <c r="F8668" i="85"/>
  <c r="F8452" i="85"/>
  <c r="F11077" i="85"/>
  <c r="F11039" i="85"/>
  <c r="F10900" i="85"/>
  <c r="F11151" i="85"/>
  <c r="F10707" i="85"/>
  <c r="F10439" i="85"/>
  <c r="F10061" i="85"/>
  <c r="F9791" i="85"/>
  <c r="F9533" i="85"/>
  <c r="F9269" i="85"/>
  <c r="F9011" i="85"/>
  <c r="F8753" i="85"/>
  <c r="F8525" i="85"/>
  <c r="F8309" i="85"/>
  <c r="F8093" i="85"/>
  <c r="F7877" i="85"/>
  <c r="F7661" i="85"/>
  <c r="F10678" i="85"/>
  <c r="F10462" i="85"/>
  <c r="F10246" i="85"/>
  <c r="F10753" i="85"/>
  <c r="F10931" i="85"/>
  <c r="F10840" i="85"/>
  <c r="F11103" i="85"/>
  <c r="F11246" i="85"/>
  <c r="F5884" i="85"/>
  <c r="F10937" i="85"/>
  <c r="F10905" i="85"/>
  <c r="F10271" i="85"/>
  <c r="F10861" i="85"/>
  <c r="F10919" i="85"/>
  <c r="F10429" i="85"/>
  <c r="F11022" i="85"/>
  <c r="F10961" i="85"/>
  <c r="F10996" i="85"/>
  <c r="F10813" i="85"/>
  <c r="F11219" i="85"/>
  <c r="F11044" i="85"/>
  <c r="F11139" i="85"/>
  <c r="F10685" i="85"/>
  <c r="F10169" i="85"/>
  <c r="F6034" i="85"/>
  <c r="F11052" i="85"/>
  <c r="F11249" i="85"/>
  <c r="F10709" i="85"/>
  <c r="F11014" i="85"/>
  <c r="F11217" i="85"/>
  <c r="F10803" i="85"/>
  <c r="F10493" i="85"/>
  <c r="F10145" i="85"/>
  <c r="F9923" i="85"/>
  <c r="F9707" i="85"/>
  <c r="F9491" i="85"/>
  <c r="F9275" i="85"/>
  <c r="F9059" i="85"/>
  <c r="F8843" i="85"/>
  <c r="F5607" i="85"/>
  <c r="F10842" i="85"/>
  <c r="F11302" i="85"/>
  <c r="F11415" i="85"/>
  <c r="F10929" i="85"/>
  <c r="F10649" i="85"/>
  <c r="F10259" i="85"/>
  <c r="F9929" i="85"/>
  <c r="F9665" i="85"/>
  <c r="F9407" i="85"/>
  <c r="F9149" i="85"/>
  <c r="F8891" i="85"/>
  <c r="F8639" i="85"/>
  <c r="F8423" i="85"/>
  <c r="F8207" i="85"/>
  <c r="F7991" i="85"/>
  <c r="F7775" i="85"/>
  <c r="F11276" i="85"/>
  <c r="F10576" i="85"/>
  <c r="F10360" i="85"/>
  <c r="F10144" i="85"/>
  <c r="F9928" i="85"/>
  <c r="F9712" i="85"/>
  <c r="F9496" i="85"/>
  <c r="F9280" i="85"/>
  <c r="F9064" i="85"/>
  <c r="F8848" i="85"/>
  <c r="F8632" i="85"/>
  <c r="F8416" i="85"/>
  <c r="F11340" i="85"/>
  <c r="F10883" i="85"/>
  <c r="F10816" i="85"/>
  <c r="F11073" i="85"/>
  <c r="F10927" i="85"/>
  <c r="F10702" i="85"/>
  <c r="F10761" i="85"/>
  <c r="F8329" i="85"/>
  <c r="F10878" i="85"/>
  <c r="F11332" i="85"/>
  <c r="F6142" i="85"/>
  <c r="F10860" i="85"/>
  <c r="F11428" i="85"/>
  <c r="F5535" i="85"/>
  <c r="F10920" i="85"/>
  <c r="F10895" i="85"/>
  <c r="F10936" i="85"/>
  <c r="F11031" i="85"/>
  <c r="F10601" i="85"/>
  <c r="F10085" i="85"/>
  <c r="F8041" i="85"/>
  <c r="F10884" i="85"/>
  <c r="F11033" i="85"/>
  <c r="F11338" i="85"/>
  <c r="F10798" i="85"/>
  <c r="F11109" i="85"/>
  <c r="F11030" i="85"/>
  <c r="F10403" i="85"/>
  <c r="F10067" i="85"/>
  <c r="F9851" i="85"/>
  <c r="F9635" i="85"/>
  <c r="F9419" i="85"/>
  <c r="F9203" i="85"/>
  <c r="F8987" i="85"/>
  <c r="F8771" i="85"/>
  <c r="F7462" i="85"/>
  <c r="F11213" i="85"/>
  <c r="F11020" i="85"/>
  <c r="F11253" i="85"/>
  <c r="F10785" i="85"/>
  <c r="F10517" i="85"/>
  <c r="F10133" i="85"/>
  <c r="F9839" i="85"/>
  <c r="F9581" i="85"/>
  <c r="F9323" i="85"/>
  <c r="F9065" i="85"/>
  <c r="F8801" i="85"/>
  <c r="F8567" i="85"/>
  <c r="F8351" i="85"/>
  <c r="F8135" i="85"/>
  <c r="F7919" i="85"/>
  <c r="F7703" i="85"/>
  <c r="F10844" i="85"/>
  <c r="F10504" i="85"/>
  <c r="F10288" i="85"/>
  <c r="F10072" i="85"/>
  <c r="F9856" i="85"/>
  <c r="F9640" i="85"/>
  <c r="F9424" i="85"/>
  <c r="F9208" i="85"/>
  <c r="F8992" i="85"/>
  <c r="F8776" i="85"/>
  <c r="F8560" i="85"/>
  <c r="F5679" i="85"/>
  <c r="F10836" i="85"/>
  <c r="F11296" i="85"/>
  <c r="F11397" i="85"/>
  <c r="F10911" i="85"/>
  <c r="F10637" i="85"/>
  <c r="F10247" i="85"/>
  <c r="F9917" i="85"/>
  <c r="F9659" i="85"/>
  <c r="F9401" i="85"/>
  <c r="F9143" i="85"/>
  <c r="F8885" i="85"/>
  <c r="F8633" i="85"/>
  <c r="F8417" i="85"/>
  <c r="F8201" i="85"/>
  <c r="F7985" i="85"/>
  <c r="F7769" i="85"/>
  <c r="F11240" i="85"/>
  <c r="F10570" i="85"/>
  <c r="F10354" i="85"/>
  <c r="F7564" i="85"/>
  <c r="F10704" i="85"/>
  <c r="F11188" i="85"/>
  <c r="F11343" i="85"/>
  <c r="F10857" i="85"/>
  <c r="F10589" i="85"/>
  <c r="F10859" i="85"/>
  <c r="F10955" i="85"/>
  <c r="F10962" i="85"/>
  <c r="F10755" i="85"/>
  <c r="F9887" i="85"/>
  <c r="F9239" i="85"/>
  <c r="F5560" i="85"/>
  <c r="F11331" i="85"/>
  <c r="F10193" i="85"/>
  <c r="F9365" i="85"/>
  <c r="F8603" i="85"/>
  <c r="F7955" i="85"/>
  <c r="F10540" i="85"/>
  <c r="F9892" i="85"/>
  <c r="F9244" i="85"/>
  <c r="F8596" i="85"/>
  <c r="F10715" i="85"/>
  <c r="F11102" i="85"/>
  <c r="F10007" i="85"/>
  <c r="F9485" i="85"/>
  <c r="F8969" i="85"/>
  <c r="F8489" i="85"/>
  <c r="F8057" i="85"/>
  <c r="F7625" i="85"/>
  <c r="F10426" i="85"/>
  <c r="F11148" i="85"/>
  <c r="F10762" i="85"/>
  <c r="F10850" i="85"/>
  <c r="F10205" i="85"/>
  <c r="F9893" i="85"/>
  <c r="F9629" i="85"/>
  <c r="F9371" i="85"/>
  <c r="F9113" i="85"/>
  <c r="F8855" i="85"/>
  <c r="F8609" i="85"/>
  <c r="F8393" i="85"/>
  <c r="F8177" i="85"/>
  <c r="F7961" i="85"/>
  <c r="F7745" i="85"/>
  <c r="F11096" i="85"/>
  <c r="F10546" i="85"/>
  <c r="F10330" i="85"/>
  <c r="F10114" i="85"/>
  <c r="F9898" i="85"/>
  <c r="F9682" i="85"/>
  <c r="F9466" i="85"/>
  <c r="F9250" i="85"/>
  <c r="F9034" i="85"/>
  <c r="F8818" i="85"/>
  <c r="F8602" i="85"/>
  <c r="F8386" i="85"/>
  <c r="F8170" i="85"/>
  <c r="F7954" i="85"/>
  <c r="F7738" i="85"/>
  <c r="F10933" i="85"/>
  <c r="F10888" i="85"/>
  <c r="F10701" i="85"/>
  <c r="F10055" i="85"/>
  <c r="F9521" i="85"/>
  <c r="F9005" i="85"/>
  <c r="F8519" i="85"/>
  <c r="F8087" i="85"/>
  <c r="F7655" i="85"/>
  <c r="F10456" i="85"/>
  <c r="F10066" i="85"/>
  <c r="F9742" i="85"/>
  <c r="F9418" i="85"/>
  <c r="F6100" i="85"/>
  <c r="F5818" i="85"/>
  <c r="F10984" i="85"/>
  <c r="F11195" i="85"/>
  <c r="F10954" i="85"/>
  <c r="F10932" i="85"/>
  <c r="F11079" i="85"/>
  <c r="F11392" i="85"/>
  <c r="F10445" i="85"/>
  <c r="F9671" i="85"/>
  <c r="F9023" i="85"/>
  <c r="F11393" i="85"/>
  <c r="F10851" i="85"/>
  <c r="F9881" i="85"/>
  <c r="F9107" i="85"/>
  <c r="F8387" i="85"/>
  <c r="F7739" i="85"/>
  <c r="F10324" i="85"/>
  <c r="F9676" i="85"/>
  <c r="F9028" i="85"/>
  <c r="F6072" i="85"/>
  <c r="F10732" i="85"/>
  <c r="F10505" i="85"/>
  <c r="F9833" i="85"/>
  <c r="F9317" i="85"/>
  <c r="F8795" i="85"/>
  <c r="F8345" i="85"/>
  <c r="F7913" i="85"/>
  <c r="F10808" i="85"/>
  <c r="F10282" i="85"/>
  <c r="F11099" i="85"/>
  <c r="F11181" i="85"/>
  <c r="F10463" i="85"/>
  <c r="F10079" i="85"/>
  <c r="F9803" i="85"/>
  <c r="F9545" i="85"/>
  <c r="F9287" i="85"/>
  <c r="F9029" i="85"/>
  <c r="F8765" i="85"/>
  <c r="F8537" i="85"/>
  <c r="F8321" i="85"/>
  <c r="F8105" i="85"/>
  <c r="F7889" i="85"/>
  <c r="F7673" i="85"/>
  <c r="F10690" i="85"/>
  <c r="F10474" i="85"/>
  <c r="F10258" i="85"/>
  <c r="F10042" i="85"/>
  <c r="F9826" i="85"/>
  <c r="F9610" i="85"/>
  <c r="F9394" i="85"/>
  <c r="F9178" i="85"/>
  <c r="F8962" i="85"/>
  <c r="F8746" i="85"/>
  <c r="F8530" i="85"/>
  <c r="F8314" i="85"/>
  <c r="F8098" i="85"/>
  <c r="F7882" i="85"/>
  <c r="F7666" i="85"/>
  <c r="F11333" i="85"/>
  <c r="F11307" i="85"/>
  <c r="F10565" i="85"/>
  <c r="F9869" i="85"/>
  <c r="F9353" i="85"/>
  <c r="F8831" i="85"/>
  <c r="F8375" i="85"/>
  <c r="F7943" i="85"/>
  <c r="F10988" i="85"/>
  <c r="F10312" i="85"/>
  <c r="F9958" i="85"/>
  <c r="F9634" i="85"/>
  <c r="F9310" i="85"/>
  <c r="F8986" i="85"/>
  <c r="F8662" i="85"/>
  <c r="F8356" i="85"/>
  <c r="F8092" i="85"/>
  <c r="F7834" i="85"/>
  <c r="F11378" i="85"/>
  <c r="F10593" i="85"/>
  <c r="F10377" i="85"/>
  <c r="F10161" i="85"/>
  <c r="F9945" i="85"/>
  <c r="F9729" i="85"/>
  <c r="F9513" i="85"/>
  <c r="F9297" i="85"/>
  <c r="F9081" i="85"/>
  <c r="F8865" i="85"/>
  <c r="F8649" i="85"/>
  <c r="F8433" i="85"/>
  <c r="F8217" i="85"/>
  <c r="F8001" i="85"/>
  <c r="F11321" i="85"/>
  <c r="F11289" i="85"/>
  <c r="F10547" i="85"/>
  <c r="F9863" i="85"/>
  <c r="F9341" i="85"/>
  <c r="F8825" i="85"/>
  <c r="F8369" i="85"/>
  <c r="F7937" i="85"/>
  <c r="F10952" i="85"/>
  <c r="F10306" i="85"/>
  <c r="F9952" i="85"/>
  <c r="F9628" i="85"/>
  <c r="F10797" i="85"/>
  <c r="F10907" i="85"/>
  <c r="F10643" i="85"/>
  <c r="F10960" i="85"/>
  <c r="F10229" i="85"/>
  <c r="F9563" i="85"/>
  <c r="F8915" i="85"/>
  <c r="F10889" i="85"/>
  <c r="F11210" i="85"/>
  <c r="F9755" i="85"/>
  <c r="F8975" i="85"/>
  <c r="F8279" i="85"/>
  <c r="F7631" i="85"/>
  <c r="F10216" i="85"/>
  <c r="F9568" i="85"/>
  <c r="F8920" i="85"/>
  <c r="F7534" i="85"/>
  <c r="F11235" i="85"/>
  <c r="F10373" i="85"/>
  <c r="F9749" i="85"/>
  <c r="F9227" i="85"/>
  <c r="F8711" i="85"/>
  <c r="F8273" i="85"/>
  <c r="F7841" i="85"/>
  <c r="F10642" i="85"/>
  <c r="F10210" i="85"/>
  <c r="F10775" i="85"/>
  <c r="F11019" i="85"/>
  <c r="F10397" i="85"/>
  <c r="F10025" i="85"/>
  <c r="F9761" i="85"/>
  <c r="F9503" i="85"/>
  <c r="F9245" i="85"/>
  <c r="F8981" i="85"/>
  <c r="F8723" i="85"/>
  <c r="F8501" i="85"/>
  <c r="F8285" i="85"/>
  <c r="F8069" i="85"/>
  <c r="F7853" i="85"/>
  <c r="F7637" i="85"/>
  <c r="F10654" i="85"/>
  <c r="F10438" i="85"/>
  <c r="F10222" i="85"/>
  <c r="F10006" i="85"/>
  <c r="F9790" i="85"/>
  <c r="F9574" i="85"/>
  <c r="F9358" i="85"/>
  <c r="F9142" i="85"/>
  <c r="F8926" i="85"/>
  <c r="F8710" i="85"/>
  <c r="F8494" i="85"/>
  <c r="F8278" i="85"/>
  <c r="F8062" i="85"/>
  <c r="F7846" i="85"/>
  <c r="F7630" i="85"/>
  <c r="F10997" i="85"/>
  <c r="F11145" i="85"/>
  <c r="F10433" i="85"/>
  <c r="F9785" i="85"/>
  <c r="F9263" i="85"/>
  <c r="F8747" i="85"/>
  <c r="F8303" i="85"/>
  <c r="F7871" i="85"/>
  <c r="F10672" i="85"/>
  <c r="F10240" i="85"/>
  <c r="F9910" i="85"/>
  <c r="F9586" i="85"/>
  <c r="F9262" i="85"/>
  <c r="F8938" i="85"/>
  <c r="F8614" i="85"/>
  <c r="F8308" i="85"/>
  <c r="F8050" i="85"/>
  <c r="F7792" i="85"/>
  <c r="F11162" i="85"/>
  <c r="F10557" i="85"/>
  <c r="F10341" i="85"/>
  <c r="F10125" i="85"/>
  <c r="F9909" i="85"/>
  <c r="F9693" i="85"/>
  <c r="F9477" i="85"/>
  <c r="F9261" i="85"/>
  <c r="F9045" i="85"/>
  <c r="F8829" i="85"/>
  <c r="F8613" i="85"/>
  <c r="F8397" i="85"/>
  <c r="F10950" i="85"/>
  <c r="F11388" i="85"/>
  <c r="F6486" i="85"/>
  <c r="F10893" i="85"/>
  <c r="F9995" i="85"/>
  <c r="F9347" i="85"/>
  <c r="F8699" i="85"/>
  <c r="F10834" i="85"/>
  <c r="F10391" i="85"/>
  <c r="F9497" i="85"/>
  <c r="F8717" i="85"/>
  <c r="F8063" i="85"/>
  <c r="F10648" i="85"/>
  <c r="F10000" i="85"/>
  <c r="F9352" i="85"/>
  <c r="F8704" i="85"/>
  <c r="F11207" i="85"/>
  <c r="F10773" i="85"/>
  <c r="F10115" i="85"/>
  <c r="F9575" i="85"/>
  <c r="F9053" i="85"/>
  <c r="F8561" i="85"/>
  <c r="F8129" i="85"/>
  <c r="F7697" i="85"/>
  <c r="F10498" i="85"/>
  <c r="F11245" i="85"/>
  <c r="F10924" i="85"/>
  <c r="F10731" i="85"/>
  <c r="F10265" i="85"/>
  <c r="F9935" i="85"/>
  <c r="F9677" i="85"/>
  <c r="F9413" i="85"/>
  <c r="F9155" i="85"/>
  <c r="F8897" i="85"/>
  <c r="F8645" i="85"/>
  <c r="F8429" i="85"/>
  <c r="F8213" i="85"/>
  <c r="F7997" i="85"/>
  <c r="F7781" i="85"/>
  <c r="F11312" i="85"/>
  <c r="F10582" i="85"/>
  <c r="F10366" i="85"/>
  <c r="F10150" i="85"/>
  <c r="F9934" i="85"/>
  <c r="F9718" i="85"/>
  <c r="F9502" i="85"/>
  <c r="F9286" i="85"/>
  <c r="F9070" i="85"/>
  <c r="F8854" i="85"/>
  <c r="F8638" i="85"/>
  <c r="F8422" i="85"/>
  <c r="F8206" i="85"/>
  <c r="F7990" i="85"/>
  <c r="F7774" i="85"/>
  <c r="F5926" i="85"/>
  <c r="F11086" i="85"/>
  <c r="F10827" i="85"/>
  <c r="F10175" i="85"/>
  <c r="F9611" i="85"/>
  <c r="F9089" i="85"/>
  <c r="F8591" i="85"/>
  <c r="F8159" i="85"/>
  <c r="F7727" i="85"/>
  <c r="F10528" i="85"/>
  <c r="F10126" i="85"/>
  <c r="F9802" i="85"/>
  <c r="F9478" i="85"/>
  <c r="F9154" i="85"/>
  <c r="F8830" i="85"/>
  <c r="F8506" i="85"/>
  <c r="F8224" i="85"/>
  <c r="F7966" i="85"/>
  <c r="F7708" i="85"/>
  <c r="F10730" i="85"/>
  <c r="F10485" i="85"/>
  <c r="F10269" i="85"/>
  <c r="F10053" i="85"/>
  <c r="F9837" i="85"/>
  <c r="F9621" i="85"/>
  <c r="F9405" i="85"/>
  <c r="F9189" i="85"/>
  <c r="F8973" i="85"/>
  <c r="F8757" i="85"/>
  <c r="F8541" i="85"/>
  <c r="F8325" i="85"/>
  <c r="F8109" i="85"/>
  <c r="F5986" i="85"/>
  <c r="F11080" i="85"/>
  <c r="F10815" i="85"/>
  <c r="F10157" i="85"/>
  <c r="F9605" i="85"/>
  <c r="F9083" i="85"/>
  <c r="F8585" i="85"/>
  <c r="F8153" i="85"/>
  <c r="F7721" i="85"/>
  <c r="F10522" i="85"/>
  <c r="F10120" i="85"/>
  <c r="F9796" i="85"/>
  <c r="F11260" i="85"/>
  <c r="F11171" i="85"/>
  <c r="F11268" i="85"/>
  <c r="F5967" i="85"/>
  <c r="F11320" i="85"/>
  <c r="F11231" i="85"/>
  <c r="F11412" i="85"/>
  <c r="F5463" i="85"/>
  <c r="F10811" i="85"/>
  <c r="F10806" i="85"/>
  <c r="F5823" i="85"/>
  <c r="F10595" i="85"/>
  <c r="F11121" i="85"/>
  <c r="F10865" i="85"/>
  <c r="F6208" i="85"/>
  <c r="F13209" i="85"/>
  <c r="F13210" i="85"/>
  <c r="F12565" i="85"/>
  <c r="F11537" i="85"/>
  <c r="F10277" i="85"/>
  <c r="F10535" i="85"/>
  <c r="F11282" i="85"/>
  <c r="F10947" i="85"/>
  <c r="F11271" i="85"/>
  <c r="F10852" i="85"/>
  <c r="F11176" i="85"/>
  <c r="F10763" i="85"/>
  <c r="F11087" i="85"/>
  <c r="F10692" i="85"/>
  <c r="F11136" i="85"/>
  <c r="F11209" i="85"/>
  <c r="F8779" i="85"/>
  <c r="F10013" i="85"/>
  <c r="F10253" i="85"/>
  <c r="F10511" i="85"/>
  <c r="F11138" i="85"/>
  <c r="F10923" i="85"/>
  <c r="F11247" i="85"/>
  <c r="F10828" i="85"/>
  <c r="F11152" i="85"/>
  <c r="F10739" i="85"/>
  <c r="F11063" i="85"/>
  <c r="F11411" i="85"/>
  <c r="F11094" i="85"/>
  <c r="F11137" i="85"/>
  <c r="F5488" i="85"/>
  <c r="F5640" i="85"/>
  <c r="F11212" i="85"/>
  <c r="F10799" i="85"/>
  <c r="F11123" i="85"/>
  <c r="F10734" i="85"/>
  <c r="F11196" i="85"/>
  <c r="F11317" i="85"/>
  <c r="F6394" i="85"/>
  <c r="F11116" i="85"/>
  <c r="F10703" i="85"/>
  <c r="F11027" i="85"/>
  <c r="F11369" i="85"/>
  <c r="F11304" i="85"/>
  <c r="F6094" i="85"/>
  <c r="F10163" i="85"/>
  <c r="F10451" i="85"/>
  <c r="F11390" i="85"/>
  <c r="F10977" i="85"/>
  <c r="F11337" i="85"/>
  <c r="F11170" i="85"/>
  <c r="F10812" i="85"/>
  <c r="F11251" i="85"/>
  <c r="F6002" i="85"/>
  <c r="F10319" i="85"/>
  <c r="F10577" i="85"/>
  <c r="F10713" i="85"/>
  <c r="F11001" i="85"/>
  <c r="F11325" i="85"/>
  <c r="F10906" i="85"/>
  <c r="F11230" i="85"/>
  <c r="F10817" i="85"/>
  <c r="F11141" i="85"/>
  <c r="F10752" i="85"/>
  <c r="F11220" i="85"/>
  <c r="F11365" i="85"/>
  <c r="F6183" i="85"/>
  <c r="F10049" i="85"/>
  <c r="F10295" i="85"/>
  <c r="F10553" i="85"/>
  <c r="F11426" i="85"/>
  <c r="F10971" i="85"/>
  <c r="F11295" i="85"/>
  <c r="F10876" i="85"/>
  <c r="F11200" i="85"/>
  <c r="F10787" i="85"/>
  <c r="F11111" i="85"/>
  <c r="F10716" i="85"/>
  <c r="F11178" i="85"/>
  <c r="F11293" i="85"/>
  <c r="F6700" i="85"/>
  <c r="F10942" i="85"/>
  <c r="F11266" i="85"/>
  <c r="F10853" i="85"/>
  <c r="F11177" i="85"/>
  <c r="F10800" i="85"/>
  <c r="F11280" i="85"/>
  <c r="F9421" i="85"/>
  <c r="F5895" i="85"/>
  <c r="F11164" i="85"/>
  <c r="F10751" i="85"/>
  <c r="F11075" i="85"/>
  <c r="F11423" i="85"/>
  <c r="F10705" i="85"/>
  <c r="F5770" i="85"/>
  <c r="F10199" i="85"/>
  <c r="F10487" i="85"/>
  <c r="F10725" i="85"/>
  <c r="F11013" i="85"/>
  <c r="F11373" i="85"/>
  <c r="F11242" i="85"/>
  <c r="F10896" i="85"/>
  <c r="F11359" i="85"/>
  <c r="F10953" i="85"/>
  <c r="F11041" i="85"/>
  <c r="F5704" i="85"/>
  <c r="F6288" i="85"/>
  <c r="F10211" i="85"/>
  <c r="F10469" i="85"/>
  <c r="F10886" i="85"/>
  <c r="F10863" i="85"/>
  <c r="F11187" i="85"/>
  <c r="F10768" i="85"/>
  <c r="F11092" i="85"/>
  <c r="F11416" i="85"/>
  <c r="F11003" i="85"/>
  <c r="F11339" i="85"/>
  <c r="F11004" i="85"/>
  <c r="F10969" i="85"/>
  <c r="F5878" i="85"/>
  <c r="F5774" i="85"/>
  <c r="F11158" i="85"/>
  <c r="F10745" i="85"/>
  <c r="F11069" i="85"/>
  <c r="F11417" i="85"/>
  <c r="F11106" i="85"/>
  <c r="F11149" i="85"/>
  <c r="F5416" i="85"/>
  <c r="F5424" i="85"/>
  <c r="F11380" i="85"/>
  <c r="F10967" i="85"/>
  <c r="F11297" i="85"/>
  <c r="F11034" i="85"/>
  <c r="F6814" i="85"/>
  <c r="F7330" i="85"/>
  <c r="F10415" i="85"/>
  <c r="F10742" i="85"/>
  <c r="F10941" i="85"/>
  <c r="F11229" i="85"/>
  <c r="F11026" i="85"/>
  <c r="F11153" i="85"/>
  <c r="F11035" i="85"/>
  <c r="F5515" i="85"/>
  <c r="F11438" i="85"/>
  <c r="F11444" i="85"/>
  <c r="F11450" i="85"/>
  <c r="F11456" i="85"/>
  <c r="F11462" i="85"/>
  <c r="F11468" i="85"/>
  <c r="F11474" i="85"/>
  <c r="F11480" i="85"/>
  <c r="F11486" i="85"/>
  <c r="F11492" i="85"/>
  <c r="F11498" i="85"/>
  <c r="F11504" i="85"/>
  <c r="F11510" i="85"/>
  <c r="F11516" i="85"/>
  <c r="F11522" i="85"/>
  <c r="F11528" i="85"/>
  <c r="F11446" i="85"/>
  <c r="F11482" i="85"/>
  <c r="F11500" i="85"/>
  <c r="F11512" i="85"/>
  <c r="F11524" i="85"/>
  <c r="F11447" i="85"/>
  <c r="F11453" i="85"/>
  <c r="F11471" i="85"/>
  <c r="F11483" i="85"/>
  <c r="F11495" i="85"/>
  <c r="F11507" i="85"/>
  <c r="F11525" i="85"/>
  <c r="F11448" i="85"/>
  <c r="F11454" i="85"/>
  <c r="F11460" i="85"/>
  <c r="F11466" i="85"/>
  <c r="F11478" i="85"/>
  <c r="F11496" i="85"/>
  <c r="F11508" i="85"/>
  <c r="F11520" i="85"/>
  <c r="F11449" i="85"/>
  <c r="F11473" i="85"/>
  <c r="F11485" i="85"/>
  <c r="F11503" i="85"/>
  <c r="F11515" i="85"/>
  <c r="F11527" i="85"/>
  <c r="F11439" i="85"/>
  <c r="F11445" i="85"/>
  <c r="F11451" i="85"/>
  <c r="F11457" i="85"/>
  <c r="F11463" i="85"/>
  <c r="F11469" i="85"/>
  <c r="F11475" i="85"/>
  <c r="F11481" i="85"/>
  <c r="F11487" i="85"/>
  <c r="F11493" i="85"/>
  <c r="F11499" i="85"/>
  <c r="F11505" i="85"/>
  <c r="F11511" i="85"/>
  <c r="F11517" i="85"/>
  <c r="F11523" i="85"/>
  <c r="F11529" i="85"/>
  <c r="F11440" i="85"/>
  <c r="F11452" i="85"/>
  <c r="F11458" i="85"/>
  <c r="F11464" i="85"/>
  <c r="F11470" i="85"/>
  <c r="F11476" i="85"/>
  <c r="F11488" i="85"/>
  <c r="F11494" i="85"/>
  <c r="F11506" i="85"/>
  <c r="F11518" i="85"/>
  <c r="F11441" i="85"/>
  <c r="F11459" i="85"/>
  <c r="F11465" i="85"/>
  <c r="F11477" i="85"/>
  <c r="F11489" i="85"/>
  <c r="F11501" i="85"/>
  <c r="F11513" i="85"/>
  <c r="F11519" i="85"/>
  <c r="F11442" i="85"/>
  <c r="F11472" i="85"/>
  <c r="F11484" i="85"/>
  <c r="F11490" i="85"/>
  <c r="F11502" i="85"/>
  <c r="F11514" i="85"/>
  <c r="F11526" i="85"/>
  <c r="F11443" i="85"/>
  <c r="F11455" i="85"/>
  <c r="F11461" i="85"/>
  <c r="F11467" i="85"/>
  <c r="F11479" i="85"/>
  <c r="F11491" i="85"/>
  <c r="F11497" i="85"/>
  <c r="F11509" i="85"/>
  <c r="F11521" i="85"/>
  <c r="F11074" i="85"/>
  <c r="F10769" i="85"/>
  <c r="F11124" i="85"/>
  <c r="F11185" i="85"/>
  <c r="F5344" i="85"/>
  <c r="F5208" i="85"/>
  <c r="F10307" i="85"/>
  <c r="F10523" i="85"/>
  <c r="F10958" i="85"/>
  <c r="F10833" i="85"/>
  <c r="F11049" i="85"/>
  <c r="F11265" i="85"/>
  <c r="F10738" i="85"/>
  <c r="F11386" i="85"/>
  <c r="F11303" i="85"/>
  <c r="F11346" i="85"/>
  <c r="F7498" i="85"/>
  <c r="F5494" i="85"/>
  <c r="F10956" i="85"/>
  <c r="F10746" i="85"/>
  <c r="F11208" i="85"/>
  <c r="F11353" i="85"/>
  <c r="F6255" i="85"/>
  <c r="F10127" i="85"/>
  <c r="F10343" i="85"/>
  <c r="F10559" i="85"/>
  <c r="F11174" i="85"/>
  <c r="F10869" i="85"/>
  <c r="F11085" i="85"/>
  <c r="F11301" i="85"/>
  <c r="F10810" i="85"/>
  <c r="F10721" i="85"/>
  <c r="F11387" i="85"/>
  <c r="F10711" i="85"/>
  <c r="F6850" i="85"/>
  <c r="F7168" i="85"/>
  <c r="F10783" i="85"/>
  <c r="F10918" i="85"/>
  <c r="F11134" i="85"/>
  <c r="F11350" i="85"/>
  <c r="F10829" i="85"/>
  <c r="F11045" i="85"/>
  <c r="F11261" i="85"/>
  <c r="F10770" i="85"/>
  <c r="F11028" i="85"/>
  <c r="F11292" i="85"/>
  <c r="F10873" i="85"/>
  <c r="F11197" i="85"/>
  <c r="F8257" i="85"/>
  <c r="F6262" i="85"/>
  <c r="F5938" i="85"/>
  <c r="F5566" i="85"/>
  <c r="F5181" i="85"/>
  <c r="F10858" i="85"/>
  <c r="F10698" i="85"/>
  <c r="F6177" i="85"/>
  <c r="F10774" i="85"/>
  <c r="F10990" i="85"/>
  <c r="F11206" i="85"/>
  <c r="F11422" i="85"/>
  <c r="F10901" i="85"/>
  <c r="F11117" i="85"/>
  <c r="F11345" i="85"/>
  <c r="F10854" i="85"/>
  <c r="F11112" i="85"/>
  <c r="F11400" i="85"/>
  <c r="F10981" i="85"/>
  <c r="F11305" i="85"/>
  <c r="F7174" i="85"/>
  <c r="F6154" i="85"/>
  <c r="F5830" i="85"/>
  <c r="F5422" i="85"/>
  <c r="F5868" i="85"/>
  <c r="F11290" i="85"/>
  <c r="F11214" i="85"/>
  <c r="F6520" i="85"/>
  <c r="F10846" i="85"/>
  <c r="F11062" i="85"/>
  <c r="F11278" i="85"/>
  <c r="F10757" i="85"/>
  <c r="F10973" i="85"/>
  <c r="F11189" i="85"/>
  <c r="F11429" i="85"/>
  <c r="F10944" i="85"/>
  <c r="F11202" i="85"/>
  <c r="F10765" i="85"/>
  <c r="F11089" i="85"/>
  <c r="F11413" i="85"/>
  <c r="F6526" i="85"/>
  <c r="F6046" i="85"/>
  <c r="F5710" i="85"/>
  <c r="F6045" i="85"/>
  <c r="F11169" i="85"/>
  <c r="F10985" i="85"/>
  <c r="F11107" i="85"/>
  <c r="F10882" i="85"/>
  <c r="F11098" i="85"/>
  <c r="F11314" i="85"/>
  <c r="F10793" i="85"/>
  <c r="F11009" i="85"/>
  <c r="F11225" i="85"/>
  <c r="F10728" i="85"/>
  <c r="F10986" i="85"/>
  <c r="F11244" i="85"/>
  <c r="F10819" i="85"/>
  <c r="F11143" i="85"/>
  <c r="F9637" i="85"/>
  <c r="F6360" i="85"/>
  <c r="F5992" i="85"/>
  <c r="F5638" i="85"/>
  <c r="F5613" i="85"/>
  <c r="F11385" i="85"/>
  <c r="F11201" i="85"/>
  <c r="F11431" i="85"/>
  <c r="F5350" i="85"/>
  <c r="F6261" i="85"/>
  <c r="F5829" i="85"/>
  <c r="F5397" i="85"/>
  <c r="F8437" i="85"/>
  <c r="F7402" i="85"/>
  <c r="F5220" i="85"/>
  <c r="F11061" i="85"/>
  <c r="F11277" i="85"/>
  <c r="F10750" i="85"/>
  <c r="F10966" i="85"/>
  <c r="F11182" i="85"/>
  <c r="F11398" i="85"/>
  <c r="F10877" i="85"/>
  <c r="F11093" i="85"/>
  <c r="F11315" i="85"/>
  <c r="F10824" i="85"/>
  <c r="F11088" i="85"/>
  <c r="F11364" i="85"/>
  <c r="F10945" i="85"/>
  <c r="F11269" i="85"/>
  <c r="F6306" i="85"/>
  <c r="F5241" i="85"/>
  <c r="F7030" i="85"/>
  <c r="F9349" i="85"/>
  <c r="F8953" i="85"/>
  <c r="F6189" i="85"/>
  <c r="F5757" i="85"/>
  <c r="F5325" i="85"/>
  <c r="F6910" i="85"/>
  <c r="F6312" i="85"/>
  <c r="F10881" i="85"/>
  <c r="F11097" i="85"/>
  <c r="F11313" i="85"/>
  <c r="F10786" i="85"/>
  <c r="F11002" i="85"/>
  <c r="F11218" i="85"/>
  <c r="F11434" i="85"/>
  <c r="F10913" i="85"/>
  <c r="F11129" i="85"/>
  <c r="F11357" i="85"/>
  <c r="F10872" i="85"/>
  <c r="F11130" i="85"/>
  <c r="F11418" i="85"/>
  <c r="F10999" i="85"/>
  <c r="F11323" i="85"/>
  <c r="F5698" i="85"/>
  <c r="F6264" i="85"/>
  <c r="F5854" i="85"/>
  <c r="F5794" i="85"/>
  <c r="F7610" i="85"/>
  <c r="F6117" i="85"/>
  <c r="F5685" i="85"/>
  <c r="F5253" i="85"/>
  <c r="F6218" i="85"/>
  <c r="F6084" i="85"/>
  <c r="F10917" i="85"/>
  <c r="F11133" i="85"/>
  <c r="F11349" i="85"/>
  <c r="F10822" i="85"/>
  <c r="F11038" i="85"/>
  <c r="F11254" i="85"/>
  <c r="F10733" i="85"/>
  <c r="F10949" i="85"/>
  <c r="F11165" i="85"/>
  <c r="F11405" i="85"/>
  <c r="F10914" i="85"/>
  <c r="F11172" i="85"/>
  <c r="F10729" i="85"/>
  <c r="F11053" i="85"/>
  <c r="F11377" i="85"/>
  <c r="F5626" i="85"/>
  <c r="F6048" i="85"/>
  <c r="F5806" i="85"/>
  <c r="F5452" i="85"/>
  <c r="F6736" i="85"/>
  <c r="F5973" i="85"/>
  <c r="F5541" i="85"/>
  <c r="F5109" i="85"/>
  <c r="F5786" i="85"/>
  <c r="F5652" i="85"/>
  <c r="F10989" i="85"/>
  <c r="F11205" i="85"/>
  <c r="F11421" i="85"/>
  <c r="F10894" i="85"/>
  <c r="F11110" i="85"/>
  <c r="F11326" i="85"/>
  <c r="F10805" i="85"/>
  <c r="F11021" i="85"/>
  <c r="F11237" i="85"/>
  <c r="F10740" i="85"/>
  <c r="F10998" i="85"/>
  <c r="F11256" i="85"/>
  <c r="F10837" i="85"/>
  <c r="F11161" i="85"/>
  <c r="F8989" i="85"/>
  <c r="F6105" i="85"/>
  <c r="F11005" i="85"/>
  <c r="F6304" i="85"/>
  <c r="F6412" i="85"/>
  <c r="F5901" i="85"/>
  <c r="F5469" i="85"/>
  <c r="F10645" i="85"/>
  <c r="F5570" i="85"/>
  <c r="F5436" i="85"/>
  <c r="F11025" i="85"/>
  <c r="F11241" i="85"/>
  <c r="F10714" i="85"/>
  <c r="F10930" i="85"/>
  <c r="F11146" i="85"/>
  <c r="F11362" i="85"/>
  <c r="F10841" i="85"/>
  <c r="F11057" i="85"/>
  <c r="F11273" i="85"/>
  <c r="F10782" i="85"/>
  <c r="F11040" i="85"/>
  <c r="F11310" i="85"/>
  <c r="F10891" i="85"/>
  <c r="F11215" i="85"/>
  <c r="F6468" i="85"/>
  <c r="F5313" i="85"/>
  <c r="F7318" i="85"/>
  <c r="F5073" i="85"/>
  <c r="F5637" i="85"/>
  <c r="F11383" i="85"/>
  <c r="F7570" i="85"/>
  <c r="F5997" i="85"/>
  <c r="F5974" i="85"/>
  <c r="F7528" i="85"/>
  <c r="F5673" i="85"/>
  <c r="F6182" i="85"/>
  <c r="F11424" i="85"/>
  <c r="F11329" i="85"/>
  <c r="F6130" i="85"/>
  <c r="F5386" i="85"/>
  <c r="F5865" i="85"/>
  <c r="F11382" i="85"/>
  <c r="F5532" i="85"/>
  <c r="F11010" i="85"/>
  <c r="F8347" i="85"/>
  <c r="F7933" i="85"/>
  <c r="F5920" i="85"/>
  <c r="F7096" i="85"/>
  <c r="F5601" i="85"/>
  <c r="F5966" i="85"/>
  <c r="F10741" i="85"/>
  <c r="F11389" i="85"/>
  <c r="F6070" i="85"/>
  <c r="F10249" i="85"/>
  <c r="F5793" i="85"/>
  <c r="F11436" i="85"/>
  <c r="F5316" i="85"/>
  <c r="F11046" i="85"/>
  <c r="F7699" i="85"/>
  <c r="F6766" i="85"/>
  <c r="F6244" i="85"/>
  <c r="F5554" i="85"/>
  <c r="F6033" i="85"/>
  <c r="F5169" i="85"/>
  <c r="F5832" i="85"/>
  <c r="F11065" i="85"/>
  <c r="F6670" i="85"/>
  <c r="F5746" i="85"/>
  <c r="F6225" i="85"/>
  <c r="F7558" i="85"/>
  <c r="F5380" i="85"/>
  <c r="F5565" i="85"/>
  <c r="F7354" i="85"/>
  <c r="F6028" i="85"/>
  <c r="F8671" i="85"/>
  <c r="F5745" i="85"/>
  <c r="F6694" i="85"/>
  <c r="F11376" i="85"/>
  <c r="F11281" i="85"/>
  <c r="F6178" i="85"/>
  <c r="F5458" i="85"/>
  <c r="F5937" i="85"/>
  <c r="F11142" i="85"/>
  <c r="F8725" i="85"/>
  <c r="F10830" i="85"/>
  <c r="F5428" i="85"/>
  <c r="F7066" i="85"/>
  <c r="F6136" i="85"/>
  <c r="F5812" i="85"/>
  <c r="F5410" i="85"/>
  <c r="F6376" i="85"/>
  <c r="F5889" i="85"/>
  <c r="F5457" i="85"/>
  <c r="F10213" i="85"/>
  <c r="F5534" i="85"/>
  <c r="F5400" i="85"/>
  <c r="F10849" i="85"/>
  <c r="F11173" i="85"/>
  <c r="F8689" i="85"/>
  <c r="F6286" i="85"/>
  <c r="F5962" i="85"/>
  <c r="F5602" i="85"/>
  <c r="F7384" i="85"/>
  <c r="F6081" i="85"/>
  <c r="F5433" i="85"/>
  <c r="F9061" i="85"/>
  <c r="F7282" i="85"/>
  <c r="F5499" i="85"/>
  <c r="F5590" i="85"/>
  <c r="F5940" i="85"/>
  <c r="F10915" i="85"/>
  <c r="F5896" i="85"/>
  <c r="F6324" i="85"/>
  <c r="F6742" i="85"/>
  <c r="F6082" i="85"/>
  <c r="F5758" i="85"/>
  <c r="F5338" i="85"/>
  <c r="F6249" i="85"/>
  <c r="F5817" i="85"/>
  <c r="F5385" i="85"/>
  <c r="F8221" i="85"/>
  <c r="F7186" i="85"/>
  <c r="F5184" i="85"/>
  <c r="F10897" i="85"/>
  <c r="F11221" i="85"/>
  <c r="F7825" i="85"/>
  <c r="F6238" i="85"/>
  <c r="F5914" i="85"/>
  <c r="F5530" i="85"/>
  <c r="F6952" i="85"/>
  <c r="F6009" i="85"/>
  <c r="F5361" i="85"/>
  <c r="F6754" i="85"/>
  <c r="F6958" i="85"/>
  <c r="F5427" i="85"/>
  <c r="F5518" i="85"/>
  <c r="F5724" i="85"/>
  <c r="F10951" i="85"/>
  <c r="F5860" i="85"/>
  <c r="F6124" i="85"/>
  <c r="F7390" i="85"/>
  <c r="F6190" i="85"/>
  <c r="F5866" i="85"/>
  <c r="F5482" i="85"/>
  <c r="F6664" i="85"/>
  <c r="F5961" i="85"/>
  <c r="F5529" i="85"/>
  <c r="F5097" i="85"/>
  <c r="F5750" i="85"/>
  <c r="F5616" i="85"/>
  <c r="F10789" i="85"/>
  <c r="F11113" i="85"/>
  <c r="F11437" i="85"/>
  <c r="F6450" i="85"/>
  <c r="F6022" i="85"/>
  <c r="F5674" i="85"/>
  <c r="F8239" i="85"/>
  <c r="F6153" i="85"/>
  <c r="F5505" i="85"/>
  <c r="F5678" i="85"/>
  <c r="F11341" i="85"/>
  <c r="F5859" i="85"/>
  <c r="F5890" i="85"/>
  <c r="F5858" i="85"/>
  <c r="F10735" i="85"/>
  <c r="F6076" i="85"/>
  <c r="F10723" i="85"/>
  <c r="F5619" i="85"/>
  <c r="F5470" i="85"/>
  <c r="F5583" i="85"/>
  <c r="F9385" i="85"/>
  <c r="F6123" i="85"/>
  <c r="F6622" i="85"/>
  <c r="F5649" i="85"/>
  <c r="F5217" i="85"/>
  <c r="F6110" i="85"/>
  <c r="F5112" i="85"/>
  <c r="F11017" i="85"/>
  <c r="F6118" i="85"/>
  <c r="F6291" i="85"/>
  <c r="F9133" i="85"/>
  <c r="F6214" i="85"/>
  <c r="F6880" i="85"/>
  <c r="F5133" i="85"/>
  <c r="F11363" i="85"/>
  <c r="F11262" i="85"/>
  <c r="F11167" i="85"/>
  <c r="F6292" i="85"/>
  <c r="F5644" i="85"/>
  <c r="F6430" i="85"/>
  <c r="F5918" i="85"/>
  <c r="F6171" i="85"/>
  <c r="F5301" i="85"/>
  <c r="F5577" i="85"/>
  <c r="F5145" i="85"/>
  <c r="F5894" i="85"/>
  <c r="F11100" i="85"/>
  <c r="F11287" i="85"/>
  <c r="F5848" i="85"/>
  <c r="F5931" i="85"/>
  <c r="F5666" i="85"/>
  <c r="F5950" i="85"/>
  <c r="F6069" i="85"/>
  <c r="F6074" i="85"/>
  <c r="F10794" i="85"/>
  <c r="F10699" i="85"/>
  <c r="F11347" i="85"/>
  <c r="F6112" i="85"/>
  <c r="F5464" i="85"/>
  <c r="F6159" i="85"/>
  <c r="F11430" i="85"/>
  <c r="F5055" i="85"/>
  <c r="F5742" i="85"/>
  <c r="F5721" i="85"/>
  <c r="F5289" i="85"/>
  <c r="F6390" i="85"/>
  <c r="F5328" i="85"/>
  <c r="F10963" i="85"/>
  <c r="F6172" i="85"/>
  <c r="F6502" i="85"/>
  <c r="F5067" i="85"/>
  <c r="F6274" i="85"/>
  <c r="F7312" i="85"/>
  <c r="F5205" i="85"/>
  <c r="F11327" i="85"/>
  <c r="F11226" i="85"/>
  <c r="F11131" i="85"/>
  <c r="F6396" i="85"/>
  <c r="F5680" i="85"/>
  <c r="F6556" i="85"/>
  <c r="F6026" i="85"/>
  <c r="F6466" i="85"/>
  <c r="F5517" i="85"/>
  <c r="F5760" i="85"/>
  <c r="F11016" i="85"/>
  <c r="F11274" i="85"/>
  <c r="F10855" i="85"/>
  <c r="F11179" i="85"/>
  <c r="F8581" i="85"/>
  <c r="F6280" i="85"/>
  <c r="F5956" i="85"/>
  <c r="F5596" i="85"/>
  <c r="F7348" i="85"/>
  <c r="F6075" i="85"/>
  <c r="F5643" i="85"/>
  <c r="F5211" i="85"/>
  <c r="F6098" i="85"/>
  <c r="F5964" i="85"/>
  <c r="F6598" i="85"/>
  <c r="F6058" i="85"/>
  <c r="F5734" i="85"/>
  <c r="F9817" i="85"/>
  <c r="F6213" i="85"/>
  <c r="F5781" i="85"/>
  <c r="F5349" i="85"/>
  <c r="F7342" i="85"/>
  <c r="F6538" i="85"/>
  <c r="F5076" i="85"/>
  <c r="F10722" i="85"/>
  <c r="F10938" i="85"/>
  <c r="F11154" i="85"/>
  <c r="F11370" i="85"/>
  <c r="F10843" i="85"/>
  <c r="F11059" i="85"/>
  <c r="F11275" i="85"/>
  <c r="F8797" i="85"/>
  <c r="F6706" i="85"/>
  <c r="F6184" i="85"/>
  <c r="F5968" i="85"/>
  <c r="F5752" i="85"/>
  <c r="F5536" i="85"/>
  <c r="F10465" i="85"/>
  <c r="F6988" i="85"/>
  <c r="F6231" i="85"/>
  <c r="F5907" i="85"/>
  <c r="F5151" i="85"/>
  <c r="F5784" i="85"/>
  <c r="F11371" i="85"/>
  <c r="F5440" i="85"/>
  <c r="F5487" i="85"/>
  <c r="F5496" i="85"/>
  <c r="F5949" i="85"/>
  <c r="F7018" i="85"/>
  <c r="F5910" i="85"/>
  <c r="F5544" i="85"/>
  <c r="F11058" i="85"/>
  <c r="F11328" i="85"/>
  <c r="F10909" i="85"/>
  <c r="F11233" i="85"/>
  <c r="F7622" i="85"/>
  <c r="F6226" i="85"/>
  <c r="F5902" i="85"/>
  <c r="F5524" i="85"/>
  <c r="F6916" i="85"/>
  <c r="F6003" i="85"/>
  <c r="F5571" i="85"/>
  <c r="F5139" i="85"/>
  <c r="F5882" i="85"/>
  <c r="F5748" i="85"/>
  <c r="F6378" i="85"/>
  <c r="F5998" i="85"/>
  <c r="F5662" i="85"/>
  <c r="F8023" i="85"/>
  <c r="F6141" i="85"/>
  <c r="F5709" i="85"/>
  <c r="F5277" i="85"/>
  <c r="F6290" i="85"/>
  <c r="F6156" i="85"/>
  <c r="F11291" i="85"/>
  <c r="F10758" i="85"/>
  <c r="F10974" i="85"/>
  <c r="F11190" i="85"/>
  <c r="F11406" i="85"/>
  <c r="F10879" i="85"/>
  <c r="F11095" i="85"/>
  <c r="F11311" i="85"/>
  <c r="F8149" i="85"/>
  <c r="F6504" i="85"/>
  <c r="F6148" i="85"/>
  <c r="F5932" i="85"/>
  <c r="F5716" i="85"/>
  <c r="F5500" i="85"/>
  <c r="F9169" i="85"/>
  <c r="F6772" i="85"/>
  <c r="F6195" i="85"/>
  <c r="F5799" i="85"/>
  <c r="F7598" i="85"/>
  <c r="F5136" i="85"/>
  <c r="F7717" i="85"/>
  <c r="F8563" i="85"/>
  <c r="F5307" i="85"/>
  <c r="F5722" i="85"/>
  <c r="F5769" i="85"/>
  <c r="F6020" i="85"/>
  <c r="F6874" i="85"/>
  <c r="F10393" i="85"/>
  <c r="F6192" i="85"/>
  <c r="F10926" i="85"/>
  <c r="F11184" i="85"/>
  <c r="F10747" i="85"/>
  <c r="F11071" i="85"/>
  <c r="F11395" i="85"/>
  <c r="F6634" i="85"/>
  <c r="F6064" i="85"/>
  <c r="F5740" i="85"/>
  <c r="F10033" i="85"/>
  <c r="F6219" i="85"/>
  <c r="F5787" i="85"/>
  <c r="F5355" i="85"/>
  <c r="F7486" i="85"/>
  <c r="F6682" i="85"/>
  <c r="F5100" i="85"/>
  <c r="F6166" i="85"/>
  <c r="F5842" i="85"/>
  <c r="F5446" i="85"/>
  <c r="F6484" i="85"/>
  <c r="F5925" i="85"/>
  <c r="F5493" i="85"/>
  <c r="F5061" i="85"/>
  <c r="F5642" i="85"/>
  <c r="F5508" i="85"/>
  <c r="F11399" i="85"/>
  <c r="F10866" i="85"/>
  <c r="F11082" i="85"/>
  <c r="F11298" i="85"/>
  <c r="F10771" i="85"/>
  <c r="F10987" i="85"/>
  <c r="F11203" i="85"/>
  <c r="F11419" i="85"/>
  <c r="F7138" i="85"/>
  <c r="F6256" i="85"/>
  <c r="F6040" i="85"/>
  <c r="F5824" i="85"/>
  <c r="F5608" i="85"/>
  <c r="F5392" i="85"/>
  <c r="F7420" i="85"/>
  <c r="F6322" i="85"/>
  <c r="F6015" i="85"/>
  <c r="F5367" i="85"/>
  <c r="F6898" i="85"/>
  <c r="F10939" i="85"/>
  <c r="F5872" i="85"/>
  <c r="F5919" i="85"/>
  <c r="F5630" i="85"/>
  <c r="F6592" i="85"/>
  <c r="F6498" i="85"/>
  <c r="F5844" i="85"/>
  <c r="F5976" i="85"/>
  <c r="F10968" i="85"/>
  <c r="F11232" i="85"/>
  <c r="F10801" i="85"/>
  <c r="F11125" i="85"/>
  <c r="F10285" i="85"/>
  <c r="F6414" i="85"/>
  <c r="F6010" i="85"/>
  <c r="F5668" i="85"/>
  <c r="F8131" i="85"/>
  <c r="F6147" i="85"/>
  <c r="F5715" i="85"/>
  <c r="F5283" i="85"/>
  <c r="F6354" i="85"/>
  <c r="F6180" i="85"/>
  <c r="F6886" i="85"/>
  <c r="F6106" i="85"/>
  <c r="F5782" i="85"/>
  <c r="F5374" i="85"/>
  <c r="F6285" i="85"/>
  <c r="F5853" i="85"/>
  <c r="F5421" i="85"/>
  <c r="F8917" i="85"/>
  <c r="F8293" i="85"/>
  <c r="F5292" i="85"/>
  <c r="F11435" i="85"/>
  <c r="F10902" i="85"/>
  <c r="F11118" i="85"/>
  <c r="F11334" i="85"/>
  <c r="F10807" i="85"/>
  <c r="F11023" i="85"/>
  <c r="F11239" i="85"/>
  <c r="F10069" i="85"/>
  <c r="F6922" i="85"/>
  <c r="F6220" i="85"/>
  <c r="F6004" i="85"/>
  <c r="F5788" i="85"/>
  <c r="F5572" i="85"/>
  <c r="F5356" i="85"/>
  <c r="F7204" i="85"/>
  <c r="F6267" i="85"/>
  <c r="F5943" i="85"/>
  <c r="F5187" i="85"/>
  <c r="F5892" i="85"/>
  <c r="F11119" i="85"/>
  <c r="F5692" i="85"/>
  <c r="F5739" i="85"/>
  <c r="F6252" i="85"/>
  <c r="F6201" i="85"/>
  <c r="F5714" i="85"/>
  <c r="F7162" i="85"/>
  <c r="F6051" i="85"/>
  <c r="F5835" i="85"/>
  <c r="F5403" i="85"/>
  <c r="F8545" i="85"/>
  <c r="F7546" i="85"/>
  <c r="F5244" i="85"/>
  <c r="F10903" i="85"/>
  <c r="F11335" i="85"/>
  <c r="F6432" i="85"/>
  <c r="F5908" i="85"/>
  <c r="F5476" i="85"/>
  <c r="F6628" i="85"/>
  <c r="F5955" i="85"/>
  <c r="F5523" i="85"/>
  <c r="F5091" i="85"/>
  <c r="F5738" i="85"/>
  <c r="F5604" i="85"/>
  <c r="F5506" i="85"/>
  <c r="F6808" i="85"/>
  <c r="F5985" i="85"/>
  <c r="F5553" i="85"/>
  <c r="F7126" i="85"/>
  <c r="F7450" i="85"/>
  <c r="F5958" i="85"/>
  <c r="F6060" i="85"/>
  <c r="F6126" i="85"/>
  <c r="F5233" i="85"/>
  <c r="F5979" i="85"/>
  <c r="F5727" i="85"/>
  <c r="F5295" i="85"/>
  <c r="F6462" i="85"/>
  <c r="F6216" i="85"/>
  <c r="F11322" i="85"/>
  <c r="F11011" i="85"/>
  <c r="F10501" i="85"/>
  <c r="F6232" i="85"/>
  <c r="F5800" i="85"/>
  <c r="F5368" i="85"/>
  <c r="F6279" i="85"/>
  <c r="F5847" i="85"/>
  <c r="F5415" i="85"/>
  <c r="F8761" i="85"/>
  <c r="F8077" i="85"/>
  <c r="F5280" i="85"/>
  <c r="F5398" i="85"/>
  <c r="F6340" i="85"/>
  <c r="F5877" i="85"/>
  <c r="F5337" i="85"/>
  <c r="F5822" i="85"/>
  <c r="F6092" i="85"/>
  <c r="F5094" i="85"/>
  <c r="F5196" i="85"/>
  <c r="F5046" i="85"/>
  <c r="F5713" i="85"/>
  <c r="F11155" i="85"/>
  <c r="F7426" i="85"/>
  <c r="F6088" i="85"/>
  <c r="F5656" i="85"/>
  <c r="F7915" i="85"/>
  <c r="F6135" i="85"/>
  <c r="F5703" i="85"/>
  <c r="F5271" i="85"/>
  <c r="F6278" i="85"/>
  <c r="F6144" i="85"/>
  <c r="F5686" i="85"/>
  <c r="F8455" i="85"/>
  <c r="F6165" i="85"/>
  <c r="F5733" i="85"/>
  <c r="F5121" i="85"/>
  <c r="F6120" i="85"/>
  <c r="F9709" i="85"/>
  <c r="F5762" i="85"/>
  <c r="F5828" i="85"/>
  <c r="F7150" i="85"/>
  <c r="F6087" i="85"/>
  <c r="F5871" i="85"/>
  <c r="F5511" i="85"/>
  <c r="F5079" i="85"/>
  <c r="F5702" i="85"/>
  <c r="F5568" i="85"/>
  <c r="F10795" i="85"/>
  <c r="F11227" i="85"/>
  <c r="F6994" i="85"/>
  <c r="F6016" i="85"/>
  <c r="F5584" i="85"/>
  <c r="F7276" i="85"/>
  <c r="F6063" i="85"/>
  <c r="F5631" i="85"/>
  <c r="F5199" i="85"/>
  <c r="F6062" i="85"/>
  <c r="F5928" i="85"/>
  <c r="F5614" i="85"/>
  <c r="F7456" i="85"/>
  <c r="F6093" i="85"/>
  <c r="F5661" i="85"/>
  <c r="F5085" i="85"/>
  <c r="F5904" i="85"/>
  <c r="F8617" i="85"/>
  <c r="F5546" i="85"/>
  <c r="F5612" i="85"/>
  <c r="F6294" i="85"/>
  <c r="F5691" i="85"/>
  <c r="F5475" i="85"/>
  <c r="F5259" i="85"/>
  <c r="F5043" i="85"/>
  <c r="F6242" i="85"/>
  <c r="F5594" i="85"/>
  <c r="F6108" i="85"/>
  <c r="F5460" i="85"/>
  <c r="F11358" i="85"/>
  <c r="F10831" i="85"/>
  <c r="F11047" i="85"/>
  <c r="F11263" i="85"/>
  <c r="F9205" i="85"/>
  <c r="F6778" i="85"/>
  <c r="F6196" i="85"/>
  <c r="F5980" i="85"/>
  <c r="F5764" i="85"/>
  <c r="F5548" i="85"/>
  <c r="F5332" i="85"/>
  <c r="F7060" i="85"/>
  <c r="F6243" i="85"/>
  <c r="F6027" i="85"/>
  <c r="F5811" i="85"/>
  <c r="F5595" i="85"/>
  <c r="F5379" i="85"/>
  <c r="F5163" i="85"/>
  <c r="F8113" i="85"/>
  <c r="F5954" i="85"/>
  <c r="F7114" i="85"/>
  <c r="F5820" i="85"/>
  <c r="F5172" i="85"/>
  <c r="F5578" i="85"/>
  <c r="F5362" i="85"/>
  <c r="F7240" i="85"/>
  <c r="F6273" i="85"/>
  <c r="F6057" i="85"/>
  <c r="F5841" i="85"/>
  <c r="F5625" i="85"/>
  <c r="F5409" i="85"/>
  <c r="F5193" i="85"/>
  <c r="F8653" i="85"/>
  <c r="F6038" i="85"/>
  <c r="F7646" i="85"/>
  <c r="F5256" i="85"/>
  <c r="F6236" i="85"/>
  <c r="F5696" i="85"/>
  <c r="F6174" i="85"/>
  <c r="F5310" i="85"/>
  <c r="F5978" i="85"/>
  <c r="F6276" i="85"/>
  <c r="F5412" i="85"/>
  <c r="F6044" i="85"/>
  <c r="F6438" i="85"/>
  <c r="F5478" i="85"/>
  <c r="F5744" i="85"/>
  <c r="F5425" i="85"/>
  <c r="F5132" i="85"/>
  <c r="F5655" i="85"/>
  <c r="F5439" i="85"/>
  <c r="F5223" i="85"/>
  <c r="F9565" i="85"/>
  <c r="F6134" i="85"/>
  <c r="F9925" i="85"/>
  <c r="F6000" i="85"/>
  <c r="F5352" i="85"/>
  <c r="F11394" i="85"/>
  <c r="F10867" i="85"/>
  <c r="F11083" i="85"/>
  <c r="F11299" i="85"/>
  <c r="F8365" i="85"/>
  <c r="F6562" i="85"/>
  <c r="F6160" i="85"/>
  <c r="F5944" i="85"/>
  <c r="F5728" i="85"/>
  <c r="F5512" i="85"/>
  <c r="F9601" i="85"/>
  <c r="F6844" i="85"/>
  <c r="F6207" i="85"/>
  <c r="F5991" i="85"/>
  <c r="F5775" i="85"/>
  <c r="F5559" i="85"/>
  <c r="F5343" i="85"/>
  <c r="F5127" i="85"/>
  <c r="F7270" i="85"/>
  <c r="F5846" i="85"/>
  <c r="F6492" i="85"/>
  <c r="F5712" i="85"/>
  <c r="F5064" i="85"/>
  <c r="F5542" i="85"/>
  <c r="F10681" i="85"/>
  <c r="F7024" i="85"/>
  <c r="F6237" i="85"/>
  <c r="F6021" i="85"/>
  <c r="F5805" i="85"/>
  <c r="F5589" i="85"/>
  <c r="F5373" i="85"/>
  <c r="F5157" i="85"/>
  <c r="F7897" i="85"/>
  <c r="F5930" i="85"/>
  <c r="F6228" i="85"/>
  <c r="F7789" i="85"/>
  <c r="F6128" i="85"/>
  <c r="F5660" i="85"/>
  <c r="F5994" i="85"/>
  <c r="F5130" i="85"/>
  <c r="F5798" i="85"/>
  <c r="F6096" i="85"/>
  <c r="F5232" i="85"/>
  <c r="F5864" i="85"/>
  <c r="F6162" i="85"/>
  <c r="F5298" i="85"/>
  <c r="F5564" i="85"/>
  <c r="F5462" i="85"/>
  <c r="F6460" i="85"/>
  <c r="F5763" i="85"/>
  <c r="F5547" i="85"/>
  <c r="F5331" i="85"/>
  <c r="F5115" i="85"/>
  <c r="F7054" i="85"/>
  <c r="F5810" i="85"/>
  <c r="F6384" i="85"/>
  <c r="F5676" i="85"/>
  <c r="F11286" i="85"/>
  <c r="F10759" i="85"/>
  <c r="F10975" i="85"/>
  <c r="F11191" i="85"/>
  <c r="F11407" i="85"/>
  <c r="F7210" i="85"/>
  <c r="F6268" i="85"/>
  <c r="F6052" i="85"/>
  <c r="F5836" i="85"/>
  <c r="F5620" i="85"/>
  <c r="F5404" i="85"/>
  <c r="F7492" i="85"/>
  <c r="F6358" i="85"/>
  <c r="F6099" i="85"/>
  <c r="F5883" i="85"/>
  <c r="F5667" i="85"/>
  <c r="F5451" i="85"/>
  <c r="F5235" i="85"/>
  <c r="F9997" i="85"/>
  <c r="F6170" i="85"/>
  <c r="F5522" i="85"/>
  <c r="F6036" i="85"/>
  <c r="F5388" i="85"/>
  <c r="F5650" i="85"/>
  <c r="F5434" i="85"/>
  <c r="F7807" i="85"/>
  <c r="F6448" i="85"/>
  <c r="F6129" i="85"/>
  <c r="F5913" i="85"/>
  <c r="F5697" i="85"/>
  <c r="F5481" i="85"/>
  <c r="F5265" i="85"/>
  <c r="F5049" i="85"/>
  <c r="F6254" i="85"/>
  <c r="F5606" i="85"/>
  <c r="F5580" i="85"/>
  <c r="F6444" i="85"/>
  <c r="F5912" i="85"/>
  <c r="F6862" i="85"/>
  <c r="F5562" i="85"/>
  <c r="F6230" i="85"/>
  <c r="F7474" i="85"/>
  <c r="F5664" i="85"/>
  <c r="F6300" i="85"/>
  <c r="F8401" i="85"/>
  <c r="F5730" i="85"/>
  <c r="F6176" i="85"/>
  <c r="F5970" i="85"/>
  <c r="F6352" i="85"/>
  <c r="F5445" i="85"/>
  <c r="F5229" i="85"/>
  <c r="F9781" i="85"/>
  <c r="F6146" i="85"/>
  <c r="F10357" i="85"/>
  <c r="F5472" i="85"/>
  <c r="F6336" i="85"/>
  <c r="F5876" i="85"/>
  <c r="F6646" i="85"/>
  <c r="F5526" i="85"/>
  <c r="F6194" i="85"/>
  <c r="F7258" i="85"/>
  <c r="F5628" i="85"/>
  <c r="F6260" i="85"/>
  <c r="F7753" i="85"/>
  <c r="F5694" i="85"/>
  <c r="F5996" i="85"/>
  <c r="F5538" i="85"/>
  <c r="F5959" i="85"/>
  <c r="F6210" i="85"/>
  <c r="F5778" i="85"/>
  <c r="F5346" i="85"/>
  <c r="F6982" i="85"/>
  <c r="F6014" i="85"/>
  <c r="F5582" i="85"/>
  <c r="F6348" i="85"/>
  <c r="F5880" i="85"/>
  <c r="F5448" i="85"/>
  <c r="F7378" i="85"/>
  <c r="F6080" i="85"/>
  <c r="F5648" i="85"/>
  <c r="F6574" i="85"/>
  <c r="F5946" i="85"/>
  <c r="F5514" i="85"/>
  <c r="F5082" i="85"/>
  <c r="F6212" i="85"/>
  <c r="F5780" i="85"/>
  <c r="F7366" i="85"/>
  <c r="F6042" i="85"/>
  <c r="F5142" i="85"/>
  <c r="F7120" i="85"/>
  <c r="F5803" i="85"/>
  <c r="F5198" i="85"/>
  <c r="F5341" i="85"/>
  <c r="F5804" i="85"/>
  <c r="F7510" i="85"/>
  <c r="F6102" i="85"/>
  <c r="F5670" i="85"/>
  <c r="F5238" i="85"/>
  <c r="F6426" i="85"/>
  <c r="F5906" i="85"/>
  <c r="F9493" i="85"/>
  <c r="F6204" i="85"/>
  <c r="F5772" i="85"/>
  <c r="F5340" i="85"/>
  <c r="F6730" i="85"/>
  <c r="F5972" i="85"/>
  <c r="F5540" i="85"/>
  <c r="F6270" i="85"/>
  <c r="F5838" i="85"/>
  <c r="F5406" i="85"/>
  <c r="F7522" i="85"/>
  <c r="F6104" i="85"/>
  <c r="F5672" i="85"/>
  <c r="F6718" i="85"/>
  <c r="F5826" i="85"/>
  <c r="F6796" i="85"/>
  <c r="F5935" i="85"/>
  <c r="F5527" i="85"/>
  <c r="F5062" i="85"/>
  <c r="F5110" i="85"/>
  <c r="F5262" i="85"/>
  <c r="F6658" i="85"/>
  <c r="F5960" i="85"/>
  <c r="F5528" i="85"/>
  <c r="F6258" i="85"/>
  <c r="F5394" i="85"/>
  <c r="F5156" i="85"/>
  <c r="F5068" i="85"/>
  <c r="F5278" i="85"/>
  <c r="F9745" i="85"/>
  <c r="F5588" i="85"/>
  <c r="F6366" i="85"/>
  <c r="F5886" i="85"/>
  <c r="F5454" i="85"/>
  <c r="F7681" i="85"/>
  <c r="F6122" i="85"/>
  <c r="F5690" i="85"/>
  <c r="F6826" i="85"/>
  <c r="F5988" i="85"/>
  <c r="F5556" i="85"/>
  <c r="F5124" i="85"/>
  <c r="F6188" i="85"/>
  <c r="F5756" i="85"/>
  <c r="F7222" i="85"/>
  <c r="F6054" i="85"/>
  <c r="F5622" i="85"/>
  <c r="F5190" i="85"/>
  <c r="F6372" i="85"/>
  <c r="F5888" i="85"/>
  <c r="F8845" i="85"/>
  <c r="F6078" i="85"/>
  <c r="F5322" i="85"/>
  <c r="F5342" i="85"/>
  <c r="F5074" i="85"/>
  <c r="F5755" i="85"/>
  <c r="F5893" i="85"/>
  <c r="F5329" i="85"/>
  <c r="F6067" i="85"/>
  <c r="F5479" i="85"/>
  <c r="F5965" i="85"/>
  <c r="F5167" i="85"/>
  <c r="F5326" i="85"/>
  <c r="F6205" i="85"/>
  <c r="F5754" i="85"/>
  <c r="F5080" i="85"/>
  <c r="F5300" i="85"/>
  <c r="F5258" i="85"/>
  <c r="F6235" i="85"/>
  <c r="F6073" i="85"/>
  <c r="F5623" i="85"/>
  <c r="F5653" i="85"/>
  <c r="F5269" i="85"/>
  <c r="F5092" i="85"/>
  <c r="F6186" i="85"/>
  <c r="F5646" i="85"/>
  <c r="F5248" i="85"/>
  <c r="F6139" i="85"/>
  <c r="F6229" i="85"/>
  <c r="F5372" i="85"/>
  <c r="F5419" i="85"/>
  <c r="F5155" i="85"/>
  <c r="F5089" i="85"/>
  <c r="F7156" i="85"/>
  <c r="F5216" i="85"/>
  <c r="F5610" i="85"/>
  <c r="F5106" i="85"/>
  <c r="F9313" i="85"/>
  <c r="F6478" i="85"/>
  <c r="F6151" i="85"/>
  <c r="F5090" i="85"/>
  <c r="F5480" i="85"/>
  <c r="F5360" i="85"/>
  <c r="F5833" i="85"/>
  <c r="F5390" i="85"/>
  <c r="F6940" i="85"/>
  <c r="F5953" i="85"/>
  <c r="F6424" i="85"/>
  <c r="F5863" i="85"/>
  <c r="F5084" i="85"/>
  <c r="F5862" i="85"/>
  <c r="F5430" i="85"/>
  <c r="F5176" i="85"/>
  <c r="F7264" i="85"/>
  <c r="F6253" i="85"/>
  <c r="F6013" i="85"/>
  <c r="F5587" i="85"/>
  <c r="F5413" i="85"/>
  <c r="F5317" i="85"/>
  <c r="F5128" i="85"/>
  <c r="F5431" i="85"/>
  <c r="F5048" i="85"/>
  <c r="F7084" i="85"/>
  <c r="F6442" i="85"/>
  <c r="F12016" i="85"/>
  <c r="F12864" i="85"/>
  <c r="F12267" i="85"/>
  <c r="F12526" i="85"/>
  <c r="F12121" i="85"/>
  <c r="F12627" i="85"/>
  <c r="F12093" i="85"/>
  <c r="F5146" i="85"/>
  <c r="F5293" i="85"/>
  <c r="F5444" i="85"/>
  <c r="F5725" i="85"/>
  <c r="F5533" i="85"/>
  <c r="F5773" i="85"/>
  <c r="F5054" i="85"/>
  <c r="F6043" i="85"/>
  <c r="F5504" i="85"/>
  <c r="F5264" i="85"/>
  <c r="F7444" i="85"/>
  <c r="F5066" i="85"/>
  <c r="F5474" i="85"/>
  <c r="F5257" i="85"/>
  <c r="F6868" i="85"/>
  <c r="F6133" i="85"/>
  <c r="F6055" i="85"/>
  <c r="F5134" i="85"/>
  <c r="F6265" i="85"/>
  <c r="F8881" i="85"/>
  <c r="F7336" i="85"/>
  <c r="F5206" i="85"/>
  <c r="F5168" i="85"/>
  <c r="F5287" i="85"/>
  <c r="F5260" i="85"/>
  <c r="F5140" i="85"/>
  <c r="F5438" i="85"/>
  <c r="F5719" i="85"/>
  <c r="F5605" i="85"/>
  <c r="F5923" i="85"/>
  <c r="F5845" i="85"/>
  <c r="F6199" i="85"/>
  <c r="F5125" i="85"/>
  <c r="F5178" i="85"/>
  <c r="F5466" i="85"/>
  <c r="F5682" i="85"/>
  <c r="F5898" i="85"/>
  <c r="F6114" i="85"/>
  <c r="F6402" i="85"/>
  <c r="F7582" i="85"/>
  <c r="F5600" i="85"/>
  <c r="F5816" i="85"/>
  <c r="F6032" i="85"/>
  <c r="F6248" i="85"/>
  <c r="F7090" i="85"/>
  <c r="F5118" i="85"/>
  <c r="F5334" i="85"/>
  <c r="F5550" i="85"/>
  <c r="F5766" i="85"/>
  <c r="F5982" i="85"/>
  <c r="F6198" i="85"/>
  <c r="F6790" i="85"/>
  <c r="F9277" i="85"/>
  <c r="F5684" i="85"/>
  <c r="F5900" i="85"/>
  <c r="F6116" i="85"/>
  <c r="F6408" i="85"/>
  <c r="F5052" i="85"/>
  <c r="F5268" i="85"/>
  <c r="F5484" i="85"/>
  <c r="F5700" i="85"/>
  <c r="F5916" i="85"/>
  <c r="F6132" i="85"/>
  <c r="F6456" i="85"/>
  <c r="F7861" i="85"/>
  <c r="F5618" i="85"/>
  <c r="F5834" i="85"/>
  <c r="F6050" i="85"/>
  <c r="F6266" i="85"/>
  <c r="F7198" i="85"/>
  <c r="F5166" i="85"/>
  <c r="F5382" i="85"/>
  <c r="F5598" i="85"/>
  <c r="F5814" i="85"/>
  <c r="F6030" i="85"/>
  <c r="F6246" i="85"/>
  <c r="F7078" i="85"/>
  <c r="F5516" i="85"/>
  <c r="F5732" i="85"/>
  <c r="F5948" i="85"/>
  <c r="F6164" i="85"/>
  <c r="F6586" i="85"/>
  <c r="F5040" i="85"/>
  <c r="F5688" i="85"/>
  <c r="F6420" i="85"/>
  <c r="F9961" i="85"/>
  <c r="F5336" i="85"/>
  <c r="F5402" i="85"/>
  <c r="F5170" i="85"/>
  <c r="F5251" i="85"/>
  <c r="F5039" i="85"/>
  <c r="F5455" i="85"/>
  <c r="F5230" i="85"/>
  <c r="F6616" i="85"/>
  <c r="F5875" i="85"/>
  <c r="F5116" i="85"/>
  <c r="F5210" i="85"/>
  <c r="F6388" i="85"/>
  <c r="F5779" i="85"/>
  <c r="F5917" i="85"/>
  <c r="F5839" i="85"/>
  <c r="F5101" i="85"/>
  <c r="F6049" i="85"/>
  <c r="F6724" i="85"/>
  <c r="F6289" i="85"/>
  <c r="F8635" i="85"/>
  <c r="F7480" i="85"/>
  <c r="F5215" i="85"/>
  <c r="F5188" i="85"/>
  <c r="F5047" i="85"/>
  <c r="F5330" i="85"/>
  <c r="F5509" i="85"/>
  <c r="F5450" i="85"/>
  <c r="F5707" i="85"/>
  <c r="F5629" i="85"/>
  <c r="F5983" i="85"/>
  <c r="F5102" i="85"/>
  <c r="F5214" i="85"/>
  <c r="F5502" i="85"/>
  <c r="F5718" i="85"/>
  <c r="F5934" i="85"/>
  <c r="F6150" i="85"/>
  <c r="F6510" i="85"/>
  <c r="F8185" i="85"/>
  <c r="F5636" i="85"/>
  <c r="F5852" i="85"/>
  <c r="F6068" i="85"/>
  <c r="F6284" i="85"/>
  <c r="F7306" i="85"/>
  <c r="F5154" i="85"/>
  <c r="F5370" i="85"/>
  <c r="F5586" i="85"/>
  <c r="F5802" i="85"/>
  <c r="F6018" i="85"/>
  <c r="F6234" i="85"/>
  <c r="F7006" i="85"/>
  <c r="F10573" i="85"/>
  <c r="F5720" i="85"/>
  <c r="F5936" i="85"/>
  <c r="F6152" i="85"/>
  <c r="F6516" i="85"/>
  <c r="F5088" i="85"/>
  <c r="F5304" i="85"/>
  <c r="F5520" i="85"/>
  <c r="F5736" i="85"/>
  <c r="F5952" i="85"/>
  <c r="F6168" i="85"/>
  <c r="F6610" i="85"/>
  <c r="F8509" i="85"/>
  <c r="F5654" i="85"/>
  <c r="F5870" i="85"/>
  <c r="F6086" i="85"/>
  <c r="F6318" i="85"/>
  <c r="F7414" i="85"/>
  <c r="F5202" i="85"/>
  <c r="F5418" i="85"/>
  <c r="F5634" i="85"/>
  <c r="F5850" i="85"/>
  <c r="F6066" i="85"/>
  <c r="F6282" i="85"/>
  <c r="F7294" i="85"/>
  <c r="F5552" i="85"/>
  <c r="F5768" i="85"/>
  <c r="F5984" i="85"/>
  <c r="F6200" i="85"/>
  <c r="F6802" i="85"/>
  <c r="F5148" i="85"/>
  <c r="F5796" i="85"/>
  <c r="F6970" i="85"/>
  <c r="F6760" i="85"/>
  <c r="F5254" i="85"/>
  <c r="F5308" i="85"/>
  <c r="F5647" i="85"/>
  <c r="F5851" i="85"/>
  <c r="F6127" i="85"/>
  <c r="F6121" i="85"/>
  <c r="F5197" i="85"/>
  <c r="F6247" i="85"/>
  <c r="F5737" i="85"/>
  <c r="F5371" i="85"/>
  <c r="F5120" i="85"/>
  <c r="F6223" i="85"/>
  <c r="F5677" i="85"/>
  <c r="F5324" i="85"/>
  <c r="F5299" i="85"/>
  <c r="F5461" i="85"/>
  <c r="F5107" i="85"/>
  <c r="F5617" i="85"/>
  <c r="F5539" i="85"/>
  <c r="F5857" i="85"/>
  <c r="F5743" i="85"/>
  <c r="F6097" i="85"/>
  <c r="F6019" i="85"/>
  <c r="F5149" i="85"/>
  <c r="F6976" i="85"/>
  <c r="F5186" i="85"/>
  <c r="F5161" i="85"/>
  <c r="F5266" i="85"/>
  <c r="F5228" i="85"/>
  <c r="F5354" i="85"/>
  <c r="F5320" i="85"/>
  <c r="F5059" i="85"/>
  <c r="F5358" i="85"/>
  <c r="F5574" i="85"/>
  <c r="F5790" i="85"/>
  <c r="F6006" i="85"/>
  <c r="F6222" i="85"/>
  <c r="F6934" i="85"/>
  <c r="F10141" i="85"/>
  <c r="F5708" i="85"/>
  <c r="F5924" i="85"/>
  <c r="F6140" i="85"/>
  <c r="F6480" i="85"/>
  <c r="F8005" i="85"/>
  <c r="F5226" i="85"/>
  <c r="F5442" i="85"/>
  <c r="F5658" i="85"/>
  <c r="F5874" i="85"/>
  <c r="F6090" i="85"/>
  <c r="F6330" i="85"/>
  <c r="F7438" i="85"/>
  <c r="F5576" i="85"/>
  <c r="F5792" i="85"/>
  <c r="F6008" i="85"/>
  <c r="F6224" i="85"/>
  <c r="F6946" i="85"/>
  <c r="F5160" i="85"/>
  <c r="F5376" i="85"/>
  <c r="F5592" i="85"/>
  <c r="F5808" i="85"/>
  <c r="F6024" i="85"/>
  <c r="F6240" i="85"/>
  <c r="F7042" i="85"/>
  <c r="F11258" i="85"/>
  <c r="F5726" i="85"/>
  <c r="F5942" i="85"/>
  <c r="F6158" i="85"/>
  <c r="F6550" i="85"/>
  <c r="F5058" i="85"/>
  <c r="F5274" i="85"/>
  <c r="F5490" i="85"/>
  <c r="F5706" i="85"/>
  <c r="F5922" i="85"/>
  <c r="F6138" i="85"/>
  <c r="F6474" i="85"/>
  <c r="F7969" i="85"/>
  <c r="F5624" i="85"/>
  <c r="F5840" i="85"/>
  <c r="F6056" i="85"/>
  <c r="F6272" i="85"/>
  <c r="F7234" i="85"/>
  <c r="F5364" i="85"/>
  <c r="F6012" i="85"/>
  <c r="F5246" i="85"/>
  <c r="F5377" i="85"/>
  <c r="F5114" i="85"/>
  <c r="F8743" i="85"/>
  <c r="F5204" i="85"/>
  <c r="F5296" i="85"/>
  <c r="F5294" i="85"/>
  <c r="F6145" i="85"/>
  <c r="F5599" i="85"/>
  <c r="F5311" i="85"/>
  <c r="F5050" i="85"/>
  <c r="F6085" i="85"/>
  <c r="F5575" i="85"/>
  <c r="F5290" i="85"/>
  <c r="F7879" i="85"/>
  <c r="F5227" i="85"/>
  <c r="F5200" i="85"/>
  <c r="F5060" i="85"/>
  <c r="F5270" i="85"/>
  <c r="F5286" i="85"/>
  <c r="F5070" i="85"/>
  <c r="F5053" i="85"/>
  <c r="F5551" i="85"/>
  <c r="F5203" i="85"/>
  <c r="F6061" i="85"/>
  <c r="F5395" i="85"/>
  <c r="F7987" i="85"/>
  <c r="F5821" i="85"/>
  <c r="F5305" i="85"/>
  <c r="F6514" i="85"/>
  <c r="F5581" i="85"/>
  <c r="F5072" i="85"/>
  <c r="F5113" i="85"/>
  <c r="F5335" i="85"/>
  <c r="F7012" i="85"/>
  <c r="F5665" i="85"/>
  <c r="F5240" i="85"/>
  <c r="F6175" i="85"/>
  <c r="F5468" i="85"/>
  <c r="F5173" i="85"/>
  <c r="F5971" i="85"/>
  <c r="F5348" i="85"/>
  <c r="F7192" i="85"/>
  <c r="F5056" i="85"/>
  <c r="F5272" i="85"/>
  <c r="F6271" i="85"/>
  <c r="F5498" i="85"/>
  <c r="F5180" i="85"/>
  <c r="F5995" i="85"/>
  <c r="F5378" i="85"/>
  <c r="F7552" i="85"/>
  <c r="F5791" i="85"/>
  <c r="F5282" i="85"/>
  <c r="F6316" i="85"/>
  <c r="F5044" i="85"/>
  <c r="F5212" i="85"/>
  <c r="F6091" i="85"/>
  <c r="F5408" i="85"/>
  <c r="F8527" i="85"/>
  <c r="F5815" i="85"/>
  <c r="F5302" i="85"/>
  <c r="F6496" i="85"/>
  <c r="F5611" i="85"/>
  <c r="F5384" i="85"/>
  <c r="F5104" i="85"/>
  <c r="F5389" i="85"/>
  <c r="F5426" i="85"/>
  <c r="F5276" i="85"/>
  <c r="F5314" i="85"/>
  <c r="F5209" i="85"/>
  <c r="F5234" i="85"/>
  <c r="F8311" i="85"/>
  <c r="F5164" i="85"/>
  <c r="F6580" i="85"/>
  <c r="F7048" i="85"/>
  <c r="F6103" i="85"/>
  <c r="F6217" i="85"/>
  <c r="F5899" i="85"/>
  <c r="F5977" i="85"/>
  <c r="F11581" i="85"/>
  <c r="F13189" i="85"/>
  <c r="F12922" i="85"/>
  <c r="F12410" i="85"/>
  <c r="F5250" i="85"/>
  <c r="F5131" i="85"/>
  <c r="F5086" i="85"/>
  <c r="F5767" i="85"/>
  <c r="F5275" i="85"/>
  <c r="F6277" i="85"/>
  <c r="F5503" i="85"/>
  <c r="F5194" i="85"/>
  <c r="F6037" i="85"/>
  <c r="F5401" i="85"/>
  <c r="F8203" i="85"/>
  <c r="F5797" i="85"/>
  <c r="F5119" i="85"/>
  <c r="F5041" i="85"/>
  <c r="F5443" i="85"/>
  <c r="F10609" i="85"/>
  <c r="F5881" i="85"/>
  <c r="F5312" i="85"/>
  <c r="F6652" i="85"/>
  <c r="F5641" i="85"/>
  <c r="F5245" i="85"/>
  <c r="F6187" i="85"/>
  <c r="F5456" i="85"/>
  <c r="F10826" i="85"/>
  <c r="F5078" i="85"/>
  <c r="F5353" i="85"/>
  <c r="F7228" i="85"/>
  <c r="F5701" i="85"/>
  <c r="F5252" i="85"/>
  <c r="F6211" i="85"/>
  <c r="F5486" i="85"/>
  <c r="F5185" i="85"/>
  <c r="F6007" i="85"/>
  <c r="F5366" i="85"/>
  <c r="F7408" i="85"/>
  <c r="F5138" i="85"/>
  <c r="F5284" i="85"/>
  <c r="F6334" i="85"/>
  <c r="F5521" i="85"/>
  <c r="F5192" i="85"/>
  <c r="F6031" i="85"/>
  <c r="F5396" i="85"/>
  <c r="F8095" i="85"/>
  <c r="F5827" i="85"/>
  <c r="F5689" i="85"/>
  <c r="F5126" i="85"/>
  <c r="F5695" i="85"/>
  <c r="F5557" i="85"/>
  <c r="F5467" i="85"/>
  <c r="F5414" i="85"/>
  <c r="F5365" i="85"/>
  <c r="F5306" i="85"/>
  <c r="F5143" i="85"/>
  <c r="F5236" i="85"/>
  <c r="F5191" i="85"/>
  <c r="F5144" i="85"/>
  <c r="F7516" i="85"/>
  <c r="F6904" i="85"/>
  <c r="F6406" i="85"/>
  <c r="F6193" i="85"/>
  <c r="F12887" i="85"/>
  <c r="F11694" i="85"/>
  <c r="F11788" i="85"/>
  <c r="F12330" i="85"/>
  <c r="F5563" i="85"/>
  <c r="F5218" i="85"/>
  <c r="F6109" i="85"/>
  <c r="F5437" i="85"/>
  <c r="F10177" i="85"/>
  <c r="F5869" i="85"/>
  <c r="F5095" i="85"/>
  <c r="F5122" i="85"/>
  <c r="F5659" i="85"/>
  <c r="F5239" i="85"/>
  <c r="F6169" i="85"/>
  <c r="F5449" i="85"/>
  <c r="F5158" i="85"/>
  <c r="F5929" i="85"/>
  <c r="F5347" i="85"/>
  <c r="F5222" i="85"/>
  <c r="F7663" i="85"/>
  <c r="F5224" i="85"/>
  <c r="F7771" i="85"/>
  <c r="F9529" i="85"/>
  <c r="F6283" i="85"/>
  <c r="F6688" i="85"/>
  <c r="F6079" i="85"/>
  <c r="F6157" i="85"/>
  <c r="F5042" i="85"/>
  <c r="F5947" i="85"/>
  <c r="F5593" i="85"/>
  <c r="F5671" i="85"/>
  <c r="F5432" i="85"/>
  <c r="F5491" i="85"/>
  <c r="F5318" i="85"/>
  <c r="F12375" i="85"/>
  <c r="F11689" i="85"/>
  <c r="F13002" i="85"/>
  <c r="F13030" i="85"/>
  <c r="F7372" i="85"/>
  <c r="F6544" i="85"/>
  <c r="F5065" i="85"/>
  <c r="F6163" i="85"/>
  <c r="F6025" i="85"/>
  <c r="F5887" i="85"/>
  <c r="F5785" i="85"/>
  <c r="F5683" i="85"/>
  <c r="F5545" i="85"/>
  <c r="F12591" i="85"/>
  <c r="F12411" i="85"/>
  <c r="F11638" i="85"/>
  <c r="F13003" i="85"/>
  <c r="F6259" i="85"/>
  <c r="F5492" i="85"/>
  <c r="F5108" i="85"/>
  <c r="F5077" i="85"/>
  <c r="F5497" i="85"/>
  <c r="F5179" i="85"/>
  <c r="F5989" i="85"/>
  <c r="F5359" i="85"/>
  <c r="F7300" i="85"/>
  <c r="F5749" i="85"/>
  <c r="F5281" i="85"/>
  <c r="F6298" i="85"/>
  <c r="F5510" i="85"/>
  <c r="F5096" i="85"/>
  <c r="F5137" i="85"/>
  <c r="F5407" i="85"/>
  <c r="F8419" i="85"/>
  <c r="F5809" i="85"/>
  <c r="F5288" i="85"/>
  <c r="F6370" i="85"/>
  <c r="F5569" i="85"/>
  <c r="F5221" i="85"/>
  <c r="F6115" i="85"/>
  <c r="F5420" i="85"/>
  <c r="F9097" i="85"/>
  <c r="F5150" i="85"/>
  <c r="F5905" i="85"/>
  <c r="F5083" i="85"/>
  <c r="F5152" i="85"/>
  <c r="F5911" i="85"/>
  <c r="F5323" i="85"/>
  <c r="F6832" i="85"/>
  <c r="F5635" i="85"/>
  <c r="F5242" i="85"/>
  <c r="F6181" i="85"/>
  <c r="F5473" i="85"/>
  <c r="F5162" i="85"/>
  <c r="F5941" i="85"/>
  <c r="F5071" i="85"/>
  <c r="F5098" i="85"/>
  <c r="F5731" i="85"/>
  <c r="F5263" i="85"/>
  <c r="F6241" i="85"/>
  <c r="F5485" i="85"/>
  <c r="F5182" i="85"/>
  <c r="F6001" i="85"/>
  <c r="F5383" i="85"/>
  <c r="F7588" i="85"/>
  <c r="F5761" i="85"/>
  <c r="F11997" i="85"/>
  <c r="F12172" i="85"/>
  <c r="F12910" i="85"/>
  <c r="F12521" i="85"/>
  <c r="F12370" i="85"/>
  <c r="F12731" i="85"/>
  <c r="F13807" i="85"/>
  <c r="F13812" i="85"/>
  <c r="F13770" i="85"/>
  <c r="F13806" i="85"/>
  <c r="F13841" i="85"/>
  <c r="F13816" i="85"/>
  <c r="F13767" i="85"/>
  <c r="F13778" i="85"/>
  <c r="F13837" i="85"/>
  <c r="F13823" i="85"/>
  <c r="F13854" i="85"/>
  <c r="F13803" i="85"/>
  <c r="F13836" i="85"/>
  <c r="F13855" i="85"/>
  <c r="F13757" i="85"/>
  <c r="F13766" i="85"/>
  <c r="F13790" i="85"/>
  <c r="F13820" i="85"/>
  <c r="F13758" i="85"/>
  <c r="F13773" i="85"/>
  <c r="F13762" i="85"/>
  <c r="F13769" i="85"/>
  <c r="F13846" i="85"/>
  <c r="F13779" i="85"/>
  <c r="F13834" i="85"/>
  <c r="F13772" i="85"/>
  <c r="F13850" i="85"/>
  <c r="F13781" i="85"/>
  <c r="F13830" i="85"/>
  <c r="F13849" i="85"/>
  <c r="F13805" i="85"/>
  <c r="F13814" i="85"/>
  <c r="F13795" i="85"/>
  <c r="F13822" i="85"/>
  <c r="F13819" i="85"/>
  <c r="F13801" i="85"/>
  <c r="F13818" i="85"/>
  <c r="F13826" i="85"/>
  <c r="F13828" i="85"/>
  <c r="F13782" i="85"/>
  <c r="F13835" i="85"/>
  <c r="F13791" i="85"/>
  <c r="F13765" i="85"/>
  <c r="F13764" i="85"/>
  <c r="F13800" i="85"/>
  <c r="F13789" i="85"/>
  <c r="F13797" i="85"/>
  <c r="F13785" i="85"/>
  <c r="F13771" i="85"/>
  <c r="F13825" i="85"/>
  <c r="F13856" i="85"/>
  <c r="F13787" i="85"/>
  <c r="F13851" i="85"/>
  <c r="F13756" i="85"/>
  <c r="F13792" i="85"/>
  <c r="F13768" i="85"/>
  <c r="F13853" i="85"/>
  <c r="F13796" i="85"/>
  <c r="F13821" i="85"/>
  <c r="F13804" i="85"/>
  <c r="F13802" i="85"/>
  <c r="F13844" i="85"/>
  <c r="F13838" i="85"/>
  <c r="F13811" i="85"/>
  <c r="F13832" i="85"/>
  <c r="F13793" i="85"/>
  <c r="F13831" i="85"/>
  <c r="F12430" i="85"/>
  <c r="F12527" i="85"/>
  <c r="F12160" i="85"/>
  <c r="F11869" i="85"/>
  <c r="F12081" i="85"/>
  <c r="F12028" i="85"/>
  <c r="F12717" i="85"/>
  <c r="F12466" i="85"/>
  <c r="F13000" i="85"/>
  <c r="F12519" i="85"/>
  <c r="F12560" i="85"/>
  <c r="F12532" i="85"/>
  <c r="F11716" i="85"/>
  <c r="F13015" i="85"/>
  <c r="F12707" i="85"/>
  <c r="F11550" i="85"/>
  <c r="F11543" i="85"/>
  <c r="F12987" i="85"/>
  <c r="F12686" i="85"/>
  <c r="F12057" i="85"/>
  <c r="F11799" i="85"/>
  <c r="F11911" i="85"/>
  <c r="F12859" i="85"/>
  <c r="F13192" i="85"/>
  <c r="F12498" i="85"/>
  <c r="F11562" i="85"/>
  <c r="F11884" i="85"/>
  <c r="F12706" i="85"/>
  <c r="F12874" i="85"/>
  <c r="F11756" i="85"/>
  <c r="F12168" i="85"/>
  <c r="F12740" i="85"/>
  <c r="F12259" i="85"/>
  <c r="F11637" i="85"/>
  <c r="F11850" i="85"/>
  <c r="F12670" i="85"/>
  <c r="F11677" i="85"/>
  <c r="F11618" i="85"/>
  <c r="F11641" i="85"/>
  <c r="F12354" i="85"/>
  <c r="F12652" i="85"/>
  <c r="F11993" i="85"/>
  <c r="F12604" i="85"/>
  <c r="F12131" i="85"/>
  <c r="F12598" i="85"/>
  <c r="F13167" i="85"/>
  <c r="F13168" i="85"/>
  <c r="F11942" i="85"/>
  <c r="F11639" i="85"/>
  <c r="F11925" i="85"/>
  <c r="F12585" i="85"/>
  <c r="F12845" i="85"/>
  <c r="F12157" i="85"/>
  <c r="F12713" i="85"/>
  <c r="F12315" i="85"/>
  <c r="F12955" i="85"/>
  <c r="F11744" i="85"/>
  <c r="F12736" i="85"/>
  <c r="F12606" i="85"/>
  <c r="F12807" i="85"/>
  <c r="F11652" i="85"/>
  <c r="F12469" i="85"/>
  <c r="F13162" i="85"/>
  <c r="F12210" i="85"/>
  <c r="F11820" i="85"/>
  <c r="F11588" i="85"/>
  <c r="F12250" i="85"/>
  <c r="F12599" i="85"/>
  <c r="F11876" i="85"/>
  <c r="F12555" i="85"/>
  <c r="F12088" i="85"/>
  <c r="F11743" i="85"/>
  <c r="F12837" i="85"/>
  <c r="F13133" i="85"/>
  <c r="F12679" i="85"/>
  <c r="F11739" i="85"/>
  <c r="F11998" i="85"/>
  <c r="F12308" i="85"/>
  <c r="F13065" i="85"/>
  <c r="F12814" i="85"/>
  <c r="F12483" i="85"/>
  <c r="F12520" i="85"/>
  <c r="F12237" i="85"/>
  <c r="F12344" i="85"/>
  <c r="F11609" i="85"/>
  <c r="F12036" i="85"/>
  <c r="F12298" i="85"/>
  <c r="F11553" i="85"/>
  <c r="F12724" i="85"/>
  <c r="F12815" i="85"/>
  <c r="F12784" i="85"/>
  <c r="F11986" i="85"/>
  <c r="F11617" i="85"/>
  <c r="F11568" i="85"/>
  <c r="F13069" i="85"/>
  <c r="F11878" i="85"/>
  <c r="F11633" i="85"/>
  <c r="F13128" i="85"/>
  <c r="F12647" i="85"/>
  <c r="F12880" i="85"/>
  <c r="F12266" i="85"/>
  <c r="F12084" i="85"/>
  <c r="F12577" i="85"/>
  <c r="F12365" i="85"/>
  <c r="F12190" i="85"/>
  <c r="F12758" i="85"/>
  <c r="F12923" i="85"/>
  <c r="F11547" i="85"/>
  <c r="F11724" i="85"/>
  <c r="F12570" i="85"/>
  <c r="F11737" i="85"/>
  <c r="F12843" i="85"/>
  <c r="F12128" i="85"/>
  <c r="F12730" i="85"/>
  <c r="F11809" i="85"/>
  <c r="F13031" i="85"/>
  <c r="F12201" i="85"/>
  <c r="F12379" i="85"/>
  <c r="F12003" i="85"/>
  <c r="F12203" i="85"/>
  <c r="F11541" i="85"/>
  <c r="F12142" i="85"/>
  <c r="F12297" i="85"/>
  <c r="F12233" i="85"/>
  <c r="F12420" i="85"/>
  <c r="F12074" i="85"/>
  <c r="F12360" i="85"/>
  <c r="F12927" i="85"/>
  <c r="F12139" i="85"/>
  <c r="F12032" i="85"/>
  <c r="F12936" i="85"/>
  <c r="F12601" i="85"/>
  <c r="F11693" i="85"/>
  <c r="F12399" i="85"/>
  <c r="F12414" i="85"/>
  <c r="F12488" i="85"/>
  <c r="F13024" i="85"/>
  <c r="F11806" i="85"/>
  <c r="F11881" i="85"/>
  <c r="F11954" i="85"/>
  <c r="F12051" i="85"/>
  <c r="F12778" i="85"/>
  <c r="F12904" i="85"/>
  <c r="F12129" i="85"/>
  <c r="F12671" i="85"/>
  <c r="F12211" i="85"/>
  <c r="F12094" i="85"/>
  <c r="F12220" i="85"/>
  <c r="F11978" i="85"/>
  <c r="F12311" i="85"/>
  <c r="F11774" i="85"/>
  <c r="F12052" i="85"/>
  <c r="F13102" i="85"/>
  <c r="F11837" i="85"/>
  <c r="F11913" i="85"/>
  <c r="F12912" i="85"/>
  <c r="F12772" i="85"/>
  <c r="F11814" i="85"/>
  <c r="F11622" i="85"/>
  <c r="F12915" i="85"/>
  <c r="F12282" i="85"/>
  <c r="F12236" i="85"/>
  <c r="F12352" i="85"/>
  <c r="F12478" i="85"/>
  <c r="F12447" i="85"/>
  <c r="F11661" i="85"/>
  <c r="F12943" i="85"/>
  <c r="F12916" i="85"/>
  <c r="F12316" i="85"/>
  <c r="F11545" i="85"/>
  <c r="F11748" i="85"/>
  <c r="F12549" i="85"/>
  <c r="F11684" i="85"/>
  <c r="F12485" i="85"/>
  <c r="F11767" i="85"/>
  <c r="F12822" i="85"/>
  <c r="F12547" i="85"/>
  <c r="F12668" i="85"/>
  <c r="F12677" i="85"/>
  <c r="F13066" i="85"/>
  <c r="F12362" i="85"/>
  <c r="F11962" i="85"/>
  <c r="F12294" i="85"/>
  <c r="F12913" i="85"/>
  <c r="F11629" i="85"/>
  <c r="F12681" i="85"/>
  <c r="F13014" i="85"/>
  <c r="F12445" i="85"/>
  <c r="F11973" i="85"/>
  <c r="F12623" i="85"/>
  <c r="F12440" i="85"/>
  <c r="F11657" i="85"/>
  <c r="F12253" i="85"/>
  <c r="F11733" i="85"/>
  <c r="F11957" i="85"/>
  <c r="F12174" i="85"/>
  <c r="F12388" i="85"/>
  <c r="F12514" i="85"/>
  <c r="F12453" i="85"/>
  <c r="F11697" i="85"/>
  <c r="F12985" i="85"/>
  <c r="F11695" i="85"/>
  <c r="F11826" i="85"/>
  <c r="F12273" i="85"/>
  <c r="F12959" i="85"/>
  <c r="F12553" i="85"/>
  <c r="F12562" i="85"/>
  <c r="F12688" i="85"/>
  <c r="F12087" i="85"/>
  <c r="F12563" i="85"/>
  <c r="F12079" i="85"/>
  <c r="F12268" i="85"/>
  <c r="F13150" i="85"/>
  <c r="F11843" i="85"/>
  <c r="F11950" i="85"/>
  <c r="F12960" i="85"/>
  <c r="F12304" i="85"/>
  <c r="F11961" i="85"/>
  <c r="F11646" i="85"/>
  <c r="F12951" i="85"/>
  <c r="F12318" i="85"/>
  <c r="F12296" i="85"/>
  <c r="F12058" i="85"/>
  <c r="F12964" i="85"/>
  <c r="F13064" i="85"/>
  <c r="F12008" i="85"/>
  <c r="F12801" i="85"/>
  <c r="F11980" i="85"/>
  <c r="F12737" i="85"/>
  <c r="F12132" i="85"/>
  <c r="F11674" i="85"/>
  <c r="F13040" i="85"/>
  <c r="F12993" i="85"/>
  <c r="F11703" i="85"/>
  <c r="F12217" i="85"/>
  <c r="F12279" i="85"/>
  <c r="F12611" i="85"/>
  <c r="F12972" i="85"/>
  <c r="F12260" i="85"/>
  <c r="F12154" i="85"/>
  <c r="F11708" i="85"/>
  <c r="F12048" i="85"/>
  <c r="F12218" i="85"/>
  <c r="F12291" i="85"/>
  <c r="F12306" i="85"/>
  <c r="F12988" i="85"/>
  <c r="F13094" i="85"/>
  <c r="F12854" i="85"/>
  <c r="F12638" i="85"/>
  <c r="F12422" i="85"/>
  <c r="F12206" i="85"/>
  <c r="F11989" i="85"/>
  <c r="F11769" i="85"/>
  <c r="F13207" i="85"/>
  <c r="F13208" i="85"/>
  <c r="F12956" i="85"/>
  <c r="F13166" i="85"/>
  <c r="F12914" i="85"/>
  <c r="F12698" i="85"/>
  <c r="F13004" i="85"/>
  <c r="F12788" i="85"/>
  <c r="F12572" i="85"/>
  <c r="F12356" i="85"/>
  <c r="F12140" i="85"/>
  <c r="F11923" i="85"/>
  <c r="F11699" i="85"/>
  <c r="F13141" i="85"/>
  <c r="F12889" i="85"/>
  <c r="F12673" i="85"/>
  <c r="F12457" i="85"/>
  <c r="F12241" i="85"/>
  <c r="F12024" i="85"/>
  <c r="F11804" i="85"/>
  <c r="F11583" i="85"/>
  <c r="F12990" i="85"/>
  <c r="F13160" i="85"/>
  <c r="F12596" i="85"/>
  <c r="F12272" i="85"/>
  <c r="F12556" i="85"/>
  <c r="F13178" i="85"/>
  <c r="F12926" i="85"/>
  <c r="F12710" i="85"/>
  <c r="F12494" i="85"/>
  <c r="F12278" i="85"/>
  <c r="F12062" i="85"/>
  <c r="F11842" i="85"/>
  <c r="F11621" i="85"/>
  <c r="F13028" i="85"/>
  <c r="F13029" i="85"/>
  <c r="F12812" i="85"/>
  <c r="F12986" i="85"/>
  <c r="F12770" i="85"/>
  <c r="F13100" i="85"/>
  <c r="F12860" i="85"/>
  <c r="F12644" i="85"/>
  <c r="F12428" i="85"/>
  <c r="F12212" i="85"/>
  <c r="F11995" i="85"/>
  <c r="F11775" i="85"/>
  <c r="F11554" i="85"/>
  <c r="F12961" i="85"/>
  <c r="F12745" i="85"/>
  <c r="F12529" i="85"/>
  <c r="F12313" i="85"/>
  <c r="F12097" i="85"/>
  <c r="F11879" i="85"/>
  <c r="F11656" i="85"/>
  <c r="F13086" i="85"/>
  <c r="F12846" i="85"/>
  <c r="F12728" i="85"/>
  <c r="F12380" i="85"/>
  <c r="F12056" i="85"/>
  <c r="F11723" i="85"/>
  <c r="F13022" i="85"/>
  <c r="F12757" i="85"/>
  <c r="F12499" i="85"/>
  <c r="F12235" i="85"/>
  <c r="F11976" i="85"/>
  <c r="F11710" i="85"/>
  <c r="F13098" i="85"/>
  <c r="F12816" i="85"/>
  <c r="F12594" i="85"/>
  <c r="F12378" i="85"/>
  <c r="F12162" i="85"/>
  <c r="F11945" i="85"/>
  <c r="F11721" i="85"/>
  <c r="F13163" i="85"/>
  <c r="F12911" i="85"/>
  <c r="F12695" i="85"/>
  <c r="F12479" i="85"/>
  <c r="F12263" i="85"/>
  <c r="F12047" i="85"/>
  <c r="F11827" i="85"/>
  <c r="F11605" i="85"/>
  <c r="F13012" i="85"/>
  <c r="F12795" i="85"/>
  <c r="F12579" i="85"/>
  <c r="F12363" i="85"/>
  <c r="F12147" i="85"/>
  <c r="F11930" i="85"/>
  <c r="F11706" i="85"/>
  <c r="F12838" i="85"/>
  <c r="F11546" i="85"/>
  <c r="F11931" i="85"/>
  <c r="F12322" i="85"/>
  <c r="F12712" i="85"/>
  <c r="F13138" i="85"/>
  <c r="F11801" i="85"/>
  <c r="F12592" i="85"/>
  <c r="F12794" i="85"/>
  <c r="F12434" i="85"/>
  <c r="F12110" i="85"/>
  <c r="F11781" i="85"/>
  <c r="F13099" i="85"/>
  <c r="F12793" i="85"/>
  <c r="F12535" i="85"/>
  <c r="F12271" i="85"/>
  <c r="F12012" i="85"/>
  <c r="F11746" i="85"/>
  <c r="F13146" i="85"/>
  <c r="F12852" i="85"/>
  <c r="F12624" i="85"/>
  <c r="F12408" i="85"/>
  <c r="F11683" i="85"/>
  <c r="F13142" i="85"/>
  <c r="F12890" i="85"/>
  <c r="F12674" i="85"/>
  <c r="F12458" i="85"/>
  <c r="F12242" i="85"/>
  <c r="F12025" i="85"/>
  <c r="F11805" i="85"/>
  <c r="F11584" i="85"/>
  <c r="F12991" i="85"/>
  <c r="F12992" i="85"/>
  <c r="F13202" i="85"/>
  <c r="F12950" i="85"/>
  <c r="F12734" i="85"/>
  <c r="F13041" i="85"/>
  <c r="F12824" i="85"/>
  <c r="F12608" i="85"/>
  <c r="F12392" i="85"/>
  <c r="F12176" i="85"/>
  <c r="F11959" i="85"/>
  <c r="F11735" i="85"/>
  <c r="F12925" i="85"/>
  <c r="F12709" i="85"/>
  <c r="F12493" i="85"/>
  <c r="F12277" i="85"/>
  <c r="F12061" i="85"/>
  <c r="F11841" i="85"/>
  <c r="F11620" i="85"/>
  <c r="F13027" i="85"/>
  <c r="F12810" i="85"/>
  <c r="F12656" i="85"/>
  <c r="F12332" i="85"/>
  <c r="F12007" i="85"/>
  <c r="F11675" i="85"/>
  <c r="F12973" i="85"/>
  <c r="F12715" i="85"/>
  <c r="F12451" i="85"/>
  <c r="F12193" i="85"/>
  <c r="F11934" i="85"/>
  <c r="F11668" i="85"/>
  <c r="F13033" i="85"/>
  <c r="F12774" i="85"/>
  <c r="F12558" i="85"/>
  <c r="F12342" i="85"/>
  <c r="F12126" i="85"/>
  <c r="F11908" i="85"/>
  <c r="F11685" i="85"/>
  <c r="F13127" i="85"/>
  <c r="F12875" i="85"/>
  <c r="F12659" i="85"/>
  <c r="F12443" i="85"/>
  <c r="F12227" i="85"/>
  <c r="F12010" i="85"/>
  <c r="F11790" i="85"/>
  <c r="F11569" i="85"/>
  <c r="F12975" i="85"/>
  <c r="F12759" i="85"/>
  <c r="F12543" i="85"/>
  <c r="F12327" i="85"/>
  <c r="F12111" i="85"/>
  <c r="F11893" i="85"/>
  <c r="F11670" i="85"/>
  <c r="F12622" i="85"/>
  <c r="F13013" i="85"/>
  <c r="F11707" i="85"/>
  <c r="F12106" i="85"/>
  <c r="F12496" i="85"/>
  <c r="F12886" i="85"/>
  <c r="F11580" i="85"/>
  <c r="F13204" i="85"/>
  <c r="F12722" i="85"/>
  <c r="F12374" i="85"/>
  <c r="F12050" i="85"/>
  <c r="F11717" i="85"/>
  <c r="F13016" i="85"/>
  <c r="F12751" i="85"/>
  <c r="F12487" i="85"/>
  <c r="F12229" i="85"/>
  <c r="F11970" i="85"/>
  <c r="F11704" i="85"/>
  <c r="F13092" i="85"/>
  <c r="F12804" i="85"/>
  <c r="F12588" i="85"/>
  <c r="F12372" i="85"/>
  <c r="F12340" i="85"/>
  <c r="F12746" i="85"/>
  <c r="F12314" i="85"/>
  <c r="F11880" i="85"/>
  <c r="F13087" i="85"/>
  <c r="F12848" i="85"/>
  <c r="F12806" i="85"/>
  <c r="F12896" i="85"/>
  <c r="F12464" i="85"/>
  <c r="F12031" i="85"/>
  <c r="F11590" i="85"/>
  <c r="F12781" i="85"/>
  <c r="F12349" i="85"/>
  <c r="F11915" i="85"/>
  <c r="F13134" i="85"/>
  <c r="F12800" i="85"/>
  <c r="F12116" i="85"/>
  <c r="F11566" i="85"/>
  <c r="F12799" i="85"/>
  <c r="F12367" i="85"/>
  <c r="F12018" i="85"/>
  <c r="F11577" i="85"/>
  <c r="F12858" i="85"/>
  <c r="F12486" i="85"/>
  <c r="F12198" i="85"/>
  <c r="F11834" i="85"/>
  <c r="F13199" i="85"/>
  <c r="F12803" i="85"/>
  <c r="F11906" i="85"/>
  <c r="F12818" i="85"/>
  <c r="F12386" i="85"/>
  <c r="F11953" i="85"/>
  <c r="F13171" i="85"/>
  <c r="F12920" i="85"/>
  <c r="F12878" i="85"/>
  <c r="F12968" i="85"/>
  <c r="F12536" i="85"/>
  <c r="F12104" i="85"/>
  <c r="F11663" i="85"/>
  <c r="F12853" i="85"/>
  <c r="F12421" i="85"/>
  <c r="F11988" i="85"/>
  <c r="F13206" i="85"/>
  <c r="F13017" i="85"/>
  <c r="F12224" i="85"/>
  <c r="F11787" i="85"/>
  <c r="F12883" i="85"/>
  <c r="F12541" i="85"/>
  <c r="F12109" i="85"/>
  <c r="F11752" i="85"/>
  <c r="F12942" i="85"/>
  <c r="F12630" i="85"/>
  <c r="F12270" i="85"/>
  <c r="F11981" i="85"/>
  <c r="F11612" i="85"/>
  <c r="F12947" i="85"/>
  <c r="F12587" i="85"/>
  <c r="F12299" i="85"/>
  <c r="F11938" i="85"/>
  <c r="F11642" i="85"/>
  <c r="F12903" i="85"/>
  <c r="F12615" i="85"/>
  <c r="F12255" i="85"/>
  <c r="F11966" i="85"/>
  <c r="F11597" i="85"/>
  <c r="F11749" i="85"/>
  <c r="F12970" i="85"/>
  <c r="F12928" i="85"/>
  <c r="F12454" i="85"/>
  <c r="F12196" i="85"/>
  <c r="F12590" i="85"/>
  <c r="F12158" i="85"/>
  <c r="F11608" i="85"/>
  <c r="F12835" i="85"/>
  <c r="F12403" i="85"/>
  <c r="F12055" i="85"/>
  <c r="F11613" i="85"/>
  <c r="F12894" i="85"/>
  <c r="F12516" i="85"/>
  <c r="F12228" i="85"/>
  <c r="F12011" i="85"/>
  <c r="F11791" i="85"/>
  <c r="F11570" i="85"/>
  <c r="F12977" i="85"/>
  <c r="F12761" i="85"/>
  <c r="F12545" i="85"/>
  <c r="F12329" i="85"/>
  <c r="F12113" i="85"/>
  <c r="F11895" i="85"/>
  <c r="F11672" i="85"/>
  <c r="F13101" i="85"/>
  <c r="F12861" i="85"/>
  <c r="F12645" i="85"/>
  <c r="F12429" i="85"/>
  <c r="F12213" i="85"/>
  <c r="F11996" i="85"/>
  <c r="F11776" i="85"/>
  <c r="F11555" i="85"/>
  <c r="F11937" i="85"/>
  <c r="F12328" i="85"/>
  <c r="F12718" i="85"/>
  <c r="F13144" i="85"/>
  <c r="F11807" i="85"/>
  <c r="F12202" i="85"/>
  <c r="F11574" i="85"/>
  <c r="F12980" i="85"/>
  <c r="F12524" i="85"/>
  <c r="F12200" i="85"/>
  <c r="F11874" i="85"/>
  <c r="F13201" i="85"/>
  <c r="F12871" i="85"/>
  <c r="F12613" i="85"/>
  <c r="F12355" i="85"/>
  <c r="F12091" i="85"/>
  <c r="F11829" i="85"/>
  <c r="F11565" i="85"/>
  <c r="F12930" i="85"/>
  <c r="F12690" i="85"/>
  <c r="F12474" i="85"/>
  <c r="F12258" i="85"/>
  <c r="F12041" i="85"/>
  <c r="F11822" i="85"/>
  <c r="F11600" i="85"/>
  <c r="F13008" i="85"/>
  <c r="F12791" i="85"/>
  <c r="F12575" i="85"/>
  <c r="F12359" i="85"/>
  <c r="F12143" i="85"/>
  <c r="F11926" i="85"/>
  <c r="F11702" i="85"/>
  <c r="F13143" i="85"/>
  <c r="F12891" i="85"/>
  <c r="F12675" i="85"/>
  <c r="F12459" i="85"/>
  <c r="F12243" i="85"/>
  <c r="F12026" i="85"/>
  <c r="F12626" i="85"/>
  <c r="F12302" i="85"/>
  <c r="F11977" i="85"/>
  <c r="F11645" i="85"/>
  <c r="F12949" i="85"/>
  <c r="F12691" i="85"/>
  <c r="F12433" i="85"/>
  <c r="F12175" i="85"/>
  <c r="F11909" i="85"/>
  <c r="F11644" i="85"/>
  <c r="F13009" i="85"/>
  <c r="F12756" i="85"/>
  <c r="F12540" i="85"/>
  <c r="F12324" i="85"/>
  <c r="F12108" i="85"/>
  <c r="F11890" i="85"/>
  <c r="F11667" i="85"/>
  <c r="F13097" i="85"/>
  <c r="F12857" i="85"/>
  <c r="F12641" i="85"/>
  <c r="F12425" i="85"/>
  <c r="F12209" i="85"/>
  <c r="F11992" i="85"/>
  <c r="F11772" i="85"/>
  <c r="F11551" i="85"/>
  <c r="F12957" i="85"/>
  <c r="F12741" i="85"/>
  <c r="F13047" i="85"/>
  <c r="F12554" i="85"/>
  <c r="F12230" i="85"/>
  <c r="F11904" i="85"/>
  <c r="F11572" i="85"/>
  <c r="F12895" i="85"/>
  <c r="F12631" i="85"/>
  <c r="F12373" i="85"/>
  <c r="F12115" i="85"/>
  <c r="F11853" i="85"/>
  <c r="F11589" i="85"/>
  <c r="F12948" i="85"/>
  <c r="F12708" i="85"/>
  <c r="F12492" i="85"/>
  <c r="F12276" i="85"/>
  <c r="F12060" i="85"/>
  <c r="F11840" i="85"/>
  <c r="F11619" i="85"/>
  <c r="F13026" i="85"/>
  <c r="F12809" i="85"/>
  <c r="F12593" i="85"/>
  <c r="F12377" i="85"/>
  <c r="F12161" i="85"/>
  <c r="F11944" i="85"/>
  <c r="F11720" i="85"/>
  <c r="F13161" i="85"/>
  <c r="F12909" i="85"/>
  <c r="F12693" i="85"/>
  <c r="F12477" i="85"/>
  <c r="F12261" i="85"/>
  <c r="F12045" i="85"/>
  <c r="F11825" i="85"/>
  <c r="F11603" i="85"/>
  <c r="F12226" i="85"/>
  <c r="F12616" i="85"/>
  <c r="F12124" i="85"/>
  <c r="F12782" i="85"/>
  <c r="F12350" i="85"/>
  <c r="F11916" i="85"/>
  <c r="F13135" i="85"/>
  <c r="F12884" i="85"/>
  <c r="F12842" i="85"/>
  <c r="F12932" i="85"/>
  <c r="F12500" i="85"/>
  <c r="F12068" i="85"/>
  <c r="F11627" i="85"/>
  <c r="F12817" i="85"/>
  <c r="F12385" i="85"/>
  <c r="F11952" i="85"/>
  <c r="F13170" i="85"/>
  <c r="F12908" i="85"/>
  <c r="F12164" i="85"/>
  <c r="F11615" i="85"/>
  <c r="F12841" i="85"/>
  <c r="F12409" i="85"/>
  <c r="F12067" i="85"/>
  <c r="F11626" i="85"/>
  <c r="F12900" i="85"/>
  <c r="F12522" i="85"/>
  <c r="F12234" i="85"/>
  <c r="F11872" i="85"/>
  <c r="F11576" i="85"/>
  <c r="F12839" i="85"/>
  <c r="F12551" i="85"/>
  <c r="F12191" i="85"/>
  <c r="F11901" i="85"/>
  <c r="F13191" i="85"/>
  <c r="F12867" i="85"/>
  <c r="F12507" i="85"/>
  <c r="F12219" i="85"/>
  <c r="F11857" i="85"/>
  <c r="F11561" i="85"/>
  <c r="F12796" i="85"/>
  <c r="F12754" i="85"/>
  <c r="F12280" i="85"/>
  <c r="F12238" i="85"/>
  <c r="F11870" i="85"/>
  <c r="F12542" i="85"/>
  <c r="F12001" i="85"/>
  <c r="F11560" i="85"/>
  <c r="F12703" i="85"/>
  <c r="F12361" i="85"/>
  <c r="F11928" i="85"/>
  <c r="F11571" i="85"/>
  <c r="F12768" i="85"/>
  <c r="F12480" i="85"/>
  <c r="F12192" i="85"/>
  <c r="F11975" i="85"/>
  <c r="F11751" i="85"/>
  <c r="F13193" i="85"/>
  <c r="F12941" i="85"/>
  <c r="F12725" i="85"/>
  <c r="F12509" i="85"/>
  <c r="F12293" i="85"/>
  <c r="F12077" i="85"/>
  <c r="F11859" i="85"/>
  <c r="F11636" i="85"/>
  <c r="F13042" i="85"/>
  <c r="F12825" i="85"/>
  <c r="F12609" i="85"/>
  <c r="F12393" i="85"/>
  <c r="F12177" i="85"/>
  <c r="F11960" i="85"/>
  <c r="F11736" i="85"/>
  <c r="F13019" i="85"/>
  <c r="F11713" i="85"/>
  <c r="F12112" i="85"/>
  <c r="F12502" i="85"/>
  <c r="F12892" i="85"/>
  <c r="F11586" i="85"/>
  <c r="F11985" i="85"/>
  <c r="F11979" i="85"/>
  <c r="F12872" i="85"/>
  <c r="F12476" i="85"/>
  <c r="F12152" i="85"/>
  <c r="F11824" i="85"/>
  <c r="F13153" i="85"/>
  <c r="F12829" i="85"/>
  <c r="F12571" i="85"/>
  <c r="F12307" i="85"/>
  <c r="F12049" i="85"/>
  <c r="F11786" i="85"/>
  <c r="F13182" i="85"/>
  <c r="F12888" i="85"/>
  <c r="F12654" i="85"/>
  <c r="F12438" i="85"/>
  <c r="F12222" i="85"/>
  <c r="F12005" i="85"/>
  <c r="F11785" i="85"/>
  <c r="F11564" i="85"/>
  <c r="F12971" i="85"/>
  <c r="F12755" i="85"/>
  <c r="F12539" i="85"/>
  <c r="F12323" i="85"/>
  <c r="F12107" i="85"/>
  <c r="F11889" i="85"/>
  <c r="F11666" i="85"/>
  <c r="F13095" i="85"/>
  <c r="F12855" i="85"/>
  <c r="F12639" i="85"/>
  <c r="F12423" i="85"/>
  <c r="F12207" i="85"/>
  <c r="F13106" i="85"/>
  <c r="F12578" i="85"/>
  <c r="F12254" i="85"/>
  <c r="F11929" i="85"/>
  <c r="F11596" i="85"/>
  <c r="F12907" i="85"/>
  <c r="F12649" i="85"/>
  <c r="F12391" i="85"/>
  <c r="F12127" i="85"/>
  <c r="F11867" i="85"/>
  <c r="F11601" i="85"/>
  <c r="F12966" i="85"/>
  <c r="F12720" i="85"/>
  <c r="F12504" i="85"/>
  <c r="F12288" i="85"/>
  <c r="F12072" i="85"/>
  <c r="F11852" i="85"/>
  <c r="F11631" i="85"/>
  <c r="F13038" i="85"/>
  <c r="F12821" i="85"/>
  <c r="F12605" i="85"/>
  <c r="F12389" i="85"/>
  <c r="F12173" i="85"/>
  <c r="F11956" i="85"/>
  <c r="F11732" i="85"/>
  <c r="F13173" i="85"/>
  <c r="F12921" i="85"/>
  <c r="F12705" i="85"/>
  <c r="F12938" i="85"/>
  <c r="F12506" i="85"/>
  <c r="F12182" i="85"/>
  <c r="F11856" i="85"/>
  <c r="F13183" i="85"/>
  <c r="F12847" i="85"/>
  <c r="F12589" i="85"/>
  <c r="F12331" i="85"/>
  <c r="F12073" i="85"/>
  <c r="F11810" i="85"/>
  <c r="F13200" i="85"/>
  <c r="F12906" i="85"/>
  <c r="F12672" i="85"/>
  <c r="F12456" i="85"/>
  <c r="F12240" i="85"/>
  <c r="F12023" i="85"/>
  <c r="F11803" i="85"/>
  <c r="F11582" i="85"/>
  <c r="F12989" i="85"/>
  <c r="F12773" i="85"/>
  <c r="F12602" i="85"/>
  <c r="F11729" i="85"/>
  <c r="F13130" i="85"/>
  <c r="F12752" i="85"/>
  <c r="F11886" i="85"/>
  <c r="F12637" i="85"/>
  <c r="F11768" i="85"/>
  <c r="F12548" i="85"/>
  <c r="F13165" i="85"/>
  <c r="F12325" i="85"/>
  <c r="F13194" i="85"/>
  <c r="F12450" i="85"/>
  <c r="F11797" i="85"/>
  <c r="F12767" i="85"/>
  <c r="F12335" i="85"/>
  <c r="F11750" i="85"/>
  <c r="F12939" i="85"/>
  <c r="F12435" i="85"/>
  <c r="F12002" i="85"/>
  <c r="F12406" i="85"/>
  <c r="F11539" i="85"/>
  <c r="F11844" i="85"/>
  <c r="F11795" i="85"/>
  <c r="F12326" i="85"/>
  <c r="F11669" i="85"/>
  <c r="F12619" i="85"/>
  <c r="F12103" i="85"/>
  <c r="F13021" i="85"/>
  <c r="F12552" i="85"/>
  <c r="F12120" i="85"/>
  <c r="F11828" i="85"/>
  <c r="F13121" i="85"/>
  <c r="F12797" i="85"/>
  <c r="F12437" i="85"/>
  <c r="F12149" i="85"/>
  <c r="F11784" i="85"/>
  <c r="F13149" i="85"/>
  <c r="F12753" i="85"/>
  <c r="F12465" i="85"/>
  <c r="F12105" i="85"/>
  <c r="F11812" i="85"/>
  <c r="F12586" i="85"/>
  <c r="F12544" i="85"/>
  <c r="F12070" i="85"/>
  <c r="F12027" i="85"/>
  <c r="F11548" i="85"/>
  <c r="F13124" i="85"/>
  <c r="F12368" i="85"/>
  <c r="F11935" i="85"/>
  <c r="F13010" i="85"/>
  <c r="F12655" i="85"/>
  <c r="F12223" i="85"/>
  <c r="F11873" i="85"/>
  <c r="F13072" i="85"/>
  <c r="F12726" i="85"/>
  <c r="F12366" i="85"/>
  <c r="F12078" i="85"/>
  <c r="F11709" i="85"/>
  <c r="F13044" i="85"/>
  <c r="F12683" i="85"/>
  <c r="F12395" i="85"/>
  <c r="F12034" i="85"/>
  <c r="F11738" i="85"/>
  <c r="F12999" i="85"/>
  <c r="F12711" i="85"/>
  <c r="F12351" i="85"/>
  <c r="F12063" i="85"/>
  <c r="F12470" i="85"/>
  <c r="F12037" i="85"/>
  <c r="F13147" i="85"/>
  <c r="F12733" i="85"/>
  <c r="F12301" i="85"/>
  <c r="F11958" i="85"/>
  <c r="F12792" i="85"/>
  <c r="F12432" i="85"/>
  <c r="F12144" i="85"/>
  <c r="F11779" i="85"/>
  <c r="F13145" i="85"/>
  <c r="F12749" i="85"/>
  <c r="F12461" i="85"/>
  <c r="F12101" i="85"/>
  <c r="F11808" i="85"/>
  <c r="F13089" i="85"/>
  <c r="F12777" i="85"/>
  <c r="F13035" i="85"/>
  <c r="F12170" i="85"/>
  <c r="F13172" i="85"/>
  <c r="F12662" i="85"/>
  <c r="F12320" i="85"/>
  <c r="F13093" i="85"/>
  <c r="F12205" i="85"/>
  <c r="F12954" i="85"/>
  <c r="F11947" i="85"/>
  <c r="F12667" i="85"/>
  <c r="F11891" i="85"/>
  <c r="F12738" i="85"/>
  <c r="F12090" i="85"/>
  <c r="F13071" i="85"/>
  <c r="F12515" i="85"/>
  <c r="F12083" i="85"/>
  <c r="F13155" i="85"/>
  <c r="F12687" i="85"/>
  <c r="F12183" i="85"/>
  <c r="F11742" i="85"/>
  <c r="F12580" i="85"/>
  <c r="F11665" i="85"/>
  <c r="F12021" i="85"/>
  <c r="F12902" i="85"/>
  <c r="F11941" i="85"/>
  <c r="F12919" i="85"/>
  <c r="F12319" i="85"/>
  <c r="F11792" i="85"/>
  <c r="F12732" i="85"/>
  <c r="F12300" i="85"/>
  <c r="F11939" i="85"/>
  <c r="F11643" i="85"/>
  <c r="F12905" i="85"/>
  <c r="F12617" i="85"/>
  <c r="F12257" i="85"/>
  <c r="F11968" i="85"/>
  <c r="F11599" i="85"/>
  <c r="F12933" i="85"/>
  <c r="F12573" i="85"/>
  <c r="F12285" i="85"/>
  <c r="F11924" i="85"/>
  <c r="F11628" i="85"/>
  <c r="F11540" i="85"/>
  <c r="F13186" i="85"/>
  <c r="F12676" i="85"/>
  <c r="F12634" i="85"/>
  <c r="F12376" i="85"/>
  <c r="F12632" i="85"/>
  <c r="F12092" i="85"/>
  <c r="F11651" i="85"/>
  <c r="F12787" i="85"/>
  <c r="F12439" i="85"/>
  <c r="F12006" i="85"/>
  <c r="F11650" i="85"/>
  <c r="F12840" i="85"/>
  <c r="F12546" i="85"/>
  <c r="F12186" i="85"/>
  <c r="F11896" i="85"/>
  <c r="F13187" i="85"/>
  <c r="F12863" i="85"/>
  <c r="F12503" i="85"/>
  <c r="F12215" i="85"/>
  <c r="F11851" i="85"/>
  <c r="F11557" i="85"/>
  <c r="F12819" i="85"/>
  <c r="F12531" i="85"/>
  <c r="F12171" i="85"/>
  <c r="F12764" i="85"/>
  <c r="F12194" i="85"/>
  <c r="F11753" i="85"/>
  <c r="F12865" i="85"/>
  <c r="F12517" i="85"/>
  <c r="F12085" i="85"/>
  <c r="F11734" i="85"/>
  <c r="F12924" i="85"/>
  <c r="F12612" i="85"/>
  <c r="F12252" i="85"/>
  <c r="F11963" i="85"/>
  <c r="F11594" i="85"/>
  <c r="F12929" i="85"/>
  <c r="F12569" i="85"/>
  <c r="F12281" i="85"/>
  <c r="F11919" i="85"/>
  <c r="F11624" i="85"/>
  <c r="F12885" i="85"/>
  <c r="F12597" i="85"/>
  <c r="F12446" i="85"/>
  <c r="F12013" i="85"/>
  <c r="F13123" i="85"/>
  <c r="F12721" i="85"/>
  <c r="F12289" i="85"/>
  <c r="F11940" i="85"/>
  <c r="F13158" i="85"/>
  <c r="F12780" i="85"/>
  <c r="F12998" i="85"/>
  <c r="F12134" i="85"/>
  <c r="F13136" i="85"/>
  <c r="F13184" i="85"/>
  <c r="F12284" i="85"/>
  <c r="F13034" i="85"/>
  <c r="F12169" i="85"/>
  <c r="F12918" i="85"/>
  <c r="F11898" i="85"/>
  <c r="F12625" i="85"/>
  <c r="F11847" i="85"/>
  <c r="F12702" i="85"/>
  <c r="F12054" i="85"/>
  <c r="F13020" i="85"/>
  <c r="F12407" i="85"/>
  <c r="F11974" i="85"/>
  <c r="F13107" i="85"/>
  <c r="F12651" i="85"/>
  <c r="F12075" i="85"/>
  <c r="F11634" i="85"/>
  <c r="F12364" i="85"/>
  <c r="F13180" i="85"/>
  <c r="F12700" i="85"/>
  <c r="F12650" i="85"/>
  <c r="F11892" i="85"/>
  <c r="F12877" i="85"/>
  <c r="F12187" i="85"/>
  <c r="F11662" i="85"/>
  <c r="F12696" i="85"/>
  <c r="F12264" i="85"/>
  <c r="F11902" i="85"/>
  <c r="F11606" i="85"/>
  <c r="F12869" i="85"/>
  <c r="F12581" i="85"/>
  <c r="F12221" i="85"/>
  <c r="F11932" i="85"/>
  <c r="F11563" i="85"/>
  <c r="F12897" i="85"/>
  <c r="F12537" i="85"/>
  <c r="F12249" i="85"/>
  <c r="F11887" i="85"/>
  <c r="F11591" i="85"/>
  <c r="F12976" i="85"/>
  <c r="F12934" i="85"/>
  <c r="F12460" i="85"/>
  <c r="F12418" i="85"/>
  <c r="F12952" i="85"/>
  <c r="F12584" i="85"/>
  <c r="F12044" i="85"/>
  <c r="F11602" i="85"/>
  <c r="F12739" i="85"/>
  <c r="F12397" i="85"/>
  <c r="F11964" i="85"/>
  <c r="F11607" i="85"/>
  <c r="F12798" i="85"/>
  <c r="F12510" i="85"/>
  <c r="F12150" i="85"/>
  <c r="F11860" i="85"/>
  <c r="F13151" i="85"/>
  <c r="F12827" i="85"/>
  <c r="F12467" i="85"/>
  <c r="F12179" i="85"/>
  <c r="F11815" i="85"/>
  <c r="F13179" i="85"/>
  <c r="F12783" i="85"/>
  <c r="F12495" i="85"/>
  <c r="F12135" i="85"/>
  <c r="F12692" i="85"/>
  <c r="F12146" i="85"/>
  <c r="F11705" i="85"/>
  <c r="F12823" i="85"/>
  <c r="F12475" i="85"/>
  <c r="F12042" i="85"/>
  <c r="F11686" i="85"/>
  <c r="F12876" i="85"/>
  <c r="F12576" i="85"/>
  <c r="F12216" i="85"/>
  <c r="F11927" i="85"/>
  <c r="F11558" i="85"/>
  <c r="F12893" i="85"/>
  <c r="F12533" i="85"/>
  <c r="F12245" i="85"/>
  <c r="F11883" i="85"/>
  <c r="F11587" i="85"/>
  <c r="F12849" i="85"/>
  <c r="F13190" i="85"/>
  <c r="F12530" i="85"/>
  <c r="F13023" i="85"/>
  <c r="F11811" i="85"/>
  <c r="F11692" i="85"/>
  <c r="F12931" i="85"/>
  <c r="F12984" i="85"/>
  <c r="F11649" i="85"/>
  <c r="F12119" i="85"/>
  <c r="F12723" i="85"/>
  <c r="F11782" i="85"/>
  <c r="F11888" i="85"/>
  <c r="F13011" i="85"/>
  <c r="F12967" i="85"/>
  <c r="F11835" i="85"/>
  <c r="F12336" i="85"/>
  <c r="F11679" i="85"/>
  <c r="F12653" i="85"/>
  <c r="F12004" i="85"/>
  <c r="F12969" i="85"/>
  <c r="F12321" i="85"/>
  <c r="F11664" i="85"/>
  <c r="F11671" i="85"/>
  <c r="F12850" i="85"/>
  <c r="F12704" i="85"/>
  <c r="F11711" i="85"/>
  <c r="F12481" i="85"/>
  <c r="F11698" i="85"/>
  <c r="F12582" i="85"/>
  <c r="F11933" i="85"/>
  <c r="F12899" i="85"/>
  <c r="F12251" i="85"/>
  <c r="F11593" i="85"/>
  <c r="F12567" i="85"/>
  <c r="F12866" i="85"/>
  <c r="F11818" i="85"/>
  <c r="F12559" i="85"/>
  <c r="F11780" i="85"/>
  <c r="F12648" i="85"/>
  <c r="F11999" i="85"/>
  <c r="F12965" i="85"/>
  <c r="F12317" i="85"/>
  <c r="F11660" i="85"/>
  <c r="F12633" i="85"/>
  <c r="F12338" i="85"/>
  <c r="F11741" i="85"/>
  <c r="F12805" i="85"/>
  <c r="F12415" i="85"/>
  <c r="F11897" i="85"/>
  <c r="F13039" i="85"/>
  <c r="F12600" i="85"/>
  <c r="F12312" i="85"/>
  <c r="F11951" i="85"/>
  <c r="F11655" i="85"/>
  <c r="F12917" i="85"/>
  <c r="F12629" i="85"/>
  <c r="F12341" i="85"/>
  <c r="F12089" i="85"/>
  <c r="F11833" i="85"/>
  <c r="F11575" i="85"/>
  <c r="F12945" i="85"/>
  <c r="F12657" i="85"/>
  <c r="F12405" i="85"/>
  <c r="F12153" i="85"/>
  <c r="F11899" i="85"/>
  <c r="F11640" i="85"/>
  <c r="F12009" i="85"/>
  <c r="F12184" i="85"/>
  <c r="F12098" i="85"/>
  <c r="F13148" i="85"/>
  <c r="F12997" i="85"/>
  <c r="F12882" i="85"/>
  <c r="F12583" i="85"/>
  <c r="F12666" i="85"/>
  <c r="F12983" i="85"/>
  <c r="F11865" i="85"/>
  <c r="F12471" i="85"/>
  <c r="F13070" i="85"/>
  <c r="F12064" i="85"/>
  <c r="F12482" i="85"/>
  <c r="F12661" i="85"/>
  <c r="F13188" i="85"/>
  <c r="F12156" i="85"/>
  <c r="F13157" i="85"/>
  <c r="F12473" i="85"/>
  <c r="F11821" i="85"/>
  <c r="F12789" i="85"/>
  <c r="F12141" i="85"/>
  <c r="F12802" i="85"/>
  <c r="F12286" i="85"/>
  <c r="F11765" i="85"/>
  <c r="F12416" i="85"/>
  <c r="F13073" i="85"/>
  <c r="F12265" i="85"/>
  <c r="F13140" i="85"/>
  <c r="F12402" i="85"/>
  <c r="F11745" i="85"/>
  <c r="F12719" i="85"/>
  <c r="F12071" i="85"/>
  <c r="F13036" i="85"/>
  <c r="F12387" i="85"/>
  <c r="F12518" i="85"/>
  <c r="F13195" i="85"/>
  <c r="F12343" i="85"/>
  <c r="F11559" i="85"/>
  <c r="F12468" i="85"/>
  <c r="F11816" i="85"/>
  <c r="F12785" i="85"/>
  <c r="F12137" i="85"/>
  <c r="F13137" i="85"/>
  <c r="F12830" i="85"/>
  <c r="F12290" i="85"/>
  <c r="F11681" i="85"/>
  <c r="F12763" i="85"/>
  <c r="F12247" i="85"/>
  <c r="F11762" i="85"/>
  <c r="F12996" i="85"/>
  <c r="F12564" i="85"/>
  <c r="F12204" i="85"/>
  <c r="F11914" i="85"/>
  <c r="F13205" i="85"/>
  <c r="F12881" i="85"/>
  <c r="F12557" i="85"/>
  <c r="F12305" i="85"/>
  <c r="F12053" i="85"/>
  <c r="F11796" i="85"/>
  <c r="F13197" i="85"/>
  <c r="F12873" i="85"/>
  <c r="F12621" i="85"/>
  <c r="F12369" i="85"/>
  <c r="F12117" i="85"/>
  <c r="F11863" i="85"/>
  <c r="F11567" i="85"/>
  <c r="F11789" i="85"/>
  <c r="F11967" i="85"/>
  <c r="F12358" i="85"/>
  <c r="F12748" i="85"/>
  <c r="F11838" i="85"/>
  <c r="F12808" i="85"/>
  <c r="F11971" i="85"/>
  <c r="F11903" i="85"/>
  <c r="F12102" i="85"/>
  <c r="F12419" i="85"/>
  <c r="F12735" i="85"/>
  <c r="F12014" i="85"/>
  <c r="F11573" i="85"/>
  <c r="F12436" i="85"/>
  <c r="F11544" i="85"/>
  <c r="F12310" i="85"/>
  <c r="F13068" i="85"/>
  <c r="F12643" i="85"/>
  <c r="F12714" i="85"/>
  <c r="F13032" i="85"/>
  <c r="F11726" i="85"/>
  <c r="F12309" i="85"/>
  <c r="F11770" i="85"/>
  <c r="F11900" i="85"/>
  <c r="F12682" i="85"/>
  <c r="F11771" i="85"/>
  <c r="F13082" i="85"/>
  <c r="F11862" i="85"/>
  <c r="F11817" i="85"/>
  <c r="F12029" i="85"/>
  <c r="F12347" i="85"/>
  <c r="F12663" i="85"/>
  <c r="F11984" i="85"/>
  <c r="F13198" i="85"/>
  <c r="F12256" i="85"/>
  <c r="F13037" i="85"/>
  <c r="F12130" i="85"/>
  <c r="F12452" i="85"/>
  <c r="F12295" i="85"/>
  <c r="F12426" i="85"/>
  <c r="F12743" i="85"/>
  <c r="F13075" i="85"/>
  <c r="F12165" i="85"/>
  <c r="F11682" i="85"/>
  <c r="F13108" i="85"/>
  <c r="F12178" i="85"/>
  <c r="F12958" i="85"/>
  <c r="F11719" i="85"/>
  <c r="F12727" i="85"/>
  <c r="F12786" i="85"/>
  <c r="F13139" i="85"/>
  <c r="F11802" i="85"/>
  <c r="F12345" i="85"/>
  <c r="F11800" i="85"/>
  <c r="F12082" i="85"/>
  <c r="F12862" i="85"/>
  <c r="F11955" i="85"/>
  <c r="F12448" i="85"/>
  <c r="F12491" i="85"/>
  <c r="F12382" i="85"/>
  <c r="F12275" i="85"/>
  <c r="F11949" i="85"/>
  <c r="F12059" i="85"/>
  <c r="F11542" i="85"/>
  <c r="F11839" i="85"/>
  <c r="F12664" i="85"/>
  <c r="F12390" i="85"/>
  <c r="F12033" i="85"/>
  <c r="F12962" i="85"/>
  <c r="F13088" i="85"/>
  <c r="F12248" i="85"/>
  <c r="F12133" i="85"/>
  <c r="F11836" i="85"/>
  <c r="F11798" i="85"/>
  <c r="F12017" i="85"/>
  <c r="F12371" i="85"/>
  <c r="F13063" i="85"/>
  <c r="F12038" i="85"/>
  <c r="F12148" i="85"/>
  <c r="F13132" i="85"/>
  <c r="F11830" i="85"/>
  <c r="F12145" i="85"/>
  <c r="F12660" i="85"/>
  <c r="F11866" i="85"/>
  <c r="F12833" i="85"/>
  <c r="F12185" i="85"/>
  <c r="F13185" i="85"/>
  <c r="F12501" i="85"/>
  <c r="F11849" i="85"/>
  <c r="F12760" i="85"/>
  <c r="F12244" i="85"/>
  <c r="F11647" i="85"/>
  <c r="F11983" i="85"/>
  <c r="F12697" i="85"/>
  <c r="F11921" i="85"/>
  <c r="F12762" i="85"/>
  <c r="F12114" i="85"/>
  <c r="F13103" i="85"/>
  <c r="F12431" i="85"/>
  <c r="F11778" i="85"/>
  <c r="F12747" i="85"/>
  <c r="F12099" i="85"/>
  <c r="F12086" i="85"/>
  <c r="F12775" i="85"/>
  <c r="F12000" i="85"/>
  <c r="F12834" i="85"/>
  <c r="F12180" i="85"/>
  <c r="F13181" i="85"/>
  <c r="F12497" i="85"/>
  <c r="F11845" i="85"/>
  <c r="F12813" i="85"/>
  <c r="F12614" i="85"/>
  <c r="F11965" i="85"/>
  <c r="F12979" i="85"/>
  <c r="F12505" i="85"/>
  <c r="F12030" i="85"/>
  <c r="F11632" i="85"/>
  <c r="F12744" i="85"/>
  <c r="F12384" i="85"/>
  <c r="F12096" i="85"/>
  <c r="F11727" i="85"/>
  <c r="F13083" i="85"/>
  <c r="F12701" i="85"/>
  <c r="F12449" i="85"/>
  <c r="F12197" i="85"/>
  <c r="F11907" i="85"/>
  <c r="F11648" i="85"/>
  <c r="F13018" i="85"/>
  <c r="F12765" i="85"/>
  <c r="F12513" i="85"/>
  <c r="F12225" i="85"/>
  <c r="F11972" i="85"/>
  <c r="F11712" i="85"/>
  <c r="F12658" i="85"/>
  <c r="F12832" i="85"/>
  <c r="F13006" i="85"/>
  <c r="F11701" i="85"/>
  <c r="F12100" i="85"/>
  <c r="F12490" i="85"/>
  <c r="F11610" i="85"/>
  <c r="F13196" i="85"/>
  <c r="F12685" i="85"/>
  <c r="F12750" i="85"/>
  <c r="F13091" i="85"/>
  <c r="F11766" i="85"/>
  <c r="F12339" i="85"/>
  <c r="F11794" i="85"/>
  <c r="F12046" i="85"/>
  <c r="F12826" i="85"/>
  <c r="F11918" i="85"/>
  <c r="F12232" i="85"/>
  <c r="F11910" i="85"/>
  <c r="F11861" i="85"/>
  <c r="F12066" i="85"/>
  <c r="F12383" i="85"/>
  <c r="F12699" i="85"/>
  <c r="F11990" i="85"/>
  <c r="F11549" i="85"/>
  <c r="F12292" i="85"/>
  <c r="F13096" i="85"/>
  <c r="F12166" i="85"/>
  <c r="F12944" i="85"/>
  <c r="F12595" i="85"/>
  <c r="F12678" i="85"/>
  <c r="F12995" i="85"/>
  <c r="F11690" i="85"/>
  <c r="F12303" i="85"/>
  <c r="F11764" i="85"/>
  <c r="F11864" i="85"/>
  <c r="F12646" i="85"/>
  <c r="F11731" i="85"/>
  <c r="F12844" i="85"/>
  <c r="F13129" i="85"/>
  <c r="F13164" i="85"/>
  <c r="F11773" i="85"/>
  <c r="F12095" i="85"/>
  <c r="F12489" i="85"/>
  <c r="F11905" i="85"/>
  <c r="F12694" i="85"/>
  <c r="F11783" i="85"/>
  <c r="F12568" i="85"/>
  <c r="F11653" i="85"/>
  <c r="F12019" i="85"/>
  <c r="F11946" i="85"/>
  <c r="F12138" i="85"/>
  <c r="F12455" i="85"/>
  <c r="F12771" i="85"/>
  <c r="F12020" i="85"/>
  <c r="F11579" i="85"/>
  <c r="F12472" i="85"/>
  <c r="F11556" i="85"/>
  <c r="F12346" i="85"/>
  <c r="F12080" i="85"/>
  <c r="F11585" i="85"/>
  <c r="F11747" i="85"/>
  <c r="F12982" i="85"/>
  <c r="F13046" i="85"/>
  <c r="F12550" i="85"/>
  <c r="F12769" i="85"/>
  <c r="F12118" i="85"/>
  <c r="F11755" i="85"/>
  <c r="F12159" i="85"/>
  <c r="F12511" i="85"/>
  <c r="F12566" i="85"/>
  <c r="F13074" i="85"/>
  <c r="F11848" i="85"/>
  <c r="F11728" i="85"/>
  <c r="F13105" i="85"/>
  <c r="F13152" i="85"/>
  <c r="F11757" i="85"/>
  <c r="F12155" i="85"/>
  <c r="F12831" i="85"/>
  <c r="F11819" i="85"/>
  <c r="F12538" i="85"/>
  <c r="F13154" i="85"/>
  <c r="F13159" i="85"/>
  <c r="F11885" i="85"/>
  <c r="F12444" i="85"/>
  <c r="F11715" i="85"/>
  <c r="F12689" i="85"/>
  <c r="F12040" i="85"/>
  <c r="F13005" i="85"/>
  <c r="F12357" i="85"/>
  <c r="F11700" i="85"/>
  <c r="F11894" i="85"/>
  <c r="F13090" i="85"/>
  <c r="F12776" i="85"/>
  <c r="F11763" i="85"/>
  <c r="F12523" i="85"/>
  <c r="F11740" i="85"/>
  <c r="F12618" i="85"/>
  <c r="F11969" i="85"/>
  <c r="F12935" i="85"/>
  <c r="F12287" i="85"/>
  <c r="F11630" i="85"/>
  <c r="F12603" i="85"/>
  <c r="F12974" i="85"/>
  <c r="F11868" i="85"/>
  <c r="F12607" i="85"/>
  <c r="F11823" i="85"/>
  <c r="F12684" i="85"/>
  <c r="F12035" i="85"/>
  <c r="F13001" i="85"/>
  <c r="F12353" i="85"/>
  <c r="F11696" i="85"/>
  <c r="F12669" i="85"/>
  <c r="F12398" i="85"/>
  <c r="F11793" i="85"/>
  <c r="F12937" i="85"/>
  <c r="F12463" i="85"/>
  <c r="F11982" i="85"/>
  <c r="F13104" i="85"/>
  <c r="F12636" i="85"/>
  <c r="F12348" i="85"/>
  <c r="F11987" i="85"/>
  <c r="F11691" i="85"/>
  <c r="F12953" i="85"/>
  <c r="F12665" i="85"/>
  <c r="F12413" i="85"/>
  <c r="F12125" i="85"/>
  <c r="F11871" i="85"/>
  <c r="F11611" i="85"/>
  <c r="F12981" i="85"/>
  <c r="F12729" i="85"/>
  <c r="F12441" i="85"/>
  <c r="F12189" i="85"/>
  <c r="F11936" i="85"/>
  <c r="F11676" i="85"/>
  <c r="F12442" i="85"/>
  <c r="F12400" i="85"/>
  <c r="F12790" i="85"/>
  <c r="F11538" i="85"/>
  <c r="F11882" i="85"/>
  <c r="F12274" i="85"/>
  <c r="F12015" i="85"/>
  <c r="F12620" i="85"/>
  <c r="F12427" i="85"/>
  <c r="F12534" i="85"/>
  <c r="F12851" i="85"/>
  <c r="F13203" i="85"/>
  <c r="F12231" i="85"/>
  <c r="F11718" i="85"/>
  <c r="F11604" i="85"/>
  <c r="F12394" i="85"/>
  <c r="F13025" i="85"/>
  <c r="F11578" i="85"/>
  <c r="F11595" i="85"/>
  <c r="F11846" i="85"/>
  <c r="F12167" i="85"/>
  <c r="F12525" i="85"/>
  <c r="F11917" i="85"/>
  <c r="F12766" i="85"/>
  <c r="F11858" i="85"/>
  <c r="F12640" i="85"/>
  <c r="F11725" i="85"/>
  <c r="F12512" i="85"/>
  <c r="F12337" i="85"/>
  <c r="F12462" i="85"/>
  <c r="F12779" i="85"/>
  <c r="F13131" i="85"/>
  <c r="F12195" i="85"/>
  <c r="F11688" i="85"/>
  <c r="F13156" i="85"/>
  <c r="F12214" i="85"/>
  <c r="F12994" i="85"/>
  <c r="F11943" i="85"/>
  <c r="F12811" i="85"/>
  <c r="F12870" i="85"/>
  <c r="F11552" i="85"/>
  <c r="F11877" i="85"/>
  <c r="F12381" i="85"/>
  <c r="F11831" i="85"/>
  <c r="F12262" i="85"/>
  <c r="F13043" i="85"/>
  <c r="F12136" i="85"/>
  <c r="F11832" i="85"/>
  <c r="F11687" i="85"/>
  <c r="F11680" i="85"/>
  <c r="F11920" i="85"/>
  <c r="F12239" i="85"/>
  <c r="F12561" i="85"/>
  <c r="F11948" i="85"/>
  <c r="F12946" i="85"/>
  <c r="F12039" i="85"/>
  <c r="F12820" i="85"/>
  <c r="F11912" i="85"/>
  <c r="F11994" i="85"/>
  <c r="F12508" i="85"/>
  <c r="F11722" i="85"/>
  <c r="F12076" i="85"/>
  <c r="F13122" i="85"/>
  <c r="F11635" i="85"/>
  <c r="F12828" i="85"/>
  <c r="F12898" i="85"/>
  <c r="F12404" i="85"/>
  <c r="F11658" i="85"/>
  <c r="F11730" i="85"/>
  <c r="F11678" i="85"/>
  <c r="F12151" i="85"/>
  <c r="F12680" i="85"/>
  <c r="F12940" i="85"/>
  <c r="F11991" i="85"/>
  <c r="F12424" i="85"/>
  <c r="F12856" i="85"/>
  <c r="F11592" i="85"/>
  <c r="F11536" i="85"/>
  <c r="F11598" i="85"/>
  <c r="F11875" i="85"/>
  <c r="F12022" i="85"/>
  <c r="F13045" i="85"/>
  <c r="F12628" i="85"/>
  <c r="F12610" i="85"/>
  <c r="F11754" i="85"/>
  <c r="F11654" i="85"/>
  <c r="F12642" i="85"/>
  <c r="F12836" i="85"/>
  <c r="F11777" i="85"/>
  <c r="F11616" i="85"/>
  <c r="F12879" i="85"/>
  <c r="F12246" i="85"/>
  <c r="F12188" i="85"/>
  <c r="F12208" i="85"/>
  <c r="F12334" i="85"/>
  <c r="F12417" i="85"/>
  <c r="F11625" i="85"/>
  <c r="F12901" i="85"/>
  <c r="F12742" i="85"/>
  <c r="F12868" i="85"/>
  <c r="F12123" i="85"/>
  <c r="F12635" i="85"/>
  <c r="F12163" i="85"/>
  <c r="F12412" i="85"/>
  <c r="F11659" i="85"/>
  <c r="F12574" i="85"/>
  <c r="F13126" i="85"/>
  <c r="F12333" i="85"/>
  <c r="F13125" i="85"/>
  <c r="F12269" i="85"/>
  <c r="F13169" i="85"/>
  <c r="F12528" i="85"/>
  <c r="F12199" i="85"/>
  <c r="F12122" i="85"/>
  <c r="F12065" i="85"/>
  <c r="F12396" i="85"/>
  <c r="F13067" i="85"/>
  <c r="F12963" i="85"/>
  <c r="F11673" i="85"/>
  <c r="F12181" i="85"/>
  <c r="F12484" i="85"/>
  <c r="F12069" i="85"/>
  <c r="F12401" i="85"/>
  <c r="F12978" i="85"/>
  <c r="F11623" i="85"/>
  <c r="F11714" i="85"/>
  <c r="F12283" i="85"/>
  <c r="F12716" i="85"/>
  <c r="E46" i="85" l="1"/>
  <c r="F46" i="85" s="1"/>
  <c r="C50" i="85"/>
  <c r="E47" i="85"/>
  <c r="F47" i="85" s="1"/>
  <c r="D46" i="85"/>
  <c r="E48" i="85"/>
  <c r="F48" i="85" s="1"/>
  <c r="D47" i="85"/>
  <c r="C46" i="85"/>
  <c r="E49" i="85"/>
  <c r="F49" i="85" s="1"/>
  <c r="D48" i="85"/>
  <c r="C47" i="85"/>
  <c r="E45" i="85"/>
  <c r="F45" i="85" s="1"/>
  <c r="E50" i="85"/>
  <c r="F50" i="85" s="1"/>
  <c r="D49" i="85"/>
  <c r="C48" i="85"/>
  <c r="D45" i="85"/>
  <c r="D50" i="85"/>
  <c r="C49" i="85"/>
  <c r="C45" i="85"/>
  <c r="E42" i="85"/>
  <c r="F42" i="85" s="1"/>
  <c r="C43" i="85"/>
  <c r="D43" i="85"/>
  <c r="C44" i="85"/>
  <c r="E43" i="85"/>
  <c r="F43" i="85" s="1"/>
  <c r="D44" i="85"/>
  <c r="C42" i="85"/>
  <c r="E44" i="85"/>
  <c r="F44" i="85" s="1"/>
  <c r="D42" i="85"/>
  <c r="C40" i="85"/>
  <c r="D40" i="85"/>
  <c r="E40" i="85"/>
  <c r="F40" i="85" s="1"/>
  <c r="C41" i="85"/>
  <c r="D41" i="85"/>
  <c r="E41" i="85"/>
  <c r="F41" i="85" s="1"/>
  <c r="E39" i="85"/>
  <c r="D39" i="85"/>
  <c r="C39" i="85"/>
  <c r="F39" i="85" l="1"/>
  <c r="D4" i="85" l="1"/>
  <c r="D13" i="85"/>
  <c r="E20" i="85"/>
  <c r="F20" i="85" s="1"/>
  <c r="E26" i="85"/>
  <c r="F26" i="85" s="1"/>
  <c r="D5" i="85"/>
  <c r="D14" i="85"/>
  <c r="D21" i="85"/>
  <c r="D27" i="85"/>
  <c r="D33" i="85"/>
  <c r="D6" i="85"/>
  <c r="D15" i="85"/>
  <c r="E21" i="85"/>
  <c r="F21" i="85" s="1"/>
  <c r="E27" i="85"/>
  <c r="F27" i="85" s="1"/>
  <c r="E33" i="85"/>
  <c r="F33" i="85" s="1"/>
  <c r="D7" i="85"/>
  <c r="D16" i="85"/>
  <c r="D22" i="85"/>
  <c r="D28" i="85"/>
  <c r="D34" i="85"/>
  <c r="D12" i="85"/>
  <c r="D32" i="85"/>
  <c r="D8" i="85"/>
  <c r="E22" i="85"/>
  <c r="F22" i="85" s="1"/>
  <c r="E28" i="85"/>
  <c r="F28" i="85" s="1"/>
  <c r="E34" i="85"/>
  <c r="F34" i="85" s="1"/>
  <c r="D20" i="85"/>
  <c r="E8" i="85"/>
  <c r="F8" i="85" s="1"/>
  <c r="D17" i="85"/>
  <c r="D23" i="85"/>
  <c r="D29" i="85"/>
  <c r="D35" i="85"/>
  <c r="D26" i="85"/>
  <c r="D9" i="85"/>
  <c r="E23" i="85"/>
  <c r="F23" i="85" s="1"/>
  <c r="E29" i="85"/>
  <c r="F29" i="85" s="1"/>
  <c r="E35" i="85"/>
  <c r="F35" i="85" s="1"/>
  <c r="E9" i="85"/>
  <c r="F9" i="85" s="1"/>
  <c r="D18" i="85"/>
  <c r="D24" i="85"/>
  <c r="D30" i="85"/>
  <c r="D3" i="85"/>
  <c r="D10" i="85"/>
  <c r="E24" i="85"/>
  <c r="F24" i="85" s="1"/>
  <c r="E30" i="85"/>
  <c r="F30" i="85" s="1"/>
  <c r="E10" i="85"/>
  <c r="F10" i="85" s="1"/>
  <c r="D19" i="85"/>
  <c r="D25" i="85"/>
  <c r="D31" i="85"/>
  <c r="D11" i="85"/>
  <c r="E19" i="85"/>
  <c r="F19" i="85" s="1"/>
  <c r="E25" i="85"/>
  <c r="F25" i="85" s="1"/>
  <c r="E14" i="85"/>
  <c r="F14" i="85" s="1"/>
  <c r="E12" i="85"/>
  <c r="F12" i="85" s="1"/>
  <c r="E13" i="85"/>
  <c r="F13" i="85" s="1"/>
  <c r="E4" i="85"/>
  <c r="F4" i="85" s="1"/>
  <c r="E5" i="85"/>
  <c r="F5" i="85" s="1"/>
  <c r="E6" i="85"/>
  <c r="F6" i="85" s="1"/>
  <c r="E7" i="85"/>
  <c r="F7" i="85" s="1"/>
  <c r="E11" i="85"/>
  <c r="F11" i="85" s="1"/>
  <c r="E3" i="85"/>
  <c r="F3" i="85" s="1"/>
  <c r="C5" i="85"/>
  <c r="C17" i="85"/>
  <c r="C29" i="85"/>
  <c r="C6" i="85"/>
  <c r="C18" i="85"/>
  <c r="C30" i="85"/>
  <c r="C7" i="85"/>
  <c r="C19" i="85"/>
  <c r="C31" i="85"/>
  <c r="C8" i="85"/>
  <c r="C20" i="85"/>
  <c r="C32" i="85"/>
  <c r="C9" i="85"/>
  <c r="C21" i="85"/>
  <c r="C33" i="85"/>
  <c r="C10" i="85"/>
  <c r="C22" i="85"/>
  <c r="C34" i="85"/>
  <c r="C11" i="85"/>
  <c r="C23" i="85"/>
  <c r="C35" i="85"/>
  <c r="C12" i="85"/>
  <c r="C24" i="85"/>
  <c r="C13" i="85"/>
  <c r="C25" i="85"/>
  <c r="C14" i="85"/>
  <c r="C26" i="85"/>
  <c r="C15" i="85"/>
  <c r="C27" i="85"/>
  <c r="C16" i="85"/>
  <c r="C28" i="85"/>
  <c r="C4" i="85"/>
  <c r="C3" i="85"/>
  <c r="E32" i="85" l="1"/>
  <c r="F32" i="85" s="1"/>
  <c r="E16" i="85"/>
  <c r="F16" i="85" s="1"/>
  <c r="E31" i="85" l="1"/>
  <c r="F31" i="85" s="1"/>
  <c r="E15" i="85"/>
  <c r="F15" i="85" s="1"/>
  <c r="E18" i="85" l="1"/>
  <c r="F18" i="85" s="1"/>
  <c r="E17" i="85" l="1"/>
  <c r="F17" i="85" s="1"/>
  <c r="H21" i="87" l="1"/>
  <c r="H17" i="87" l="1"/>
  <c r="H10" i="87" l="1"/>
  <c r="H15" i="87" l="1"/>
  <c r="H13" i="87" l="1"/>
  <c r="H18" i="87" l="1"/>
  <c r="H11" i="87" l="1"/>
  <c r="H9" i="87" l="1"/>
  <c r="H20" i="87" l="1"/>
  <c r="H22" i="87" l="1"/>
</calcChain>
</file>

<file path=xl/sharedStrings.xml><?xml version="1.0" encoding="utf-8"?>
<sst xmlns="http://schemas.openxmlformats.org/spreadsheetml/2006/main" count="44201" uniqueCount="16281">
  <si>
    <t>ITEM</t>
  </si>
  <si>
    <t>CÓDIGO</t>
  </si>
  <si>
    <t>DESCRIÇÃO SERVIÇO</t>
  </si>
  <si>
    <t>SERVIÇOS PRELIMINARES</t>
  </si>
  <si>
    <t>TOTAL GERAL</t>
  </si>
  <si>
    <t>QUANTIDADE</t>
  </si>
  <si>
    <t>DESCRIÇÃO</t>
  </si>
  <si>
    <t xml:space="preserve">Físico (%) </t>
  </si>
  <si>
    <t>Financeiro (R$)</t>
  </si>
  <si>
    <t>Total Parcial (%)</t>
  </si>
  <si>
    <t>Total Acumulado (%)</t>
  </si>
  <si>
    <t>Total Financeiro (R$)</t>
  </si>
  <si>
    <t>Total Acumulado (R$)</t>
  </si>
  <si>
    <t>VALORES (R$)</t>
  </si>
  <si>
    <t>UNIDADE</t>
  </si>
  <si>
    <t>CONFERÊNCIA</t>
  </si>
  <si>
    <t>%</t>
  </si>
  <si>
    <t>DEMOLIÇÕES E RETIRADAS</t>
  </si>
  <si>
    <t>Código</t>
  </si>
  <si>
    <t>m³</t>
  </si>
  <si>
    <t>UN</t>
  </si>
  <si>
    <t>M</t>
  </si>
  <si>
    <t>MES</t>
  </si>
  <si>
    <t>KG</t>
  </si>
  <si>
    <t>T</t>
  </si>
  <si>
    <t>H</t>
  </si>
  <si>
    <t/>
  </si>
  <si>
    <t>L</t>
  </si>
  <si>
    <t>JG</t>
  </si>
  <si>
    <t>MS</t>
  </si>
  <si>
    <t>Descrição</t>
  </si>
  <si>
    <t>DNIT</t>
  </si>
  <si>
    <t>MESES</t>
  </si>
  <si>
    <t>R</t>
  </si>
  <si>
    <t>UND</t>
  </si>
  <si>
    <t>m²</t>
  </si>
  <si>
    <t>DER-ROD.</t>
  </si>
  <si>
    <t>Próprio</t>
  </si>
  <si>
    <t>X</t>
  </si>
  <si>
    <t>ÍNDICES DE REAJUSTAMENTO DE OBRAS RODOVIÁRIAS</t>
  </si>
  <si>
    <t>i0</t>
  </si>
  <si>
    <t>i1</t>
  </si>
  <si>
    <t>ÍNDICE NACIONAL DE CUSTO DA CONSTRUÇÃO</t>
  </si>
  <si>
    <t>DM³</t>
  </si>
  <si>
    <t>M³</t>
  </si>
  <si>
    <t>M²</t>
  </si>
  <si>
    <t>MÊS</t>
  </si>
  <si>
    <t>DATA:</t>
  </si>
  <si>
    <t>PREFEITURA MUNICIPAL DE VIANA</t>
  </si>
  <si>
    <t>KWH</t>
  </si>
  <si>
    <t>M2130</t>
  </si>
  <si>
    <t>INSUMOS DE MAO DE OBRA</t>
  </si>
  <si>
    <t>MAO DE OBRA (SALARIOS)</t>
  </si>
  <si>
    <t>FL</t>
  </si>
  <si>
    <t>DZ</t>
  </si>
  <si>
    <t>ML</t>
  </si>
  <si>
    <t>PAR</t>
  </si>
  <si>
    <t>CJ</t>
  </si>
  <si>
    <t>PÇ</t>
  </si>
  <si>
    <t>RL</t>
  </si>
  <si>
    <t>REAJUSTE</t>
  </si>
  <si>
    <t>TABELA REFERENCIAL - COMPOSIÇÕES AUXILIARES</t>
  </si>
  <si>
    <t>x</t>
  </si>
  <si>
    <t>M0003</t>
  </si>
  <si>
    <t>M0004</t>
  </si>
  <si>
    <t>M0005</t>
  </si>
  <si>
    <t>M0006</t>
  </si>
  <si>
    <t>M0007</t>
  </si>
  <si>
    <t>M0008</t>
  </si>
  <si>
    <t>M0009</t>
  </si>
  <si>
    <t>M0010</t>
  </si>
  <si>
    <t>M0011</t>
  </si>
  <si>
    <t>M0012</t>
  </si>
  <si>
    <t>M0013</t>
  </si>
  <si>
    <t>M0014</t>
  </si>
  <si>
    <t>M0015</t>
  </si>
  <si>
    <t>M0016</t>
  </si>
  <si>
    <t>M0017</t>
  </si>
  <si>
    <t>M0018</t>
  </si>
  <si>
    <t>M0019</t>
  </si>
  <si>
    <t>M0020</t>
  </si>
  <si>
    <t>M0021</t>
  </si>
  <si>
    <t>M0025</t>
  </si>
  <si>
    <t>M0026</t>
  </si>
  <si>
    <t>M0028</t>
  </si>
  <si>
    <t>M0029</t>
  </si>
  <si>
    <t>M0030</t>
  </si>
  <si>
    <t>M0032</t>
  </si>
  <si>
    <t>M0035</t>
  </si>
  <si>
    <t>M0039</t>
  </si>
  <si>
    <t>M0041</t>
  </si>
  <si>
    <t>M0042</t>
  </si>
  <si>
    <t>M0043</t>
  </si>
  <si>
    <t>M0044</t>
  </si>
  <si>
    <t>M0045</t>
  </si>
  <si>
    <t>M0046</t>
  </si>
  <si>
    <t>M0047</t>
  </si>
  <si>
    <t>M0048</t>
  </si>
  <si>
    <t>M0049</t>
  </si>
  <si>
    <t>M0050</t>
  </si>
  <si>
    <t>M0051</t>
  </si>
  <si>
    <t>M0052</t>
  </si>
  <si>
    <t>M0053</t>
  </si>
  <si>
    <t>M0054</t>
  </si>
  <si>
    <t>M0055</t>
  </si>
  <si>
    <t>M0056</t>
  </si>
  <si>
    <t>M0057</t>
  </si>
  <si>
    <t>M0058</t>
  </si>
  <si>
    <t>M0059</t>
  </si>
  <si>
    <t>M0060</t>
  </si>
  <si>
    <t>M0065</t>
  </si>
  <si>
    <t>M0066</t>
  </si>
  <si>
    <t>M0067</t>
  </si>
  <si>
    <t>M0068</t>
  </si>
  <si>
    <t>M0069</t>
  </si>
  <si>
    <t>M0071</t>
  </si>
  <si>
    <t>M0072</t>
  </si>
  <si>
    <t>M0073</t>
  </si>
  <si>
    <t>M0074</t>
  </si>
  <si>
    <t>M0075</t>
  </si>
  <si>
    <t>M0076</t>
  </si>
  <si>
    <t>M0080</t>
  </si>
  <si>
    <t>M0081</t>
  </si>
  <si>
    <t>M0082</t>
  </si>
  <si>
    <t>M0083</t>
  </si>
  <si>
    <t>M0084</t>
  </si>
  <si>
    <t>M0085</t>
  </si>
  <si>
    <t>M0086</t>
  </si>
  <si>
    <t>M0087</t>
  </si>
  <si>
    <t>M0088</t>
  </si>
  <si>
    <t>M0089</t>
  </si>
  <si>
    <t>M0091</t>
  </si>
  <si>
    <t>M0092</t>
  </si>
  <si>
    <t>M0093</t>
  </si>
  <si>
    <t>M0094</t>
  </si>
  <si>
    <t>M0098</t>
  </si>
  <si>
    <t>M0099</t>
  </si>
  <si>
    <t>ISF</t>
  </si>
  <si>
    <t>M0100</t>
  </si>
  <si>
    <t>M0101</t>
  </si>
  <si>
    <t>M0102</t>
  </si>
  <si>
    <t>M0103</t>
  </si>
  <si>
    <t>M0104</t>
  </si>
  <si>
    <t>-</t>
  </si>
  <si>
    <t>M0105</t>
  </si>
  <si>
    <t>M0106</t>
  </si>
  <si>
    <t>M0107</t>
  </si>
  <si>
    <t>M0108</t>
  </si>
  <si>
    <t>M0109</t>
  </si>
  <si>
    <t>M0110</t>
  </si>
  <si>
    <t>M0111</t>
  </si>
  <si>
    <t>M0112</t>
  </si>
  <si>
    <t>M0113</t>
  </si>
  <si>
    <t>M0114</t>
  </si>
  <si>
    <t>M0115</t>
  </si>
  <si>
    <t>M0116</t>
  </si>
  <si>
    <t>M0117</t>
  </si>
  <si>
    <t>M0118</t>
  </si>
  <si>
    <t>M0119</t>
  </si>
  <si>
    <t>M0120</t>
  </si>
  <si>
    <t>M0121</t>
  </si>
  <si>
    <t>M0122</t>
  </si>
  <si>
    <t>M0123</t>
  </si>
  <si>
    <t>M0124</t>
  </si>
  <si>
    <t>M0125</t>
  </si>
  <si>
    <t>M0126</t>
  </si>
  <si>
    <t>M0127</t>
  </si>
  <si>
    <t>M0128</t>
  </si>
  <si>
    <t>M0129</t>
  </si>
  <si>
    <t>M0130</t>
  </si>
  <si>
    <t>M0131</t>
  </si>
  <si>
    <t>M0132</t>
  </si>
  <si>
    <t>M0133</t>
  </si>
  <si>
    <t>M0134</t>
  </si>
  <si>
    <t>M0135</t>
  </si>
  <si>
    <t>M0136</t>
  </si>
  <si>
    <t>M0137</t>
  </si>
  <si>
    <t>M0138</t>
  </si>
  <si>
    <t>M0139</t>
  </si>
  <si>
    <t>M0140</t>
  </si>
  <si>
    <t>M0141</t>
  </si>
  <si>
    <t>M0142</t>
  </si>
  <si>
    <t>M0143</t>
  </si>
  <si>
    <t>M0145</t>
  </si>
  <si>
    <t>M0146</t>
  </si>
  <si>
    <t>M0148</t>
  </si>
  <si>
    <t>M0151</t>
  </si>
  <si>
    <t>M0152</t>
  </si>
  <si>
    <t>M0153</t>
  </si>
  <si>
    <t>M0156</t>
  </si>
  <si>
    <t>M0158</t>
  </si>
  <si>
    <t>M0160</t>
  </si>
  <si>
    <t>M0161</t>
  </si>
  <si>
    <t>M0162</t>
  </si>
  <si>
    <t>M0163</t>
  </si>
  <si>
    <t>M0164</t>
  </si>
  <si>
    <t>M0166</t>
  </si>
  <si>
    <t>M0167</t>
  </si>
  <si>
    <t>M0168</t>
  </si>
  <si>
    <t>M0169</t>
  </si>
  <si>
    <t>M0173</t>
  </si>
  <si>
    <t>M0178</t>
  </si>
  <si>
    <t>M0181</t>
  </si>
  <si>
    <t>M0184</t>
  </si>
  <si>
    <t>M0191</t>
  </si>
  <si>
    <t>M0192</t>
  </si>
  <si>
    <t>M0193</t>
  </si>
  <si>
    <t>M0194</t>
  </si>
  <si>
    <t>M0198</t>
  </si>
  <si>
    <t>M0199</t>
  </si>
  <si>
    <t>M0201</t>
  </si>
  <si>
    <t>M0202</t>
  </si>
  <si>
    <t>M0204</t>
  </si>
  <si>
    <t>CMCC</t>
  </si>
  <si>
    <t>M0217</t>
  </si>
  <si>
    <t>M0220</t>
  </si>
  <si>
    <t>M0222</t>
  </si>
  <si>
    <t>M0223</t>
  </si>
  <si>
    <t>M0224</t>
  </si>
  <si>
    <t>M0225</t>
  </si>
  <si>
    <t>M0229</t>
  </si>
  <si>
    <t>M0230</t>
  </si>
  <si>
    <t>M0231</t>
  </si>
  <si>
    <t>M0232</t>
  </si>
  <si>
    <t>M0233</t>
  </si>
  <si>
    <t>M0234</t>
  </si>
  <si>
    <t>M0235</t>
  </si>
  <si>
    <t>M0236</t>
  </si>
  <si>
    <t>M0237</t>
  </si>
  <si>
    <t>M0253</t>
  </si>
  <si>
    <t>M0254</t>
  </si>
  <si>
    <t>M0256</t>
  </si>
  <si>
    <t>M0257</t>
  </si>
  <si>
    <t>M0260</t>
  </si>
  <si>
    <t>M0264</t>
  </si>
  <si>
    <t>M0265</t>
  </si>
  <si>
    <t>M0266</t>
  </si>
  <si>
    <t>M0267</t>
  </si>
  <si>
    <t>M0268</t>
  </si>
  <si>
    <t>M0269</t>
  </si>
  <si>
    <t>M0284</t>
  </si>
  <si>
    <t>M0285</t>
  </si>
  <si>
    <t>M0286</t>
  </si>
  <si>
    <t>M0289</t>
  </si>
  <si>
    <t>M0290</t>
  </si>
  <si>
    <t>M0291</t>
  </si>
  <si>
    <t>M0292</t>
  </si>
  <si>
    <t>M0293</t>
  </si>
  <si>
    <t>M0294</t>
  </si>
  <si>
    <t>M0295</t>
  </si>
  <si>
    <t>M0296</t>
  </si>
  <si>
    <t>M0297</t>
  </si>
  <si>
    <t>M0301</t>
  </si>
  <si>
    <t>M0310</t>
  </si>
  <si>
    <t>M0311</t>
  </si>
  <si>
    <t>M0312</t>
  </si>
  <si>
    <t>M0344</t>
  </si>
  <si>
    <t>M0345</t>
  </si>
  <si>
    <t>M0346</t>
  </si>
  <si>
    <t>M0347</t>
  </si>
  <si>
    <t>M0348</t>
  </si>
  <si>
    <t>M0349</t>
  </si>
  <si>
    <t>M0350</t>
  </si>
  <si>
    <t>M0351</t>
  </si>
  <si>
    <t>M0364</t>
  </si>
  <si>
    <t>M0365</t>
  </si>
  <si>
    <t>M0366</t>
  </si>
  <si>
    <t>M0395</t>
  </si>
  <si>
    <t>M0408</t>
  </si>
  <si>
    <t>M0409</t>
  </si>
  <si>
    <t>M0410</t>
  </si>
  <si>
    <t>M0411</t>
  </si>
  <si>
    <t>M0412</t>
  </si>
  <si>
    <t>M0413</t>
  </si>
  <si>
    <t>M0421</t>
  </si>
  <si>
    <t>M0424</t>
  </si>
  <si>
    <t>M0427</t>
  </si>
  <si>
    <t>M0428</t>
  </si>
  <si>
    <t>M0429</t>
  </si>
  <si>
    <t>M0434</t>
  </si>
  <si>
    <t>M0442</t>
  </si>
  <si>
    <t>M0443</t>
  </si>
  <si>
    <t>M0444</t>
  </si>
  <si>
    <t>M0445</t>
  </si>
  <si>
    <t>M0446</t>
  </si>
  <si>
    <t>M0447</t>
  </si>
  <si>
    <t>M0448</t>
  </si>
  <si>
    <t>M0450</t>
  </si>
  <si>
    <t>M0451</t>
  </si>
  <si>
    <t>M0452</t>
  </si>
  <si>
    <t>M0453</t>
  </si>
  <si>
    <t>M0454</t>
  </si>
  <si>
    <t>M0459</t>
  </si>
  <si>
    <t>M0467</t>
  </si>
  <si>
    <t>M0468</t>
  </si>
  <si>
    <t>M0469</t>
  </si>
  <si>
    <t>M0470</t>
  </si>
  <si>
    <t>M0471</t>
  </si>
  <si>
    <t>M0472</t>
  </si>
  <si>
    <t>M0481</t>
  </si>
  <si>
    <t>M0502</t>
  </si>
  <si>
    <t>M0505</t>
  </si>
  <si>
    <t>M0506</t>
  </si>
  <si>
    <t>M0511</t>
  </si>
  <si>
    <t>M0512</t>
  </si>
  <si>
    <t>M0521</t>
  </si>
  <si>
    <t>M0532</t>
  </si>
  <si>
    <t>M0533</t>
  </si>
  <si>
    <t>M0534</t>
  </si>
  <si>
    <t>M0536</t>
  </si>
  <si>
    <t>M0537</t>
  </si>
  <si>
    <t>M0538</t>
  </si>
  <si>
    <t>M0539</t>
  </si>
  <si>
    <t>M0540</t>
  </si>
  <si>
    <t>M0541</t>
  </si>
  <si>
    <t>M0542</t>
  </si>
  <si>
    <t>M0543</t>
  </si>
  <si>
    <t>M0544</t>
  </si>
  <si>
    <t>M0545</t>
  </si>
  <si>
    <t>M0546</t>
  </si>
  <si>
    <t>M0547</t>
  </si>
  <si>
    <t>M0548</t>
  </si>
  <si>
    <t>M0549</t>
  </si>
  <si>
    <t>M0550</t>
  </si>
  <si>
    <t>M0560</t>
  </si>
  <si>
    <t>M0562</t>
  </si>
  <si>
    <t>M0563</t>
  </si>
  <si>
    <t>M0564</t>
  </si>
  <si>
    <t>M0565</t>
  </si>
  <si>
    <t>M0566</t>
  </si>
  <si>
    <t>M0567</t>
  </si>
  <si>
    <t>M0568</t>
  </si>
  <si>
    <t>M0569</t>
  </si>
  <si>
    <t>M0570</t>
  </si>
  <si>
    <t>M0571</t>
  </si>
  <si>
    <t>M0572</t>
  </si>
  <si>
    <t>M0573</t>
  </si>
  <si>
    <t>M0574</t>
  </si>
  <si>
    <t>M0575</t>
  </si>
  <si>
    <t>M0576</t>
  </si>
  <si>
    <t>M0601</t>
  </si>
  <si>
    <t>M0602</t>
  </si>
  <si>
    <t>M0603</t>
  </si>
  <si>
    <t>M0614</t>
  </si>
  <si>
    <t>M0615</t>
  </si>
  <si>
    <t>M0639</t>
  </si>
  <si>
    <t>M0640</t>
  </si>
  <si>
    <t>M0641</t>
  </si>
  <si>
    <t>M0642</t>
  </si>
  <si>
    <t>M0643</t>
  </si>
  <si>
    <t>M0644</t>
  </si>
  <si>
    <t>M0645</t>
  </si>
  <si>
    <t>M0646</t>
  </si>
  <si>
    <t>M0647</t>
  </si>
  <si>
    <t>M0648</t>
  </si>
  <si>
    <t>M0649</t>
  </si>
  <si>
    <t>M0650</t>
  </si>
  <si>
    <t>M0666</t>
  </si>
  <si>
    <t>M0667</t>
  </si>
  <si>
    <t>M0668</t>
  </si>
  <si>
    <t>M0669</t>
  </si>
  <si>
    <t>M0673</t>
  </si>
  <si>
    <t>M0677</t>
  </si>
  <si>
    <t>M0682</t>
  </si>
  <si>
    <t>M0686</t>
  </si>
  <si>
    <t>M0713</t>
  </si>
  <si>
    <t>M0714</t>
  </si>
  <si>
    <t>M0715</t>
  </si>
  <si>
    <t>M0716</t>
  </si>
  <si>
    <t>M0717</t>
  </si>
  <si>
    <t>M0718</t>
  </si>
  <si>
    <t>M0719</t>
  </si>
  <si>
    <t>M0721</t>
  </si>
  <si>
    <t>M0722</t>
  </si>
  <si>
    <t>M0729</t>
  </si>
  <si>
    <t>M0734</t>
  </si>
  <si>
    <t>M0741</t>
  </si>
  <si>
    <t>M0745</t>
  </si>
  <si>
    <t>M0755</t>
  </si>
  <si>
    <t>M0756</t>
  </si>
  <si>
    <t>M0767</t>
  </si>
  <si>
    <t>M0769</t>
  </si>
  <si>
    <t>M0771</t>
  </si>
  <si>
    <t>M0773</t>
  </si>
  <si>
    <t>M0783</t>
  </si>
  <si>
    <t>M0784</t>
  </si>
  <si>
    <t>M0786</t>
  </si>
  <si>
    <t>M0787</t>
  </si>
  <si>
    <t>M0789</t>
  </si>
  <si>
    <t>M0796</t>
  </si>
  <si>
    <t>M0798</t>
  </si>
  <si>
    <t>M0804</t>
  </si>
  <si>
    <t>M0805</t>
  </si>
  <si>
    <t>M0808</t>
  </si>
  <si>
    <t>M0809</t>
  </si>
  <si>
    <t>M0810</t>
  </si>
  <si>
    <t>M0812</t>
  </si>
  <si>
    <t>M0818</t>
  </si>
  <si>
    <t>M0824</t>
  </si>
  <si>
    <t>M0831</t>
  </si>
  <si>
    <t>M0848</t>
  </si>
  <si>
    <t>M0849</t>
  </si>
  <si>
    <t>M0851</t>
  </si>
  <si>
    <t>M0852</t>
  </si>
  <si>
    <t>M0858</t>
  </si>
  <si>
    <t>M0865</t>
  </si>
  <si>
    <t>M0868</t>
  </si>
  <si>
    <t>M0875</t>
  </si>
  <si>
    <t>M0876</t>
  </si>
  <si>
    <t>M0879</t>
  </si>
  <si>
    <t>M0942</t>
  </si>
  <si>
    <t>M0945</t>
  </si>
  <si>
    <t>M0946</t>
  </si>
  <si>
    <t>M0947</t>
  </si>
  <si>
    <t>M0948</t>
  </si>
  <si>
    <t>M0949</t>
  </si>
  <si>
    <t>M0950</t>
  </si>
  <si>
    <t>M0951</t>
  </si>
  <si>
    <t>M0952</t>
  </si>
  <si>
    <t>M0953</t>
  </si>
  <si>
    <t>M0954</t>
  </si>
  <si>
    <t>M0955</t>
  </si>
  <si>
    <t>M0956</t>
  </si>
  <si>
    <t>M0957</t>
  </si>
  <si>
    <t>M0958</t>
  </si>
  <si>
    <t>M0959</t>
  </si>
  <si>
    <t>M0960</t>
  </si>
  <si>
    <t>M0961</t>
  </si>
  <si>
    <t>M0962</t>
  </si>
  <si>
    <t>M0963</t>
  </si>
  <si>
    <t>M0964</t>
  </si>
  <si>
    <t>M0965</t>
  </si>
  <si>
    <t>M0966</t>
  </si>
  <si>
    <t>M0967</t>
  </si>
  <si>
    <t>M0968</t>
  </si>
  <si>
    <t>M0969</t>
  </si>
  <si>
    <t>M0970</t>
  </si>
  <si>
    <t>M0971</t>
  </si>
  <si>
    <t>M0972</t>
  </si>
  <si>
    <t>M0998</t>
  </si>
  <si>
    <t>M0999</t>
  </si>
  <si>
    <t>M1000</t>
  </si>
  <si>
    <t>M1001</t>
  </si>
  <si>
    <t>M1010</t>
  </si>
  <si>
    <t>M1011</t>
  </si>
  <si>
    <t>M1022</t>
  </si>
  <si>
    <t>M1066</t>
  </si>
  <si>
    <t>M1078</t>
  </si>
  <si>
    <t>M1079</t>
  </si>
  <si>
    <t>M1097</t>
  </si>
  <si>
    <t>M1103</t>
  </si>
  <si>
    <t>M1118</t>
  </si>
  <si>
    <t>M1129</t>
  </si>
  <si>
    <t>M1130</t>
  </si>
  <si>
    <t>M1131</t>
  </si>
  <si>
    <t>M1132</t>
  </si>
  <si>
    <t>M1134</t>
  </si>
  <si>
    <t>M1135</t>
  </si>
  <si>
    <t>M1136</t>
  </si>
  <si>
    <t>M1142</t>
  </si>
  <si>
    <t>M1150</t>
  </si>
  <si>
    <t>M1151</t>
  </si>
  <si>
    <t>M1152</t>
  </si>
  <si>
    <t>M1176</t>
  </si>
  <si>
    <t>M1205</t>
  </si>
  <si>
    <t>M1210</t>
  </si>
  <si>
    <t>M1218</t>
  </si>
  <si>
    <t>M1242</t>
  </si>
  <si>
    <t>M1243</t>
  </si>
  <si>
    <t>M1244</t>
  </si>
  <si>
    <t>M1245</t>
  </si>
  <si>
    <t>M1300</t>
  </si>
  <si>
    <t>M1301</t>
  </si>
  <si>
    <t>M1302</t>
  </si>
  <si>
    <t>M1303</t>
  </si>
  <si>
    <t>M1304</t>
  </si>
  <si>
    <t>M1305</t>
  </si>
  <si>
    <t>M1306</t>
  </si>
  <si>
    <t>M1307</t>
  </si>
  <si>
    <t>M1308</t>
  </si>
  <si>
    <t>M1309</t>
  </si>
  <si>
    <t>M1310</t>
  </si>
  <si>
    <t>M1311</t>
  </si>
  <si>
    <t>M1312</t>
  </si>
  <si>
    <t>M1313</t>
  </si>
  <si>
    <t>M1314</t>
  </si>
  <si>
    <t>M1315</t>
  </si>
  <si>
    <t>M1316</t>
  </si>
  <si>
    <t>M1317</t>
  </si>
  <si>
    <t>M1318</t>
  </si>
  <si>
    <t>M1319</t>
  </si>
  <si>
    <t>M1320</t>
  </si>
  <si>
    <t>M1321</t>
  </si>
  <si>
    <t>M1322</t>
  </si>
  <si>
    <t>M1323</t>
  </si>
  <si>
    <t>M1324</t>
  </si>
  <si>
    <t>M1325</t>
  </si>
  <si>
    <t>M1328</t>
  </si>
  <si>
    <t>M1337</t>
  </si>
  <si>
    <t>M1341</t>
  </si>
  <si>
    <t>M1350</t>
  </si>
  <si>
    <t>M1351</t>
  </si>
  <si>
    <t>M1356</t>
  </si>
  <si>
    <t>M1358</t>
  </si>
  <si>
    <t>M1359</t>
  </si>
  <si>
    <t>M1360</t>
  </si>
  <si>
    <t>M1361</t>
  </si>
  <si>
    <t>M1362</t>
  </si>
  <si>
    <t>M1364</t>
  </si>
  <si>
    <t>M1366</t>
  </si>
  <si>
    <t>M1367</t>
  </si>
  <si>
    <t>M1368</t>
  </si>
  <si>
    <t>M1369</t>
  </si>
  <si>
    <t>M1370</t>
  </si>
  <si>
    <t>M1376</t>
  </si>
  <si>
    <t>M1377</t>
  </si>
  <si>
    <t>M1378</t>
  </si>
  <si>
    <t>M1379</t>
  </si>
  <si>
    <t>M1382</t>
  </si>
  <si>
    <t>M1383</t>
  </si>
  <si>
    <t>M1384</t>
  </si>
  <si>
    <t>M1385</t>
  </si>
  <si>
    <t>M1387</t>
  </si>
  <si>
    <t>M1388</t>
  </si>
  <si>
    <t>M1390</t>
  </si>
  <si>
    <t>M1391</t>
  </si>
  <si>
    <t>M1397</t>
  </si>
  <si>
    <t>M1398</t>
  </si>
  <si>
    <t>M1399</t>
  </si>
  <si>
    <t>M1400</t>
  </si>
  <si>
    <t>M1401</t>
  </si>
  <si>
    <t>M1402</t>
  </si>
  <si>
    <t>M1404</t>
  </si>
  <si>
    <t>M1405</t>
  </si>
  <si>
    <t>M1406</t>
  </si>
  <si>
    <t>M1408</t>
  </si>
  <si>
    <t>M1409</t>
  </si>
  <si>
    <t>M1429</t>
  </si>
  <si>
    <t>M1432</t>
  </si>
  <si>
    <t>M1433</t>
  </si>
  <si>
    <t>M1434</t>
  </si>
  <si>
    <t>M1446</t>
  </si>
  <si>
    <t>M1447</t>
  </si>
  <si>
    <t>M1448</t>
  </si>
  <si>
    <t>M1449</t>
  </si>
  <si>
    <t>M1450</t>
  </si>
  <si>
    <t>M1451</t>
  </si>
  <si>
    <t>M1452</t>
  </si>
  <si>
    <t>M1453</t>
  </si>
  <si>
    <t>M1454</t>
  </si>
  <si>
    <t>M1455</t>
  </si>
  <si>
    <t>M1456</t>
  </si>
  <si>
    <t>M1457</t>
  </si>
  <si>
    <t>M1458</t>
  </si>
  <si>
    <t>M1459</t>
  </si>
  <si>
    <t>M1460</t>
  </si>
  <si>
    <t>M1461</t>
  </si>
  <si>
    <t>M1462</t>
  </si>
  <si>
    <t>M1463</t>
  </si>
  <si>
    <t>M1464</t>
  </si>
  <si>
    <t>M1465</t>
  </si>
  <si>
    <t>M1472</t>
  </si>
  <si>
    <t>M1481</t>
  </si>
  <si>
    <t>M1496</t>
  </si>
  <si>
    <t>M1498</t>
  </si>
  <si>
    <t>M1518</t>
  </si>
  <si>
    <t>M1519</t>
  </si>
  <si>
    <t>M1520</t>
  </si>
  <si>
    <t>M1526</t>
  </si>
  <si>
    <t>M1527</t>
  </si>
  <si>
    <t>M1528</t>
  </si>
  <si>
    <t>M1546</t>
  </si>
  <si>
    <t>M1553</t>
  </si>
  <si>
    <t>M1556</t>
  </si>
  <si>
    <t>M1575</t>
  </si>
  <si>
    <t>M1577</t>
  </si>
  <si>
    <t>M1585</t>
  </si>
  <si>
    <t>M1591</t>
  </si>
  <si>
    <t>M1600</t>
  </si>
  <si>
    <t>M1602</t>
  </si>
  <si>
    <t>M1603</t>
  </si>
  <si>
    <t>M1605</t>
  </si>
  <si>
    <t>M1606</t>
  </si>
  <si>
    <t>M1614</t>
  </si>
  <si>
    <t>M1616</t>
  </si>
  <si>
    <t>M1617</t>
  </si>
  <si>
    <t>M1618</t>
  </si>
  <si>
    <t>M1624</t>
  </si>
  <si>
    <t>M1636</t>
  </si>
  <si>
    <t>M1638</t>
  </si>
  <si>
    <t>M1639</t>
  </si>
  <si>
    <t>M1640</t>
  </si>
  <si>
    <t>M1642</t>
  </si>
  <si>
    <t>M1643</t>
  </si>
  <si>
    <t>M1644</t>
  </si>
  <si>
    <t>M1645</t>
  </si>
  <si>
    <t>M1646</t>
  </si>
  <si>
    <t>M1648</t>
  </si>
  <si>
    <t>M1649</t>
  </si>
  <si>
    <t>M1650</t>
  </si>
  <si>
    <t>M1651</t>
  </si>
  <si>
    <t>M1653</t>
  </si>
  <si>
    <t>M1655</t>
  </si>
  <si>
    <t>M1656</t>
  </si>
  <si>
    <t>M1657</t>
  </si>
  <si>
    <t>M1658</t>
  </si>
  <si>
    <t>M1662</t>
  </si>
  <si>
    <t>M1665</t>
  </si>
  <si>
    <t>M1673</t>
  </si>
  <si>
    <t>M1675</t>
  </si>
  <si>
    <t>M1702</t>
  </si>
  <si>
    <t>M1719</t>
  </si>
  <si>
    <t>M1720</t>
  </si>
  <si>
    <t>M1728</t>
  </si>
  <si>
    <t>M1729</t>
  </si>
  <si>
    <t>M1730</t>
  </si>
  <si>
    <t>M1731</t>
  </si>
  <si>
    <t>M1732</t>
  </si>
  <si>
    <t>M1733</t>
  </si>
  <si>
    <t>M1735</t>
  </si>
  <si>
    <t>M1736</t>
  </si>
  <si>
    <t>M1737</t>
  </si>
  <si>
    <t>M1739</t>
  </si>
  <si>
    <t>M1740</t>
  </si>
  <si>
    <t>M1741</t>
  </si>
  <si>
    <t>M1742</t>
  </si>
  <si>
    <t>M1747</t>
  </si>
  <si>
    <t>M1748</t>
  </si>
  <si>
    <t>M1749</t>
  </si>
  <si>
    <t>M1750</t>
  </si>
  <si>
    <t>M1751</t>
  </si>
  <si>
    <t>M1752</t>
  </si>
  <si>
    <t>M1753</t>
  </si>
  <si>
    <t>M1754</t>
  </si>
  <si>
    <t>M1755</t>
  </si>
  <si>
    <t>M1756</t>
  </si>
  <si>
    <t>M1765</t>
  </si>
  <si>
    <t>M1773</t>
  </si>
  <si>
    <t>M1774</t>
  </si>
  <si>
    <t>M1775</t>
  </si>
  <si>
    <t>M1776</t>
  </si>
  <si>
    <t>M1777</t>
  </si>
  <si>
    <t>M1778</t>
  </si>
  <si>
    <t>M1779</t>
  </si>
  <si>
    <t>M1780</t>
  </si>
  <si>
    <t>M1781</t>
  </si>
  <si>
    <t>M1782</t>
  </si>
  <si>
    <t>M1783</t>
  </si>
  <si>
    <t>M1784</t>
  </si>
  <si>
    <t>M1785</t>
  </si>
  <si>
    <t>M1786</t>
  </si>
  <si>
    <t>M1787</t>
  </si>
  <si>
    <t>M1789</t>
  </si>
  <si>
    <t>M1790</t>
  </si>
  <si>
    <t>M1795</t>
  </si>
  <si>
    <t>M1796</t>
  </si>
  <si>
    <t>M1797</t>
  </si>
  <si>
    <t>M1800</t>
  </si>
  <si>
    <t>M1811</t>
  </si>
  <si>
    <t>M1812</t>
  </si>
  <si>
    <t>M1814</t>
  </si>
  <si>
    <t>M1819</t>
  </si>
  <si>
    <t>M1820</t>
  </si>
  <si>
    <t>M1844</t>
  </si>
  <si>
    <t>M1845</t>
  </si>
  <si>
    <t>M1868</t>
  </si>
  <si>
    <t>M1869</t>
  </si>
  <si>
    <t>M1870</t>
  </si>
  <si>
    <t>M1874</t>
  </si>
  <si>
    <t>M1875</t>
  </si>
  <si>
    <t>M1876</t>
  </si>
  <si>
    <t>M1877</t>
  </si>
  <si>
    <t>M1879</t>
  </si>
  <si>
    <t>M1880</t>
  </si>
  <si>
    <t>M1894</t>
  </si>
  <si>
    <t>M1895</t>
  </si>
  <si>
    <t>M1898</t>
  </si>
  <si>
    <t>M1899</t>
  </si>
  <si>
    <t>M1907</t>
  </si>
  <si>
    <t>M1909</t>
  </si>
  <si>
    <t>M1911</t>
  </si>
  <si>
    <t>M1912</t>
  </si>
  <si>
    <t>M1913</t>
  </si>
  <si>
    <t>M1919</t>
  </si>
  <si>
    <t>M1920</t>
  </si>
  <si>
    <t>M1922</t>
  </si>
  <si>
    <t>M1923</t>
  </si>
  <si>
    <t>M1926</t>
  </si>
  <si>
    <t>M1927</t>
  </si>
  <si>
    <t>M1928</t>
  </si>
  <si>
    <t>M1931</t>
  </si>
  <si>
    <t>M1935</t>
  </si>
  <si>
    <t>M1936</t>
  </si>
  <si>
    <t>M1937</t>
  </si>
  <si>
    <t>M1941</t>
  </si>
  <si>
    <t>M1942</t>
  </si>
  <si>
    <t>M1943</t>
  </si>
  <si>
    <t>M1944</t>
  </si>
  <si>
    <t>M1945</t>
  </si>
  <si>
    <t>M1946</t>
  </si>
  <si>
    <t>M1947</t>
  </si>
  <si>
    <t>M1948</t>
  </si>
  <si>
    <t>M1949</t>
  </si>
  <si>
    <t>M1950</t>
  </si>
  <si>
    <t>M1952</t>
  </si>
  <si>
    <t>M1953</t>
  </si>
  <si>
    <t>M1954</t>
  </si>
  <si>
    <t>M1955</t>
  </si>
  <si>
    <t>M1956</t>
  </si>
  <si>
    <t>M1958</t>
  </si>
  <si>
    <t>M1959</t>
  </si>
  <si>
    <t>M1960</t>
  </si>
  <si>
    <t>M1961</t>
  </si>
  <si>
    <t>M1962</t>
  </si>
  <si>
    <t>M1965</t>
  </si>
  <si>
    <t>M1966</t>
  </si>
  <si>
    <t>M1967</t>
  </si>
  <si>
    <t>M1968</t>
  </si>
  <si>
    <t>M1969</t>
  </si>
  <si>
    <t>M1970</t>
  </si>
  <si>
    <t>M1971</t>
  </si>
  <si>
    <t>M1974</t>
  </si>
  <si>
    <t>M1976</t>
  </si>
  <si>
    <t>M1977</t>
  </si>
  <si>
    <t>M1979</t>
  </si>
  <si>
    <t>M1980</t>
  </si>
  <si>
    <t>M1981</t>
  </si>
  <si>
    <t>M1982</t>
  </si>
  <si>
    <t>M1983</t>
  </si>
  <si>
    <t>M1984</t>
  </si>
  <si>
    <t>M1985</t>
  </si>
  <si>
    <t>M1986</t>
  </si>
  <si>
    <t>M1987</t>
  </si>
  <si>
    <t>M1988</t>
  </si>
  <si>
    <t>M1990</t>
  </si>
  <si>
    <t>M1991</t>
  </si>
  <si>
    <t>M1994</t>
  </si>
  <si>
    <t>M1996</t>
  </si>
  <si>
    <t>M1997</t>
  </si>
  <si>
    <t>M1998</t>
  </si>
  <si>
    <t>M1999</t>
  </si>
  <si>
    <t>M2000</t>
  </si>
  <si>
    <t>M2001</t>
  </si>
  <si>
    <t>M2002</t>
  </si>
  <si>
    <t>M2003</t>
  </si>
  <si>
    <t>M2004</t>
  </si>
  <si>
    <t>M2005</t>
  </si>
  <si>
    <t>M2006</t>
  </si>
  <si>
    <t>M2007</t>
  </si>
  <si>
    <t>M2008</t>
  </si>
  <si>
    <t>M2009</t>
  </si>
  <si>
    <t>M2010</t>
  </si>
  <si>
    <t>M2011</t>
  </si>
  <si>
    <t>M2012</t>
  </si>
  <si>
    <t>M2014</t>
  </si>
  <si>
    <t>M2016</t>
  </si>
  <si>
    <t>M2017</t>
  </si>
  <si>
    <t>M2018</t>
  </si>
  <si>
    <t>M2019</t>
  </si>
  <si>
    <t>M2020</t>
  </si>
  <si>
    <t>M2021</t>
  </si>
  <si>
    <t>M2024</t>
  </si>
  <si>
    <t>M2025</t>
  </si>
  <si>
    <t>M2026</t>
  </si>
  <si>
    <t>M2027</t>
  </si>
  <si>
    <t>M2028</t>
  </si>
  <si>
    <t>M2029</t>
  </si>
  <si>
    <t>M2030</t>
  </si>
  <si>
    <t>M2031</t>
  </si>
  <si>
    <t>M2032</t>
  </si>
  <si>
    <t>M2033</t>
  </si>
  <si>
    <t>M2034</t>
  </si>
  <si>
    <t>M2035</t>
  </si>
  <si>
    <t>M2036</t>
  </si>
  <si>
    <t>M2037</t>
  </si>
  <si>
    <t>M2038</t>
  </si>
  <si>
    <t>M2040</t>
  </si>
  <si>
    <t>M2041</t>
  </si>
  <si>
    <t>M2042</t>
  </si>
  <si>
    <t>M2044</t>
  </si>
  <si>
    <t>M2045</t>
  </si>
  <si>
    <t>M2046</t>
  </si>
  <si>
    <t>M2047</t>
  </si>
  <si>
    <t>M2048</t>
  </si>
  <si>
    <t>M2049</t>
  </si>
  <si>
    <t>M2050</t>
  </si>
  <si>
    <t>M2051</t>
  </si>
  <si>
    <t>M2052</t>
  </si>
  <si>
    <t>M2053</t>
  </si>
  <si>
    <t>M2054</t>
  </si>
  <si>
    <t>M2055</t>
  </si>
  <si>
    <t>M2056</t>
  </si>
  <si>
    <t>M2057</t>
  </si>
  <si>
    <t>M2058</t>
  </si>
  <si>
    <t>M2059</t>
  </si>
  <si>
    <t>M2060</t>
  </si>
  <si>
    <t>M2061</t>
  </si>
  <si>
    <t>M2062</t>
  </si>
  <si>
    <t>M2063</t>
  </si>
  <si>
    <t>M2064</t>
  </si>
  <si>
    <t>M2065</t>
  </si>
  <si>
    <t>M2066</t>
  </si>
  <si>
    <t>M2067</t>
  </si>
  <si>
    <t>M2069</t>
  </si>
  <si>
    <t>M2070</t>
  </si>
  <si>
    <t>M2071</t>
  </si>
  <si>
    <t>M2072</t>
  </si>
  <si>
    <t>M2073</t>
  </si>
  <si>
    <t>M2074</t>
  </si>
  <si>
    <t>M2075</t>
  </si>
  <si>
    <t>M2079</t>
  </si>
  <si>
    <t>M2087</t>
  </si>
  <si>
    <t>M2088</t>
  </si>
  <si>
    <t>M2089</t>
  </si>
  <si>
    <t>M2090</t>
  </si>
  <si>
    <t>M2091</t>
  </si>
  <si>
    <t>M2092</t>
  </si>
  <si>
    <t>M2093</t>
  </si>
  <si>
    <t>M2094</t>
  </si>
  <si>
    <t>M2095</t>
  </si>
  <si>
    <t>M2096</t>
  </si>
  <si>
    <t>M2097</t>
  </si>
  <si>
    <t>M2100</t>
  </si>
  <si>
    <t>M2101</t>
  </si>
  <si>
    <t>M2102</t>
  </si>
  <si>
    <t>M2110</t>
  </si>
  <si>
    <t>M2111</t>
  </si>
  <si>
    <t>M2112</t>
  </si>
  <si>
    <t>M2113</t>
  </si>
  <si>
    <t>M2114</t>
  </si>
  <si>
    <t>M2115</t>
  </si>
  <si>
    <t>M2117</t>
  </si>
  <si>
    <t>M2118</t>
  </si>
  <si>
    <t>M2119</t>
  </si>
  <si>
    <t>M2128</t>
  </si>
  <si>
    <t>M2135</t>
  </si>
  <si>
    <t>M2137</t>
  </si>
  <si>
    <t>M2138</t>
  </si>
  <si>
    <t>M2140</t>
  </si>
  <si>
    <t>M2141</t>
  </si>
  <si>
    <t>M2142</t>
  </si>
  <si>
    <t>M2143</t>
  </si>
  <si>
    <t>M2144</t>
  </si>
  <si>
    <t>M2145</t>
  </si>
  <si>
    <t>M2146</t>
  </si>
  <si>
    <t>M2147</t>
  </si>
  <si>
    <t>M2148</t>
  </si>
  <si>
    <t>M2150</t>
  </si>
  <si>
    <t>M2152</t>
  </si>
  <si>
    <t>M2153</t>
  </si>
  <si>
    <t>M2156</t>
  </si>
  <si>
    <t>M2158</t>
  </si>
  <si>
    <t>M2160</t>
  </si>
  <si>
    <t>M2162</t>
  </si>
  <si>
    <t>M2163</t>
  </si>
  <si>
    <t>M2164</t>
  </si>
  <si>
    <t>M2165</t>
  </si>
  <si>
    <t>M2166</t>
  </si>
  <si>
    <t>M2167</t>
  </si>
  <si>
    <t>M2168</t>
  </si>
  <si>
    <t>M2169</t>
  </si>
  <si>
    <t>M2170</t>
  </si>
  <si>
    <t>M2171</t>
  </si>
  <si>
    <t>M2172</t>
  </si>
  <si>
    <t>M2173</t>
  </si>
  <si>
    <t>M2174</t>
  </si>
  <si>
    <t>M2175</t>
  </si>
  <si>
    <t>M2176</t>
  </si>
  <si>
    <t>M2177</t>
  </si>
  <si>
    <t>M2178</t>
  </si>
  <si>
    <t>M2179</t>
  </si>
  <si>
    <t>M2180</t>
  </si>
  <si>
    <t>M2181</t>
  </si>
  <si>
    <t>M2182</t>
  </si>
  <si>
    <t>M2183</t>
  </si>
  <si>
    <t>M2184</t>
  </si>
  <si>
    <t>M2185</t>
  </si>
  <si>
    <t>M2186</t>
  </si>
  <si>
    <t>M2187</t>
  </si>
  <si>
    <t>M2188</t>
  </si>
  <si>
    <t>M2189</t>
  </si>
  <si>
    <t>M2190</t>
  </si>
  <si>
    <t>M2192</t>
  </si>
  <si>
    <t>M2193</t>
  </si>
  <si>
    <t>M2197</t>
  </si>
  <si>
    <t>M2198</t>
  </si>
  <si>
    <t>M2200</t>
  </si>
  <si>
    <t>M2202</t>
  </si>
  <si>
    <t>M2204</t>
  </si>
  <si>
    <t>M2206</t>
  </si>
  <si>
    <t>M2207</t>
  </si>
  <si>
    <t>M2208</t>
  </si>
  <si>
    <t>M2209</t>
  </si>
  <si>
    <t>M2210</t>
  </si>
  <si>
    <t>M2211</t>
  </si>
  <si>
    <t>M2213</t>
  </si>
  <si>
    <t>M2214</t>
  </si>
  <si>
    <t>M2215</t>
  </si>
  <si>
    <t>M2216</t>
  </si>
  <si>
    <t>M2217</t>
  </si>
  <si>
    <t>M2218</t>
  </si>
  <si>
    <t>M2219</t>
  </si>
  <si>
    <t>M2220</t>
  </si>
  <si>
    <t>M2221</t>
  </si>
  <si>
    <t>M2222</t>
  </si>
  <si>
    <t>M2225</t>
  </si>
  <si>
    <t>M2227</t>
  </si>
  <si>
    <t>M2229</t>
  </si>
  <si>
    <t>M2233</t>
  </si>
  <si>
    <t>M2234</t>
  </si>
  <si>
    <t>M2236</t>
  </si>
  <si>
    <t>M2237</t>
  </si>
  <si>
    <t>M2238</t>
  </si>
  <si>
    <t>M2239</t>
  </si>
  <si>
    <t>M2240</t>
  </si>
  <si>
    <t>M2241</t>
  </si>
  <si>
    <t>M2242</t>
  </si>
  <si>
    <t>M2243</t>
  </si>
  <si>
    <t>M2244</t>
  </si>
  <si>
    <t>M2245</t>
  </si>
  <si>
    <t>M2246</t>
  </si>
  <si>
    <t>M2247</t>
  </si>
  <si>
    <t>M2248</t>
  </si>
  <si>
    <t>M2249</t>
  </si>
  <si>
    <t>M2250</t>
  </si>
  <si>
    <t>M2251</t>
  </si>
  <si>
    <t>M2252</t>
  </si>
  <si>
    <t>M2253</t>
  </si>
  <si>
    <t>M2254</t>
  </si>
  <si>
    <t>M2255</t>
  </si>
  <si>
    <t>M2256</t>
  </si>
  <si>
    <t>M2257</t>
  </si>
  <si>
    <t>M2258</t>
  </si>
  <si>
    <t>M2259</t>
  </si>
  <si>
    <t>M2260</t>
  </si>
  <si>
    <t>M2261</t>
  </si>
  <si>
    <t>M2262</t>
  </si>
  <si>
    <t>M2263</t>
  </si>
  <si>
    <t>M2264</t>
  </si>
  <si>
    <t>M2265</t>
  </si>
  <si>
    <t>M2266</t>
  </si>
  <si>
    <t>M2267</t>
  </si>
  <si>
    <t>M2268</t>
  </si>
  <si>
    <t>M2269</t>
  </si>
  <si>
    <t>M2270</t>
  </si>
  <si>
    <t>M2271</t>
  </si>
  <si>
    <t>M2272</t>
  </si>
  <si>
    <t>M2273</t>
  </si>
  <si>
    <t>M2274</t>
  </si>
  <si>
    <t>M2275</t>
  </si>
  <si>
    <t>M2276</t>
  </si>
  <si>
    <t>M2277</t>
  </si>
  <si>
    <t>M2281</t>
  </si>
  <si>
    <t>M2282</t>
  </si>
  <si>
    <t>M2284</t>
  </si>
  <si>
    <t>M2285</t>
  </si>
  <si>
    <t>M2292</t>
  </si>
  <si>
    <t>M2293</t>
  </si>
  <si>
    <t>M2294</t>
  </si>
  <si>
    <t>M2298</t>
  </si>
  <si>
    <t>M2299</t>
  </si>
  <si>
    <t>M2300</t>
  </si>
  <si>
    <t>M2301</t>
  </si>
  <si>
    <t>M2303</t>
  </si>
  <si>
    <t>M2304</t>
  </si>
  <si>
    <t>M2308</t>
  </si>
  <si>
    <t>M2313</t>
  </si>
  <si>
    <t>M2314</t>
  </si>
  <si>
    <t>M2316</t>
  </si>
  <si>
    <t>M2317</t>
  </si>
  <si>
    <t>M2318</t>
  </si>
  <si>
    <t>M2319</t>
  </si>
  <si>
    <t>M2320</t>
  </si>
  <si>
    <t>M2321</t>
  </si>
  <si>
    <t>M2322</t>
  </si>
  <si>
    <t>M2325</t>
  </si>
  <si>
    <t>M2326</t>
  </si>
  <si>
    <t>M2327</t>
  </si>
  <si>
    <t>M2328</t>
  </si>
  <si>
    <t>M2329</t>
  </si>
  <si>
    <t>M2330</t>
  </si>
  <si>
    <t>M2331</t>
  </si>
  <si>
    <t>M2332</t>
  </si>
  <si>
    <t>M2333</t>
  </si>
  <si>
    <t>M2334</t>
  </si>
  <si>
    <t>M2352</t>
  </si>
  <si>
    <t>M2353</t>
  </si>
  <si>
    <t>M2354</t>
  </si>
  <si>
    <t>M2355</t>
  </si>
  <si>
    <t>M2356</t>
  </si>
  <si>
    <t>M2358</t>
  </si>
  <si>
    <t>M2364</t>
  </si>
  <si>
    <t>M2365</t>
  </si>
  <si>
    <t>M2370</t>
  </si>
  <si>
    <t>M2379</t>
  </si>
  <si>
    <t>M2383</t>
  </si>
  <si>
    <t>M2386</t>
  </si>
  <si>
    <t>M2388</t>
  </si>
  <si>
    <t>M2389</t>
  </si>
  <si>
    <t>M2419</t>
  </si>
  <si>
    <t>M2420</t>
  </si>
  <si>
    <t>M2421</t>
  </si>
  <si>
    <t>M2423</t>
  </si>
  <si>
    <t>M2424</t>
  </si>
  <si>
    <t>M2425</t>
  </si>
  <si>
    <t>M2426</t>
  </si>
  <si>
    <t>M2427</t>
  </si>
  <si>
    <t>M2428</t>
  </si>
  <si>
    <t>M2429</t>
  </si>
  <si>
    <t>M2430</t>
  </si>
  <si>
    <t>M2431</t>
  </si>
  <si>
    <t>M2432</t>
  </si>
  <si>
    <t>M2433</t>
  </si>
  <si>
    <t>M2434</t>
  </si>
  <si>
    <t>M2435</t>
  </si>
  <si>
    <t>M2436</t>
  </si>
  <si>
    <t>M2437</t>
  </si>
  <si>
    <t>M2438</t>
  </si>
  <si>
    <t>M2439</t>
  </si>
  <si>
    <t>M2440</t>
  </si>
  <si>
    <t>M2441</t>
  </si>
  <si>
    <t>M2442</t>
  </si>
  <si>
    <t>M2443</t>
  </si>
  <si>
    <t>M2444</t>
  </si>
  <si>
    <t>M2445</t>
  </si>
  <si>
    <t>M2446</t>
  </si>
  <si>
    <t>M2447</t>
  </si>
  <si>
    <t>M2448</t>
  </si>
  <si>
    <t>M2449</t>
  </si>
  <si>
    <t>M2450</t>
  </si>
  <si>
    <t>M2451</t>
  </si>
  <si>
    <t>M2452</t>
  </si>
  <si>
    <t>M2453</t>
  </si>
  <si>
    <t>M2454</t>
  </si>
  <si>
    <t>M2455</t>
  </si>
  <si>
    <t>M2456</t>
  </si>
  <si>
    <t>M2457</t>
  </si>
  <si>
    <t>M2458</t>
  </si>
  <si>
    <t>M2459</t>
  </si>
  <si>
    <t>M2460</t>
  </si>
  <si>
    <t>M2461</t>
  </si>
  <si>
    <t>M2462</t>
  </si>
  <si>
    <t>M2465</t>
  </si>
  <si>
    <t>M2466</t>
  </si>
  <si>
    <t>M2467</t>
  </si>
  <si>
    <t>M2468</t>
  </si>
  <si>
    <t>M2469</t>
  </si>
  <si>
    <t>M2470</t>
  </si>
  <si>
    <t>M2471</t>
  </si>
  <si>
    <t>M2472</t>
  </si>
  <si>
    <t>M2473</t>
  </si>
  <si>
    <t>M2474</t>
  </si>
  <si>
    <t>M2475</t>
  </si>
  <si>
    <t>M2476</t>
  </si>
  <si>
    <t>M2477</t>
  </si>
  <si>
    <t>M2478</t>
  </si>
  <si>
    <t>M2479</t>
  </si>
  <si>
    <t>M2480</t>
  </si>
  <si>
    <t>M2481</t>
  </si>
  <si>
    <t>M2482</t>
  </si>
  <si>
    <t>M2483</t>
  </si>
  <si>
    <t>M2484</t>
  </si>
  <si>
    <t>M2485</t>
  </si>
  <si>
    <t>M2486</t>
  </si>
  <si>
    <t>M2487</t>
  </si>
  <si>
    <t>M2488</t>
  </si>
  <si>
    <t>M2489</t>
  </si>
  <si>
    <t>M2490</t>
  </si>
  <si>
    <t>M2500</t>
  </si>
  <si>
    <t>M2501</t>
  </si>
  <si>
    <t>M2502</t>
  </si>
  <si>
    <t>M2503</t>
  </si>
  <si>
    <t>M2504</t>
  </si>
  <si>
    <t>M2505</t>
  </si>
  <si>
    <t>M2506</t>
  </si>
  <si>
    <t>M2507</t>
  </si>
  <si>
    <t>M2508</t>
  </si>
  <si>
    <t>M2509</t>
  </si>
  <si>
    <t>M2510</t>
  </si>
  <si>
    <t>M2511</t>
  </si>
  <si>
    <t>M2512</t>
  </si>
  <si>
    <t>M2513</t>
  </si>
  <si>
    <t>M2514</t>
  </si>
  <si>
    <t>M2515</t>
  </si>
  <si>
    <t>M2516</t>
  </si>
  <si>
    <t>M2517</t>
  </si>
  <si>
    <t>M2518</t>
  </si>
  <si>
    <t>M2519</t>
  </si>
  <si>
    <t>M2520</t>
  </si>
  <si>
    <t>M2521</t>
  </si>
  <si>
    <t>M2522</t>
  </si>
  <si>
    <t>M2523</t>
  </si>
  <si>
    <t>M2524</t>
  </si>
  <si>
    <t>M2525</t>
  </si>
  <si>
    <t>M2526</t>
  </si>
  <si>
    <t>M2527</t>
  </si>
  <si>
    <t>M2528</t>
  </si>
  <si>
    <t>M2529</t>
  </si>
  <si>
    <t>M2530</t>
  </si>
  <si>
    <t>M2531</t>
  </si>
  <si>
    <t>M2532</t>
  </si>
  <si>
    <t>M2533</t>
  </si>
  <si>
    <t>M2534</t>
  </si>
  <si>
    <t>M2535</t>
  </si>
  <si>
    <t>M2536</t>
  </si>
  <si>
    <t>M2537</t>
  </si>
  <si>
    <t>M2538</t>
  </si>
  <si>
    <t>M2539</t>
  </si>
  <si>
    <t>M2540</t>
  </si>
  <si>
    <t>M2541</t>
  </si>
  <si>
    <t>M2542</t>
  </si>
  <si>
    <t>M2543</t>
  </si>
  <si>
    <t>M2544</t>
  </si>
  <si>
    <t>M2545</t>
  </si>
  <si>
    <t>M2546</t>
  </si>
  <si>
    <t>M2547</t>
  </si>
  <si>
    <t>M2548</t>
  </si>
  <si>
    <t>M2549</t>
  </si>
  <si>
    <t>M2550</t>
  </si>
  <si>
    <t>M2551</t>
  </si>
  <si>
    <t>M2552</t>
  </si>
  <si>
    <t>M2553</t>
  </si>
  <si>
    <t>M2554</t>
  </si>
  <si>
    <t>M2555</t>
  </si>
  <si>
    <t>M2556</t>
  </si>
  <si>
    <t>M2557</t>
  </si>
  <si>
    <t>M2558</t>
  </si>
  <si>
    <t>M2559</t>
  </si>
  <si>
    <t>M2560</t>
  </si>
  <si>
    <t>M2561</t>
  </si>
  <si>
    <t>M2562</t>
  </si>
  <si>
    <t>M2563</t>
  </si>
  <si>
    <t>M2564</t>
  </si>
  <si>
    <t>M2565</t>
  </si>
  <si>
    <t>M2566</t>
  </si>
  <si>
    <t>M2567</t>
  </si>
  <si>
    <t>M2568</t>
  </si>
  <si>
    <t>M2569</t>
  </si>
  <si>
    <t>M2570</t>
  </si>
  <si>
    <t>M2571</t>
  </si>
  <si>
    <t>M2572</t>
  </si>
  <si>
    <t>M2573</t>
  </si>
  <si>
    <t>M2574</t>
  </si>
  <si>
    <t>M2580</t>
  </si>
  <si>
    <t>M2597</t>
  </si>
  <si>
    <t>M2598</t>
  </si>
  <si>
    <t>M2599</t>
  </si>
  <si>
    <t>M2601</t>
  </si>
  <si>
    <t>M2602</t>
  </si>
  <si>
    <t>M2603</t>
  </si>
  <si>
    <t>M2604</t>
  </si>
  <si>
    <t>M2605</t>
  </si>
  <si>
    <t>M2606</t>
  </si>
  <si>
    <t>M2607</t>
  </si>
  <si>
    <t>M2608</t>
  </si>
  <si>
    <t>M2609</t>
  </si>
  <si>
    <t>M2610</t>
  </si>
  <si>
    <t>M2611</t>
  </si>
  <si>
    <t>M2612</t>
  </si>
  <si>
    <t>M2613</t>
  </si>
  <si>
    <t>M2614</t>
  </si>
  <si>
    <t>M2615</t>
  </si>
  <si>
    <t>M2616</t>
  </si>
  <si>
    <t>M2617</t>
  </si>
  <si>
    <t>M2618</t>
  </si>
  <si>
    <t>M2619</t>
  </si>
  <si>
    <t>M2620</t>
  </si>
  <si>
    <t>M2621</t>
  </si>
  <si>
    <t>M2622</t>
  </si>
  <si>
    <t>M2623</t>
  </si>
  <si>
    <t>M2624</t>
  </si>
  <si>
    <t>M2625</t>
  </si>
  <si>
    <t>M2626</t>
  </si>
  <si>
    <t>M2627</t>
  </si>
  <si>
    <t>M2628</t>
  </si>
  <si>
    <t>M2629</t>
  </si>
  <si>
    <t>M2631</t>
  </si>
  <si>
    <t>M2632</t>
  </si>
  <si>
    <t>M2633</t>
  </si>
  <si>
    <t>M2634</t>
  </si>
  <si>
    <t>M2635</t>
  </si>
  <si>
    <t>M2636</t>
  </si>
  <si>
    <t>M2637</t>
  </si>
  <si>
    <t>M2638</t>
  </si>
  <si>
    <t>M2639</t>
  </si>
  <si>
    <t>M2640</t>
  </si>
  <si>
    <t>M2641</t>
  </si>
  <si>
    <t>M2642</t>
  </si>
  <si>
    <t>M2643</t>
  </si>
  <si>
    <t>M2644</t>
  </si>
  <si>
    <t>M2645</t>
  </si>
  <si>
    <t>M2646</t>
  </si>
  <si>
    <t>M2647</t>
  </si>
  <si>
    <t>M2648</t>
  </si>
  <si>
    <t>M2649</t>
  </si>
  <si>
    <t>M2650</t>
  </si>
  <si>
    <t>M2651</t>
  </si>
  <si>
    <t>M2652</t>
  </si>
  <si>
    <t>M2653</t>
  </si>
  <si>
    <t>M2654</t>
  </si>
  <si>
    <t>M2655</t>
  </si>
  <si>
    <t>M2656</t>
  </si>
  <si>
    <t>M2657</t>
  </si>
  <si>
    <t>M2658</t>
  </si>
  <si>
    <t>M2659</t>
  </si>
  <si>
    <t>M2660</t>
  </si>
  <si>
    <t>M2661</t>
  </si>
  <si>
    <t>M2662</t>
  </si>
  <si>
    <t>M2663</t>
  </si>
  <si>
    <t>M2664</t>
  </si>
  <si>
    <t>M2665</t>
  </si>
  <si>
    <t>M2666</t>
  </si>
  <si>
    <t>M2667</t>
  </si>
  <si>
    <t>M2668</t>
  </si>
  <si>
    <t>M2669</t>
  </si>
  <si>
    <t>M2670</t>
  </si>
  <si>
    <t>M2671</t>
  </si>
  <si>
    <t>M2672</t>
  </si>
  <si>
    <t>M2673</t>
  </si>
  <si>
    <t>M2674</t>
  </si>
  <si>
    <t>M2675</t>
  </si>
  <si>
    <t>M2676</t>
  </si>
  <si>
    <t>M2677</t>
  </si>
  <si>
    <t>M2678</t>
  </si>
  <si>
    <t>M2679</t>
  </si>
  <si>
    <t>M2680</t>
  </si>
  <si>
    <t>M2681</t>
  </si>
  <si>
    <t>M2682</t>
  </si>
  <si>
    <t>M2683</t>
  </si>
  <si>
    <t>M2684</t>
  </si>
  <si>
    <t>M2685</t>
  </si>
  <si>
    <t>M2686</t>
  </si>
  <si>
    <t>M2687</t>
  </si>
  <si>
    <t>M2688</t>
  </si>
  <si>
    <t>M2689</t>
  </si>
  <si>
    <t>M2690</t>
  </si>
  <si>
    <t>M2691</t>
  </si>
  <si>
    <t>M2692</t>
  </si>
  <si>
    <t>M2693</t>
  </si>
  <si>
    <t>M2694</t>
  </si>
  <si>
    <t>M2695</t>
  </si>
  <si>
    <t>M2696</t>
  </si>
  <si>
    <t>M2697</t>
  </si>
  <si>
    <t>M2698</t>
  </si>
  <si>
    <t>M2700</t>
  </si>
  <si>
    <t>M2701</t>
  </si>
  <si>
    <t>M2702</t>
  </si>
  <si>
    <t>M2703</t>
  </si>
  <si>
    <t>M2704</t>
  </si>
  <si>
    <t>M2705</t>
  </si>
  <si>
    <t>M2706</t>
  </si>
  <si>
    <t>M2707</t>
  </si>
  <si>
    <t>M2708</t>
  </si>
  <si>
    <t>M2709</t>
  </si>
  <si>
    <t>M2710</t>
  </si>
  <si>
    <t>M2711</t>
  </si>
  <si>
    <t>M2712</t>
  </si>
  <si>
    <t>M2713</t>
  </si>
  <si>
    <t>M2714</t>
  </si>
  <si>
    <t>M2715</t>
  </si>
  <si>
    <t>M2716</t>
  </si>
  <si>
    <t>M2717</t>
  </si>
  <si>
    <t>M2718</t>
  </si>
  <si>
    <t>M2719</t>
  </si>
  <si>
    <t>M2720</t>
  </si>
  <si>
    <t>M2721</t>
  </si>
  <si>
    <t>M2722</t>
  </si>
  <si>
    <t>M2723</t>
  </si>
  <si>
    <t>M2724</t>
  </si>
  <si>
    <t>M2725</t>
  </si>
  <si>
    <t>M2726</t>
  </si>
  <si>
    <t>M2727</t>
  </si>
  <si>
    <t>M2728</t>
  </si>
  <si>
    <t>M2729</t>
  </si>
  <si>
    <t>M2730</t>
  </si>
  <si>
    <t>M2731</t>
  </si>
  <si>
    <t>M2732</t>
  </si>
  <si>
    <t>M2733</t>
  </si>
  <si>
    <t>M2734</t>
  </si>
  <si>
    <t>M2735</t>
  </si>
  <si>
    <t>M2736</t>
  </si>
  <si>
    <t>M2737</t>
  </si>
  <si>
    <t>M2738</t>
  </si>
  <si>
    <t>M2739</t>
  </si>
  <si>
    <t>M2740</t>
  </si>
  <si>
    <t>M2741</t>
  </si>
  <si>
    <t>M2742</t>
  </si>
  <si>
    <t>M2743</t>
  </si>
  <si>
    <t>M2744</t>
  </si>
  <si>
    <t>M2745</t>
  </si>
  <si>
    <t>M2746</t>
  </si>
  <si>
    <t>M2747</t>
  </si>
  <si>
    <t>M2748</t>
  </si>
  <si>
    <t>M2749</t>
  </si>
  <si>
    <t>M2750</t>
  </si>
  <si>
    <t>M2751</t>
  </si>
  <si>
    <t>M2752</t>
  </si>
  <si>
    <t>M2753</t>
  </si>
  <si>
    <t>M2754</t>
  </si>
  <si>
    <t>M2755</t>
  </si>
  <si>
    <t>M2756</t>
  </si>
  <si>
    <t>M2757</t>
  </si>
  <si>
    <t>M2758</t>
  </si>
  <si>
    <t>M2759</t>
  </si>
  <si>
    <t>M2760</t>
  </si>
  <si>
    <t>M2761</t>
  </si>
  <si>
    <t>M2762</t>
  </si>
  <si>
    <t>M2763</t>
  </si>
  <si>
    <t>M2764</t>
  </si>
  <si>
    <t>M2765</t>
  </si>
  <si>
    <t>M2766</t>
  </si>
  <si>
    <t>M2767</t>
  </si>
  <si>
    <t>M2768</t>
  </si>
  <si>
    <t>M2769</t>
  </si>
  <si>
    <t>M2770</t>
  </si>
  <si>
    <t>M2771</t>
  </si>
  <si>
    <t>M2772</t>
  </si>
  <si>
    <t>M2773</t>
  </si>
  <si>
    <t>M2774</t>
  </si>
  <si>
    <t>M2775</t>
  </si>
  <si>
    <t>M2776</t>
  </si>
  <si>
    <t>M2777</t>
  </si>
  <si>
    <t>M2780</t>
  </si>
  <si>
    <t>M2781</t>
  </si>
  <si>
    <t>M2782</t>
  </si>
  <si>
    <t>M2783</t>
  </si>
  <si>
    <t>M2784</t>
  </si>
  <si>
    <t>M2785</t>
  </si>
  <si>
    <t>M2786</t>
  </si>
  <si>
    <t>M2787</t>
  </si>
  <si>
    <t>M2788</t>
  </si>
  <si>
    <t>M2789</t>
  </si>
  <si>
    <t>M2790</t>
  </si>
  <si>
    <t>M2791</t>
  </si>
  <si>
    <t>M2792</t>
  </si>
  <si>
    <t>M2793</t>
  </si>
  <si>
    <t>M2794</t>
  </si>
  <si>
    <t>M2795</t>
  </si>
  <si>
    <t>M2796</t>
  </si>
  <si>
    <t>M2797</t>
  </si>
  <si>
    <t>M2798</t>
  </si>
  <si>
    <t>M2799</t>
  </si>
  <si>
    <t>M2800</t>
  </si>
  <si>
    <t>M2801</t>
  </si>
  <si>
    <t>M2802</t>
  </si>
  <si>
    <t>M2803</t>
  </si>
  <si>
    <t>M2804</t>
  </si>
  <si>
    <t>M2805</t>
  </si>
  <si>
    <t>M2806</t>
  </si>
  <si>
    <t>M2807</t>
  </si>
  <si>
    <t>M2808</t>
  </si>
  <si>
    <t>M2809</t>
  </si>
  <si>
    <t>M2810</t>
  </si>
  <si>
    <t>M2811</t>
  </si>
  <si>
    <t>M2812</t>
  </si>
  <si>
    <t>M2813</t>
  </si>
  <si>
    <t>M2814</t>
  </si>
  <si>
    <t>M2815</t>
  </si>
  <si>
    <t>M2816</t>
  </si>
  <si>
    <t>M2817</t>
  </si>
  <si>
    <t>M2818</t>
  </si>
  <si>
    <t>M2819</t>
  </si>
  <si>
    <t>M2820</t>
  </si>
  <si>
    <t>M2821</t>
  </si>
  <si>
    <t>M2822</t>
  </si>
  <si>
    <t>M2823</t>
  </si>
  <si>
    <t>M2824</t>
  </si>
  <si>
    <t>M2825</t>
  </si>
  <si>
    <t>M2826</t>
  </si>
  <si>
    <t>M2827</t>
  </si>
  <si>
    <t>M2828</t>
  </si>
  <si>
    <t>M2829</t>
  </si>
  <si>
    <t>M2830</t>
  </si>
  <si>
    <t>M2831</t>
  </si>
  <si>
    <t>M2832</t>
  </si>
  <si>
    <t>M2833</t>
  </si>
  <si>
    <t>M2834</t>
  </si>
  <si>
    <t>M2835</t>
  </si>
  <si>
    <t>M2836</t>
  </si>
  <si>
    <t>M2837</t>
  </si>
  <si>
    <t>M2838</t>
  </si>
  <si>
    <t>M2839</t>
  </si>
  <si>
    <t>M2840</t>
  </si>
  <si>
    <t>M2841</t>
  </si>
  <si>
    <t>M2842</t>
  </si>
  <si>
    <t>M2843</t>
  </si>
  <si>
    <t>M2844</t>
  </si>
  <si>
    <t>M2845</t>
  </si>
  <si>
    <t>M2846</t>
  </si>
  <si>
    <t>M2847</t>
  </si>
  <si>
    <t>M2848</t>
  </si>
  <si>
    <t>M2849</t>
  </si>
  <si>
    <t>M2850</t>
  </si>
  <si>
    <t>M2851</t>
  </si>
  <si>
    <t>M2852</t>
  </si>
  <si>
    <t>M2853</t>
  </si>
  <si>
    <t>M2854</t>
  </si>
  <si>
    <t>M2855</t>
  </si>
  <si>
    <t>M2856</t>
  </si>
  <si>
    <t>M2857</t>
  </si>
  <si>
    <t>M2858</t>
  </si>
  <si>
    <t>M2859</t>
  </si>
  <si>
    <t>M2860</t>
  </si>
  <si>
    <t>M2861</t>
  </si>
  <si>
    <t>M2862</t>
  </si>
  <si>
    <t>M2863</t>
  </si>
  <si>
    <t>M2864</t>
  </si>
  <si>
    <t>M2865</t>
  </si>
  <si>
    <t>M2866</t>
  </si>
  <si>
    <t>M2867</t>
  </si>
  <si>
    <t>M2868</t>
  </si>
  <si>
    <t>M2869</t>
  </si>
  <si>
    <t>M2870</t>
  </si>
  <si>
    <t>M2871</t>
  </si>
  <si>
    <t>M2872</t>
  </si>
  <si>
    <t>M2873</t>
  </si>
  <si>
    <t>M2874</t>
  </si>
  <si>
    <t>M2875</t>
  </si>
  <si>
    <t>M2876</t>
  </si>
  <si>
    <t>M2877</t>
  </si>
  <si>
    <t>M2878</t>
  </si>
  <si>
    <t>M2879</t>
  </si>
  <si>
    <t>M2880</t>
  </si>
  <si>
    <t>M2881</t>
  </si>
  <si>
    <t>M2882</t>
  </si>
  <si>
    <t>M2883</t>
  </si>
  <si>
    <t>M2884</t>
  </si>
  <si>
    <t>M2885</t>
  </si>
  <si>
    <t>M2886</t>
  </si>
  <si>
    <t>M2887</t>
  </si>
  <si>
    <t>M2888</t>
  </si>
  <si>
    <t>M2889</t>
  </si>
  <si>
    <t>M2890</t>
  </si>
  <si>
    <t>M2891</t>
  </si>
  <si>
    <t>M2892</t>
  </si>
  <si>
    <t>M2893</t>
  </si>
  <si>
    <t>M2894</t>
  </si>
  <si>
    <t>M2895</t>
  </si>
  <si>
    <t>M2896</t>
  </si>
  <si>
    <t>M2897</t>
  </si>
  <si>
    <t>M2898</t>
  </si>
  <si>
    <t>M2899</t>
  </si>
  <si>
    <t>M2900</t>
  </si>
  <si>
    <t>M2901</t>
  </si>
  <si>
    <t>M2902</t>
  </si>
  <si>
    <t>M2908</t>
  </si>
  <si>
    <t>M2909</t>
  </si>
  <si>
    <t>M2979</t>
  </si>
  <si>
    <t>M3089</t>
  </si>
  <si>
    <t>M3091</t>
  </si>
  <si>
    <t>M3093</t>
  </si>
  <si>
    <t>M3094</t>
  </si>
  <si>
    <t>M3095</t>
  </si>
  <si>
    <t>M3126</t>
  </si>
  <si>
    <t>M3127</t>
  </si>
  <si>
    <t>M3128</t>
  </si>
  <si>
    <t>M3129</t>
  </si>
  <si>
    <t>M3130</t>
  </si>
  <si>
    <t>M3131</t>
  </si>
  <si>
    <t>M3132</t>
  </si>
  <si>
    <t>M3133</t>
  </si>
  <si>
    <t>M3134</t>
  </si>
  <si>
    <t>M3135</t>
  </si>
  <si>
    <t>M3136</t>
  </si>
  <si>
    <t>M3137</t>
  </si>
  <si>
    <t>M3138</t>
  </si>
  <si>
    <t>M3139</t>
  </si>
  <si>
    <t>M3140</t>
  </si>
  <si>
    <t>M3141</t>
  </si>
  <si>
    <t>M3142</t>
  </si>
  <si>
    <t>M3143</t>
  </si>
  <si>
    <t>M3144</t>
  </si>
  <si>
    <t>M3145</t>
  </si>
  <si>
    <t>M3146</t>
  </si>
  <si>
    <t>M3147</t>
  </si>
  <si>
    <t>M3148</t>
  </si>
  <si>
    <t>M3149</t>
  </si>
  <si>
    <t>M3150</t>
  </si>
  <si>
    <t>M3153</t>
  </si>
  <si>
    <t>M3170</t>
  </si>
  <si>
    <t>M3171</t>
  </si>
  <si>
    <t>M3172</t>
  </si>
  <si>
    <t>M3173</t>
  </si>
  <si>
    <t>M3174</t>
  </si>
  <si>
    <t>M3177</t>
  </si>
  <si>
    <t>M3178</t>
  </si>
  <si>
    <t>M3179</t>
  </si>
  <si>
    <t>M3180</t>
  </si>
  <si>
    <t>M3181</t>
  </si>
  <si>
    <t>M3182</t>
  </si>
  <si>
    <t>M3183</t>
  </si>
  <si>
    <t>M3184</t>
  </si>
  <si>
    <t>M3185</t>
  </si>
  <si>
    <t>M3186</t>
  </si>
  <si>
    <t>M3187</t>
  </si>
  <si>
    <t>M3188</t>
  </si>
  <si>
    <t>M3189</t>
  </si>
  <si>
    <t>M3190</t>
  </si>
  <si>
    <t>M3191</t>
  </si>
  <si>
    <t>M3192</t>
  </si>
  <si>
    <t>M3193</t>
  </si>
  <si>
    <t>M3194</t>
  </si>
  <si>
    <t>M3195</t>
  </si>
  <si>
    <t>M3196</t>
  </si>
  <si>
    <t>M3197</t>
  </si>
  <si>
    <t>M3198</t>
  </si>
  <si>
    <t>M3199</t>
  </si>
  <si>
    <t>M3200</t>
  </si>
  <si>
    <t>M3201</t>
  </si>
  <si>
    <t>M3202</t>
  </si>
  <si>
    <t>M3203</t>
  </si>
  <si>
    <t>M3204</t>
  </si>
  <si>
    <t>M3205</t>
  </si>
  <si>
    <t>M3206</t>
  </si>
  <si>
    <t>M3207</t>
  </si>
  <si>
    <t>M3208</t>
  </si>
  <si>
    <t>M3209</t>
  </si>
  <si>
    <t>M3210</t>
  </si>
  <si>
    <t>M3211</t>
  </si>
  <si>
    <t>M3212</t>
  </si>
  <si>
    <t>M3213</t>
  </si>
  <si>
    <t>M3214</t>
  </si>
  <si>
    <t>M3215</t>
  </si>
  <si>
    <t>M3216</t>
  </si>
  <si>
    <t>M3217</t>
  </si>
  <si>
    <t>M3218</t>
  </si>
  <si>
    <t>M3219</t>
  </si>
  <si>
    <t>M3220</t>
  </si>
  <si>
    <t>M3225</t>
  </si>
  <si>
    <t>M3227</t>
  </si>
  <si>
    <t>M3228</t>
  </si>
  <si>
    <t>M3229</t>
  </si>
  <si>
    <t>M3230</t>
  </si>
  <si>
    <t>M3231</t>
  </si>
  <si>
    <t>M3232</t>
  </si>
  <si>
    <t>M3233</t>
  </si>
  <si>
    <t>M3235</t>
  </si>
  <si>
    <t>M3236</t>
  </si>
  <si>
    <t>M3237</t>
  </si>
  <si>
    <t>M3238</t>
  </si>
  <si>
    <t>M3239</t>
  </si>
  <si>
    <t>M3240</t>
  </si>
  <si>
    <t>M3241</t>
  </si>
  <si>
    <t>M3242</t>
  </si>
  <si>
    <t>M3245</t>
  </si>
  <si>
    <t>M3270</t>
  </si>
  <si>
    <t>M3271</t>
  </si>
  <si>
    <t>M3272</t>
  </si>
  <si>
    <t>M3273</t>
  </si>
  <si>
    <t>M3274</t>
  </si>
  <si>
    <t>M3275</t>
  </si>
  <si>
    <t>M3276</t>
  </si>
  <si>
    <t>M3277</t>
  </si>
  <si>
    <t>M3278</t>
  </si>
  <si>
    <t>M3279</t>
  </si>
  <si>
    <t>M3280</t>
  </si>
  <si>
    <t>M3353</t>
  </si>
  <si>
    <t>M3360</t>
  </si>
  <si>
    <t>M3361</t>
  </si>
  <si>
    <t>M3362</t>
  </si>
  <si>
    <t>M3363</t>
  </si>
  <si>
    <t>M3364</t>
  </si>
  <si>
    <t>M3365</t>
  </si>
  <si>
    <t>M3366</t>
  </si>
  <si>
    <t>M3367</t>
  </si>
  <si>
    <t>M3368</t>
  </si>
  <si>
    <t>M3369</t>
  </si>
  <si>
    <t>M3370</t>
  </si>
  <si>
    <t>M3371</t>
  </si>
  <si>
    <t>M3372</t>
  </si>
  <si>
    <t>M3501</t>
  </si>
  <si>
    <t>M3502</t>
  </si>
  <si>
    <t>M3503</t>
  </si>
  <si>
    <t>M3504</t>
  </si>
  <si>
    <t>M3505</t>
  </si>
  <si>
    <t>M3506</t>
  </si>
  <si>
    <t>M3507</t>
  </si>
  <si>
    <t>M3508</t>
  </si>
  <si>
    <t>M3509</t>
  </si>
  <si>
    <t>M3510</t>
  </si>
  <si>
    <t>M3511</t>
  </si>
  <si>
    <t>M3512</t>
  </si>
  <si>
    <t>M3513</t>
  </si>
  <si>
    <t>M3514</t>
  </si>
  <si>
    <t>M3515</t>
  </si>
  <si>
    <t>M3516</t>
  </si>
  <si>
    <t>M3518</t>
  </si>
  <si>
    <t>M3519</t>
  </si>
  <si>
    <t>M3520</t>
  </si>
  <si>
    <t>M3521</t>
  </si>
  <si>
    <t>M3522</t>
  </si>
  <si>
    <t>M3523</t>
  </si>
  <si>
    <t>M3524</t>
  </si>
  <si>
    <t>M3525</t>
  </si>
  <si>
    <t>M3526</t>
  </si>
  <si>
    <t>M3527</t>
  </si>
  <si>
    <t>M3528</t>
  </si>
  <si>
    <t>M3529</t>
  </si>
  <si>
    <t>M3530</t>
  </si>
  <si>
    <t>M3718</t>
  </si>
  <si>
    <t>M3719</t>
  </si>
  <si>
    <t>M3720</t>
  </si>
  <si>
    <t>M3721</t>
  </si>
  <si>
    <t>M3722</t>
  </si>
  <si>
    <t>M3723</t>
  </si>
  <si>
    <t>M3727</t>
  </si>
  <si>
    <t>M3728</t>
  </si>
  <si>
    <t>M3729</t>
  </si>
  <si>
    <t>M3730</t>
  </si>
  <si>
    <t>M3772</t>
  </si>
  <si>
    <t>M3773</t>
  </si>
  <si>
    <t>M3774</t>
  </si>
  <si>
    <t>M3775</t>
  </si>
  <si>
    <t>M3776</t>
  </si>
  <si>
    <t>M3777</t>
  </si>
  <si>
    <t>M3778</t>
  </si>
  <si>
    <t>M3779</t>
  </si>
  <si>
    <t>M3780</t>
  </si>
  <si>
    <t>M3781</t>
  </si>
  <si>
    <t>M3782</t>
  </si>
  <si>
    <t>M3783</t>
  </si>
  <si>
    <t>M3784</t>
  </si>
  <si>
    <t>M3785</t>
  </si>
  <si>
    <t>M3786</t>
  </si>
  <si>
    <t>M3787</t>
  </si>
  <si>
    <t>M3788</t>
  </si>
  <si>
    <t>M3789</t>
  </si>
  <si>
    <t>M3790</t>
  </si>
  <si>
    <t>M3791</t>
  </si>
  <si>
    <t>M3792</t>
  </si>
  <si>
    <t>M3793</t>
  </si>
  <si>
    <t>M3795</t>
  </si>
  <si>
    <t>M3801</t>
  </si>
  <si>
    <t>M3802</t>
  </si>
  <si>
    <t>M3803</t>
  </si>
  <si>
    <t>M3804</t>
  </si>
  <si>
    <t>M3805</t>
  </si>
  <si>
    <t>M3806</t>
  </si>
  <si>
    <t>M3807</t>
  </si>
  <si>
    <t>M3808</t>
  </si>
  <si>
    <t>M3809</t>
  </si>
  <si>
    <t>M3810</t>
  </si>
  <si>
    <t>M3811</t>
  </si>
  <si>
    <t>M3813</t>
  </si>
  <si>
    <t>M3821</t>
  </si>
  <si>
    <t>M3822</t>
  </si>
  <si>
    <t>M3823</t>
  </si>
  <si>
    <t>M3824</t>
  </si>
  <si>
    <t>M3825</t>
  </si>
  <si>
    <t>M3826</t>
  </si>
  <si>
    <t>M3827</t>
  </si>
  <si>
    <t>M3828</t>
  </si>
  <si>
    <t>M3829</t>
  </si>
  <si>
    <t>M3830</t>
  </si>
  <si>
    <t>M3831</t>
  </si>
  <si>
    <t>M3832</t>
  </si>
  <si>
    <t>M3833</t>
  </si>
  <si>
    <t>M3834</t>
  </si>
  <si>
    <t>M3835</t>
  </si>
  <si>
    <t>M3836</t>
  </si>
  <si>
    <t>M3837</t>
  </si>
  <si>
    <t>M3838</t>
  </si>
  <si>
    <t>M3839</t>
  </si>
  <si>
    <t>M3840</t>
  </si>
  <si>
    <t>M3841</t>
  </si>
  <si>
    <t>M3842</t>
  </si>
  <si>
    <t>M3843</t>
  </si>
  <si>
    <t>M3844</t>
  </si>
  <si>
    <t>M3845</t>
  </si>
  <si>
    <t>M3846</t>
  </si>
  <si>
    <t>M3847</t>
  </si>
  <si>
    <t>M3848</t>
  </si>
  <si>
    <t>M3851</t>
  </si>
  <si>
    <t>M3852</t>
  </si>
  <si>
    <t>M3853</t>
  </si>
  <si>
    <t>M3854</t>
  </si>
  <si>
    <t>M3855</t>
  </si>
  <si>
    <t>M3856</t>
  </si>
  <si>
    <t>M3857</t>
  </si>
  <si>
    <t>M3858</t>
  </si>
  <si>
    <t>M3859</t>
  </si>
  <si>
    <t>M3860</t>
  </si>
  <si>
    <t>M3861</t>
  </si>
  <si>
    <t>M3862</t>
  </si>
  <si>
    <t>M3863</t>
  </si>
  <si>
    <t>M3864</t>
  </si>
  <si>
    <t>M3865</t>
  </si>
  <si>
    <t>M3866</t>
  </si>
  <si>
    <t>M3867</t>
  </si>
  <si>
    <t>M3868</t>
  </si>
  <si>
    <t>M3869</t>
  </si>
  <si>
    <t>M3870</t>
  </si>
  <si>
    <t>M3900</t>
  </si>
  <si>
    <t>M3901</t>
  </si>
  <si>
    <t>M3902</t>
  </si>
  <si>
    <t>M3903</t>
  </si>
  <si>
    <t>M3904</t>
  </si>
  <si>
    <t>M3905</t>
  </si>
  <si>
    <t>M3906</t>
  </si>
  <si>
    <t>M3907</t>
  </si>
  <si>
    <t>M3908</t>
  </si>
  <si>
    <t>M3909</t>
  </si>
  <si>
    <t>M3910</t>
  </si>
  <si>
    <t>M3911</t>
  </si>
  <si>
    <t>M3912</t>
  </si>
  <si>
    <t>M3913</t>
  </si>
  <si>
    <t>M3914</t>
  </si>
  <si>
    <t>M3915</t>
  </si>
  <si>
    <t>M3916</t>
  </si>
  <si>
    <t>M3917</t>
  </si>
  <si>
    <t>M3918</t>
  </si>
  <si>
    <t>M3919</t>
  </si>
  <si>
    <t>M3920</t>
  </si>
  <si>
    <t>M3921</t>
  </si>
  <si>
    <t>M3922</t>
  </si>
  <si>
    <t>M3923</t>
  </si>
  <si>
    <t>M3924</t>
  </si>
  <si>
    <t>M3925</t>
  </si>
  <si>
    <t>M3926</t>
  </si>
  <si>
    <t>M3927</t>
  </si>
  <si>
    <t>M3928</t>
  </si>
  <si>
    <t>M3929</t>
  </si>
  <si>
    <t>M3931</t>
  </si>
  <si>
    <t>M3932</t>
  </si>
  <si>
    <t>M3933</t>
  </si>
  <si>
    <t>M3934</t>
  </si>
  <si>
    <t>M3935</t>
  </si>
  <si>
    <t>M3936</t>
  </si>
  <si>
    <t>M3939</t>
  </si>
  <si>
    <t>M3947</t>
  </si>
  <si>
    <t>M3949</t>
  </si>
  <si>
    <t>M4413</t>
  </si>
  <si>
    <t>DESCRIÇÃO DO SERVIÇO</t>
  </si>
  <si>
    <t>SC</t>
  </si>
  <si>
    <t>kg</t>
  </si>
  <si>
    <t>DER ROD-ES</t>
  </si>
  <si>
    <t>DER-EDIF. - ES</t>
  </si>
  <si>
    <t>BASE</t>
  </si>
  <si>
    <t>UNI.</t>
  </si>
  <si>
    <t>h</t>
  </si>
  <si>
    <t>LAT</t>
  </si>
  <si>
    <t>M²XMES</t>
  </si>
  <si>
    <t>NXMES</t>
  </si>
  <si>
    <t>GL</t>
  </si>
  <si>
    <t>CH</t>
  </si>
  <si>
    <t>DIA</t>
  </si>
  <si>
    <t>VR</t>
  </si>
  <si>
    <t>VB</t>
  </si>
  <si>
    <t>MIL</t>
  </si>
  <si>
    <t>BD</t>
  </si>
  <si>
    <t>SERVIÇOS DER/ES EDIFICAÇÕES</t>
  </si>
  <si>
    <t>PREÇO</t>
  </si>
  <si>
    <t>INSUMOS DER/ES EDIFICAÇÕES</t>
  </si>
  <si>
    <t>SERVIÇOS DER/ES RODOVIÁRIO</t>
  </si>
  <si>
    <r>
      <t>Data Base:</t>
    </r>
    <r>
      <rPr>
        <sz val="11"/>
        <color theme="1"/>
        <rFont val="Arial"/>
        <family val="2"/>
      </rPr>
      <t> Janeiro/2024</t>
    </r>
  </si>
  <si>
    <t>INSUMOS DER/ES RODOVIÁRIO</t>
  </si>
  <si>
    <t>Material</t>
  </si>
  <si>
    <t>Mão-de-obra</t>
  </si>
  <si>
    <t>SERVIÇOS DNIT</t>
  </si>
  <si>
    <t>INSUMOS DNIT</t>
  </si>
  <si>
    <t>P9824</t>
  </si>
  <si>
    <t>MÃO DE OBRA DNIT</t>
  </si>
  <si>
    <t>CUSTO</t>
  </si>
  <si>
    <t>P9801</t>
  </si>
  <si>
    <t>P9802</t>
  </si>
  <si>
    <t>P9803</t>
  </si>
  <si>
    <t>P9804</t>
  </si>
  <si>
    <t>P9805</t>
  </si>
  <si>
    <t>P9806</t>
  </si>
  <si>
    <t>P9807</t>
  </si>
  <si>
    <t>P9808</t>
  </si>
  <si>
    <t>P9809</t>
  </si>
  <si>
    <t>P9810</t>
  </si>
  <si>
    <t>P9811</t>
  </si>
  <si>
    <t>P9812</t>
  </si>
  <si>
    <t>P9814</t>
  </si>
  <si>
    <t>P9815</t>
  </si>
  <si>
    <t>P9819</t>
  </si>
  <si>
    <t>P9821</t>
  </si>
  <si>
    <t>P9822</t>
  </si>
  <si>
    <t>P9823</t>
  </si>
  <si>
    <t>P9825</t>
  </si>
  <si>
    <t>P9826</t>
  </si>
  <si>
    <t>P9827</t>
  </si>
  <si>
    <t>P9830</t>
  </si>
  <si>
    <t>P9833</t>
  </si>
  <si>
    <t>P9837</t>
  </si>
  <si>
    <t>P9840</t>
  </si>
  <si>
    <t>P9842</t>
  </si>
  <si>
    <t>P9843</t>
  </si>
  <si>
    <t>P9845</t>
  </si>
  <si>
    <t>P9846</t>
  </si>
  <si>
    <t>P9847</t>
  </si>
  <si>
    <t>P9848</t>
  </si>
  <si>
    <t>P9849</t>
  </si>
  <si>
    <t>P9850</t>
  </si>
  <si>
    <t>P9851</t>
  </si>
  <si>
    <t>P9852</t>
  </si>
  <si>
    <t>P9853</t>
  </si>
  <si>
    <t>P9854</t>
  </si>
  <si>
    <t>P9855</t>
  </si>
  <si>
    <t>P9856</t>
  </si>
  <si>
    <t>P9857</t>
  </si>
  <si>
    <t>P9858</t>
  </si>
  <si>
    <t>P9859</t>
  </si>
  <si>
    <t>P9861</t>
  </si>
  <si>
    <t>P9864</t>
  </si>
  <si>
    <t>P9866</t>
  </si>
  <si>
    <t>P9867</t>
  </si>
  <si>
    <t>P9869</t>
  </si>
  <si>
    <t>P9870</t>
  </si>
  <si>
    <t>P9871</t>
  </si>
  <si>
    <t>P9875</t>
  </si>
  <si>
    <t>P9876</t>
  </si>
  <si>
    <t>P9878</t>
  </si>
  <si>
    <t>P9880</t>
  </si>
  <si>
    <t>P9882</t>
  </si>
  <si>
    <t>P9883</t>
  </si>
  <si>
    <t>P9884</t>
  </si>
  <si>
    <t>P9885</t>
  </si>
  <si>
    <t>P9889</t>
  </si>
  <si>
    <t>P9892</t>
  </si>
  <si>
    <t>P9893</t>
  </si>
  <si>
    <t>P9896</t>
  </si>
  <si>
    <t>P9897</t>
  </si>
  <si>
    <t>P9900</t>
  </si>
  <si>
    <t>P9901</t>
  </si>
  <si>
    <t>P9903</t>
  </si>
  <si>
    <t>P9907</t>
  </si>
  <si>
    <t>P9908</t>
  </si>
  <si>
    <t>P9909</t>
  </si>
  <si>
    <t>P9910</t>
  </si>
  <si>
    <t>P9913</t>
  </si>
  <si>
    <t>P9915</t>
  </si>
  <si>
    <t>P9916</t>
  </si>
  <si>
    <t>P9920</t>
  </si>
  <si>
    <t>P9921</t>
  </si>
  <si>
    <t>P9922</t>
  </si>
  <si>
    <t>P9924</t>
  </si>
  <si>
    <t>P9925</t>
  </si>
  <si>
    <t>P9926</t>
  </si>
  <si>
    <t>P9927</t>
  </si>
  <si>
    <t>P9930</t>
  </si>
  <si>
    <t>P9931</t>
  </si>
  <si>
    <t>P9932</t>
  </si>
  <si>
    <t>P9933</t>
  </si>
  <si>
    <t>P9934</t>
  </si>
  <si>
    <t>P9938</t>
  </si>
  <si>
    <t>P9939</t>
  </si>
  <si>
    <t>P9942</t>
  </si>
  <si>
    <t>P9944</t>
  </si>
  <si>
    <t>P9946</t>
  </si>
  <si>
    <t>P9947</t>
  </si>
  <si>
    <t>P9948</t>
  </si>
  <si>
    <t>P9949</t>
  </si>
  <si>
    <t>P9950</t>
  </si>
  <si>
    <t>P9951</t>
  </si>
  <si>
    <t>P9952</t>
  </si>
  <si>
    <t>P9953</t>
  </si>
  <si>
    <t>P9954</t>
  </si>
  <si>
    <t>P9955</t>
  </si>
  <si>
    <t>P9956</t>
  </si>
  <si>
    <t>P9972</t>
  </si>
  <si>
    <t>Hora Improdutiva</t>
  </si>
  <si>
    <t>Hora Produtiva</t>
  </si>
  <si>
    <t>MAO DE OBRA DER/ES RODOVIÁRIO</t>
  </si>
  <si>
    <t>Valor comm Encargo</t>
  </si>
  <si>
    <t>DER-RO MAO</t>
  </si>
  <si>
    <t>PRÓPRIO</t>
  </si>
  <si>
    <t>EQUIPAMENTOS DER/ES RODOVIÁRIO</t>
  </si>
  <si>
    <t>DER-RO EQP.</t>
  </si>
  <si>
    <t>TABELA REFERENCIAL - COTAÇÕES</t>
  </si>
  <si>
    <t>LOCAL: VIANA - ES</t>
  </si>
  <si>
    <t>DER-ROD-I</t>
  </si>
  <si>
    <t>M2</t>
  </si>
  <si>
    <t>M3</t>
  </si>
  <si>
    <t>m2</t>
  </si>
  <si>
    <t>Categoria: Equipamento</t>
  </si>
  <si>
    <t>DNIT-I</t>
  </si>
  <si>
    <t>M0375</t>
  </si>
  <si>
    <t>M2585</t>
  </si>
  <si>
    <t>M2586</t>
  </si>
  <si>
    <t>M2587</t>
  </si>
  <si>
    <t>M2588</t>
  </si>
  <si>
    <t>M2589</t>
  </si>
  <si>
    <t>M2590</t>
  </si>
  <si>
    <t>M2591</t>
  </si>
  <si>
    <t>E9001</t>
  </si>
  <si>
    <t>DNIT-EQP</t>
  </si>
  <si>
    <t>E9002</t>
  </si>
  <si>
    <t>E9003</t>
  </si>
  <si>
    <t>E9004</t>
  </si>
  <si>
    <t>E9005</t>
  </si>
  <si>
    <t>E9006</t>
  </si>
  <si>
    <t>E9007</t>
  </si>
  <si>
    <t>E9008</t>
  </si>
  <si>
    <t>E9009</t>
  </si>
  <si>
    <t>E9010</t>
  </si>
  <si>
    <t>E9011</t>
  </si>
  <si>
    <t>E9014</t>
  </si>
  <si>
    <t>E9015</t>
  </si>
  <si>
    <t>E9016</t>
  </si>
  <si>
    <t>E9017</t>
  </si>
  <si>
    <t>E9020</t>
  </si>
  <si>
    <t>E9021</t>
  </si>
  <si>
    <t>E9022</t>
  </si>
  <si>
    <t>E9023</t>
  </si>
  <si>
    <t>E9024</t>
  </si>
  <si>
    <t>E9025</t>
  </si>
  <si>
    <t>E9026</t>
  </si>
  <si>
    <t>E9028</t>
  </si>
  <si>
    <t>E9029</t>
  </si>
  <si>
    <t>E9030</t>
  </si>
  <si>
    <t>E9031</t>
  </si>
  <si>
    <t>E9032</t>
  </si>
  <si>
    <t>E9033</t>
  </si>
  <si>
    <t>E9034</t>
  </si>
  <si>
    <t>E9035</t>
  </si>
  <si>
    <t>E9036</t>
  </si>
  <si>
    <t>E9038</t>
  </si>
  <si>
    <t>E9039</t>
  </si>
  <si>
    <t>E9040</t>
  </si>
  <si>
    <t>E9042</t>
  </si>
  <si>
    <t>E9043</t>
  </si>
  <si>
    <t>E9044</t>
  </si>
  <si>
    <t>E9045</t>
  </si>
  <si>
    <t>E9046</t>
  </si>
  <si>
    <t>E9047</t>
  </si>
  <si>
    <t>E9048</t>
  </si>
  <si>
    <t>E9049</t>
  </si>
  <si>
    <t>E9050</t>
  </si>
  <si>
    <t>E9051</t>
  </si>
  <si>
    <t>E9052</t>
  </si>
  <si>
    <t>E9053</t>
  </si>
  <si>
    <t>E9054</t>
  </si>
  <si>
    <t>E9055</t>
  </si>
  <si>
    <t>E9056</t>
  </si>
  <si>
    <t>E9057</t>
  </si>
  <si>
    <t>E9058</t>
  </si>
  <si>
    <t>E9059</t>
  </si>
  <si>
    <t>E9060</t>
  </si>
  <si>
    <t>E9061</t>
  </si>
  <si>
    <t>E9062</t>
  </si>
  <si>
    <t>E9063</t>
  </si>
  <si>
    <t>E9064</t>
  </si>
  <si>
    <t>E9065</t>
  </si>
  <si>
    <t>E9066</t>
  </si>
  <si>
    <t>E9067</t>
  </si>
  <si>
    <t>E9068</t>
  </si>
  <si>
    <t>E9069</t>
  </si>
  <si>
    <t>E9070</t>
  </si>
  <si>
    <t>E9071</t>
  </si>
  <si>
    <t>E9072</t>
  </si>
  <si>
    <t>E9073</t>
  </si>
  <si>
    <t>E9074</t>
  </si>
  <si>
    <t>E9075</t>
  </si>
  <si>
    <t>E9076</t>
  </si>
  <si>
    <t>E9077</t>
  </si>
  <si>
    <t>E9078</t>
  </si>
  <si>
    <t>E9079</t>
  </si>
  <si>
    <t>E9080</t>
  </si>
  <si>
    <t>E9081</t>
  </si>
  <si>
    <t>E9083</t>
  </si>
  <si>
    <t>E9084</t>
  </si>
  <si>
    <t>E9085</t>
  </si>
  <si>
    <t>E9086</t>
  </si>
  <si>
    <t>E9089</t>
  </si>
  <si>
    <t>E9093</t>
  </si>
  <si>
    <t>E9094</t>
  </si>
  <si>
    <t>E9095</t>
  </si>
  <si>
    <t>E9096</t>
  </si>
  <si>
    <t>E9101</t>
  </si>
  <si>
    <t>E9102</t>
  </si>
  <si>
    <t>E9103</t>
  </si>
  <si>
    <t>E9105</t>
  </si>
  <si>
    <t>E9106</t>
  </si>
  <si>
    <t>E9107</t>
  </si>
  <si>
    <t>E9108</t>
  </si>
  <si>
    <t>E9110</t>
  </si>
  <si>
    <t>E9111</t>
  </si>
  <si>
    <t>E9112</t>
  </si>
  <si>
    <t>E9113</t>
  </si>
  <si>
    <t>E9116</t>
  </si>
  <si>
    <t>E9117</t>
  </si>
  <si>
    <t>E9118</t>
  </si>
  <si>
    <t>E9119</t>
  </si>
  <si>
    <t>E9120</t>
  </si>
  <si>
    <t>E9122</t>
  </si>
  <si>
    <t>E9125</t>
  </si>
  <si>
    <t>E9126</t>
  </si>
  <si>
    <t>E9127</t>
  </si>
  <si>
    <t>E9134</t>
  </si>
  <si>
    <t>E9141</t>
  </si>
  <si>
    <t>E9144</t>
  </si>
  <si>
    <t>E9148</t>
  </si>
  <si>
    <t>E9149</t>
  </si>
  <si>
    <t>E9151</t>
  </si>
  <si>
    <t>E9152</t>
  </si>
  <si>
    <t>E9153</t>
  </si>
  <si>
    <t>E9154</t>
  </si>
  <si>
    <t>E9155</t>
  </si>
  <si>
    <t>E9156</t>
  </si>
  <si>
    <t>E9157</t>
  </si>
  <si>
    <t>E9158</t>
  </si>
  <si>
    <t>E9159</t>
  </si>
  <si>
    <t>E9160</t>
  </si>
  <si>
    <t>E9161</t>
  </si>
  <si>
    <t>E9162</t>
  </si>
  <si>
    <t>E9163</t>
  </si>
  <si>
    <t>E9164</t>
  </si>
  <si>
    <t>E9167</t>
  </si>
  <si>
    <t>E9168</t>
  </si>
  <si>
    <t>E9200</t>
  </si>
  <si>
    <t>E9203</t>
  </si>
  <si>
    <t>E9204</t>
  </si>
  <si>
    <t>E9205</t>
  </si>
  <si>
    <t>E9206</t>
  </si>
  <si>
    <t>E9207</t>
  </si>
  <si>
    <t>E9209</t>
  </si>
  <si>
    <t>E9213</t>
  </si>
  <si>
    <t>E9231</t>
  </si>
  <si>
    <t>E9242</t>
  </si>
  <si>
    <t>E9243</t>
  </si>
  <si>
    <t>E9244</t>
  </si>
  <si>
    <t>E9245</t>
  </si>
  <si>
    <t>E9246</t>
  </si>
  <si>
    <t>E9247</t>
  </si>
  <si>
    <t>E9248</t>
  </si>
  <si>
    <t>E9249</t>
  </si>
  <si>
    <t>E9251</t>
  </si>
  <si>
    <t>E9252</t>
  </si>
  <si>
    <t>E9253</t>
  </si>
  <si>
    <t>E9254</t>
  </si>
  <si>
    <t>E9255</t>
  </si>
  <si>
    <t>E9256</t>
  </si>
  <si>
    <t>E9259</t>
  </si>
  <si>
    <t>E9260</t>
  </si>
  <si>
    <t>E9261</t>
  </si>
  <si>
    <t>E9262</t>
  </si>
  <si>
    <t>E9263</t>
  </si>
  <si>
    <t>E9264</t>
  </si>
  <si>
    <t>E9265</t>
  </si>
  <si>
    <t>E9267</t>
  </si>
  <si>
    <t>E9501</t>
  </si>
  <si>
    <t>E9502</t>
  </si>
  <si>
    <t>E9503</t>
  </si>
  <si>
    <t>E9505</t>
  </si>
  <si>
    <t>E9507</t>
  </si>
  <si>
    <t>E9510</t>
  </si>
  <si>
    <t>E9511</t>
  </si>
  <si>
    <t>E9512</t>
  </si>
  <si>
    <t>E9513</t>
  </si>
  <si>
    <t>E9514</t>
  </si>
  <si>
    <t>E9515</t>
  </si>
  <si>
    <t>E9516</t>
  </si>
  <si>
    <t>E9518</t>
  </si>
  <si>
    <t>E9519</t>
  </si>
  <si>
    <t>E9521</t>
  </si>
  <si>
    <t>E9522</t>
  </si>
  <si>
    <t>E9523</t>
  </si>
  <si>
    <t>E9524</t>
  </si>
  <si>
    <t>E9525</t>
  </si>
  <si>
    <t>E9526</t>
  </si>
  <si>
    <t>E9527</t>
  </si>
  <si>
    <t>E9528</t>
  </si>
  <si>
    <t>E9529</t>
  </si>
  <si>
    <t>E9530</t>
  </si>
  <si>
    <t>E9532</t>
  </si>
  <si>
    <t>E9535</t>
  </si>
  <si>
    <t>E9536</t>
  </si>
  <si>
    <t>E9538</t>
  </si>
  <si>
    <t>E9539</t>
  </si>
  <si>
    <t>E9540</t>
  </si>
  <si>
    <t>E9541</t>
  </si>
  <si>
    <t>E9543</t>
  </si>
  <si>
    <t>E9544</t>
  </si>
  <si>
    <t>E9545</t>
  </si>
  <si>
    <t>E9547</t>
  </si>
  <si>
    <t>E9548</t>
  </si>
  <si>
    <t>E9551</t>
  </si>
  <si>
    <t>E9552</t>
  </si>
  <si>
    <t>E9553</t>
  </si>
  <si>
    <t>E9556</t>
  </si>
  <si>
    <t>E9558</t>
  </si>
  <si>
    <t>E9559</t>
  </si>
  <si>
    <t>E9560</t>
  </si>
  <si>
    <t>E9561</t>
  </si>
  <si>
    <t>E9562</t>
  </si>
  <si>
    <t>E9563</t>
  </si>
  <si>
    <t>E9565</t>
  </si>
  <si>
    <t>E9566</t>
  </si>
  <si>
    <t>E9567</t>
  </si>
  <si>
    <t>E9568</t>
  </si>
  <si>
    <t>E9569</t>
  </si>
  <si>
    <t>E9570</t>
  </si>
  <si>
    <t>E9574</t>
  </si>
  <si>
    <t>E9576</t>
  </si>
  <si>
    <t>E9577</t>
  </si>
  <si>
    <t>E9578</t>
  </si>
  <si>
    <t>E9580</t>
  </si>
  <si>
    <t>E9581</t>
  </si>
  <si>
    <t>E9583</t>
  </si>
  <si>
    <t>E9584</t>
  </si>
  <si>
    <t>E9585</t>
  </si>
  <si>
    <t>E9586</t>
  </si>
  <si>
    <t>E9587</t>
  </si>
  <si>
    <t>E9588</t>
  </si>
  <si>
    <t>E9589</t>
  </si>
  <si>
    <t>E9590</t>
  </si>
  <si>
    <t>E9591</t>
  </si>
  <si>
    <t>E9593</t>
  </si>
  <si>
    <t>E9594</t>
  </si>
  <si>
    <t>E9595</t>
  </si>
  <si>
    <t>E9596</t>
  </si>
  <si>
    <t>E9597</t>
  </si>
  <si>
    <t>E9598</t>
  </si>
  <si>
    <t>E9599</t>
  </si>
  <si>
    <t>E9601</t>
  </si>
  <si>
    <t>E9603</t>
  </si>
  <si>
    <t>E9606</t>
  </si>
  <si>
    <t>E9607</t>
  </si>
  <si>
    <t>E9609</t>
  </si>
  <si>
    <t>E9610</t>
  </si>
  <si>
    <t>E9611</t>
  </si>
  <si>
    <t>E9612</t>
  </si>
  <si>
    <t>E9613</t>
  </si>
  <si>
    <t>E9614</t>
  </si>
  <si>
    <t>E9615</t>
  </si>
  <si>
    <t>E9617</t>
  </si>
  <si>
    <t>E9618</t>
  </si>
  <si>
    <t>E9619</t>
  </si>
  <si>
    <t>E9620</t>
  </si>
  <si>
    <t>E9621</t>
  </si>
  <si>
    <t>E9622</t>
  </si>
  <si>
    <t>E9623</t>
  </si>
  <si>
    <t>E9624</t>
  </si>
  <si>
    <t>E9625</t>
  </si>
  <si>
    <t>E9626</t>
  </si>
  <si>
    <t>E9627</t>
  </si>
  <si>
    <t>E9628</t>
  </si>
  <si>
    <t>E9629</t>
  </si>
  <si>
    <t>E9630</t>
  </si>
  <si>
    <t>E9631</t>
  </si>
  <si>
    <t>E9632</t>
  </si>
  <si>
    <t>E9633</t>
  </si>
  <si>
    <t>E9634</t>
  </si>
  <si>
    <t>E9635</t>
  </si>
  <si>
    <t>E9636</t>
  </si>
  <si>
    <t>E9637</t>
  </si>
  <si>
    <t>E9638</t>
  </si>
  <si>
    <t>E9639</t>
  </si>
  <si>
    <t>E9640</t>
  </si>
  <si>
    <t>E9641</t>
  </si>
  <si>
    <t>E9642</t>
  </si>
  <si>
    <t>E9643</t>
  </si>
  <si>
    <t>E9646</t>
  </si>
  <si>
    <t>E9647</t>
  </si>
  <si>
    <t>E9648</t>
  </si>
  <si>
    <t>E9649</t>
  </si>
  <si>
    <t>E9651</t>
  </si>
  <si>
    <t>E9652</t>
  </si>
  <si>
    <t>E9653</t>
  </si>
  <si>
    <t>E9654</t>
  </si>
  <si>
    <t>E9656</t>
  </si>
  <si>
    <t>E9657</t>
  </si>
  <si>
    <t>E9660</t>
  </si>
  <si>
    <t>E9661</t>
  </si>
  <si>
    <t>E9662</t>
  </si>
  <si>
    <t>E9664</t>
  </si>
  <si>
    <t>E9668</t>
  </si>
  <si>
    <t>E9671</t>
  </si>
  <si>
    <t>E9673</t>
  </si>
  <si>
    <t>E9674</t>
  </si>
  <si>
    <t>E9675</t>
  </si>
  <si>
    <t>E9676</t>
  </si>
  <si>
    <t>E9677</t>
  </si>
  <si>
    <t>E9678</t>
  </si>
  <si>
    <t>E9681</t>
  </si>
  <si>
    <t>E9682</t>
  </si>
  <si>
    <t>E9683</t>
  </si>
  <si>
    <t>E9684</t>
  </si>
  <si>
    <t>E9685</t>
  </si>
  <si>
    <t>E9689</t>
  </si>
  <si>
    <t>E9691</t>
  </si>
  <si>
    <t>E9692</t>
  </si>
  <si>
    <t>E9694</t>
  </si>
  <si>
    <t>E9697</t>
  </si>
  <si>
    <t>E9699</t>
  </si>
  <si>
    <t>E9700</t>
  </si>
  <si>
    <t>E9701</t>
  </si>
  <si>
    <t>E9703</t>
  </si>
  <si>
    <t>E9704</t>
  </si>
  <si>
    <t>E9705</t>
  </si>
  <si>
    <t>E9706</t>
  </si>
  <si>
    <t>E9707</t>
  </si>
  <si>
    <t>E9708</t>
  </si>
  <si>
    <t>E9710</t>
  </si>
  <si>
    <t>E9712</t>
  </si>
  <si>
    <t>E9714</t>
  </si>
  <si>
    <t>E9716</t>
  </si>
  <si>
    <t>E9717</t>
  </si>
  <si>
    <t>E9718</t>
  </si>
  <si>
    <t>E9719</t>
  </si>
  <si>
    <t>E9720</t>
  </si>
  <si>
    <t>E9721</t>
  </si>
  <si>
    <t>E9722</t>
  </si>
  <si>
    <t>E9723</t>
  </si>
  <si>
    <t>E9724</t>
  </si>
  <si>
    <t>E9725</t>
  </si>
  <si>
    <t>E9726</t>
  </si>
  <si>
    <t>E9727</t>
  </si>
  <si>
    <t>E9728</t>
  </si>
  <si>
    <t>E9729</t>
  </si>
  <si>
    <t>E9730</t>
  </si>
  <si>
    <t>E9731</t>
  </si>
  <si>
    <t>E9732</t>
  </si>
  <si>
    <t>E9733</t>
  </si>
  <si>
    <t>E9734</t>
  </si>
  <si>
    <t>E9735</t>
  </si>
  <si>
    <t>E9736</t>
  </si>
  <si>
    <t>E9737</t>
  </si>
  <si>
    <t>E9738</t>
  </si>
  <si>
    <t>E9742</t>
  </si>
  <si>
    <t>E9745</t>
  </si>
  <si>
    <t>E9746</t>
  </si>
  <si>
    <t>E9747</t>
  </si>
  <si>
    <t>E9748</t>
  </si>
  <si>
    <t>E9749</t>
  </si>
  <si>
    <t>E9750</t>
  </si>
  <si>
    <t>E9753</t>
  </si>
  <si>
    <t>E9754</t>
  </si>
  <si>
    <t>E9755</t>
  </si>
  <si>
    <t>E9756</t>
  </si>
  <si>
    <t>E9758</t>
  </si>
  <si>
    <t>E9760</t>
  </si>
  <si>
    <t>E9761</t>
  </si>
  <si>
    <t>E9762</t>
  </si>
  <si>
    <t>E9763</t>
  </si>
  <si>
    <t>E9764</t>
  </si>
  <si>
    <t>E9765</t>
  </si>
  <si>
    <t>E9766</t>
  </si>
  <si>
    <t>E9767</t>
  </si>
  <si>
    <t>E9768</t>
  </si>
  <si>
    <t>E9769</t>
  </si>
  <si>
    <t>E9770</t>
  </si>
  <si>
    <t>E9771</t>
  </si>
  <si>
    <t>E9772</t>
  </si>
  <si>
    <t>E9773</t>
  </si>
  <si>
    <t>E9774</t>
  </si>
  <si>
    <t>E9775</t>
  </si>
  <si>
    <t>E9776</t>
  </si>
  <si>
    <t>E9777</t>
  </si>
  <si>
    <t>E9778</t>
  </si>
  <si>
    <t>E9779</t>
  </si>
  <si>
    <t>E9780</t>
  </si>
  <si>
    <t>E9781</t>
  </si>
  <si>
    <t>E9782</t>
  </si>
  <si>
    <t>E9784</t>
  </si>
  <si>
    <t>E9785</t>
  </si>
  <si>
    <t>E9788</t>
  </si>
  <si>
    <t>E9789</t>
  </si>
  <si>
    <t>E9790</t>
  </si>
  <si>
    <t>E9791</t>
  </si>
  <si>
    <t>E9793</t>
  </si>
  <si>
    <t>E9795</t>
  </si>
  <si>
    <t>E9797</t>
  </si>
  <si>
    <t>E9798</t>
  </si>
  <si>
    <t>E9013</t>
  </si>
  <si>
    <t>A9335</t>
  </si>
  <si>
    <t>A9364</t>
  </si>
  <si>
    <t>E9018</t>
  </si>
  <si>
    <t>A9324</t>
  </si>
  <si>
    <t>A9355</t>
  </si>
  <si>
    <t>A9382</t>
  </si>
  <si>
    <t>E9027</t>
  </si>
  <si>
    <t>A9333</t>
  </si>
  <si>
    <t>A9365</t>
  </si>
  <si>
    <t>E9037</t>
  </si>
  <si>
    <t>A9334</t>
  </si>
  <si>
    <t>A9378</t>
  </si>
  <si>
    <t>E9041</t>
  </si>
  <si>
    <t>A9313</t>
  </si>
  <si>
    <t>A9351</t>
  </si>
  <si>
    <t>A9373</t>
  </si>
  <si>
    <t>E9082</t>
  </si>
  <si>
    <t>A9323</t>
  </si>
  <si>
    <t>A9347</t>
  </si>
  <si>
    <t>A9372</t>
  </si>
  <si>
    <t>A9379</t>
  </si>
  <si>
    <t>E9097</t>
  </si>
  <si>
    <t>A9326</t>
  </si>
  <si>
    <t>A9374</t>
  </si>
  <si>
    <t>E9098</t>
  </si>
  <si>
    <t>A9306</t>
  </si>
  <si>
    <t>A9375</t>
  </si>
  <si>
    <t>E9099</t>
  </si>
  <si>
    <t>A9320</t>
  </si>
  <si>
    <t>A9376</t>
  </si>
  <si>
    <t>E9100</t>
  </si>
  <si>
    <t>A9310</t>
  </si>
  <si>
    <t>E9114</t>
  </si>
  <si>
    <t>A9380</t>
  </si>
  <si>
    <t>E9115</t>
  </si>
  <si>
    <t>A9381</t>
  </si>
  <si>
    <t>E9145</t>
  </si>
  <si>
    <t>A9316</t>
  </si>
  <si>
    <t>A9340</t>
  </si>
  <si>
    <t>E9146</t>
  </si>
  <si>
    <t>A9357</t>
  </si>
  <si>
    <t>E9169</t>
  </si>
  <si>
    <t>A9385</t>
  </si>
  <si>
    <t>A9389</t>
  </si>
  <si>
    <t>E9170</t>
  </si>
  <si>
    <t>A9386</t>
  </si>
  <si>
    <t>A9387</t>
  </si>
  <si>
    <t>E9171</t>
  </si>
  <si>
    <t>A9325</t>
  </si>
  <si>
    <t>A9388</t>
  </si>
  <si>
    <t>E9199</t>
  </si>
  <si>
    <t>A9299</t>
  </si>
  <si>
    <t>E9201</t>
  </si>
  <si>
    <t>A9327</t>
  </si>
  <si>
    <t>A9343</t>
  </si>
  <si>
    <t>E9202</t>
  </si>
  <si>
    <t>A9300</t>
  </si>
  <si>
    <t>A9383</t>
  </si>
  <si>
    <t>E9506</t>
  </si>
  <si>
    <t>A9307</t>
  </si>
  <si>
    <t>A9338</t>
  </si>
  <si>
    <t>E9508</t>
  </si>
  <si>
    <t>A9309</t>
  </si>
  <si>
    <t>A9350</t>
  </si>
  <si>
    <t>E9509</t>
  </si>
  <si>
    <t>A9363</t>
  </si>
  <si>
    <t>E9520</t>
  </si>
  <si>
    <t>A9311</t>
  </si>
  <si>
    <t>A9339</t>
  </si>
  <si>
    <t>E9571</t>
  </si>
  <si>
    <t>A9332</t>
  </si>
  <si>
    <t>A9360</t>
  </si>
  <si>
    <t>E9575</t>
  </si>
  <si>
    <t>A9345</t>
  </si>
  <si>
    <t>E9579</t>
  </si>
  <si>
    <t>A9342</t>
  </si>
  <si>
    <t>E9592</t>
  </si>
  <si>
    <t>A9314</t>
  </si>
  <si>
    <t>A9352</t>
  </si>
  <si>
    <t>E9600</t>
  </si>
  <si>
    <t>A9317</t>
  </si>
  <si>
    <t>A9346</t>
  </si>
  <si>
    <t>E9604</t>
  </si>
  <si>
    <t>A9315</t>
  </si>
  <si>
    <t>A9341</t>
  </si>
  <si>
    <t>E9605</t>
  </si>
  <si>
    <t>A9358</t>
  </si>
  <si>
    <t>E9644</t>
  </si>
  <si>
    <t>A9302</t>
  </si>
  <si>
    <t>A9368</t>
  </si>
  <si>
    <t>E9645</t>
  </si>
  <si>
    <t>A9305</t>
  </si>
  <si>
    <t>A9328</t>
  </si>
  <si>
    <t>A9369</t>
  </si>
  <si>
    <t>E9663</t>
  </si>
  <si>
    <t>A9304</t>
  </si>
  <si>
    <t>A9336</t>
  </si>
  <si>
    <t>E9665</t>
  </si>
  <si>
    <t>A9318</t>
  </si>
  <si>
    <t>A9353</t>
  </si>
  <si>
    <t>E9666</t>
  </si>
  <si>
    <t>A9321</t>
  </si>
  <si>
    <t>A9354</t>
  </si>
  <si>
    <t>E9667</t>
  </si>
  <si>
    <t>A9344</t>
  </si>
  <si>
    <t>E9669</t>
  </si>
  <si>
    <t>A9331</t>
  </si>
  <si>
    <t>A9359</t>
  </si>
  <si>
    <t>E9670</t>
  </si>
  <si>
    <t>A9319</t>
  </si>
  <si>
    <t>A9367</t>
  </si>
  <si>
    <t>E9672</t>
  </si>
  <si>
    <t>E9679</t>
  </si>
  <si>
    <t>A9384</t>
  </si>
  <si>
    <t>A9390</t>
  </si>
  <si>
    <t>E9680</t>
  </si>
  <si>
    <t>A9361</t>
  </si>
  <si>
    <t>E9686</t>
  </si>
  <si>
    <t>A9308</t>
  </si>
  <si>
    <t>A9349</t>
  </si>
  <si>
    <t>E9687</t>
  </si>
  <si>
    <t>A9303</t>
  </si>
  <si>
    <t>A9348</t>
  </si>
  <si>
    <t>E9690</t>
  </si>
  <si>
    <t>A9329</t>
  </si>
  <si>
    <t>A9330</t>
  </si>
  <si>
    <t>E9693</t>
  </si>
  <si>
    <t>A9322</t>
  </si>
  <si>
    <t>A9370</t>
  </si>
  <si>
    <t>E9783</t>
  </si>
  <si>
    <t>A9301</t>
  </si>
  <si>
    <t>A9377</t>
  </si>
  <si>
    <t>E9787</t>
  </si>
  <si>
    <t>A9371</t>
  </si>
  <si>
    <t>E9792</t>
  </si>
  <si>
    <t>A9362</t>
  </si>
  <si>
    <t>SINAPI</t>
  </si>
  <si>
    <t>SINAPI-MG</t>
  </si>
  <si>
    <t>DER-EDIF</t>
  </si>
  <si>
    <t>m</t>
  </si>
  <si>
    <t>und</t>
  </si>
  <si>
    <t>mês</t>
  </si>
  <si>
    <t>cj</t>
  </si>
  <si>
    <t>DER-EDIF.-I</t>
  </si>
  <si>
    <t>Categoria: Material</t>
  </si>
  <si>
    <t>Und.</t>
  </si>
  <si>
    <t>Preço</t>
  </si>
  <si>
    <t>Preço Prod.</t>
  </si>
  <si>
    <t>Data Base: Out/2024</t>
  </si>
  <si>
    <t>KM</t>
  </si>
  <si>
    <t>TKM</t>
  </si>
  <si>
    <t>https://www.gov.br/dnit/pt-br/assuntos/planejamento-e-pesquisa/custos-e-pagamentos/custos-e-pagamentos-dnit/indices-de-reajustamentos/indices-de-reajustamentos-de-obras-rodoviario/dnit_iii-04-0_divulgacao-indices-obras-rodoviarias-dez-2024.pdf</t>
  </si>
  <si>
    <t>CPU-001</t>
  </si>
  <si>
    <t>CPU-002</t>
  </si>
  <si>
    <t>CPU-008</t>
  </si>
  <si>
    <t>CPU-003</t>
  </si>
  <si>
    <t>CPU-004</t>
  </si>
  <si>
    <t>CPU-005</t>
  </si>
  <si>
    <t>CPU-006</t>
  </si>
  <si>
    <t>CPU-007</t>
  </si>
  <si>
    <t>ALA DE LANÇAMENTO</t>
  </si>
  <si>
    <t>CPU-009</t>
  </si>
  <si>
    <t>COT-001</t>
  </si>
  <si>
    <t>CPU-018</t>
  </si>
  <si>
    <t>CPU-019</t>
  </si>
  <si>
    <t>CPU-010</t>
  </si>
  <si>
    <t>CPU-011</t>
  </si>
  <si>
    <t>CPU-012</t>
  </si>
  <si>
    <t>CPU-013</t>
  </si>
  <si>
    <t>CPU-014</t>
  </si>
  <si>
    <t>CPU-015</t>
  </si>
  <si>
    <t>CPU-016</t>
  </si>
  <si>
    <t>CPU-017</t>
  </si>
  <si>
    <t>COT-002</t>
  </si>
  <si>
    <t>m3</t>
  </si>
  <si>
    <t>ms</t>
  </si>
  <si>
    <t>pt</t>
  </si>
  <si>
    <t>cm</t>
  </si>
  <si>
    <t>chp</t>
  </si>
  <si>
    <t>chi</t>
  </si>
  <si>
    <t>Data Base: Outubro/2024</t>
  </si>
  <si>
    <t>CM²</t>
  </si>
  <si>
    <t>HA</t>
  </si>
  <si>
    <t>UN.DIA</t>
  </si>
  <si>
    <t>M.DIA</t>
  </si>
  <si>
    <t>M².DIA</t>
  </si>
  <si>
    <t>M³KM</t>
  </si>
  <si>
    <t>UNKM</t>
  </si>
  <si>
    <t>CPU-020</t>
  </si>
  <si>
    <t>CPU-021</t>
  </si>
  <si>
    <t>CPU-022</t>
  </si>
  <si>
    <t>CPU-023</t>
  </si>
  <si>
    <t>CPU-024</t>
  </si>
  <si>
    <t>COT-003</t>
  </si>
  <si>
    <t>CPU-025</t>
  </si>
  <si>
    <t>COT-004</t>
  </si>
  <si>
    <t>COT-005</t>
  </si>
  <si>
    <t>CPU-026</t>
  </si>
  <si>
    <t>CPU-027</t>
  </si>
  <si>
    <t>CPU-028</t>
  </si>
  <si>
    <t>CPU-029</t>
  </si>
  <si>
    <t>CPU-030</t>
  </si>
  <si>
    <t>COT-006</t>
  </si>
  <si>
    <t>2.1</t>
  </si>
  <si>
    <t>COT-007</t>
  </si>
  <si>
    <t>COT-008</t>
  </si>
  <si>
    <t>COT-009</t>
  </si>
  <si>
    <t>COT-010</t>
  </si>
  <si>
    <t>COT-011</t>
  </si>
  <si>
    <t>COT-012</t>
  </si>
  <si>
    <t>Brita 1</t>
  </si>
  <si>
    <t>Brita 0</t>
  </si>
  <si>
    <t>Brita 2</t>
  </si>
  <si>
    <t>Pavimentação</t>
  </si>
  <si>
    <t>Brita 4</t>
  </si>
  <si>
    <t>CPU-031</t>
  </si>
  <si>
    <t>CPU-032</t>
  </si>
  <si>
    <r>
      <t>Data Base:</t>
    </r>
    <r>
      <rPr>
        <sz val="11"/>
        <color theme="1"/>
        <rFont val="Arial"/>
        <family val="2"/>
      </rPr>
      <t> Dezembro/2024</t>
    </r>
  </si>
  <si>
    <t>CPU-033</t>
  </si>
  <si>
    <t>Mês de Referência: DEZEMBRO 2024.</t>
  </si>
  <si>
    <t>Equipamentos</t>
  </si>
  <si>
    <t>Unidade</t>
  </si>
  <si>
    <t>Demolição De Piso Cimentado Inclusive Lastro De Concreto</t>
  </si>
  <si>
    <t>Demolição De Piso Revestido Com Cerâmica</t>
  </si>
  <si>
    <t>Demolição De Piso Revestido Com Cerâmica Inclusive Lastro De Concreto</t>
  </si>
  <si>
    <t>Demolição De Piso Revestido Com Tacos De Madeira</t>
  </si>
  <si>
    <t>Demolição De Piso De Tábuas</t>
  </si>
  <si>
    <t>Demolição De Revestimento Com Azulejos</t>
  </si>
  <si>
    <t>Demolição De Revestimento Com Lambris De Madeira</t>
  </si>
  <si>
    <t>Retirada De Revestimento Antigo Em Reboco</t>
  </si>
  <si>
    <t>Demolição De Alvenaria</t>
  </si>
  <si>
    <t>Demolição Manual De Concreto Simples (Emop 05.001.001)</t>
  </si>
  <si>
    <t>Retirada Manual De Pavimento Em Paralelepípedos, Incluindo Empilhamento Para Reaproveitamento</t>
  </si>
  <si>
    <t>Retirada Manual De Blocos Pré-Moldados De Concreto (Blokret), Inclusive Empilhamento Para Reaproveitamento</t>
  </si>
  <si>
    <t>Retirada De Portas E Janelas De Madeira, Inclusive Batentes</t>
  </si>
  <si>
    <t>Retirada De Esquadrias Metálicas</t>
  </si>
  <si>
    <t>Retirada De Meio-Fio De Concreto</t>
  </si>
  <si>
    <t>Remoção De Pintura Antiga A Óleo Ou Esmalte</t>
  </si>
  <si>
    <t>Demolição Manual De Concreto Armado (Emop 05.001.033)</t>
  </si>
  <si>
    <t>Demolição De Piso Cimentado, Exclusive Lastro De Concreto</t>
  </si>
  <si>
    <t>Retirada De Bandeira De Porta</t>
  </si>
  <si>
    <t>Demolição De Elementos Vazados Cerâmicos Ou De Concreto</t>
  </si>
  <si>
    <t>Retirada De Aparelhos Sanitários</t>
  </si>
  <si>
    <t>Retirada De Grades, Gradis, Alambrados, Cercas E Portões</t>
  </si>
  <si>
    <t>Retirada De Bancada De Pia</t>
  </si>
  <si>
    <t>Retirada De Tanque De Cimento</t>
  </si>
  <si>
    <t>Retirada De Caixa D'Água De Fibrocimento, Inclusive Tubulação De Ligação</t>
  </si>
  <si>
    <t>Demolição De Forro De Madeira, Sem Reaproveitamento</t>
  </si>
  <si>
    <t>Retirada De Poste De Aço De 4 A 6 M</t>
  </si>
  <si>
    <t>Retirada De Pintura Antiga A Base De Pva</t>
  </si>
  <si>
    <t>Demolição De Laje Pré-Moldada De Concreto</t>
  </si>
  <si>
    <t>Apicoamento De Superfície Com Revestimento Em Argamassa</t>
  </si>
  <si>
    <t>Retirada De Divisórias Com Reaproveitamento</t>
  </si>
  <si>
    <t>Retirada De Pontos Elétricos (Luminárias, Interruptores E Tomadas)</t>
  </si>
  <si>
    <t>Retirada De Vidros Quebrados</t>
  </si>
  <si>
    <t>Retirada De Rodapé Em Argamassa De Cimento E Areia</t>
  </si>
  <si>
    <t>Lixamento De Parede Com Pintura Antiga Pva Para Recebimento De Nova Camada De Tinta</t>
  </si>
  <si>
    <t>Remoção De Engradamento De Madeira De Cobertura Para Reaproveitamento</t>
  </si>
  <si>
    <t>Remoção De Telhas Cerâmica, Tipo Francesa, Inclusive Cumeeira</t>
  </si>
  <si>
    <t>Remoção De Telhas Cerâmicas, Tipo Colonial, Inclusive Cumeeiras</t>
  </si>
  <si>
    <t>Remoção De Telha Ondulada De Fibrocimento, Inclusive Cumeeira</t>
  </si>
  <si>
    <t>Retirada De Rodapé De Madeira Ou Cerâmica</t>
  </si>
  <si>
    <t>Demolição De Piso Granilite</t>
  </si>
  <si>
    <t>Retirada De Caixas/Quadros Elétricos</t>
  </si>
  <si>
    <t>Retirada De Quadro De Giz (1.29 X 3.95M)</t>
  </si>
  <si>
    <t>Remoção De Cobertura Em Telha Metálica, Exclusive Estrutura</t>
  </si>
  <si>
    <t>Demolição De Divisória De Granito</t>
  </si>
  <si>
    <t>Retirada De Alizar De Madeira</t>
  </si>
  <si>
    <t>Demolições E Retiradas</t>
  </si>
  <si>
    <t>Retirada De Cobertura Em Telhas Canalete 49</t>
  </si>
  <si>
    <t>Demolição De Alvenaria, Com Reaproveitamento</t>
  </si>
  <si>
    <t>Remoção De Forro Em Eucatex, Sem Aproveitamento Do Material</t>
  </si>
  <si>
    <t>Remoção De Pintura Antiga A Base De Óleo Ou Esmalte Sobre Esquadrias</t>
  </si>
  <si>
    <t>Remoção De Revestimento De Pisos Com Forração Textil</t>
  </si>
  <si>
    <t>Retirada De Torneiras E Registros</t>
  </si>
  <si>
    <t>Retirada De Cobertura Em Telha Canalete 90</t>
  </si>
  <si>
    <t>Demolição De Estrutura De Madeira Para Telhado</t>
  </si>
  <si>
    <t>Retirada De Estrutura Em Madeira Do Telhado</t>
  </si>
  <si>
    <t>Retirada De Marco De Madeira</t>
  </si>
  <si>
    <t>Retirada De Disjuntor</t>
  </si>
  <si>
    <t>Demolição De Piso, Soleira, Peitoris E Escadas Em Mármore Ou Granito, Exclusive Regularização</t>
  </si>
  <si>
    <t>Retirada De Roda Parede Em Madeira</t>
  </si>
  <si>
    <t>Retirada De Piso De Borracha</t>
  </si>
  <si>
    <t>Demolição De Lajes, Em Concreto Armado, De Forma Mecanizada Com Martelete Demolidor Elétrico, Sem Reaproveitamento</t>
  </si>
  <si>
    <t>Limpeza Do Terreno</t>
  </si>
  <si>
    <t>Corte De Capoeira Fina, A Foice (Manual)</t>
  </si>
  <si>
    <t>Raspagem E Limpeza Do Terreno (Manual)</t>
  </si>
  <si>
    <t>Corte E Destocamento De Árvores Com Diâmetro De Até 15 Cm</t>
  </si>
  <si>
    <t>Corte E Destocamento De Árvores Com Diâmetro Superior A 30 Cm</t>
  </si>
  <si>
    <t>Locação</t>
  </si>
  <si>
    <t>Locação De Obra Com Gabarito De Madeira</t>
  </si>
  <si>
    <t>Equipe Topográfica Para Serviços Simples De Locação E Nivelamento (Incluindo Equipamento, Transporte E Profissionais Nivel Médio)</t>
  </si>
  <si>
    <t>Serviços Administrativos E Técnicos - Mensalistas</t>
  </si>
  <si>
    <t>Engenheiro Junior</t>
  </si>
  <si>
    <t>Engenheiro Pleno</t>
  </si>
  <si>
    <t>Engenhero Sênior</t>
  </si>
  <si>
    <t>Almoxarife</t>
  </si>
  <si>
    <t>Auxiliar De Almoxarife</t>
  </si>
  <si>
    <t>Vigia</t>
  </si>
  <si>
    <t>Encarregado De Turma</t>
  </si>
  <si>
    <t>Mestre De Obras Senior</t>
  </si>
  <si>
    <t>Coordenador Tecnico Especialista</t>
  </si>
  <si>
    <t>Técnico Nível Superior</t>
  </si>
  <si>
    <t>Técnico Segundo Grau Nivel "A"</t>
  </si>
  <si>
    <t>Técnico Segundo Grau Nivel "B"</t>
  </si>
  <si>
    <t>Técnico Segundo Grau Nivel "C"</t>
  </si>
  <si>
    <t>Técnico Segundo Grau Nivel "D"</t>
  </si>
  <si>
    <t>Cotador (Auxiliar De Engenharia)</t>
  </si>
  <si>
    <t>Instalação Do Canteiro De Obras</t>
  </si>
  <si>
    <t>Tapumes, Barracões E Coberturas</t>
  </si>
  <si>
    <t>Placa De Obra Nas Dimensões De 2.0 X 4.0 M, Padrão Der</t>
  </si>
  <si>
    <t>Locação De Andaime Metálico Para Trabalho Em Fachada De Edifíco (Aluguel De 1 M² Por 1 Mês) Inclusive Frete, Montagem E Desmontagem</t>
  </si>
  <si>
    <t>Aluguel Mensal Container Para Escritório, Sem Banheiro, Dim. 6.00X2.40M, Incl. Porta, 2 Janelas, Abert P/ Ar Cond., 2 Pt Iluminação, 2 Tomadas Elét. E 1 Tomada Telef. Isolamento Térmico (Teto E Paredes), Piso Em Comp. Naval, Cert. Nr18, Incl. Laudo Descontaminação.</t>
  </si>
  <si>
    <t>Mobilização E Desmobilização De Conteiner Locado Para Barracão De Obra</t>
  </si>
  <si>
    <t>Locação De Andaime Metálico Para Fachada - Tipo Torre (Aluguel Mensal)</t>
  </si>
  <si>
    <t>Fornecimento E Instalação De Proteção Para Andaime Fachadeiro Considerando Plataforma, Rodapé E Guarda-Corpo Em Madeira, Inclusive Entelamento, Conforme Nr-18 (Medido Por M2 De Fachada)</t>
  </si>
  <si>
    <t>Tapume Telha Metálica Ondulada Em Aço Galvalume 0,50Mm Branca H=2,20M, Incl. Montagem Estr. Mad. 8"X8", C/Adesivo "Der-Es" 60X60Cm A Cada 10M, Incl. Faixas Pint. Esmalte Sint. Cores Azul C/ H=30Cm E Rosa C/ H=10Cm (Reaproveitamento 2X)</t>
  </si>
  <si>
    <t>Tapume Madeira Compensada Resinada E= 12Mm H=2,20M, Estr. C/ Mad Reflorest., Incl Mont, Pintura Esmalte Sint, Adesivo "Der-Es" 60X60Cm A Cada 10M E Faixas C/ Pintura Esmalte Sintético Nas Cores Azul C/ H=30Cm E Rosa C/ H=10Cm</t>
  </si>
  <si>
    <t>Aluguel Mensal Container Para Escritório, Dim. 6.00X2.40M, C/ Banheiro (Vaso+Lavat+Chuveiro E Básc), Incl. Porta, 2 Janelas, Abert P/ Ar Cond., 2 Pt Iluminação, 2 Tom. Elét. E 1 Tom.Telef. Isolam.Térmico(Teto E Paredes), Piso Em Comp. Naval, Cert. Nr18, Incl. Laudo Descontaminação.</t>
  </si>
  <si>
    <t>Aluguel Mensal Container Para Refeitorio, Incl. Porta, 2 Janelas, Abert P/ Ar Cond., 2 Pt Iluminação, 2 Tomadas Elét. E 1 Tomada Telef. Isolamento Térmico (Paredes E Teto), Piso Em Comp. Naval Pintado, Cert. Nr18, Incl. Laudo Descontaminação.</t>
  </si>
  <si>
    <t>Aluguel Mensal Container Para Vestiário, Incl. Porta, Venezianas De Circulação, 1 Pt Iluminação, Isolamento Térmico (Teto), Piso Em Comp. Naval Pintado, Cert. Nr18, Incl. Laudo Descontaminação.</t>
  </si>
  <si>
    <t>Aluguel Mensal Container Sanitário, Incl Porta, Básc, 2 Ptos Luz, 1 Pto Aterram., 3Vasos, 3Lavatórios, Calha Mictório, 6 Chuveiros (1 Eletrico), Torn.,Registros, Piso Comp. Naval Pintado, Cert Nr18 E Laudo Descontaminação</t>
  </si>
  <si>
    <t>Aluguel Mensal Container Para Almoxarifado, Incl. Porta, 2 Janelas, 1 Pt Iluminação, Isolamento Térmico (Teto), Piso Em Comp. Naval Pintado, Cert. Nr18, Incl. Laudo Descontaminação.</t>
  </si>
  <si>
    <t>Instalação Do Canteiro De Obras (Utilização 1 Vez), Projeto Padrão Labor - Nr.18 (Obras Com Prazo De Execução Superior A 12 Meses)</t>
  </si>
  <si>
    <t>Barracão Para Escritório Com Sanitário Área De 14.50 M2, De Chapa De Compens. 12Mm E Pontalete 8X8Cm, Piso Cimentado E Cobertura De Telha De Fibroc. 6Mm, Incl. Ponto De Luz E Cx. De Inspeção, Conf. Projeto (1 Utilização)</t>
  </si>
  <si>
    <t>Barracão Para Almoxarifado Área De 10.90M2, De Chapa De Compensado De 12Mm E Pontalete 8X8Cm, Piso Cimentado E Cobertura De Telhas De Fibrocimento De 6Mm, Incl. Ponto De Luz, Conf. Projeto (1 Utilização)</t>
  </si>
  <si>
    <t>Barracão Para Depósito De Cimento Área De 10.90M2, De Chapa De Compensado 12Mm E Pontaletes 8X8Cm, Piso Cimentado E Cobertura De Telhas De Fibrocimento De 6Mm, Inclusive Ponto De Luz, Conf. Projeto (1 Utilização)</t>
  </si>
  <si>
    <t>Refeitório Com Paredes De Chapa De Compens. 12Mm E Pontaletes 8X8Cm, Piso Ciment. E Cob. De Telhas Fibroc. 6Mm, Incl. Ponto De Luz E Cx. De Inspeção (Cons. 1.21 M2/Func./Turno), Conf. Projeto (1 Utilização)</t>
  </si>
  <si>
    <t>Unidade De Sanitário E Vestiário P/ Até 20 Func. Área De 18.15M2, Paredes De Chapa Compens. 12Mm E Pontalete 8X8Cm, Piso Cimentado, Cobert. Telha Fibroc. 6Mm, Incl. Instalação De Luz E Cx. De Inspeção, Conf. Projeto (1 Utilização)</t>
  </si>
  <si>
    <t>Unidade De Sanitário E Vestiário De 20 A 40 Func. Área 25.40M2, Paredes De Chapa Compens. 12Mm E Pontalete 8X8Cm, Piso Cimentado, Cobert. Telha Fibroc. 6Mm, Incl. Inst. De Luz E Cx. De Inspeção, Conf. Projeto (1 Utilização)</t>
  </si>
  <si>
    <t>Unidade De Sanitário E Vestiário De 40 A 60 Func. Área 33.90M2, Paredes De Chapa Compens. 12Mm E Pontalete 8X8Cm, Piso Cimentado, Cobert. Telha Fibroc. 6Mm, Incl. Inst. De Luz E Cx. De Inspeção, Conf. Projeto (1 Utilização)</t>
  </si>
  <si>
    <t>Galpão Para Serraria E Carpintaria Área 12.00M2, Em Peça De Madeira 8X8Cm E Contraventamento De 5X7Cm, Cobertura De Telha De Fibroc. De 6Mm, Inclusive Ponto E Cabo De Alimentação Da Máquina, Conf. Projeto (1 Utilização)</t>
  </si>
  <si>
    <t>Galpão Para Corte E Armação Com Área De 6.00M2, Em Peças De Madeira 8X8Cm E Contraventamento De 5X7Cm, Cobertura De Telhas De Fibroc. De 6Mm, Inclusive Ponto E Cabo De Alimentação Da Máquina, Conf. Projeto (1 Utilização)</t>
  </si>
  <si>
    <t>Reservatório De Poliestileno De 500L, Incl. Suporte Em Madeira De 7X12Cm E 5X7Cm, Elevado De 4M, Conf. Projeto (1 Utilização)</t>
  </si>
  <si>
    <t>Reservatório De Poliestileno De 1000 L, Incl. Suporte Em Madeira De 7X12Cm E 8X7Cm, Elevado De 4M, Conf. Projeto (1 Utilização)</t>
  </si>
  <si>
    <t>Rede De Água Com Padrão De Entrada D'Água Diâm. 3/4", Conf. Espec. Cesan, Incl. Tubos E Conexões Para Alimentação, Distribuição, Extravasor E Limpeza, Cons. O Padrão A 25M, Conf. Projeto (1 Utilização)</t>
  </si>
  <si>
    <t>Rede De Luz, Incl. Padrão Entrada De Energia Trifás., Cabo De Ligação Até Barracões, Quadro De Distrib., Disj. E Chave De Força (Quando Necessário), Cons. 20M Entre Padrão Entrada E Qdg, Conf. Projeto (1 Utilização)</t>
  </si>
  <si>
    <t>Rede De Esgoto, Contendo Fossa E Filtro, Inclusive Tubos E Conexões De Ligação Entre Caixas, Considerando Distância De 25M, Conforme Projeto (1 Utilização)</t>
  </si>
  <si>
    <t>Instalação Do Canteiro De Obras (Utilização 2 Vezes), Projeto Padrão Labor - Nr.18 (Obras Com Prazo De Execução De 6 A 12 Meses)</t>
  </si>
  <si>
    <t>Barracão Para Escritório Com Sanitário Área 14.50M2, De Chapa De Compens. 12Mm E Pontalete 8X8Cm, Piso Cimentado E Cobertura De Telha De Fibroc. 6Mm, Incl. Ponto De Luz E Cx. De Inspeção, Conf. Projeto (2 Utilizações)</t>
  </si>
  <si>
    <t>Barracão Para Almoxarifado Área De 10.90M2, De Chapa De Compensado 12Mm E Pontaletes 8X8Cm, Piso Cimentado E Cobertura De Telha De Fibrocimento De 6Mm, Inclusive Ponto De Luz, Conf. Projeto (2 Utilizações)</t>
  </si>
  <si>
    <t>Barracão Para Depósito De Cimento Área De 10.90M2, De Chapa De Compensado 12Mm E Pontaletes 8X8Cm, Piso Cimentado E Cobertura De Telhas De Fibrocimento De 6Mm, Inclusive Ponto De Luz, Conf. Projeto (2 Utilizações)</t>
  </si>
  <si>
    <t>Refeitório Com Paredes De Chapa De Compens. 12Mm E Pontaletes 8X8Cm, Piso Ciment. E Cobert. De Telhas Fibroc. 6Mm, Incl. Ponto De Luz E Cx. De Inspeção (Cons. 1.21M2/Func./Turno), Conf. Projeto (2 Utilização)</t>
  </si>
  <si>
    <t>Unidade De Sanitário E Vestiário Para Até 20 Func. Área 18.15M2, Paredes De Chapa Compens. 12Mm E Pontalete 8X8Cm, Piso Cimentado, Cobert. Telha Fibroc. 6Mm, Incl. Inst. De Luz E Cx. De Inspeção, Conf. Projeto (2 Utilizações)</t>
  </si>
  <si>
    <t>Unidade De Sanitário E Vestiário De 20 A 40 Func. Área 25.40M2, Paredes De Chapa Compens. 12Mm E Pontalete 8X8Cm, Piso Cimentado, Cobert. Telha Fibroc. 6Mm, Incl. Inst. De Luz E Cx. De Inspeção, Conf. Projeto (2 Utilizações)</t>
  </si>
  <si>
    <t>Unidade De Sanitário E Vestiário De 40 A 60 Func. Área 33.90M2, Paredes De Chapa Compens. 12Mm E Pontalete 8X8Cm, Piso Cimentado, Cobert. Telha Fibroc. 6Mm, Incl. Inst. De Luz E Cx. De Inspeção, Conf. Projeto (2 Utilizações)</t>
  </si>
  <si>
    <t>Galpão Para Serraria E Carpintaria Área 12.00M2, Em Peças De Madeira 8X8Cm E Contraventamento De 5X7Cm, Cobertura De Telhas De Fibroc. De 6Mm, Inclusive Ponto E Cabo De Alimentação Da Máquina, Conf. Projeto (2 Utilizações)</t>
  </si>
  <si>
    <t>Galpão Para Corte E Armação Com Área De 6.00M2, De Peças De Madeira 8X8Cm E Contraventamento De 5X7Cm, Cobertura De Telhas De Fibroc. De 6Mm, Inclusive Ponto E Cabo De Alimentação Da Máquina, Conf. Projeto (2 Utilizações)</t>
  </si>
  <si>
    <t>Reservatório De Poliestileno De 500 L, Incl. Suporte Em Madeira De 7X12Cm E 5X7Cm, Elevado De 4M, Conforme Projeto (2 Utilizações)</t>
  </si>
  <si>
    <t>Reservatório De Poliestileno De 1000 L, Inclusive Suporte Em Madeira De 7X12Cm E 5X7Cm, Elevado De 4M, Conforme Projeto (2 Utilizações)</t>
  </si>
  <si>
    <t>Rede De Água, Com Padrão De Entrada D'Água Diâm. 3/4", Conf. Espec. Cesan, Incl. Tubos E Conexões Para Alimentação, Distribuição, Extravasor E Limpeza, Cons. O Padrão A 25M, Conf. Projeto (2 Utilizações)</t>
  </si>
  <si>
    <t>Movimento De Terra</t>
  </si>
  <si>
    <t>Escavações</t>
  </si>
  <si>
    <t>Escavação Manual Em Material De 1A. Categoria, Até 1.50 M De Profundidade</t>
  </si>
  <si>
    <t>Escavação Manual Em Material De 2A. Categoria, Até 1.50 M De Profundidade</t>
  </si>
  <si>
    <t>Escavação Mecânica Em Material De 1A. Categoria</t>
  </si>
  <si>
    <t>Escavação Mecânica Em Material De 2A. Categoria</t>
  </si>
  <si>
    <t>Apiloamento Do Fundo De Vala Com Maço De 30 A 60Kg</t>
  </si>
  <si>
    <t>Reaterro E Compactação</t>
  </si>
  <si>
    <t>Reaterro Apiloado De Cavas De Fundação, Em Camadas De 20 Cm</t>
  </si>
  <si>
    <t>Material Para Aterro - Areia Limpa (Fornecimento Já Considerado 15% De Empolamento)</t>
  </si>
  <si>
    <t>Lastro De Brita 3 E 4, Apiloado Manualmente</t>
  </si>
  <si>
    <t>Lastro De Areia</t>
  </si>
  <si>
    <t>Aterro Manual Para Regularização Do Terreno Em Areia, Inclusive Adensamento Hidráulico E Fornecimento Do Material (Máximo De 100M3)</t>
  </si>
  <si>
    <t>Aterro Manual Para Regularização Do Terreno Em Argila, Inclusive Adensamento Manual E Fornecimento Do Material (Máximo De 100M3)</t>
  </si>
  <si>
    <t>Aterro Com Areia Em Áreas De Calçada, Inclusive Fornecimento E Adensamento</t>
  </si>
  <si>
    <t>Aterro Compactado Utilizando Compactador De Placa Vibratória Com Reaproveitamento Do Material</t>
  </si>
  <si>
    <t>Reaterro De Valas, Exclusive Compactação</t>
  </si>
  <si>
    <t>Transportes</t>
  </si>
  <si>
    <t>Índice De Preço Para Remoção De Entulho Decorrente Da Execução De Obras (Classe A Conama - Nbr 10.004 - Classe Ii-B), Incluindo Aluguel Da Caçamba, Carga, Transporte E Descarga Em Área Licenciada</t>
  </si>
  <si>
    <t>Transporte De Material Encosta Acima, Serviço Inteiramente Manual, A 10M De Distância, Considerados Ao Longo Da Encosta, Inclusive Carga E Descarga (Txdam)</t>
  </si>
  <si>
    <t>Transporte De Material Encosta Abaixo, Serviço Inteiramente Manual, A 10M De Distância, Considerados Ao Longo Da Encosta, Inclusive Carga E Descarga (Txdam)</t>
  </si>
  <si>
    <t>Estruturas</t>
  </si>
  <si>
    <t>Infra-Estrutura (Fundação)</t>
  </si>
  <si>
    <t>Fornecimento, Preparo E Aplicação De Concreto Ciclópico Fck=15Mpa Com 30% De Pedra De Mão</t>
  </si>
  <si>
    <t>Fôrma De Tábua De Madeira De 2.5 X 30.0 Cm Para Fundações, Levando-Se Em Conta A Utilização 5 Vezes (Incluido O Material, Corte, Montagem, Escoramento E Desforma)</t>
  </si>
  <si>
    <t>Fornecimento, Preparo E Aplicação De Concreto Fck = 30 Mpa (Com Brita 1 E 2) - (5% De Perdas Já Incluído No Custo)</t>
  </si>
  <si>
    <t>Fornecimento, Preparo E Aplicação De Concreto Magro Com Consumo Mínimo De Cimento De 250 Kg/M3 (Brita 1 E 2) - (5% De Perdas Já Incluído No Custo)</t>
  </si>
  <si>
    <t>Fornecimento, Preparo E Aplicação De Concreto Fck=15 Mpa (Brita 1 E 2) - (5% De Perdas Já Incluído No Custo)</t>
  </si>
  <si>
    <t>Fornecimento, Preparo E Aplicação De Concreto Fck=20 Mpa (Brita 1 E 2) - (5% De Perdas Já Incluído No Custo)</t>
  </si>
  <si>
    <t>Fornecimento, Preparo E Aplicação De Concreto Fck=25 Mpa (Brita 1 E 2) - (5% De Perdas Já Incluído No Custo)</t>
  </si>
  <si>
    <t>Fôrma De Chapa Compensada Resinada 12Mm, Levando-Se Em Conta A Utilização 3 Vezes (Incluido O Material, Corte, Montagem, Escoramento E Desfôrma)</t>
  </si>
  <si>
    <t>Fornecimento E Aplicação De Concreto Usinado Fck=20 Mpa - Considerando Lançamento Manual Para Infra-Estrutura (5% De Perdas Já Incluído No Custo)</t>
  </si>
  <si>
    <t>Fornecimento E Aplicação De Concreto Usinado Fck=25 Mpa - Considerando Lançamento Manual Para Infra-Estrutura (5% De Perdas Já Incluído No Custo)</t>
  </si>
  <si>
    <t>Fornecimento, Dobragem E Colocação Em Fôrma, De Armadura Ca-50 A Média, Diâmetro De 6.3 A 10.0 Mm</t>
  </si>
  <si>
    <t>Fornecimento, Dobragem E Colocação Em Fôrma, De Armadura Ca-50 A Grossa Diâmetro De 12.5 A 25.0 Mm (1/2 A 1")</t>
  </si>
  <si>
    <t>Fornecimento, Dobragem E Colocação Em Fôrma, De Armadura Ca-60 B Fina, Diâmetro De 4.0 A 7.0Mm</t>
  </si>
  <si>
    <t>Fôrma De Tábua De Madeira De 2.5X30.0Cm, Levando-Se Em Conta Utilização 1 Vez (Incluindo O Material, Corte, Montagem, Escoramento E Desforma)</t>
  </si>
  <si>
    <t>Fôrma De Tábua De Madeira De 2.5X30.0Cm, Levando-Se Em Conta Utilização 3 Vezes (Incluindo O Material, Corte, Montagem, Escoramento E Desforma)</t>
  </si>
  <si>
    <t>Fornecimento E Aplicação De Concreto Usinado Fck=30 Mpa - Considerando Lançamento Manual Para Infra-Estrutura (5% De Perdas Já Incluído No Custo)</t>
  </si>
  <si>
    <t>Super-Estrutura</t>
  </si>
  <si>
    <t>Fornecimento E Aplicação De Concreto Usinado Fck=20 Mpa - Considerando Bombeamento (5% De Perdas Já Incluído No Custo) (6% De Taxa P/Concr.Bombeavel)</t>
  </si>
  <si>
    <t>Fornecimento E Aplicação De Concreto Usinado Fck=25 Mpa - Considerando Bombeamento (5% De Perdas Já Incluído No Custo) (6% De Taxa P/Concr.Bombeavel)</t>
  </si>
  <si>
    <t>Fornecimento E Aplicação De Concreto Usinado Fck=30 Mpa - Considerando Bombeamento (5% De Perdas Já Incluído No Custo) (6% De Taxa P/ Concr. Bombeavel)</t>
  </si>
  <si>
    <t>Fornecimento, Dobragem E Colocação Em Fôrma, De Armadura Ca-50 A Grossa, Diâmetro De 12.5 A 25.0Mm</t>
  </si>
  <si>
    <t>Fôrma Em Chapa De Madeira Compensada Plastificada 12Mm Para Estrutura Em Geral, 5 Reaproveitamentos, Reforçada Com Sarrafos De Madeira 2.5X10Cm (Incl Material, Corte, Montagem, Escoras Em Eucalipto E Desforma)</t>
  </si>
  <si>
    <t>Forma De Chapas Madeira Compensada Resinada, Esp. 12Mm, Levando-Se Em Conta A Utilização 3 Vezes, Reforçadas Com Sarrafos De Madeira De 2.5 X 10.0Cm (Incl Material, Corte, Montagem, Escoras Em Eucalipto E Desforma)</t>
  </si>
  <si>
    <t>Estruturas De Concreto Aparente</t>
  </si>
  <si>
    <t>Fôrma Com Chapa Compensada Plastificada Esp. 12Mm, Utização 5 Vezes</t>
  </si>
  <si>
    <t>Lajes Pré-Moldadas</t>
  </si>
  <si>
    <t>Laje Pré-Fabricada Treliçada (H=8Cm) Para Forro Simples Revestido, Vão Até 3.5M, Capeamento 2Cm, Elemento De Enchimento Bloco Cerâmico, Espessura Final Da Laje - 10Cm, Fck = 150Kg/Cm2</t>
  </si>
  <si>
    <t>Laje Pré-Fabricada Treliçada (H=8Cm), Sobrecarga 300 Kg/M2, Vão De 3.5 A 4.3M, Capeamento 4Cm, Elemento De Enchimento Em Bloco Cerâmico, Espessura Final Da Laje ? 12Cm, Fck = 150 Kg/Cm2</t>
  </si>
  <si>
    <t>Diversos</t>
  </si>
  <si>
    <t>Execução De Junta De Dilatação 2 X 2 Cm Considerando 1Cm De Aplicação De Isopor E 1Cm De Aplicação De Mastique Elástico Do Tipo Sikaflex 1A Ou Equivalente</t>
  </si>
  <si>
    <t>Recuperação De Estruturas</t>
  </si>
  <si>
    <t>Escarificação Manual De Concreto, Exclusive Limpeza Do Concreto Afetado Por Processo De Hidrojateamento E Tratamento De Armaduras Corroídas</t>
  </si>
  <si>
    <t>Escarificação Manual De Concreto, Com Profundidade Máxima De 5Cm, Exclusive Limpeza Do Concreto Afetado Por Processo De Hidrojateamento E Tratamento De Armaduras Corroídas</t>
  </si>
  <si>
    <t>Tratamento De Armaduras Corroídas Com Lixamento Manual Com Escova De Aço, Até A Completa Remoção De Partículas Soltas, Materiais Indesejáveis E Corrosão, Exclusive Aplicação De Argamassa Cimentícia, Polimérica Com Inibidor De Corrosão</t>
  </si>
  <si>
    <t>Tratamento De Armadura Com Duas Demãos (Esp. 1Mm) De Sika Top 108 Ou Equivalente, Exclusive Aplicação De Graute Cimentício</t>
  </si>
  <si>
    <t>Retirada (Corte) De Armadura Deteriorada, Superior A 20% Do Diâmetro Original</t>
  </si>
  <si>
    <t>Recomposição De Concreto Estrutural, Com Utilização De Argamassa De Uso Geral Graute Cimentício, Com Profundidade Máxima 5Cm</t>
  </si>
  <si>
    <t>Recomposição De Concreto Estrutural, Com Utilização De Argamassa De Uso Geral Graute Cimentício</t>
  </si>
  <si>
    <t>Impermeabilização De Superfície Com Argamassa Impemeabilizante, Semiflexível Bicomponente, 4 Demãos , Sika Top 107, Viaplus 1000 Ou Equivalente</t>
  </si>
  <si>
    <t>Aplicação De Primer Convertedor De Ferrugem A 2 Demãos, Exclusive Pintura De Proteção E Acabamento</t>
  </si>
  <si>
    <t>Fornecimento E Lançamento De Concreto Para Grouteamento Com Adição De Pedrisco (50% Em Peso), Utilizando Sikagrout Ou Produto Equivalente, Exclusive Forma</t>
  </si>
  <si>
    <t>Revestimento Externo Com Argamassa Corretiva Tipo Sika Monotop 622 Br Ou Equivalente, Esp. 5Mm</t>
  </si>
  <si>
    <t>Muro De Arrimo (Conc. Ciclópico 15Mpa C/ 30% De Pedra De Mão, C/ Forn., Preparo E Aplicação De Concreto, Forma De Tábua Pinho-Reap.5 Vezes, Exclusive Escav. E Reaterro) Seções Tipicas Nas Seguintes Dimensões:</t>
  </si>
  <si>
    <t>Muro De Arrimo Em Concreto Ciclópico Fck=15Mpa Com 30% De Pedra De Mão, C/ Fornecimento, Preparo E Aplicação De Concreto, Fôrma Em Compensado Plastificado Com Travamento E Aproveitamento 8 Vezes, Base Em Concreto Magro Esp. 5 Cm, Filtro De Areia Drenante, Dreno No Pé Do Muro C/ Tubo Pead Corrugado Ø100 Mm, Enchimento C/ Brita Envolvido C/ Manta Geotêxtil, Exclusive Escavação E Reaterro, Seções Tipicas Nas Dimensões:B=0.40M; B=0.70M E H=1.00M</t>
  </si>
  <si>
    <t>Muro De Arrimo Em Concreto Ciclópico Fck=15Mpa Com 30% De Pedra De Mão, C/ Fornecimento, Preparo E Aplicação De Concreto, Fôrma Em Compensado Plastificado Com Travamento E Aproveitamento 8 Vezes, Base Em Concreto Magro Esp. 5 Cm, Filtro De Areia Drenante, Dreno No Pé Do Muro C/ Tubo Pead Corrugado Ø100 Mm, Enchimento C/ Brita Envolvido C/ Manta Geotêxtil, Exclusive Escavação E Reaterro, Seções Tipicas Nas Dimensões: B=0.40M; B=0.90M E H=1,50M</t>
  </si>
  <si>
    <t>Muro De Arrimo Em Concreto Ciclópico Fck=15Mpa Com 30% De Pedra De Mão, C/ Fornecimento, Preparo E Aplicação De Concreto, Fôrma Em Compensado Plastificado Com Travamento E Aproveitamento 8 Vezes, Base Em Concreto Magro Esp. 5 Cm, Filtro De Areia Drenante, Dreno No Pé Do Muro C/ Tubo Pead Corrugado Ø100 Mm, Enchimento C/ Brita Envolvido C/ Manta Geotêxtil, Exclusive Escavação E Reaterro, Seções Tipicas Nas Dimensões: B=0.40M; B=1.05M E H=2.00M</t>
  </si>
  <si>
    <t>Muro De Arrimo Em Concreto Ciclópico Fck=15Mpa Com 30% De Pedra De Mão, C/ Fornecimento, Preparo E Aplicação De Concreto, Fôrma Em Compensado Plastificado Com Travamento E Aproveitamento 8 Vezes, Base Em Concreto Magro Esp. 5 Cm, Filtro De Areia Drenante, Dreno No Pé Do Muro C/ Tubo Pead Corrugado Ø100 Mm, Enchimento C/ Brita Envolvido C/ Manta Geotêxtil, Exclusive Escavação E Reaterro, Seções Tipicas Nas Dimensões: B=0.40M; B=1.23 E H=2.50M</t>
  </si>
  <si>
    <t>Paredes E Painéis</t>
  </si>
  <si>
    <t>Alvenaria De Vedação</t>
  </si>
  <si>
    <t>Elemento Vazado De Concreto (Cobogó) 40 X 40 X 10 Cm, Tipo Reto, Assentados Com Argamassa De Cimento E Areia Peneirada No Traço 1:3, Espessura Das Juntas 15 Mm, Preparo Manual</t>
  </si>
  <si>
    <t>Alvenaria De Embasamento Com Pedra De Mão (Rachão) Empregando Argamassa De Cimento E Areia Traço 1:3, Preparo Manual</t>
  </si>
  <si>
    <t>Elemento Vazado De Concreto (Cobogó) 20 X 20 X 10Cm, Tipo Cruzeta,Assentados Com Argamassa De Cimento E Areia Peneirada No Traço 1:3, Espessura Das Juntas 15 Mm, Preparo Manual</t>
  </si>
  <si>
    <t>Placas E Painéis Divisórios</t>
  </si>
  <si>
    <t>Divisória Sanitária De Granito Cinza Andorinha Esp. 3 Cm, Assentada Com Argamassa De Cimento E Areia No Traço 1:3</t>
  </si>
  <si>
    <t>Divisória Sanitária De Granito Cinza Andorinha Esp. 3 Cm, Fixada Com Cantoneira De Ferro Cromado</t>
  </si>
  <si>
    <t>Assentamento De Divisória Sanitária De Mármore Ou Granito Com 3 Cm De Espessura, Empregando Argamassa De Cimento E Areia No Traço 1:3, Exclusive Fornecimento Da Divisória</t>
  </si>
  <si>
    <t>Vergas/Contraverga</t>
  </si>
  <si>
    <t>Verga/Contraverga Reta De Concreto Armado Moldada In Loco 10 X 5 Cm, Fck = 15 Mpa, Inclusive Forma, Armação E Desforma, Comprimento Inferior A 2.0 Metros</t>
  </si>
  <si>
    <t>Verga/Contraverga Curva De Concreto Armado 10 X 5 Cm, Fck = 15 Mpa, Inclusive Forma, Armação E Desforma, Comprimento Inferior A 2.0 Metros</t>
  </si>
  <si>
    <t>Alvenaria Estrutural</t>
  </si>
  <si>
    <t>Alvenaria De Blocos De Concreto Estrutural 14X19X39Cm Cheios "Classe B", Com Resistência Mínima À Compressão 15Mpa, Assentados C/ Argamassa De Cimento E Areia Média No Traço 1:4, Preparo Com Betoneira, Esp. Juntas 10Mm E Esp. Da Parede S/ Revestimento 14Cm</t>
  </si>
  <si>
    <t>Alvenaria De Blocos De Concreto Estrutural 19X19X39Cm Cheios "Classe B", Com Resistência Mínima À Compressão 15Mpa, Assentados C/ Argamassa De Cimento E Areia Média No Traço 1:4, Preparo Com Betoneira, Esp. Juntas 10Mm E Esp. Da Parede S/ Revestimento 19Cm</t>
  </si>
  <si>
    <t>Alvenaria De Blocos De Concreto Estrutural 9X19X39Cm Cheios "Classe B", Com Resistência Mínima À Compressão 15Mpa, Assentados C/ Argamassa De Cimento E Areia Média No Traço 1:4, Preparo Com Betoneira, Esp. Juntas 10Mm E Esp. Da Parede S/ Revestimento 9Cm</t>
  </si>
  <si>
    <t>Alvenaria De Vedação Empregando Argamassa De Cimento, Cal E Areia</t>
  </si>
  <si>
    <t>Alvenaria De Vedação Com Blocos De Concreto 9X19X39Cm, C/ Resistência Mínimo A Compressão De 3 Mpa, Assentados C/ Argamassa De Cimento, Cal Hidratada Ch1 E Areia No Traço 1:0,5:8, Preparo Com Betoneira, Esp. Juntas 10Mm E Esp. Da Parede S/ Revestimento 9Cm</t>
  </si>
  <si>
    <t>Alvenaria De Vedação Com Blocos De Concreto 14X19X39Cm, C/ Resistência Mínimo A Compressão De 3 Mpa, Assentados C/ Argamassa De Cimento, Cal Hidratada Ch1 E Areia No Traço 1:0,5:8, Preparo Com Betoneira, Esp. Juntas 10Mm E Esp. Da Parede S/ Revestimento 14Cm</t>
  </si>
  <si>
    <t>Alvenaria De Vedação Com Blocos De Concreto 19X19X39Cm, C/ Resistência Mínimo A Compressão De 3 Mpa, Assentados C/ Argamassa De Cimento, Cal Hidratada Ch1 E Areia No Traço 1:0,5:8, Preparo Com Betoneira, Esp. Juntas 10Mm E Esp. Da Parede S/ Revestimento 19Cm</t>
  </si>
  <si>
    <t>Alvenaria De Vedação Com Blocos Cerâmicos Furados 9X19X19Cm, Assentados C/ Argamassa De Cimento, Cal Hidratada Ch1 E Areia No Traço 1:0,5:8, Preparo Com Betoneira, Juntas 10Mm E Esp. Das Paredes S/Revestimento, 9Cm (Bloco Comprado Na Praça De Vitória, Posto Obra)</t>
  </si>
  <si>
    <t>Alvenaria De Vedação Com Blocos Cerâmicos Furados 9X19X19Cm, Assentados C/ Argamassa De Cimento, Cal Hidratada Ch1 E Areia No Traço 1:0,5:8, Preparo Com Betoneira, Juntas 10Mm E Esp. Das Paredes S/Revestimento, 9Cm (Bloco Comprado Na Fábrica, Posto Obra)</t>
  </si>
  <si>
    <t>Alvenaria De Vedação Com Blocos Cerâmicos Furados 9X19X19Cm, Assentados C/ Argamassa De Cimento, Cal Hidratada Ch1 E Areia No Traço 1:0,5:8, Preparo Com Betoneira, Juntas 10Mm E Esp. Das Paredes S/Revestimento, 19Cm, Bloco Deitado (Bloco Comprado Praça De Vitória, Posto Obra)</t>
  </si>
  <si>
    <t>Alvenaria De Vedação Com Blocos Cerâmicos Furados 9X19X19Cm, Assentados C/ Argamassa De Cimento, Cal Hidratada Ch1 E Areia No Traço 1:0,5:8, Preparo Com Betoneira, Juntas 10Mm E Esp. Das Paredes S/Revestimento, 19Cm, Bloco Deitado (Bloco Comprado Fábrica, Posto Obra)</t>
  </si>
  <si>
    <t>Esquadrias De Madeira</t>
  </si>
  <si>
    <t>Marcos E Alizares</t>
  </si>
  <si>
    <t>Marco Em Madeira De Lei Tipo Peroba, Ipê, Angelim Pedra Ou Equivalente, Com 15 X 3Cm De Batente, Nas Dimensões: 0,60 X 2,10 M</t>
  </si>
  <si>
    <t>Marco Em Madeira De Lei Tipo Peroba, Ipê, Angelim Pedra Ou Equivalente, Com 15 X 3Cm De Batente, Nas Dimensões: 0,70 X 2,10 M</t>
  </si>
  <si>
    <t>Marco Em Madeira De Lei Tipo Peroba, Ipê, Angelim Pedra Ou Equivalente, Com 15 X 3Cm De Batente, Nas Dimensões: 0,80 X 2,10 M</t>
  </si>
  <si>
    <t>Alizar Em Madeira De Lei Tipo Peroba, Ipê, Angelim Pedra Ou Equivalente, Com 5 X 1,5Cm</t>
  </si>
  <si>
    <t>Marco Em Madeira De Lei Tipo Peroba, Ipê, Angelim Pedra Ou Equivalente, Com 15 X 3Cm De Batente, Nas Dimensões: 0,90 X 2,10 M</t>
  </si>
  <si>
    <t>Marco Em Madeira De Lei Tipo Peroba, Ipê, Angelim Pedra Ou Equivalente, Com 15 X 3Cm De Batente</t>
  </si>
  <si>
    <t>Caixilho Em Madeira De Lei Tipo Peroba, Ipê, Angelim Pedra Ou Equivalente, Com 9 X 3 Cm Para Janela</t>
  </si>
  <si>
    <t>Alizar Em Madeira De Lei Tipo Peroba, Ipê, Angelim Pedra Ou Equivalente, Com 7 X 1,5 Cm</t>
  </si>
  <si>
    <t>Ferragens</t>
  </si>
  <si>
    <t>Tarjeta Fio Redondo 3? Para Travamento De Portas - Imab, Stan, Aliança Ou Equivalente</t>
  </si>
  <si>
    <t>Fechadura Com Maçaneta Tipo Alavanca E Chave Tipo Yale - Imab, Stan, Aliança Ou Equivalente</t>
  </si>
  <si>
    <t>Fechadura Com Maçaneta Tipo Alavanca E Chave Comum Para Porta Interna - Imab, Stan, Aliança Ou Equivalente</t>
  </si>
  <si>
    <t>Tarjeta Tipo Livre/Ocupado - Imab, Sta, Aliança Ou Equivalente</t>
  </si>
  <si>
    <t>Fechadura Com Maçaneta Tipo Bola E Chave Tipo Yale - Imab, Stan, Aliança Ou Equivalente</t>
  </si>
  <si>
    <t>Fechadura De Sobrepor, Tipo Caixão, Com Chave Comum - Imab, Stan, Aliança Ou Equivalente</t>
  </si>
  <si>
    <t>Fechadura Com Maçaneta Tipo Alavanca E Chave Tipo Banheiro - Imab, Stan, Aliança Ou Equivalente</t>
  </si>
  <si>
    <t>Dobradiça De Latão Cromado De 3 X 2.1/2?, Inclusive Parafusos - Imab, Stan, Aliança Ou Equivalente</t>
  </si>
  <si>
    <t>Porta Em Madeira De Lei Tipo Angelim Pedra Ou Equiv.C/Enchimento Em Madeira 1A.Qualidade Esp. 30Mm P/ Pintura, Inclusive Alizares, Dobradiças E Fechadura Externa, Exclusive Marco</t>
  </si>
  <si>
    <t>Porta Em Madeira De Lei Tipo Angelim Pedra Ou Equivalente,Esp. 30 A 35Mm C/ Enchimento Em Madeira 1A Qualidade, Tipo Sarrafeada Para Pintura, Inclusive Alizares, Dobradiças E Fechadura Tipo Alavanca Em Latão Cromado Lafonte Ou Equivalente, Exclusive Marco, Nas Dimensões: 0,60 X 2,10 M</t>
  </si>
  <si>
    <t>Porta Em Madeira De Lei Tipo Angelim Pedra Ou Equivalente,Esp. 30 A 35Mm C/ Enchimento Em Madeira 1A Qualidade, Tipo Sarrafeada Para Pintura, Inclusive Alizares, Dobradiças E Fechadura Tipo Alavanca Em Latão Cromado Lafonte Ou Equivalente, Exclusive Marco, Nas Dimensões: 0,70 X 2,10 M</t>
  </si>
  <si>
    <t>Porta Em Madeira De Lei Tipo Angelim Pedra Ou Equivalente,Esp. 30 A 35Mm C/ Enchimento Em Madeira 1A Qualidade, Tipo Sarrafeada Para Pintura, Inclusive Alizares, Dobradiças E Fechadura Tipo Alavanca Em Latão Cromado Lafonte Ou Equivalente, Exclusive Marco, Nas Dimensões: 0,80 X 2,10 M</t>
  </si>
  <si>
    <t>Porta Em Madeira De Lei Tipo Angelim Pedra Ou Equivalente,Esp. 30 A 35Mm C/ Enchimento Em Madeira 1A Qualidade, Tipo Sarrafeada Para Pintura, Inclusive Alizares, Dobradiças E Fechadura Tipo Alavanca Em Latão Cromado Lafonte Ou Equivalente, Exclusive Marco, Nas Dimensões: 0,90 X 2,10 M</t>
  </si>
  <si>
    <t>Porta Em Madeira De Lei Tipo Angelim Pedra/Equiv, Esp. 30Mm C/ Acab. Liso P/ Pintura, Incl. Fechadura Tipo "Livre/Ocupado" E Ferragens P/ Fixação Em Granito, Exclusive Marco</t>
  </si>
  <si>
    <t>Porta Em Madeira De Lei Tipo Angelim Pedra Ou Equivalente, Esp. 30 A 35Mm C/Enchimento Em Madeira 1A Qualidade, Tipo Sarrafeada Para Pintura, Inclusive Fechadura Tipo "Livre/Ocupado" Em Latão Cromado Lafonte Ou Equivalente E Ferragens Para Fixação Em Granito, Exclusive Marco, Nas Dimensões: 0,60 X 1,80 M</t>
  </si>
  <si>
    <t>Porta Em Madeira De Lei Tipo Angelim Pedra Ou Equivalente, Esp. 30 A 35Mm C/Enchimento Em Madeira 1A Qualidade, Tipo Sarrafeada Para Pintura, Inclusive Fechadura Tipo "Livre/Ocupado" Em Latão Cromado Lafonte Ou Equivalente E Ferragens Para Fixação Em Granito, Exclusive Marco, Nas Dimensões: 0,80 X 1,80 M</t>
  </si>
  <si>
    <t>Porta Em Madeira De Lei Tipo Angelim Pedra Ou Equivalente, Esp. 30 A 35Mm C/Enchimento Em Madeira 1A Qualidade, Tipo Sarrafeada Para Pintura, Inclusive Fechadura Tipo "Livre/Ocupado" Em Latão Cromado Lafonte Ou Equivalente E Ferragens Para Fixação Em Granito, Exclusive Marco, Nas Dimensões: 0,60 X 1,60 M</t>
  </si>
  <si>
    <t>Porta Em Madeira De Lei Tipo Angelim Pedra Ou Equivalente, Esp. 30 A 35Mm C/Enchimento Em Madeira 1A Qualidade, Tipo Sarrafeada Para Pintura, Inclusive Fechadura Tipo "Livre/Ocupado" Em Latão Cromado Lafonte Ou Equivalente E Ferragens Para Fixação Em Granito, Exclusive Marco, Nas Dimensões: 0,80 X 1,60 M</t>
  </si>
  <si>
    <t>Porta Em Veneziana, Em Madeira De Lei, Esp. 30Mm, Incl. Dobradiças, Exclusive Alizar, Marco E Fechadura</t>
  </si>
  <si>
    <t>Porta Em Madeira De Lei Angelim Pedra Ou Equivalente, Esp. 30 A 35Mm, Maciça, Tipo Veneziana, Inclusive Dobradiças, Exclusive Alizar, Marco E Fechadura, Nas Dimensões: 0,60 X 2,10 M</t>
  </si>
  <si>
    <t>Porta Em Madeira De Lei Angelim Pedra Ou Equivalente, Esp. 30 A 35Mm, Maciça, Tipo Veneziana, Inclusive Dobradiças, Exclusive Alizar, Marco E Fechadura, Nas Dimensões: 0,70 X 2,10 M</t>
  </si>
  <si>
    <t>Porta Em Madeira De Lei Angelim Pedra Ou Equivalente, Esp. 30 A 35Mm, Maciça, Tipo Veneziana, Inclusive Dobradiças, Exclusive Alizar, Marco E Fechadura, Nas Dimensões: 0,80 X 2,10 M</t>
  </si>
  <si>
    <t>Porta Em Madeira De Lei Tipo Angelim Pedra Ou Equiv. C/ Enchimento Em Madeira De 1ª Qualidade Esp 30Mm, Com Visor De Vidro, Incl. Alizares, Dobradiças E Fechaduras Ext Em Latão Cromado Lafonte/Equiv , Excl. Marco, Nas Dimensões:</t>
  </si>
  <si>
    <t>Porta Em Madeira De Lei Angelim Pedra Ou Equivalente, Esp. 30 A 35Mm C/ Enchimento Em Madeira De 1ª Qualidade, Tipo Sarrafeada Com Visor 0,40X0,60 M, Inclusive Alizares, Dobradiças E Fechaduras Tipo Alavanca Em Latão Cromado La Fonte Ou Equivalente, Exclusive Marco, Nas Dimensões: 0,70 X 2,10 M</t>
  </si>
  <si>
    <t>Porta Em Madeira De Lei Angelim Pedra Ou Equivalente, Esp. 30 A 35Mm C/ Enchimento Em Madeira De 1ª Qualidade, Tipo Sarrafeada Com Visor 0,40X0,60 M, Inclusive Alizares, Dobradiças E Fechaduras Tipo Alavanca Em Latão Cromado La Fonte Ou Equivalente, Exclusive Marco, Nas Dimensões: 0,80 X 2,10 M</t>
  </si>
  <si>
    <t>Porta Em Madeira De Lei Angelim Pedra Ou Equivalente, Esp. 30 A 35Mm C/ Enchimento Em Madeira De 1ª Qualidade, Tipo Sarrafeada Com Visor 0,40X0,60 M, Inclusive Alizares, Dobradiças E Fechaduras Tipo Alavanca Em Latão Cromado La Fonte Ou Equivalente, Exclusive Marco, Nas Dimensões: 0,90 X 2,10 M</t>
  </si>
  <si>
    <t>Revisões E Reparos</t>
  </si>
  <si>
    <t>Substituição De Fechadura Com Maçaneta Tipo Alavanca E Chave Tipo Yale - Imab, Stan, Aliança Ou Equivalente</t>
  </si>
  <si>
    <t>Substituição De Fechadura Com Maçaneta Tipo Alavanca E Chave Comum Para Porta Interna - Imab, Stan, Aliança Ou Equivalente</t>
  </si>
  <si>
    <t>Substituição De Fechadura Com Maçaneta Tipo Bola E Chave Tipo Yale - Imab, Stan, Aliança Ou Equivalente</t>
  </si>
  <si>
    <t>Recolocação De Folha De Porta Em Madeira De 1 Folha, Excl. Ferragens, Porta, Marcos E Alizares</t>
  </si>
  <si>
    <t>Substituição De Tarjeta Tipo Livre/Ocupado - Imab, Sta, Aliança Ou Equivalente</t>
  </si>
  <si>
    <t>Substituição De Targeta Fio Redondo 2", Ref. Imab, Stan, Aliança Ou Equivalente</t>
  </si>
  <si>
    <t>Substituição De Dobradiça De Latão Cromado De 3 X 2.1/2?, Inclusive Parafusos - Imab, Stan, Aliança Ou Equivalente</t>
  </si>
  <si>
    <t>Reparo Na Porta Com Plaina, Inclusive Retirada E Recolocação De Folha De Porta</t>
  </si>
  <si>
    <t>Remoção E Reinstalação De Alizar De Madeira, Exclusive Alizar</t>
  </si>
  <si>
    <t>Remoção E Reinstalação De Marco De Madeira, Exclusive Marco, Inclusive Acessórios De Fixação: Pregos E Argamassa De Cimento, Cal Hidratado E Areia, Para Chumbamento</t>
  </si>
  <si>
    <t>Porta Em Madeira De Lei Com Enchimento Em Madeira De 1ª Qualidade, Esp. 30Mm, Para Pintura, Incl. Alizares, Dobradiças, Fechadura Tipo "Livre/Ocupado" Exclusive Marco</t>
  </si>
  <si>
    <t>Porta De Madeira De Lei Sarrafeada Com Enchimento Em Madeira De 1ª Qualidade, Esp. 30 A 35Mm, Semi-Sólida, Para Pintura, Inclusive Alizares, Dobradiças, Fechadura Tipo "Livre/Ocupado" Em Latão Cromado La Fonte Ou Equivalente, Exclusive Marco, Nas Dimensões: 0.60 X 1.60 M</t>
  </si>
  <si>
    <t>Porta De Madeira De Lei Sarrafeada Com Enchimento Em Madeira De 1ª Qualidade, Esp. 30 A 35Mm, Semi-Sólida, Para Pintura, Inclusive Alizares, Dobradiças, Fechadura Tipo "Livre/Ocupado" Em Latão Cromado La Fonte Ou Equivalente, Exclusive Marco, Nas Dimensões: 0.80 X 1.60 M</t>
  </si>
  <si>
    <t>Porta Em Madeira De Lei Tipo Angelim Pedra Ou Equiv.,Esp. 30 Mm, Maciça C/ Friso P/ Verniz, Padrão Sedu, Com Visor, Inclusive Alizares, Dobradiças E Fechadura De Bola Externa, Exclusive Marco</t>
  </si>
  <si>
    <t>Porta De Madeira De Lei Angelim Pedra Ou Equivalente, Esp. 30 A 35 Mm, Maciça, Tipo Mexicana, C/ Friso P/ Verniz, Padrão Sedu, Com Visor 1,00 X 0,15M E Vidro 4Mm, Inclusive Alizares, Dobradiças E Fechadura Tipo Alavanca Em Latão Cromado Lafonte Ou Equiv., Exclusive Marco, Dimensões: 0.60 X 2.10 M</t>
  </si>
  <si>
    <t>Porta De Madeira De Lei Angelim Pedra Ou Equivalente, Esp. 30 A 35 Mm, Maciça, Tipo Mexicana, C/ Friso P/ Verniz, Padrão Sedu, Com Visor 1,00 X 0,15M E Vidro 4Mm, Inclusive Alizares, Dobradiças E Fechadura Tipo Alavanca Em Latão Cromado Lafonte Ou Equiv., Exclusive Marco, Dimensões: 0.70 X 2.10 M</t>
  </si>
  <si>
    <t>Porta De Madeira De Lei Angelim Pedra Ou Equivalente, Esp. 30 A 35 Mm, Maciça, Tipo Mexicana, C/ Friso P/ Verniz, Padrão Sedu, Com Visor 1,00 X 0,15M E Vidro 4Mm, Inclusive Alizares, Dobradiças E Fechadura Tipo Alavanca Em Latão Cromado Lafonte Ou Equiv., Exclusive Marco, Dimensões: 0.80 X 2.10 M</t>
  </si>
  <si>
    <t>Porta De Madeira De Lei Angelim Pedra Ou Equivalente, Esp. 30 A 35 Mm, Maciça, Tipo Mexicana, C/ Friso P/ Verniz, Padrão Sedu, Com Visor 1,00 X 0,15M E Vidro 4Mm, Inclusive Alizares, Dobradiças E Fechadura Tipo Alavanca Em Latão Cromado Lafonte Ou Equiv., Exclusive Marco, Dimensões: 0.90 X 2.10 M</t>
  </si>
  <si>
    <t>Porta De Madeira De Lei Angelim Pedra Ou Equivalente, Esp. 30 A 35 Mm, Maciça, Tipo Mexicana, C/ Friso P/ Verniz, Padrão Sedu, Com Visor 1,00 X 0,15M E Vidro 4Mm, Inclusive Alizares, Dobradiças E Fechadura Tipo Alavanca Em Latão Cromado Lafonte Ou Equiv., Exclusive Marco, Dimensões: 1.60 X 2.10 M (Duas Folhas)</t>
  </si>
  <si>
    <t>Esquadrias Metálicas</t>
  </si>
  <si>
    <t>Grades E Portões</t>
  </si>
  <si>
    <t>Tela De Proteção De Arame Galvanizado 1/2" Fio 12, Com Quadro Em Tubo De Ferro Galvanizado 1 1/2" E Cantoneira De Ferro 1/2" X 1/2" X1/8", Conforme Detalhe Em Projeto</t>
  </si>
  <si>
    <t>Grade De Tela Tipo Mosquiteiro De Arame Galvanizado #18, Fio 32, Inclusive, Requadro Em Cantoneira De Ferro 1/8"X1/2"X1/2"</t>
  </si>
  <si>
    <t>Portão De Ferro De Abrir Em Barra Chata, Inclusive Chumbamento</t>
  </si>
  <si>
    <t>Grade De Ferro Em Barra Chata, Inclusive Chumbamento</t>
  </si>
  <si>
    <t>Portão De Ferro De Correr Em Barra Chata, Inclusive Chumbamento</t>
  </si>
  <si>
    <t>Portão De Ferro De Abrir Em Barra Chata, Chapa E Tubo, Inclusive Chumbamento</t>
  </si>
  <si>
    <t>Esquadrias Metálicas (M2)</t>
  </si>
  <si>
    <t>Janela De Correr Para Vidro Em Alumínio Anodizado Cor Natural, Linha 25, Completa, Incl. Puxador Com Tranca, Alizar, Caixilho E Contramarco, Exclusive Vidro</t>
  </si>
  <si>
    <t>Báscula Para Vidro Em Alumínio Anodizado Cor Natural, Linha 25, Completa, Com Tranca, Caixilho, Alizar E Contramarco, Exclusive Vidro</t>
  </si>
  <si>
    <t>Janela Tipo Maxim-Ar Para Vidro Em Alumínio Anodizado Natural, Linha 25, Completa, Incl. Puxador Com Tranca, Caixilho, Alizar E Contramarco, Exclusive Vidro</t>
  </si>
  <si>
    <t>Porta De Abrir Tipo Veneziana Em Alumínio Anodizado, Linha 25, Completa, Incl. Puxador Com Tranca, Caixilho, Alizar E Contramarco</t>
  </si>
  <si>
    <t>Guichê/Gradil Em Perfil L 1" E Perfil T 3/4" Em Ferro, Inclusive Pintura Em Esmalte Sintético, Marca De Referência Suvinil</t>
  </si>
  <si>
    <t>Escovamento Com Escova De Aço Em Esquadrias De Ferro</t>
  </si>
  <si>
    <t>Vidros E Espelhos</t>
  </si>
  <si>
    <t>Vidros Para Esquadrias</t>
  </si>
  <si>
    <t>Vidro Plano Transparente Liso, Com 4 Mm De Espessura</t>
  </si>
  <si>
    <t>Vidro Fantasia Mini-Boreal, Com 4 Mm De Espessura</t>
  </si>
  <si>
    <t>Vidro Aramado Esp. 6Mm, Colocado</t>
  </si>
  <si>
    <t>Espelhos</t>
  </si>
  <si>
    <t>Espelho Para Banheiros Espessura 4 Mm, Incluindo Chapa Compensada 10 Mm, Moldura De Alumínio Em Perfil L 3/4", Fixado Com Parafusos Cromados</t>
  </si>
  <si>
    <t>Espelho Espessura 4 Mm, Incluindo Chapa Compensada 6Mm, Moldura De Peça De Madeira 7X2.5Cm Fixada Com Parafuso E Bucha Conforme Detalhe Em Projeto</t>
  </si>
  <si>
    <t>Espelho Prata Esp. 4 Mm Sobre Caixa De Compensado Colado Revestido Com Fórmica E Fixado Com Parafuso Cromado E Bucha, Dim. 1,80 X 0,40M, Conforme Detalhe Em Projeto</t>
  </si>
  <si>
    <t>Cobertura</t>
  </si>
  <si>
    <t>Estrutura Para Telhado</t>
  </si>
  <si>
    <t>Estrutura De Madeira De Lei Tipo Paraju, Peroba Mica, Angelim Pedra Ou Equivalente Para Telhado De Telha Cerâmica Tipo Capa E Canal, Com Pontaletes, Terças, Caibros E Ripas, Inclusive Tratamento Com Cupinicida, Exclusive Telhas</t>
  </si>
  <si>
    <t>Estrutura De Madeira De Lei Tipo Paraju, Peroba Mica, Angelim Pedra Ou Equivalente Para Telhado De Telha Ondulada De Fibrocimento Esp. 6Mm, Com Pontaletes E Caibros, Inclusive Tratamento Com Cupinicida, Exclusive Telhas</t>
  </si>
  <si>
    <t>Estrutura De Madeira De Lei Tipo Paraju Ou Equivalente Para Cobertura De Telha De Fibrocimento Canalete 49/90, Inclusive Tratamento Com Cupinicida, Exclusive Telhas</t>
  </si>
  <si>
    <t>Estrutura De Madeira De Lei Tipo Paraju, Peroba Mica, Angelim Pedra Ou Equivalente Para Telhado De Telhas Cerâmicas Tipo Capa E Canal C/ Tesouras, Pilares, Vigas, Terças, Caibros E Ripas, Incl. Trat. C/Cupinicida, Exclusive Telhas</t>
  </si>
  <si>
    <t>Estrutura De Madeira De Lei Paraju, Peroba Mica, Angelim Pedra Ou Equivalente Para Telhado De Telha Cerâmica Tipo Francesa, Com Pontaletes, Terças, Caibros E Ripas, Inclusive Tratamento Com Cupunicida, Exclusive Telhas</t>
  </si>
  <si>
    <t>Telhado</t>
  </si>
  <si>
    <t>Cobertura Nova De Telhas Onduladas De Fibrocimento 6.0Mm, Inclusive Cumeeiras E Acessórios De Fixação</t>
  </si>
  <si>
    <t>Cobertura Nova De Telhas Onduladas De Fibrocimento 8.0Mm, Inclusive Cumeeiras E Acessórios De Fixação</t>
  </si>
  <si>
    <t>Cobertura Nova De Telhas De Alumínio Trapezoidal, H = 8 Cm, Esp. 0.5Mm, Inclusive Acessórios De Fixação</t>
  </si>
  <si>
    <t>Cobertura Nova De Telhas Cerâmicas Tipo Capa E Canal Inclusive Cumeeira (Telhas Compradas Na Praça De Vitória, Posto Obra) (Área De Projeção Horizontal; Incl. 35%)</t>
  </si>
  <si>
    <t>Cobertura Nova De Telhas Cerâmicas Tipo Capa E Canal Inclusive Cumeeiras (Telhas Compradas Na Fábrica, Posto Obra)</t>
  </si>
  <si>
    <t>Cumeeira Para Cobertura Em Telha Cerâmica Tipo Capa E Canal</t>
  </si>
  <si>
    <t>Cumeeira Para Cobertura Em Telhas Onduladas De Fibrocimento 6.0Mm</t>
  </si>
  <si>
    <t>Cobertura Em Telha Ondulada De Alumínio, Esp. 0.5Mm, Inclusive Acessórios De Fixação</t>
  </si>
  <si>
    <t>Telha Em Aço Galvalume Trapezoidal 40, E=0.50Mm, Pintura Cor Branca Nas Duas Faces, Inclusive Acessório De Fixação Ref. Santo André, Eternit, Metform Ou Equivalente</t>
  </si>
  <si>
    <t>Rufos E Calhas</t>
  </si>
  <si>
    <t>Rufo De Concreto Armado Fck=15 Mpa, Nas Dimensões De 30X5 Cm, Moldado "In Loco"</t>
  </si>
  <si>
    <t>Rufo De Chapa Metálica Nº 26 Com Largura De 30 Cm</t>
  </si>
  <si>
    <t>Calha De Concreto Armado Fck=15 Mpa Em "U" Nas Dimensões De 38 X 56 Cm Conforme Detalhes Em Projeto</t>
  </si>
  <si>
    <t>Calha Em Chapa Galvanizada Com Largura De 40 Cm</t>
  </si>
  <si>
    <t>Rufo De Chapa De Alumínio Esp. 0.5Mm, Largura De 30Cm</t>
  </si>
  <si>
    <t>Platibanda</t>
  </si>
  <si>
    <t>Platibanda De Alvenaria De Bloco Cerâmico 10X20X20Cm, Assentado Com Argamassa De Cimento, Cal Hidratada Ch1 E Areia No Traço 1:0,5:8, Amarrada Com Pilaretes Em Conc. Arm. A Cada 2M (H=1.0M), Excl. Revest.</t>
  </si>
  <si>
    <t>Recolocação De Engradamento De Madeira Para Telhado Com Telha Cerâmica, Com Pontaletes, Terças, Caibros E Ripas, Exclusive Fornecimento</t>
  </si>
  <si>
    <t>Recolocação De Estrutura De Madeira Para Telhado Com Telha Ondulada De Fibrocimento Ou Telha Ecológica Tipo Onduline, Com Pontaletes E Caibros, Exclusive Fornecimento</t>
  </si>
  <si>
    <t>Recolocação De Telha Ondulada De Fibrocimento 6Mm, Excl. Cumeeira</t>
  </si>
  <si>
    <t>Remoção, Lavagem Com Escova De Aço E Recolocação De Telhas Cerâmicas</t>
  </si>
  <si>
    <t>Tratamento Em Estrutura De Madeira Com Cupinicida</t>
  </si>
  <si>
    <t>Limpeza De Calhas E Coletores (Serviço Realizado Por Servente)</t>
  </si>
  <si>
    <t>Impermeabilização</t>
  </si>
  <si>
    <t>Impermeabilização De Caixas De Água</t>
  </si>
  <si>
    <t>Impermeabilização Nas Seguintes Etapas: Chapisco Traço 1:2 C/ Sika 1 Ou Equivalente, Revest. Duplo C/ Argamassa De Cimento E Areia Traço 1:3 C/ Sika 1 Ou Equivalente, Em 2X15 Mm E Acab. Argamassa 1:1</t>
  </si>
  <si>
    <t>Índice De Imperm.C/ Manta Asfáltica Atendendo Nbr 9952, Asfalto Polimérico, Esp.4Mm Reforç.C/ Filme Int.Em Polietileno, Regul.Base C/ Arg.1:4 Esp.Mín.15Mm, Proteção Mec. Arg. 1:4 Esp.20Mm, Imprimação E Juntas Dilat.</t>
  </si>
  <si>
    <t>Impermeabilização Calhas, Lajes Descobertas, Baldrames, Paredes E Jardineiras</t>
  </si>
  <si>
    <t>Impermeabilização Com Argamassa De Igol 2 - Marca De Referência Sika</t>
  </si>
  <si>
    <t>Pintura Impermeabilizante Com Igolflex Ou Equivalente A 3 Demãos</t>
  </si>
  <si>
    <t>Impermeabilização, Empregando Argamassa De Cimento E Areia Sem Peneirar No Traço 1:3 Com Aditivo Impermeabilizado Tipo Sika 1 Ou Equivalente, Espessura De 2 Cm</t>
  </si>
  <si>
    <t>Índice De Imperm.C/ Manta Asfáltica Atendendo Nbr 9952, Asfalto Polimerizado Esp.3Mm, Reforç.C/ Filme Int. Polietileno, Regul. Base C/ Arg.1:4 Esp.Mín.15Mm, Proteção Mec. Arg.1:4 Esp.20Mm, Imprimação E Juntas Dilat.</t>
  </si>
  <si>
    <t>Impermeabilização De Fossas E Filtros</t>
  </si>
  <si>
    <t>Impermeabilização Nas Seguintes Etapas: Chapisco Traço 1:2 C/ Sika 1 Prop. 1:10 Ou Equiv., Revest. Duplo C/ Argamassa De Cimento E Areia Traço 1:3 C/ Sika 1 Prop. 1:12 Ou Equivalente, Esp. 2X15 Mm E Acab. Argamassa 1:2</t>
  </si>
  <si>
    <t>Tetos E Forros</t>
  </si>
  <si>
    <t>Revestimento Com Argamassa</t>
  </si>
  <si>
    <t>Chapisco Com Argamassa De Cimento E Areia Média Ou Grossa Lavada No Traço 1:3, Espessura 5 Mm</t>
  </si>
  <si>
    <t>Rebaixamentos</t>
  </si>
  <si>
    <t>Forro De Gesso Acabamento Tipo Liso</t>
  </si>
  <si>
    <t>Forro Pvc Branco L = 20 Cm, Frisado, Estruturado Por Perfis De Aço Galvanizado E Tirantes Rígidos Fabricado De Acordo Com A Nbr-14285, Colocado</t>
  </si>
  <si>
    <t>Revestimento Empregando Argamassa De Cimento, Cal E Areia</t>
  </si>
  <si>
    <t>Emboço De Argamassa De Cimento, Cal Hidratada Ch1 E Areia Lavada Traço 1:0.5:6, Espessura 20 Mm</t>
  </si>
  <si>
    <t>Reboco Tipo Paulista De Argamassa De Cimento, Cal Hidratada Ch1 E Areia Lavada Traço 1:0.5:6, Espessura 25 Mm</t>
  </si>
  <si>
    <t>Recolocação De Forro De Madeira, Com Aproveitamento Do Material</t>
  </si>
  <si>
    <t>Revestimento De Paredes</t>
  </si>
  <si>
    <t>Chapisco De Argamassa De Cimento E Areia Média Ou Grossa Lavada, No Traço 1:3, Espessura 5 Mm</t>
  </si>
  <si>
    <t>Acabamentos</t>
  </si>
  <si>
    <t>Azulejo Branco 15 X 15 Cm, Juntas A Prumo, Assentado Com Argamassa De Cimento Colante, Inclusive Rejuntamento Com Cimento Branco, Marcas De Referência Eliane, Cecrisa Ou Portobello</t>
  </si>
  <si>
    <t>Roda-Parede De Madeira De Lei Tipo Paraju Ou Equivalente, De 10 X 2.5Cm, Fixado Com Parafuso E Bucha Plástica N° 8</t>
  </si>
  <si>
    <t>Roda-Parede De Madeira De Lei Tipo Paraju Ou Equivalente, De 20 X 1.5Cm Fixado Com Parafuso E Bucha Plástica N° 7</t>
  </si>
  <si>
    <t>Acabamento De Alumínio Com Perfil De Canto Para Arremate Das Paredes</t>
  </si>
  <si>
    <t>Acabamento De Perfil "U" Em Alumínio Anodizado Fosco 1/2"</t>
  </si>
  <si>
    <t>Pastilha Cerâmica Branca 5 X 5 Cm, Assentada Com Argamassa De Cimento Colante E Rejunte Pré-Fabricado, Marcas De Referência Atlas, Jatobá, Ngk Ou Equivalentwe</t>
  </si>
  <si>
    <t>Assentamento De Revestimento Cerâmico Com Cimento Colante, Excl. Rejuntamento E Cerâmica</t>
  </si>
  <si>
    <t>Roda Parede Em Granito Cinza Andorinha 7X2Cm, Com Acabamento Abaulado Nos Dois Lados</t>
  </si>
  <si>
    <t>Cerâmica 10 X 10 Cm, Branco Brilhante Ref Galeria Mesh Br Telada, Eliane, Strufaldi, Ceral, Empregando Argamassa Colante, Inclusive Rejuntamento Junta Plus Cinza Claro Esp. 3 Mm</t>
  </si>
  <si>
    <t>Emboço De Argamassa De Cimento, Cal Hidratada Ch1 E Areia Média Ou Grossa Lavada No Traço 1:0.5:6, Espessura 20 Mm</t>
  </si>
  <si>
    <t>Reboco De Argamassa De Cimento, Cal Hidratada Ch1 E Areia Média Ou Grossa Lavada No Traço 1:0.5:6, Espessura 5Mm</t>
  </si>
  <si>
    <t>Reboco Tipo Paulista De Argamassa De Cimento, Cal Hidratada Ch1 E Areia Média Ou Grossa Lavada No Traço 1:0.5:6, Espessura 25 Mm</t>
  </si>
  <si>
    <t>Reboco De Argamassa De Cimento, Cal Hidratada Ch1 E Areia Média Ou Grossa Lavada No Traço 1:0.5:6, Com Impermeabilizante Para Revestimentos (Caixas, Fossas, Filtros, Cisternas, Etc...)</t>
  </si>
  <si>
    <t>Chapisco De Argamassa De Cimento E Areia Média Ou Grossa Lavada No Traço 1:3, Espessura 5Mm, Com Utilização De Impermeabilizante</t>
  </si>
  <si>
    <t>Pisos Internos E Externos</t>
  </si>
  <si>
    <t>Lastro De Contrapiso</t>
  </si>
  <si>
    <t>Regularização De Base Para Revestimento Cerâmico, Com Argamassa De Cimento E Areia No Traço 1:5, Espessura: 3 Cm</t>
  </si>
  <si>
    <t>Regularização De Base P/ Revestimento Cerâmico, Com Argamassa De Cimento E Areia No Traço 1:5, Espessura 5Cm</t>
  </si>
  <si>
    <t>Lastro Regularizado E Impermeabilizado De Concreto Não Estrutural, Espessura De 8 Cm</t>
  </si>
  <si>
    <t>Lastro Regularizado De Concreto Não Estrutural, Espessura De 8 Cm</t>
  </si>
  <si>
    <t>Lastro Impermeabilizado De Concreto Não Estrutural, Espessura De 6 Cm</t>
  </si>
  <si>
    <t>Lastro De Concreto Não Estrutural, Espessura De 6 Cm</t>
  </si>
  <si>
    <t>Lastro Impermeabilizado De Concreto Não Estrutural, Espessura De 8Cm</t>
  </si>
  <si>
    <t>Piso Cimentado Liso Com 1.5 Cm De Espessura, De Argamassa De Cimento E Areia No Traço 1:3 E Juntas Plásticas Em Quadros De 1 M</t>
  </si>
  <si>
    <t>Piso De Tábuas Corridas De Peroba De 15Cm Sobre Caibros De 5X6Cm Espaçados De 50Cm, Fixados Com Argamassa De Cimento E Areia No Traço 1:5</t>
  </si>
  <si>
    <t>Junta Plástica 17 X 3 Mm, Para Pisos Corridos, Inclusive Fornecimento E Colocação</t>
  </si>
  <si>
    <t>Piso De Cimentado Camurçado Executado Com Argamassa De Cimento E Areia No Traço 1:3, Esp. 3.0Cm</t>
  </si>
  <si>
    <t>Piso Cimentado Liso Com 1.5 Cm De Espessura, Em Argamassa De Cimento E Areia No Traço 1:3 E Juntas Plásticas Em Quadros De 1 M Colorido Com Corante Tipo Xadrez Ou Equivalente</t>
  </si>
  <si>
    <t>Fornecimento E Instalação De Piso Paviflex Dim. 30X30Cm, Esp. 2Mm Linha Chroma Concept Ref. Fademac Ou Equivalente</t>
  </si>
  <si>
    <t>Revestimento De Piso Com Placas De Borracha Plurigoma Preto Pastilhado Ou Equivalente, Inclusive Arremate</t>
  </si>
  <si>
    <t>Assentamento De Piso Cerâmico, Com Utilização De Cimento Colante, Excl. Rejuntamento E Cerâmica</t>
  </si>
  <si>
    <t>Rejuntamento De Piso Cerâmico, Usando Cimento Branco, Para Juntas De No Máximo 3Mm De Espessura</t>
  </si>
  <si>
    <t>Rejuntamento Empregando Argamassa Para Rejunte, Esp. 5Mm</t>
  </si>
  <si>
    <t>Assentamento E Rejuntamento De Piso Em Porcelanato (Dimensões Superiores A 30X30Cm) Utilizando Dupla Colagem De Argamassa Colante Para Porcelanato Tipo Aciii, Exclusive Fornecimento Do Porcelanato E Do Rejunte</t>
  </si>
  <si>
    <t>Piso Argamassa Alta Resistência Tipo Granilite Ou Equiv De Qualidade Comprovada, Esp De 10Mm, Com Juntas Plástica Em Quadros De 1M, Na Cor Natural, Com Acabamento Anti-Derrapante Mecanizado, Inclusive Regularização E=3.0Cm</t>
  </si>
  <si>
    <t>Piso Argamassa Alta Resistência Tipo Granilite Ou Equiv De Qualidade Comprovada, Esp De 10Mm, Com Juntas Plástica Em Quadros De 1M, Na Cor Natural, Com Acabamento Polido Mecanizado, Inclusive Regularização E=3.0Cm</t>
  </si>
  <si>
    <t>Porcelanato Esmaltado, Acabamento Acetinado, Dim. 60X60Cm, Ref. De Cor Cimento Cinza Bold Portobello/Equiv, Utilizando Dupla Colagem De Argamassa Colante Para Porcelanato Tipo Aciii E Rejunte 3Mm Para Porcelanato</t>
  </si>
  <si>
    <t>Porcelanato Natural Retificado, Acabamento Acetinado, Dim. 60X60Cm, Ref. Platina Na Eliane/Equiv, Utilizando Dupla Colagem De Argamassa Colante Para Porcelanato Tipo Aciii E Rejunte E Rejunte 3Mm Para Porcelanato</t>
  </si>
  <si>
    <t>Piso Cerâmico Esmaltado, Pei 5, Acabamento Semibrilho, Dim. 45X45Cm, Ref. De Cor Cargo Plus White Eliane/Equiv. Assentado Com Argamassa De Cimento Colante, Inclusive Rejuntamento</t>
  </si>
  <si>
    <t>Assentamento E Rejuntamento De Piso Em Porcelanato (Dimensões Superiores A 30X30Cm) Utilizando Dupla Colagem De Argamassa Colante Para Porcelanato Tipo Acii/Aciii, Exclusive Fornecimento Do Porcelanato E Do Rejunte</t>
  </si>
  <si>
    <t>Degraus, Rodapés, Soleiras E Peitoris</t>
  </si>
  <si>
    <t>Rodapé De Argamassa De Cimento E Areia No Traço 1:3, Altura De 7 Cm E Espessura De 2 Cm</t>
  </si>
  <si>
    <t>Rodapé De Cerâmica Pei-3, Assentado Com Argamassa De Cimento Cola H = 7.0 Cm, Inclusive Rejuntamento Com Cimento Branco</t>
  </si>
  <si>
    <t>Rodapé De Madeira De Lei 7.0 X 1.5 Cm, Fixado Com Parafuso E Bucha Plástica N° 7</t>
  </si>
  <si>
    <t>Peitoril De Mármore Branco Com Largura 40 Cm E Esp. 3Cm</t>
  </si>
  <si>
    <t>Soleira De Granito Esp. 2 Cm E Largura De 15 Cm</t>
  </si>
  <si>
    <t>Soleira De Granito Cinza, Espessura 3 Cm E Largura De 3 Cm, Conforme Detalhe Em Projeto</t>
  </si>
  <si>
    <t>Rodapé De Granito Cinza Andorinha Altura De 7 Cm E Espessura De 2 Cm, Assentado Com Argamassa De Cimento, Cal Hidratada Ch1 E Areia No Traço 1:0,5:8, Inclusive Rejuntamento Com Cimento Branco</t>
  </si>
  <si>
    <t>Peitoril De Granito Cinza Polido, 15 Cm, Esp. 3Cm</t>
  </si>
  <si>
    <t>Rodapé Em Cerâmica Pei-3, H = 7Cm, Assentado Com Argamassa De Cimento, Cal E Areia, Incl. Rejuntamento Com Cimento Branco</t>
  </si>
  <si>
    <t>Rodapé De Granito Cinza Esp. 2Cm, H=7Cm, Assentado Com Argamassa De Cimento, Cal Hidratada Ch1 E Areia No Traço 1:0,5:8, Incl. Rejuntamento Com Cimento Branco</t>
  </si>
  <si>
    <t>Rodapé De Argamassa De Alta Resistência Tipo Granilite Ou Equivalente De Qualidade Comprovada, Altura De 10 Cm E Espessura De 10 Mm, Com Cantos Boleados, Executado Com Cimento E Granitina Grana N.1, Inclusive Polimento</t>
  </si>
  <si>
    <t>Soleira De Argamassa De Alta Resistência Tipo Granilite Ou Equivalente De Qualidade Comprovada, Largura De 15Cm, Executado Com Cimento E Granitina Grana N.1</t>
  </si>
  <si>
    <t>Recomposição De Piso Cimentado, Com Argamassa De Cimento E Areia No Traço 1:3, Com 2 Cm De Espessura, Incl. Lastro</t>
  </si>
  <si>
    <t>Instalações Hidro-Sanitárias</t>
  </si>
  <si>
    <t>Sumidouros, Fossas Sépticas E Filtros Anaeróbios</t>
  </si>
  <si>
    <t>Fossa Séptica De Anéis Pré-Moldados De Concreto, Diâmetro 1.20 M, Altura Útil De 1.70M, Completa, Incluindo Tampa C/Visita De 60Cm, Concreto P/Fundo Esp.10 Cm, E Tubo Para Ligação Ao Filtro</t>
  </si>
  <si>
    <t>Filtro Anaeróbio De Anéis Pré-Moldados De Concreto, Diâmetro De 1.20M, Altura Útil De 1.80M, Completo, Incl. Tampa C/Visita De 60 Cm, Concreto P/Fundo Esp.10Cm E Tubulação De Saída De Esgoto</t>
  </si>
  <si>
    <t>Fossa Séptica De Anéis Pré-Moldados De Concreto, Diâmetro 2.00 M, Hútil 2.0M Completa, Incluindo Tampa C/Visita De 60Cm, Concreto P/ Fundo Esp.10 Cm, Tubo De Limpeza E Escavação, Conf. Detalhe Em Projeto</t>
  </si>
  <si>
    <t>Filtro Anaeróbio De Anéis Pré-Moldados De Concreto, Diâm. 2.0M, Hútil 2.0M, Compl., Incl. Tampa C/Visita 60Cm, Concreto P/ Fundo Esp. 10Cm, Escavação, Brita 4 E Tubulação De Saída Esgoto 150Mm, Conf. Proj.</t>
  </si>
  <si>
    <t>Entrada De Água</t>
  </si>
  <si>
    <t>Padrão De Entrada D' Água Com Cavalete De Pvc Para Hidrômetro Com Diâmetro De 3/4" - Padrão 1C Da Cesan. Instalado Em Vão De Muro Protegido Com Gradeamento. Inclusive Base De Concreto Magro, Tubulação, Conexões E Registro. Conferir Detalhe.</t>
  </si>
  <si>
    <t>Padrão De Entrada D'Água Com Caixa Termoplástica Para Hidrômetro De 3/4" - Padrão 1B Da Cesan. Instalado Embutido Na Alvenaria. Inclusive Tubulação, Conexões, Registro, Tubo Camisa E Caixa Com Tampa Transparente. Conferir Detalhe.</t>
  </si>
  <si>
    <t>Padrão Entrada D'Água Com Caixa Enterrada Para Hidrômetro Com Diâmetro De 1" - Padrão 2B Da Cesan. Caixa Em Alvenaria 60X80X40Cm E Com Tampa Articulada De Ferro Fundido, Registro E Conexões Para Instalação De Hidrômetro. Conferir Detalhe</t>
  </si>
  <si>
    <t>Mureta P/ Cavalete (Padrão 1B - Cesan) De Alv. Blocos Cerâmicos 10X20X20Cm Deitados, Dimensões 0.80X1.0X0.20M, Para Instalação De Caixa Termoplastica, Incl Revest. Em Reboco E Lastro Concreto Esp.10Cm, Exclusive Caixa E Cavalete</t>
  </si>
  <si>
    <t>Pontos Hidro-Sanitários</t>
  </si>
  <si>
    <t>Ponto De Água Fria (Lavatório, Tanque, Pia De Cozinha, Etc...)</t>
  </si>
  <si>
    <t>Ponto Com Registro De Pressão (Chuveiro, Caixa De Descarga, Etc...)</t>
  </si>
  <si>
    <t>Ponto De Torneira De Jardim (Para Praças)</t>
  </si>
  <si>
    <t>Ponto De Válvula De Descarga, Inclusive Válvula (Sem Acabamento)</t>
  </si>
  <si>
    <t>Ponto Para Esgoto Primário (Vaso Sanitário)</t>
  </si>
  <si>
    <t>Ponto Para Esgoto Secundário (Pia, Lavatório, Mictório, Tanque, Bidê, Etc...)</t>
  </si>
  <si>
    <t>Ponto Para Caixa Sifonada, Inclusive Caixa Sifonada Pvc 150X150X50Mm Com Grelha Em Pvc</t>
  </si>
  <si>
    <t>Ponto Para Ralo Sifonado, Inclusive Ralo Sifonado 100 X 40 Mm C/ Grelha Em Pvc</t>
  </si>
  <si>
    <t>Ponto Para Ralo Seco, Inclusive Ralo Pvc 10 Cm Com Grelha Em Pvc</t>
  </si>
  <si>
    <t>Ponto Para Caixa Sifonada, Inclusive Caixa Sifonada Pvc 150X150X50Mm Com Grelha Em Aço Inox</t>
  </si>
  <si>
    <t>Ponto Para Ralo Sifonado, Inclusive Ralo Sifonado 100 X 40 Mm C/ Grelha Em Açõ Inox</t>
  </si>
  <si>
    <t>Ponto De Válvula De Descarga, Inclusive Válvula E Acabamento Anti-Vandalismo Cromado Referência Docol, Fabrimar E Deca</t>
  </si>
  <si>
    <t>Ponto De Válvula De Descarga, Inclusive Válvula De Descarga De 50Mm (1 1/2"), Com Acabamento Para Válvula De Descarga Benefit, Marca De Referência Docol Ou Equivalente Mod. 00184906</t>
  </si>
  <si>
    <t>Ponto P/ Válvula (Mictório) Inclusive Válvula Com Acabamento Marca De Referência Pressmatic Docol, Mod. 17015106 E Tubo De Ligação P/Mictório Antivandalismo Pressmatic Mod. 00132606 Marca De Ref. Docol Ou Equivalente</t>
  </si>
  <si>
    <t>Tubulação De Ligação De Caixas</t>
  </si>
  <si>
    <t>Tubos De Concreto Simples Ps1, Diâmetro 200 Mm, Com Rejuntamento De Argamassa De Cimento, Cal Hidratada E Areia No Traço 1:2:6, Incluindo Escavação E Berço, Conf. Normas E Especificações.</t>
  </si>
  <si>
    <t>Tubos De Concreto Simples Ps1, Diâmetro 300 Mm, Com Rejuntamento De Argamassa De Cimento, Cal Hidratada E Areia No Traço 1:2:6, Incluindo Escavação E Berço, Conforme Normas E Especificações.</t>
  </si>
  <si>
    <t>Tubo Pvc Rígido Para Esgoto No Diâmetro De 100Mm Incluindo Escavação E Aterro Com Areia</t>
  </si>
  <si>
    <t>Tubo Pvc Rígido Para Esgoto No Diâmetro De 150Mm Incluindo Escavação E Aterro Com Areia</t>
  </si>
  <si>
    <t>Tubo Pvc Rígido Para Esgoto No Diâmetro De 200Mm Incluindo Escavação E Aterro Com Areia</t>
  </si>
  <si>
    <t>Tubo Pvc Rígido Para Esgoto No Diâmetro De 75 Mm Incluindo Escavação E Aterro Com Areia</t>
  </si>
  <si>
    <t>Caixas Empregando Argamassa De Cimento, Cal E Areia</t>
  </si>
  <si>
    <t>Caixas De Inspeção De Alv. Blocos Concreto 9X19X39Cm, Dim, 60X60Cm E Hmáx = 1M, Com Tampa De Conc. Esp. 5Cm, Lastro De Conc. Esp. 10Cm, Revest Intern. C/ Chapisco E Reboco Impermeabilizado, Incl. Escavação, Reaterro E Enchimento</t>
  </si>
  <si>
    <t>Caixa De Areia De Alvenaria De Blocos De Concreto 9X19X39Cm, Dim. 60X60Cm E Hmáx=1M, C/ Tampa Em Concreto Esp. 5Cm, Lastro Concreto Esp. 10Cm, Revestida Intern. C/ Chapisco E Reboco Impermeabilizante, Incl. Escavação E Reaterro</t>
  </si>
  <si>
    <t>Caixa Sifonada Especial De Alv. Bloco Conc.9X19X39Cm, Dim 60X60Cm E Hmáx=1M, C/ Tampa Em Concreto Esp.5Cm, Lastro Conc.Esp.10Cm, Revest. Intern. C/Chap. E Reb. Impermeab. Escav, Reaterro E Curva Curta C/ Visita E Plug Em Pvc 100Mm</t>
  </si>
  <si>
    <t>Caixa De Gordura De Alv. Bloco Concreto 9X19X39Cm, Dim.60X60Cm E Hmáx=1M, Com Tampa Em Concreto Esp.5Cm, Lastro Concreto Esp.10Cm, Revestida Intern. C/ Chapisco E Reboco Impermeab, Escavação, Reaterro E Parede Interna Em Concreto</t>
  </si>
  <si>
    <t>Caixa Retentora De Matéria Sólida De Alv. Bloco Conc.9X19X39Cm, Dim 60X60Cm E Hmáx=1M, C/ Tampa Conc. Esp.5Cm, Lastro Conc. Esp.10Cm, Revest. Internamente C/ Chap, Reb. Impermeab., Escavação, Reaterro E Parede Int. Em Concreto</t>
  </si>
  <si>
    <t>Caixas De Inspeção De Alv. Blocos Concreto 9X19X39Cm, Dim.100X60Cm E Hmáx = 1M, Com Tampa De Conc. Esp. 5Cm, Lastro De Conc. Esp. 10Cm, Revest Intern. C/ Chapisco E Reboco Impermeabilizado, Incl. Escavação, Reaterro E Enchimento</t>
  </si>
  <si>
    <t>Caixa De Gordura Simples De Alv. Bloco Concr.9X19X39Cm, Dim.80X60Cm E Hmáx=1M, Com Tampa Em Concr.Esp.5Cm, Lastro Concr.Esp.10Cm, Revestida Intern. C/ Chapisco E Reboco Impermeab, Escavação, Reaterro E Parede Interna Em Concr.</t>
  </si>
  <si>
    <t>Caixa De Gordura Especial De Alv. Bloco Concr. 9X19X39Cm, Dim.60X60Cm E Hmáx=1M, Com Tampa Em Concr.Esp.5Cm, Lastro Concr.Esp.10Cm, Revestida Intern. C/ Chapisco E Reboco Impermeab, Escavação, Reaterro E Parede Interna Em Concr.</t>
  </si>
  <si>
    <t>Grelha Largura 20 Cm De Ferro Redondo De 1/2" A Cada 3 Cm, Contorno Com Barra De Ferro De 3/4" X 1/8" E Caixilho De Cantoneira De 1" X 3/16"</t>
  </si>
  <si>
    <t>Caixa De Inspeção Em Alv. Bloco Concreto 9X19X39Cm, Dim. 60X60Cm E Hmáx=1M, C/ Tampa De Ferro Fundido 40X40Cm, Lastro De Concreto Esp.10Cm, Revest. Interno C/ Chapisco E Reboco Impermeabiliz, Incl. Escavação, Reaterro E Enchimento</t>
  </si>
  <si>
    <t>Caixa De Areia Em Alv. De Bloco De Concreto 9X19X39, Dim. 60X60Cm E Hmáx=1M, C/ Tampa Em Ferro Fundido, Lastro De Concreto Esp. 10Cm, Revest. Int. C/ Chapisco E Reboco Impermeabilizado, Incl. Escavação E Reaterro</t>
  </si>
  <si>
    <t>Caixa Sifonada Especial Em Alv. Bloco Concr. 9X19X39Cm, Dim. 60X60Cm E Hmáx=1M. C/ Tampa Em Ferro Fundido, Lastro Conc. Esp.10Cm, Revest. Int. C/ Chap. E Reboco Imperm., Incl. Esc, Reaterro E Curva Curta C/ Visita E Plug Pvc 100Mm</t>
  </si>
  <si>
    <t>Caixa De Gordura Em Alv. Bloco 9X19X39Cm, Dim. 60X60Cm E Hmáx=1.0M, C/ Tampa De Ferro Fundido, Lastro Concr. Esp. 10Cm, Revest. Intern. C/ Chapisco E Reboco Impermeab., Escavação, Reaterro E Parede Int. Em Concreto</t>
  </si>
  <si>
    <t>Caixa Retentora De Mat. Sólida Em Alv. Bloco Conc.9X19X39Cm, Dim.60X60Cm E Hmáx=1M, C/ Tampa De Ferro Fund., Lastro Conc. Esp.10Cm, Revest. Int. C/ Chap. E Reb. Impermeab., Esc. Reaterro E Parede Int. Em Concreto</t>
  </si>
  <si>
    <t>Rede De Água Fria - Tubos Metálicos</t>
  </si>
  <si>
    <t>Tubo De Aço Carbono Galvanizado, Com Costura, Classe Leve, Diâmetro 15Mm (1/2"), Inclusive Conexões</t>
  </si>
  <si>
    <t>Tubo De Aço Carbono Galvanizado, Com Costura, Classe Leve, Diâmetro 20Mm (3/4"), Inclusive Conexões</t>
  </si>
  <si>
    <t>Tubo De Aço Carbono Galvanizado, Com Costura, Classe Leve, Diâmetro 25Mm (1"), Inclusive Conexões</t>
  </si>
  <si>
    <t>Tubo De Aço Carbono Galvanizado, Com Costura, Classe Leve, Diâmetro 32Mm (1.1/4"), Inclusive Conexões</t>
  </si>
  <si>
    <t>Tubo De Aço Carbono Galvanizado, Com Costura, Classe Leve, Diâmetro 40Mm (1.1/2"), Inclusive Conexões</t>
  </si>
  <si>
    <t>Tubo De Aço Carbono Galvanizado, Com Costura, Classe Leve, Diâmetro 50Mm (2"), Inclusive Conexões</t>
  </si>
  <si>
    <t>Tubo De Aço Carbono Galvanizado, Com Costura, Classe Leve, Diâmetro 65Mm (2.1/2"), Inclusive Conexões</t>
  </si>
  <si>
    <t>Tubo De Aço Carbono Galvanizado, Com Costura, Classe Leve, Diâmetro 80Mm (3"), Inclusive Conexões</t>
  </si>
  <si>
    <t>Tubo De Aço Carbono Galvanizado, Com Costura, Classe Leve, Diâmetro 100Mm (4"), Inclusive Conexões</t>
  </si>
  <si>
    <t>Rede De Água Fria - Tubos Soldáveis De Pvc</t>
  </si>
  <si>
    <t>Tubo De Pvc Rígido Soldável Marrom, Dn 20Mm (1/2"), Inclusive Conexões</t>
  </si>
  <si>
    <t>Tubo De Pvc Rígido Soldável Marrom, Dn 25Mm (3/4"), Inclusive Conexões</t>
  </si>
  <si>
    <t>Tubo De Pvc Rígido Soldável Marrom, Dn 32Mm (1"), Inclusive Conexões</t>
  </si>
  <si>
    <t>Tubo De Pvc Rígido Soldável Marrom, Dn 40Mm (1.1/4"), Inclusive Conexões</t>
  </si>
  <si>
    <t>Tubo De Pvc Rígido Soldável Marrom, Dn 50Mm (1.1/2"), Inclusive Conexões</t>
  </si>
  <si>
    <t>Tubo De Pvc Rígido Soldável Marrom, Dn 60Mm (2"), Inclusive Conexões</t>
  </si>
  <si>
    <t>Tubo De Pvc Rígido Soldável Marrom, Dn 75Mm (2.1/2"), Inclusive Conexões</t>
  </si>
  <si>
    <t>Tubo De Pvc Rígido Soldável Marrom, Dn 85Mm (3"), Inclusive Conexões</t>
  </si>
  <si>
    <t>Rede De Água Fria - Conexões Soldáveis De Pvc</t>
  </si>
  <si>
    <t>Adaptador De Pvc Soldável Com Flanges Livres Para Caixa D'Água, Diâmetro 25Mm X 3/4"</t>
  </si>
  <si>
    <t>Adaptador De Pvc Soldável Com Flanges Livres Para Caixa D'Água, Diâmetro 32Mm X 1"</t>
  </si>
  <si>
    <t>Adaptador De Pvc Soldável Com Flanges Livres Para Caixa D'Água, Diâmetro 40Mm X 1 1/4"</t>
  </si>
  <si>
    <t>Adaptador De Pvc Soldável Com Flanges Livres Para Caixa D'Água, Diâmetro 50Mm X 1 1/2"</t>
  </si>
  <si>
    <t>Adaptador De Pvc Soldável Com Flanges Livres Para Caixa D'Água, Diâmetro 60Mm X 2"</t>
  </si>
  <si>
    <t>Adaptador De Pvc Soldável Com Flanges Livres Para Caixa D'Água, Diâmetro 75Mm X 2 1/2"</t>
  </si>
  <si>
    <t>Adaptador De Pvc Soldável Com Anel Para Caixa D'Água, Dn 32Mm</t>
  </si>
  <si>
    <t>Rede De Esgoto - Tubos De Pvc</t>
  </si>
  <si>
    <t>Tubo De Pvc Rígido Soldável Branco, Para Esgoto, Série Normal, Diâmetro 40Mm (1 1/2"), Inclusive Conexões</t>
  </si>
  <si>
    <t>Tubo De Pvc Rígido Soldável Branco, Para Esgoto, Série Normal, Diâmetro 50Mm (2"), Inclusive Conexões</t>
  </si>
  <si>
    <t>Tubo De Pvc Rígido Soldável Branco, Para Esgoto, Série Normal, Diâmetro 75Mm (3"), Inclusive Conexões</t>
  </si>
  <si>
    <t>Tubo De Pvc Rígido Soldável Branco, Para Esgoto, Série Normal, Diâmetro 100Mm (4"), Inclusive Conexões</t>
  </si>
  <si>
    <t>Tubo De Pvc Rígido Soldável Branco, Para Esgoto, Série Normal, Diâmetro 150Mm (6"), Inclusive Conexões</t>
  </si>
  <si>
    <t>Caixas De Pvc / Equipamentos</t>
  </si>
  <si>
    <t>Reparo Para Válvula De Descarga, Completo</t>
  </si>
  <si>
    <t>Sifão Em Pvc Para Pia De Cozinha Ou Lavatório 1X11/2"</t>
  </si>
  <si>
    <t>Sifão Em Pvc Para Tanque 2"</t>
  </si>
  <si>
    <t>Ralo Sifonado Em Pvc 100X100Mm, Com Grelha Pvc</t>
  </si>
  <si>
    <t>Ralo Seco Em Pvc 100X100Mm, Com Grelha Em Pvc</t>
  </si>
  <si>
    <t>Caixa Sifonada Em Pvc, Diâm. 150Mm, Com Grelha E Porta Grelha Quadrados, Em Aço Inox</t>
  </si>
  <si>
    <t>Caixa Seca Em Pvc, Diâm. 100Mm, Com Grelha E Porta Grelha Quadrados, Em Aço Inox</t>
  </si>
  <si>
    <t>Tampa Para Caixa Sifonada, Em Pvc, De 150X150Mm</t>
  </si>
  <si>
    <t>Tampa Para Caixa Sifonada, Em Aço Inox, De 150X150Mm</t>
  </si>
  <si>
    <t>Tampa Para Ralo, Em Pvc, De 100X100Mm</t>
  </si>
  <si>
    <t>Tampa Para Ralo, Em Aço Inox, De 100X100Mm</t>
  </si>
  <si>
    <t>Engate Flexível De Pvc Para Lavatório</t>
  </si>
  <si>
    <t>Torneira De Bóia De Pvc, Diâm. 3/4" (20Mm)</t>
  </si>
  <si>
    <t>Torneira De Bóia De Pvc, Diâm. 1" (25Mm)</t>
  </si>
  <si>
    <t>Torneira De Bóia De Pvc, Diâm. 11/4" (32Mm)</t>
  </si>
  <si>
    <t>Automático De Bóia, Duas Funções 25A</t>
  </si>
  <si>
    <t>Adaptador De Pvc Com Flanges Livres Para Caixa D'Água De 20Mm X 1/2"</t>
  </si>
  <si>
    <t>Abertura E Fechamento De Rasgos (Inclusive Preparo E Aplicação De Argamassa)</t>
  </si>
  <si>
    <t>Abertura E Fechamento De Rasgos Em Alvenaria, Para Passagem De Tubulações, Diâm. 1/2" A 1"</t>
  </si>
  <si>
    <t>Abertura E Fechamento De Rasgos Em Alvenaria, Para Passagem De Tubulações, Diâm. 11/4" A 2"</t>
  </si>
  <si>
    <t>Abertura E Fechamento De Rasgos Em Alvenaria, Para Passagem De Tubulações, Diâm. 21/2 A 4"</t>
  </si>
  <si>
    <t>Abertura E Fechamento De Rasgos Em Concreto, Para Passagem De Tubulações, Diâm. 1/2" A 1"</t>
  </si>
  <si>
    <t>Abertura E Fechamento De Rasgos Em Concreto, Para Passagem De Tubulações, Diâm. 11/4" A 2"</t>
  </si>
  <si>
    <t>Abertura E Fechamento De Rasgos Em Concreto, Para Passagem De Tubulações, Diâm. 2 1/2"A 4"</t>
  </si>
  <si>
    <t>Revisões E Reparos Em Torneiras E Registros</t>
  </si>
  <si>
    <t>Revisões E Reparos Em Caixas De Descarga</t>
  </si>
  <si>
    <t>Revisões E Reparos Em Torneiras De Bóia</t>
  </si>
  <si>
    <t>Fornecimento De Durepox Para Reparos (250G)</t>
  </si>
  <si>
    <t>Furo Em Concreto</t>
  </si>
  <si>
    <t>Furo Em Concreto Com Martelete Ou Rompedor Pneumático Manual Para Diâmetros Menores Ou Iguais A 1.1/2"</t>
  </si>
  <si>
    <t>Furo Em Concreto Com Martelete Ou Rompedor Pneumático Manual Para Diâmetros Maiores 1.1/2" E Menores Ou Iguais A 3"</t>
  </si>
  <si>
    <t>Furo Em Concreto Com Martelete Ou Rompedor Pneumático Manual Para Diâmetros Maiores 3" E Menores Ou Iguais A 4"</t>
  </si>
  <si>
    <t>Instalações Elétricas</t>
  </si>
  <si>
    <t>Padrão De Entrada</t>
  </si>
  <si>
    <t>Mureta De Medição Utilizando Arg. Cimento, Cal E Areia, Dimensões 1100X2000X200Mm, Com Pilares E Cintas, Revestido Com Chapisco E Reboco, Inclusive Pintura Emassamento E Pintura Acrílica A Três Demãos, Exclusive Cobertura</t>
  </si>
  <si>
    <t>Mureta De Medição Utilizando Arg. Cimento, Cal E Areia, Dimensões 1500X2200X400Mm, Revestido Com Chapisco E Reboco, Inclusive Pintura Emassamento, Pintura Acrílica A Três Demãos E Cobertura Em Telha Cerâmica</t>
  </si>
  <si>
    <t>Quadro De Distribuição</t>
  </si>
  <si>
    <t>Quadro De Distribuição De Energia Em Pvc, De Embutir, Com 12 Divisões Modulares Com Barramento</t>
  </si>
  <si>
    <t>Quadro De Distribuição De Energia, De Embutir, Com 18 Divisões Modulares, Com Barramento</t>
  </si>
  <si>
    <t>Quadro De Distribuição De Energia, De Embutir, Com 24 Divisões Modulares, Com Barramento</t>
  </si>
  <si>
    <t>Quadro De Distribuição De Energia, De Embutir, Com 32 Divisões Modulares, Com Barramento</t>
  </si>
  <si>
    <t>Caixa De Distribuição 20X20X15 Cm</t>
  </si>
  <si>
    <t>Quadro De Distribuição De Energia, De Embutir, Com 12 Divisões Modulares, Sem Barramento</t>
  </si>
  <si>
    <t>Quadro Distrib. Energia, Embutido Ou Semi Embutido, Capac. P/ 34 Disj. Din, C/Barram Trif. 150A Barra. Neutro E Terra, Fab. Em Chapa De Aço 12 Usg Com Porta, Espelho, Trinco Com Fechad Ch Yale, Ref. Qdetg Ii-34Din-Cemar Ou Equiv.</t>
  </si>
  <si>
    <t>Quadro Distrib. Energia, Embutido Ou Semi Embutido, Capac. P/ 44 Disj. Din, C/Barram Trif. 150A Barra. Neutro E Terra, Fab. Em Chapa De Aço 12 Usg Com Porta, Espelho, Trinco Com Fechad Ch Yale, Ref. Qdetg Ii-44Din-Cemar Ou Equiv.</t>
  </si>
  <si>
    <t>Quadro Distrib. Energia, Embutido Ou Semi Embutido, Capac. P/ 56 Disj. Din, C/Barram Trif. 225A Barra. Neutro E Terra, Fab. Em Chapa De Aço 12 Usg Com Porta, Espelho, Trinco Com Fechad Ch</t>
  </si>
  <si>
    <t>Quadro De Distribuição Em Pvc Para 08 Circuitos, Inclusive 6 Disjuntores Monopolares 15 A, Sem Barramento</t>
  </si>
  <si>
    <t>Caixas De Passagem</t>
  </si>
  <si>
    <t>Caixa Para Medidor Polifásico Carga Até 41000W Inclusive Caixa Para Disjuntor Polifásico Até 100A</t>
  </si>
  <si>
    <t>Caixa De Aterramento De Concreto Simples, Nas Dimensões De 30X30X25Cm, Com Revest. Int. Em Chapisco E Reboco, Tampa De Concreto Esp.5Cm E Lastro De Brita Esp. 5 Cm, Incl. Haste 5/8"X2400Mm</t>
  </si>
  <si>
    <t>Caixa De Passagem 100X100X80Mm, Chapa 18, Com Tampa Parafusada</t>
  </si>
  <si>
    <t>Caixa De Passagem De Alvenaria De Blocos De Concreto 9X19X39Cm, Dimensões De 30X30X50Cm, Com Revestimento Interno Em Chapisco E Reboco, Tampa De Concreto Esp.5Cm E Lastro De Brita 5 Cm</t>
  </si>
  <si>
    <t>Caixa De Passagem De Alvenaria De Blocos De Concreto 9X19X39Cm, Dimensões De 40X40X50Cm, Com Revestimento Interno Em Chapisco E Reboco, Tampa De Concreto Esp.5Cm E Lastro De Brita 5 Cm</t>
  </si>
  <si>
    <t>Caixa De Passagem De Alvenaria De Blocos De Concreto 9X19X39Cm, Dimensões De 50X50X50Cm, Com Revestimento Interno Em Chapisco E Reboco, Tampa De Concreto Esp.5Cm E Lastro De Brita 5 Cm</t>
  </si>
  <si>
    <t>Conjunto Caixa Termoplástica Para Medidor Padrão Escelsa Monofáfico Com Tampa Transparente Em Policarbonato P-980-009 Inclusive Caixa Para Disjuntor Monof P-940-003 Padrão Escelsa</t>
  </si>
  <si>
    <t>Caixa De Embutir Marca De Referência Tigreflex, 4X2"</t>
  </si>
  <si>
    <t>Caixa De Embutir Marca De Referência Tigreflex, 4X4"</t>
  </si>
  <si>
    <t>Caixa De Passagem 150X150X80Mm, Chapa 18, Com Tampa Parafusada</t>
  </si>
  <si>
    <t>Caixa De Passagem 200X200X100Mm, Chapa 18, Com Tampa Parafusada</t>
  </si>
  <si>
    <t>Caixa De Passagem 300X300X120Mm, Chapa 18, Com Tampa Parafusada</t>
  </si>
  <si>
    <t>Caixa De Passagem 400X400X120Mm, Chapa 18, Com Tampa Parafusada</t>
  </si>
  <si>
    <t>Caixa Sextavada Em Pvc De 3X3X1 1/2", Marca De Referência Tigreflex</t>
  </si>
  <si>
    <t>Envelopamento De Eletrodutos</t>
  </si>
  <si>
    <t>Envelopamento De Concreto Simples Com Consumo Mínimo De Cimento De 250Kg/M3, Inclusive Escavação Para Profundidade Mínima Do Eletroduto De 50 Cm, De 25 X 25 Cm, Para 1 Eletroduto</t>
  </si>
  <si>
    <t>Envelopamento De Concreto Simples Com Consumo Mínimo De Cimento De 250Kg/M3, Inclusive Escavação Para Profundidade Mínima Do Eletroduto De 50 Cm, De 25 X 30 Cm, Para 2 Eletrodutos</t>
  </si>
  <si>
    <t>Envelopamento De Concreto Simples Com Consumo Mínimo De Cimento De 250Kg/M3, Inclusive Escavação Para Profundidade Mínima Do Eletroduto De 50Cm, De 60 X 30 Cm, Para 3 Eletrodutos</t>
  </si>
  <si>
    <t>Envelopamento De Concreto Simples Com Consumo Mínimo De Cimento De 250Kg/M3, Inclusive Escavação Para Profundidade Mínima Do Eletroduto De 50Cm, De 45 X 45 Cm, Para 3 Eletrodutos</t>
  </si>
  <si>
    <t>Instalações Aparentes</t>
  </si>
  <si>
    <t>Eletroduto Aparente De Pvc Rígido Roscável Diâmetro 3/4", Inclusive Abraçadeira De Fixação</t>
  </si>
  <si>
    <t>Caixa De Ligação De Alumínio Silício, Tipo Conduletes,Sem Rosca, No Formato B, Inclusive Tampa Com Vedação, Diâmetro 3/4"</t>
  </si>
  <si>
    <t>Caixa De Ligação De Alumínio Silício, Tipo Conduletes, Sem Rosca, No Formato T, Inclusive Tampa Com Vedação, Diâmetro 3/4"</t>
  </si>
  <si>
    <t>Caixa De Ligação De Alumínio Silício, Tipo Conduletes, Sem Rosca, No Formato Lr, Inclusive Tampa Com Vedação, Diâmetro 3/4"</t>
  </si>
  <si>
    <t>Caixa De Ligação De Alumínio Silício, Tipo Conduletes, Sem Rosca, No Formato X, Inclusive Tampa Com Vedação, Diâmetro 3/4"</t>
  </si>
  <si>
    <t>Eletroduto Aparente De Pvc Rígido Roscável Diâmetro 1", Inclusive Abraçadeira De Fixação</t>
  </si>
  <si>
    <t>Canaleta Sistema X Da Pial Ou Equivalente, Inclusive Conexões</t>
  </si>
  <si>
    <t>Eletrocalha Perfurada Em Chapa De Aço Galvanizado Nº16, 150X50Mm, Sem Tampa</t>
  </si>
  <si>
    <t>Eletrocalha Perfurada Em Chapa De Aço Galvanizado Nº16, 200X100Mm, Sem Tampa</t>
  </si>
  <si>
    <t>Eletrocalha Perfurada Em Chapa De Aço Galvanizado Nº16, 300X100Mm, Sem Tampa</t>
  </si>
  <si>
    <t>Eletrocalha Perfurada Em Chapa De Aço Galvanizado Nº16, 400X100Mm, Sem Tampa</t>
  </si>
  <si>
    <t>Redução Concêntrica Para Eletrocalha Perfurada, Tipo "U", 200X150Mm, Aba 100</t>
  </si>
  <si>
    <t>Redução Concêntrica Para Eletrocalha Perfurada, Tipo "U", 300X150Mm, Aba 100</t>
  </si>
  <si>
    <t>Redução Concêntrica Para Eletrocalha Perfurada, Tipo "U", 400X150Mm, Aba 100</t>
  </si>
  <si>
    <t>Saída Horizontal Para Eletroduto De 3/4"</t>
  </si>
  <si>
    <t>Saída Horizontal Para Eletroduto De 1"</t>
  </si>
  <si>
    <t>Saída Horizontal Para Eletroduto De 2"</t>
  </si>
  <si>
    <t>Tampa De Encaixe Para Eletrocalha Em Chapa De Aço Galvanizada 18, Dim. 150Mm</t>
  </si>
  <si>
    <t>Tampa De Encaixe Para Eletrocalha Em Chapa De Aço Galvanizada 18, Dim. 200Mm</t>
  </si>
  <si>
    <t>Tampa De Encaixe Para Eletrocalha Em Chapa De Aço Galvanizada 18, Dim. 300Mm</t>
  </si>
  <si>
    <t>Tampa De Encaixe Para Eletrocalha Em Chapa De Aço Galvanizada 18, Dim. 400Mm</t>
  </si>
  <si>
    <t>Junção Simples Para Eletrocalha Metálica 200X100Mm, Galvanizada, Ref. Mega Mg 2760 Ou Equivalente</t>
  </si>
  <si>
    <t>Junção Simples Para Eletrocalha Metálica 300X100Mm, Galvanizada, Ref. Mega Mg 2760 Ou Equivalente</t>
  </si>
  <si>
    <t>Tê Horizontal 90º Para Eletrocalha Metálica 200X100Mm, Galvanizada, Ref. Mega Mg 2570 Ou Equivalente</t>
  </si>
  <si>
    <t>Tê Horizontal 90º Para Eletrocalha Metálica 300X100Mm, Galvanizada, Ref. Mega Mg 2570 Ou Equivalente</t>
  </si>
  <si>
    <t>Curva Horizontal 90º Para Eletrocalha Metálica, 200X100Mm, Galvanizada, Ref. Mega Mg 2510</t>
  </si>
  <si>
    <t>Curva Horizontal 90º Para Eletrocalha Metálica, 300X100Mm, Galvanizada, Ref. Mega Mg 2510</t>
  </si>
  <si>
    <t>Suporte De Fixação De Eletroduto No Teto, Através De Fita Metálica Perfurada (Walsiwa) Ou Equiv (1,30M), Cursor (1 Und), H=60Cm, Suporte "Y" (1 Und), Parafuso E Bucha S8 (1 Und)</t>
  </si>
  <si>
    <t>Suporte De Fixação De Eletrocalha De 200X100Mm, Na Parede, Através De Suporte Tipo Mão Francesa Simples (1 Und), Parafuso E Bucha S8 (2Und)</t>
  </si>
  <si>
    <t>Suporte De Fixação De Eletrocalha De 300X100Mm, Na Parede, Através De Suporte Tipo Mão Francesa Reforçada (1 Und), Parafuso E Bucha S8 (2 Und)</t>
  </si>
  <si>
    <t>Suporte De Fixação De Eletrocalha De 400X100Mm, Na Parede, Através De Suporte Tipo Mão Francesa Reforçada (1 Und), Parafuso E Bucha S8 (2 Und)</t>
  </si>
  <si>
    <t>Suporte De Fixação De Eletrocalha De 200X100Mm, No Teto, Através De Gancho Vertical (1 Und), Porca Sextavada E Arruela 1/4" (4 Und), Vergalhão Rosca Total 1/4" (H=60Cm), Cantoneira Zz (1 Und) E Parafuso E Bucha S8 (2 Und)</t>
  </si>
  <si>
    <t>Suporte De Fixação De Eletrocalha De 300X100Mm, No Teto, Através De Suporte Angular (1 Und), Porca Sextavada E Arruela 1/4' (4 Und) , Vergalhão Com Rosca Total 1/4" (H=60Cm), Cantoneira Zz (2 Und) E Parafuso E Bucha S8 (2 Und)</t>
  </si>
  <si>
    <t>Suporte De Fixação De Eletrocalha De 400X100Mm, No Teto, Através De Suporte Angular (1 Und), Porca Sextavada E Arruela 1/4' (4 Und), Vergalhão Rosca Total 1/4" (H=60Cm), Cantoneira Zz (2 Und) E Parafuso E Bucha S8 (2 Und)</t>
  </si>
  <si>
    <t>Composições Intermediárias P/ Eletrica</t>
  </si>
  <si>
    <t>Arame Galvanizado 12 Bwg (0.048 Kg/M)</t>
  </si>
  <si>
    <t>Cabeçote De Alumínio De 3/4"</t>
  </si>
  <si>
    <t>Canaleta Sistema X Pial Ou Equivalente, Inclusive Conecções, 20X10X2200 Mm, Cod. 30801</t>
  </si>
  <si>
    <t>Fita Isolante Em Rolo De 19Mm X 20 M, Número 33 Scoth Ou Equivalente</t>
  </si>
  <si>
    <t>Receptáculo (Bocal) De Louça Para Lâmpada Incandescente</t>
  </si>
  <si>
    <t>Lâmpada Fluorescente 40 W</t>
  </si>
  <si>
    <t>Arame De Aço 14 Bwg Para Guia</t>
  </si>
  <si>
    <t>Lâmpada Fluorescente De 20W</t>
  </si>
  <si>
    <t>Soquete Para Lâmpada Fluorescente</t>
  </si>
  <si>
    <t>Caixas De Passagem Empregando Argamassa De Cimento, Cal E Areia</t>
  </si>
  <si>
    <t>Caixa De Passagem De Alvenaria De Blocos Cerâmicos 10 Furos 10X20X20Cm Dimensões De 25X25X25Cm, Com Revestimento Interno Em Chapisco E Reboco, Tampa De Concreto Esp.5Cm E Lastro De Brita 5 Cm</t>
  </si>
  <si>
    <t>Caixa De Passagem De Alvenaria De Blocos Cerâmicos 10 Furos 10X20X20Cm Dimensões De 50X50X50Cm, Com Revestimento Interno Em Chapisco E Reboco, Tampa De Concreto Esp.5Cm E Lastro De Brita 5 Cm</t>
  </si>
  <si>
    <t>Caixa De Passagem De Alvenaria De Blocos Cerâmicos 10 Furos 10X20X20Cm, Dimensão De 30X30X30Cm, Com Revestimento Interno Em Chapisco E Reboco, Tampa De Concreto Esp. 5Cm E Lastro De Brita 5Cm</t>
  </si>
  <si>
    <t>Caixa De Inspeção De Alvenaria De Blocos Cerâmicos 10 Furos 10X20X20Cm Dimensões De 30X30X60Cm, Com Revestimento Interno Em Chapisco E Reboco, Tampa De Concreto Esp.5Cm E Lastro De Brita 5 Cm</t>
  </si>
  <si>
    <t>Caixa De Passagem De Alvenaria De Blocos De Concreto 9X19X39Cm, Dimensões De 80X80X80M, Com Revestimento Interno Em Chapisco E Reboco Tampa De Concreto Esp. 5Cm E Lastro De Brita 5Cm</t>
  </si>
  <si>
    <t>Caixa De Passagem De Alvenaria De Blocos De Concreto 9X19X39Cm, Dimensões De 1.00X1.00X1.00M, Com Revestimento Interno Em Chapisco E Reboco Tampa De Concreto Esp. 5Cm E Lastro De Brita 5Cm</t>
  </si>
  <si>
    <t>Eletrodutos E Conexões</t>
  </si>
  <si>
    <t>Eletroduto De Pvc Rígido Roscável, Diâmetro 1/2", Inclusive Conexões</t>
  </si>
  <si>
    <t>Eletroduto De Pvc Rígido Roscável, Diâmetro 3/4", Inclusive Conexões</t>
  </si>
  <si>
    <t>Eletroduto De Pvc Rígido Roscável, Diâmetro 1", Inclusive Conexões</t>
  </si>
  <si>
    <t>Eletroduto De Pvc Rígido Roscável, Diâmetro 1.1/4", Inclusive Conexões</t>
  </si>
  <si>
    <t>Eletroduto De Pvc Rígido Roscável, Diâmetro 1.1/2", Inclusive Conexões</t>
  </si>
  <si>
    <t>Eletroduto De Pvc Rígido Roscável, Diâmetro 2", Inclusive Conexões</t>
  </si>
  <si>
    <t>Eletroduto De Pvc Rígido Roscável, Diâmetro 3", Inclusive Conexões</t>
  </si>
  <si>
    <t>Eletroduto Flexível Corrugado Diâmetro 3/4", Amarelo ? Tigreflex Ou Equivalente</t>
  </si>
  <si>
    <t>Eletroduto Flexível Corrugado Diâmetro 1", Amarelo ? Tigreflex Ou Equivalente</t>
  </si>
  <si>
    <t>Eletroduto De Pvc Rígido Roscável, Diâmetro 4", Inclusive Conexões</t>
  </si>
  <si>
    <t>Eletroduto De Pvc Rígido Roscável, Diâmetro 6", Inclusive Conexões</t>
  </si>
  <si>
    <t>Eletroduto Pead Parede Simples, Corrugado, Cor Preta, Diâmetro 1.1/2", Referencia Kanaflex, Plastibras Ou Equivalente</t>
  </si>
  <si>
    <t>Eletroduto Pead Parede Simples, Corrugado, Cor Preta, Diâmetro 1.1/4", Referencia Kanaflex, Plastibras Ou Equivalente</t>
  </si>
  <si>
    <t>Eletroduto Pead Parede Simples, Corrugado, Cor Preta, Diâmetro 2", Referencia Kanaflex, Plastibras Ou Equivalente</t>
  </si>
  <si>
    <t>Eletroduto Pead Parede Simples, Corrugado, Cor Preta, Diâmetro 3", Referencia Kanaflex, Plastibras Ou Equivalente</t>
  </si>
  <si>
    <t>Eletroduto Pead Parede Simples, Corrugado, Cor Preta, Diâmetro 4", Referencia Kanaflex, Plastibras Ou Equivalente</t>
  </si>
  <si>
    <t>Eletroduto Pead Parede Simples, Corrugado, Cor Preta, Diâmetro 6", Referencia Kanaflex, Plastibras Ou Equivalente</t>
  </si>
  <si>
    <t>Chaves, Fusiveis E Disjuntores</t>
  </si>
  <si>
    <t>Mini-Disjuntor Monopolar 16A, Curva C, 5Ka, 127/220Vca, Referência Siemens, Ge, Schneider Ou Equivalente</t>
  </si>
  <si>
    <t>Mini-Disjuntor Monopolar 20A, Curva C, 5Ka, 127/220Vca, Referência Siemens, Ge, Schneider Ou Equivalente</t>
  </si>
  <si>
    <t>Mini-Disjuntor Monopolar 25A, Curva C, 5Ka, 127/220Vca, Referência Siemens, Ge, Schneider Ou Equivalente</t>
  </si>
  <si>
    <t>Mini-Disjuntor Monopolar 32A, Curva C, 5Ka, 127/220Vca, Referência Siemens, Ge, Schneider Ou Equivalente</t>
  </si>
  <si>
    <t>Mini-Disjuntor Monopolar 40A, Curva C, 5Ka, 127/220Vca, Referência Siemens, Ge, Schneider Ou Equivalente</t>
  </si>
  <si>
    <t>Mini-Disjuntor Bipolar 16A, Curva C, 5Ka, 127/220Vca, Referência Siemens, Ge, Schneider Ou Equivalente</t>
  </si>
  <si>
    <t>Mini-Disjuntor Bipolar 20A, Curva C, 5Ka, 127/220Vca, Referência Siemens, Ge, Schneider Ou Equivalente</t>
  </si>
  <si>
    <t>Mini-Disjuntor Bipolar 50A, Curva C, 5Ka, 127/220Vca, Referência Siemens, Ge, Schneider Ou Equivalente</t>
  </si>
  <si>
    <t>Mini-Disjuntor Tripolar 16A, Curva C, 5Ka, 127/220Vca, Referência Siemens, Ge, Schneider Ou Equivalente</t>
  </si>
  <si>
    <t>Mini-Disjuntor Tripolar 40A, Curva C, 5Ka, 127/220Vca, Referência Siemens, Ge, Schneider Ou Equivalente</t>
  </si>
  <si>
    <t>Mini-Disjuntor Tripolar 50A, Curva C, 5Ka, 127/220Vca, Referência Siemens, Ge, Schneider Ou Equivalente</t>
  </si>
  <si>
    <t>Mini-Disjuntor Tripolar 90 A, Curva C, 5Ka, 127/220Vca, Referência Siemens, Ge, Schneider Ou Equivalente</t>
  </si>
  <si>
    <t>Mini-Disjuntor Tripolar 100A, Curva C, 20Ka, 127/220Vca, Referência Siemens, Ge, Schneider Ou Equivalente</t>
  </si>
  <si>
    <t>Mini-Disjuntor Tripolar 70A, Curva C, 5Ka, 127/220Vca, Referência Siemens, Ge, Schneider Ou Equivalente</t>
  </si>
  <si>
    <t>Mini-Disjuntor Monopolar 50A, Curva C, 5Ka, 127/220Vca, Referência Siemens, Ge, Schneider Ou Equivalente</t>
  </si>
  <si>
    <t>Mini-Disjuntor Monopolar 63A, Curva C, 5Ka, 127/220Vca, Referência Siemens, Ge, Schneider Ou Equivalente</t>
  </si>
  <si>
    <t>Mini-Disjuntor Monopolar 70A, Curva C, 5Ka, 127220Vca, Referência Siemens, Ge, Schneider Ou Equivalente</t>
  </si>
  <si>
    <t>Mini-Disjuntor Monopolar 80A, Curva C, 5Ka, 127/220Vca, Referência Siemens, Ge, Schneider Ou Equivalente</t>
  </si>
  <si>
    <t>Mini-Disjuntor Bipolar 25A, Curva C, 5Ka, 127/220Vca, Referência Siemens, Ge, Schneider Ou Equivalente</t>
  </si>
  <si>
    <t>Mini-Disjuntor Bipolar 32A, Curva C, 5Ka, 127/220Vca, Referência Siemens, Ge, Schneider Ou Equivalente</t>
  </si>
  <si>
    <t>Mini-Disjuntor Bipolar 40A, Curva C, 5Ka, 127/220Vca, Referência Siemens, Ge, Schneider Ou Equivalente</t>
  </si>
  <si>
    <t>Mini-Disjuntor Bipolar 63A, Curva C, 5Ka, 127/220Vca, Referência Siemens, Ge, Schneider Ou Equivalente</t>
  </si>
  <si>
    <t>Mini-Disjuntor Bipolar 70A, Curva C, 5Ka, 220/127Vca, Referência Siemens, Ge, Schneider Ou Equivalente</t>
  </si>
  <si>
    <t>Ni-Disjuntor Bipolar 80A, Curva C, 5Ka, 127/220Vca, Referência Siemens, Ge, Schneider Ou Equivalente</t>
  </si>
  <si>
    <t>Mini-Disjuntor Tripolar 20A, Curva C, 5Ka, 127/220Vca, Referência Siemens, Ge, Schneider Ou Equivalente</t>
  </si>
  <si>
    <t>Mini-Disjuntor Tripolar 25A, Curva C, 5Ka, 127/220Vca, Referência Siemens, Ge, Schneider Ou Equivalente</t>
  </si>
  <si>
    <t>Mini-Disjuntor Tripolar 32A, Curva C, 5Ka, 127/220Vca, Referência. Siemens, Ge, Schneider Ou Equivalente</t>
  </si>
  <si>
    <t>Mini-Disjuntor Tripolar 63A, Curva C, 5Ka, 127/220Vca, Referência Siemens, Ge, Schneider Ou Equivalente</t>
  </si>
  <si>
    <t>Mini-Disjuntor Tripolar 80A, Curva C, 5Ka, 127/220Vca, Referência Siemens, Ge, Schneider Ou Equivalente</t>
  </si>
  <si>
    <t>Mini-Disjuntor Tripolar 125A, Curva C, 20Ka, 127/220Vca, Referência Siemens, Ge, Schneider Ou Equivalente</t>
  </si>
  <si>
    <t>Disjuntor Caixa Moldada Termomagnetico Fixo, Tripolar 175A, Icu: 50Ka, 400/500Vca, Referência Siemens, Soprano, Schneider Ou Equivalente</t>
  </si>
  <si>
    <t>Disjuntor Caixa Moldada Termomagnetico Fixo, Tripolar 200A, Icu: 50Ka, 400/500Vca, Referência Siemens, Soprano, Schneider Ou Equivalente</t>
  </si>
  <si>
    <t>Disjuntor Caixa Moldada Termomagnetico Fixo, Tripolar 400A, Icu: 65Ka, 380/415Vca, Referência Siemens, Soprano, Schneider Ou Equivalente</t>
  </si>
  <si>
    <t>Dispositivo De Proteção Contra Surto (Dps) Bipolar, 40Ka, 275Vca, Referência Siemens, Steck, Clamper Ou Equivalente</t>
  </si>
  <si>
    <t>Mini-Disjuntor Monopolar 10A, Curva C, 5Ka, 127/220Vca, Referência Siemens, Ge, Schneider Ou Equivalente</t>
  </si>
  <si>
    <t>Mini-Disjuntor Tripolar 125A, Curva C, 15Ka, 220/380Vca, Referência Siemens, Ge, Schneider Ou Equivalente</t>
  </si>
  <si>
    <t>Fusivel Retardado Nh Gg(Gl), Tamanho 01 ? 100A, 120Ka Em 500Vca, Referência Siemens, Weg, Negrini Ou Equivalente</t>
  </si>
  <si>
    <t>Fusivel Retardado Nh Gg(Gl), Tamanho 01 ? 160A, 120Ka Em 500Vca, Referência Siemens, Weg, Negrini Ou Equivalente</t>
  </si>
  <si>
    <t>Fusivel Retardado Nh Gg(Gl), Tamanho 02 ? 250A, 120Ka Em 500Vca, Referência Siemens, Weg, Negrini Ou Equivalente</t>
  </si>
  <si>
    <t>Fusivel Retardado Nh Gg(Gl), Tamanho 02 ? 300A, 120Ka Em 500Vca, Referência Siemens, Weg, Negrini Ou Equivalente</t>
  </si>
  <si>
    <t>Fusivel Retardado Nh Gg(Gl), Tamanho 02 ? 355A, 120Ka Em 500Vca, Referência Siemens, Weg, Negrini Ou Equivalente</t>
  </si>
  <si>
    <t>Fusivel Retardado Nh Gg(Gl), Tamanho 01 ? 125A, 120Ka Em 500Vca, Referência Siemens, Weg, Negrini Ou Equivalente</t>
  </si>
  <si>
    <t>Interruptor Diferencial Bipolar Dr 25A, 30Ma ? 6Ka, Referência Siemens, Schneider, Weg Ou Equivalente</t>
  </si>
  <si>
    <t>Interruptor Diferencial Bipolar Dr 40A, 30Ma ? 6Ka, Referência Siemens, Schneider, Weg Ou Equivalente</t>
  </si>
  <si>
    <t>Interruptor Diferencial Bipolar Dr 80A, 30Ma - 6Ka, Referência Siemens, Schneider, Weg Ou Equivalente</t>
  </si>
  <si>
    <t>Fios E Cabos</t>
  </si>
  <si>
    <t>Cabo De Cobre Termoplástico (Pvc) Flexível Isolado 450/750V, Antichama Bwf Livre De Chumbo, 70ºc - 1,5Mm2</t>
  </si>
  <si>
    <t>Cabo De Cobre Termoplástico (Pvc) Flexível Isolado 450/750V, Antichama Bwf Livre De Chumbo, 70ºc - 2,5Mm2</t>
  </si>
  <si>
    <t>Cabo De Cobre Termoplástico (Pvc) Flexível Isolado 450/750V, Antichama Bwf Livre De Chumbo, 70ºc ? 4,0Mm2</t>
  </si>
  <si>
    <t>Cabo De Cobre Termoplástico (Pvc) Flexível Isolado 450/750V, Antichama Bwf Livre De Chumbo, 70ºc ? 6,0Mm2</t>
  </si>
  <si>
    <t>Cabo De Cobre Termoplástico (Pvc) Flexível Isolado 450/750V, Antichama Bwf Livre De Chumbo, 70ºc ? 10,0Mm2</t>
  </si>
  <si>
    <t>Cabo De Cobre Termoplástico (Pvc) Flexível Isolado 450/750V, Antichama Bwf Livre De Chumbo, 70ºc ? 16,0Mm2</t>
  </si>
  <si>
    <t>Cabo De Cobre Termoplástico (Pvc) Flexível Isolado 450/750V, Antichama Bwf Livre De Chumbo, 70ºc ? 25,0Mm2</t>
  </si>
  <si>
    <t>Cabo De Cobre Nu, Seção De 25,0 Mm2, Têmpera Meio Dura, Encordoamento Classe 2A</t>
  </si>
  <si>
    <t>Cabo De Cobre Nu, Seção De 10,0 Mm2, Têmpera Meio Dura, Encordoamento Classe 2A</t>
  </si>
  <si>
    <t>Cabo De Cobre Termoplástico (Pvc) Flexível Isolado 0,60/1Kv, Antichama, Hepr 90ºc ? 2,5Mm2</t>
  </si>
  <si>
    <t>Cabo De Cobre Termoplástico (Pvc) Flexível Isolado 0,60/1Kv, Antichama, Hepr 90ºc ? 4,0Mm2</t>
  </si>
  <si>
    <t>Cabo De Cobre Termoplástico (Pvc) Flexível Isolado 0,60/1Kv, Antichama, Hepr 90ºc ? 6,0Mm2</t>
  </si>
  <si>
    <t>Cabo De Cobre Termoplástico (Pvc) Flexível Isolado 0,60/1Kv, Antichama, Hepr 90ºc ? 10,0Mm2</t>
  </si>
  <si>
    <t>Cabo De Cobre Termoplástico (Pvc) Flexível Isolado 0,60/1Kv, Antichama, Hepr 90ºc ? 16,0Mm2</t>
  </si>
  <si>
    <t>Cabo De Cobre Termoplástico (Pvc) Flexível Isolado 0,60/1Kv, Antichama, Hepr 90ºc ? 25,0Mm2</t>
  </si>
  <si>
    <t>Cabo De Cobre Termoplástico (Pvc) Flexível Isolado 0,60/1Kv, Antichama, Hepr 90ºc ? 35,0Mm2</t>
  </si>
  <si>
    <t>Cabo De Cobre Termoplástico (Pvc) Flexível Isolado 0,60/1Kv, Antichama, Hepr 90ºc ? 50,0Mm2</t>
  </si>
  <si>
    <t>Cabo De Cobre Termoplástico (Pvc) Flexível Isolado 0,60/1Kv, Antichama, Hepr 90ºc ? 95,0Mm2</t>
  </si>
  <si>
    <t>Cabo De Cobre Termoplástico (Pvc) Flexível Isolado 0,60/1Kv, Antichama, Hepr 90ºc ? 120,0Mm2</t>
  </si>
  <si>
    <t>Cabo De Cobre Termoplástico (Pvc) Flexível Isolado 0,60/1Kv, Antichama, Hepr 90ºc ? 300,0Mm2</t>
  </si>
  <si>
    <t>Cabo De Cobre Termoplástico (Pvc) Flexível Isolado 0,60/1Kv, Antichama, Hepr 90ºc ? 70,0Mm2</t>
  </si>
  <si>
    <t>Cabo De Cobre Termoplástico (Pvc) Flexível Isolado 0,60/1Kv, Antichama, Hepr 90ºc ? 150,0Mm2</t>
  </si>
  <si>
    <t>Cabo De Cobre Termoplástico (Pvc) Flexível Isolado 0,60/1Kv, Antichama, Hepr 90ºc ? 185,0Mm2</t>
  </si>
  <si>
    <t>Cabo De Cobre Termoplástico (Pvc) Flexível Isolado 0,60/1Kv, Antichama, Hepr 90ºc ? 240,0Mm2</t>
  </si>
  <si>
    <t>Cabo De Cobre Termoplástico (Pvc/St2) Blindado Isolado 8,7/15Kv, Xlpe 90ºc ? 25,0Mm2</t>
  </si>
  <si>
    <t>Cabo De Cobre Termoplástico (Pvc/St2) Blindado Isolado 8,7/15Kv, Xlpe 90ºc ? 35,0Mm2</t>
  </si>
  <si>
    <t>Cabo De Cobre Termoplástico (Pvc) Flexível Isolado 0,60/1Kv, Antichama, Hepr 90ºc ? 2X2,5Mm2</t>
  </si>
  <si>
    <t>Cabo De Cobre Termoplástico (Pvc) Flexível Isolado 0,60/1Kv, Antichama, Hepr 90ºc ? 3X2,5Mm2</t>
  </si>
  <si>
    <t>Cabo De Cobre Termoplástico (Pvc) Flexível Isolado 0,60/1Kv, Antichama, Hepr 90ºc ? 3X4,0Mm2</t>
  </si>
  <si>
    <t>Cabo De Cobre, Têmpera Mole, Classe 5, Isolamento Não Halogenado, 450/750V, Com Baixa Emissao De Fumaca, 70ºc Em Regime Permanente - 1,50 Mm2</t>
  </si>
  <si>
    <t>Cabo De Cobre, Tempera Mole, Classe 5, Isolamento Não Halogenado, 450/750V, Com Baixa Emissao De Fumaca, 70ºc Em Regime Permanente - 2,50 Mm2</t>
  </si>
  <si>
    <t>Cabo De Cobre, Tempera Mole, Classe 5, Isolamento Não Halogenado, 450/750V, Com Baixa Emissao De Fumaca, 70ºc Em Regime Permanente - 4,0 Mm2</t>
  </si>
  <si>
    <t>Cabo De Cobre, Tempera Mole, Classe 5, Isolamento Não Halogenado, 450/750V, Com Baixa Emissao De Fumaca, 70ºc Em Regime Permanente - 6,0 Mm2</t>
  </si>
  <si>
    <t>Cabo De Cobre, Tempera Mole, Classe 5, Isolamento Não Halogenado, 450/750V, Com Baixa Emissao De Fumaca, 70ºc Em Regime Permanente - 10,0 Mm2</t>
  </si>
  <si>
    <t>Cabo De Cobre, Tempera Mole, Classe 5, Isolamento Não Halogenado, 450/750V, Com Baixa Emissao De Fumaca, 70ºc Em Regime Permanente - 16,0 Mm2</t>
  </si>
  <si>
    <t>Cabo De Cobre, Tempera Mole, Classe 5, Isolamento Não Halogenado, 450/750V, Com Baixa Emissao De Fumaca, 70ºc Em Regime Permanente - 25,0 Mm2</t>
  </si>
  <si>
    <t>Serviços Diversos</t>
  </si>
  <si>
    <t>Cabeçote De Alumínio De 1 1/4"</t>
  </si>
  <si>
    <t>Cabeçote De Alumínio De 1 1/2"</t>
  </si>
  <si>
    <t>Haste De Terra Tipo Copperweld - 5/8" X 2.40M</t>
  </si>
  <si>
    <t>Sapatilha</t>
  </si>
  <si>
    <t>Bucha E Arruela De Alumínio Fundido Diâmetro 20Mm (3/4")</t>
  </si>
  <si>
    <t>Bucha E Arruela De Alumínio Fundido Diâmetro 25Mm (1")</t>
  </si>
  <si>
    <t>Bucha E Arruela De Alumínio Fundido Diâmetro 40Mm (1 1/2")</t>
  </si>
  <si>
    <t>Bucha E Arruela De Alumínio Fundido Diâmetro 80Mm (3")</t>
  </si>
  <si>
    <t>Automático De Bóia, 2 Funções 25A</t>
  </si>
  <si>
    <t>Parafuso De Máquina De Ferro Galvanizado Diâmetro 16Mm</t>
  </si>
  <si>
    <t>Abertura E Fechamento De Rasgos Em Alvenaria, Para Passagem De Eletrodutos Diâm. 1/2" A 1"</t>
  </si>
  <si>
    <t>Abertura E Fechamento De Rasgos Em Alvenaria, Para Passagem De Eletroduto Diâm. 1 1/4"A 2"</t>
  </si>
  <si>
    <t>Abertura E Fechamento De Rasgos Em Alvenaria, Para Passagem De Eletroduto Diâm. 2 1/2" A 4"</t>
  </si>
  <si>
    <t>Abertura E Fechamento De Rasgos Em Concreto, Para Passagem De Eletroduto Diâm. 1/2" A 1"</t>
  </si>
  <si>
    <t>Abertura E Fechamento De Rasgos Em Concreto, Para Passagem De Eletroduto Diâm. 1 1/4" A 2"</t>
  </si>
  <si>
    <t>Abertura E Fechamento De Rasgos Em Concreto, Para Passagem De Eletroduto Diâm. 2 1/2" A 4"</t>
  </si>
  <si>
    <t>Padrao De Entrada De Energia - Nortec-01 - Escelsa</t>
  </si>
  <si>
    <t>Padrão De Entrada De Energia Elétrica, Monofásico, Entrada Aérea, A 2 Fios, Carga Instalada Em Muro De 3500 Até 9000W - 220/127V</t>
  </si>
  <si>
    <t>Padrão De Entrada De Energia Elétrica, Bifásico, Entrada Aérea, A 3 Fios, Carga Instalada Em Muro De 9001 Até 15000W - 220/127V</t>
  </si>
  <si>
    <t>Padrão De Entrada De Energia Elétrica, Trifásico, Entrada Aérea, A 4 Fios, Carga Instalada Em Muro De 15001 Até 26000W - 220/127V</t>
  </si>
  <si>
    <t>Padrão De Entrada De Energia Elétrica, Trifásico, Entrada Aérea, A 4 Fios, Carga Instalada Em Muro De 26001 Até 34000W - 220/127V</t>
  </si>
  <si>
    <t>Padrão De Entrada De Energia Elétrica, Trifásico, Entrada Aérea, A 4 Fios, Carga Instalada Em Muro De 34001 Até 41000W - 220/127V</t>
  </si>
  <si>
    <t>Padrão De Entrada De Energia Elétrica, Trifásico, Entrada Aérea, A 4 Fios, Carga Instalada Em Muro De 41001 Até 57000W - 220/127V</t>
  </si>
  <si>
    <t>Padrão De Entrada De Energia Elétrica, Trifásico, Entrada Subterrânea, A 4 Fios, Carga Instalada Em Muro De 41001 Até 57000W - 220/127V, Exclusive Derivação De Ramal De Entrada Subterrânea</t>
  </si>
  <si>
    <t>Padrão De Entrada De Energia Elétrica, Trifásico, Entrada Aérea, A 4 Fios, Carga Instalada Em Muro De 57001 Até 75000W - 220/127V</t>
  </si>
  <si>
    <t>Padrão De Entrada De Energia Elétrica, Trifásico, Entrada Subterrânea, A 4 Fios, Carga Instalada Em Muro De 57001 Até 75000W - 220/127V, Exclusive Derivação De Ramal De Entrada Subterrânea</t>
  </si>
  <si>
    <t>Subestação Ext. Aérea Trifás. 75Kva, Completa, C/ Quadros De Medição, Transf. A Óleo, Chave Geral Tripolar, Poste E Acessórios, Conf. Nor-Tec-01 Da Escelsa, Incl. Mureta Rev. C/ Arg. Cimento, Cal Hidrat. Ch1 E Areia Traço 1:0.5:6</t>
  </si>
  <si>
    <t>Subestação Ext. Aérea Trifás. 112.5Kva, Completa, C/ Quadros De Medição, Transf. A Óleo, Chave Geral Trip., Poste E Acessórios, Conf. Nor-Tec-01 Da Escelsa, Incl. Mureta Rev. C/ Arg. Cimento, Cal Hidrat. Ch1 E Areia Traço 1:0.5:6</t>
  </si>
  <si>
    <t>Subestação Ext. Aérea Trifás. 150Kva, Completa, C/ Quadros De Medição, Transf. A Óleo, Chave Geral Trip., Poste E Acessórios, Conf. Nor-Tec-01 Da Escelsa, Incl. Mureta Rev. C/ Arg. Cimento, Cal Hidrat. Ch1 E Areia Traço 1:0.5:6</t>
  </si>
  <si>
    <t>Subestação Ext. Aérea Trifás. 225Kva, Completa, C/ Quadros De Medição, Transf. A Óleo, Chave Geral Trip., Poste E Acessórios, Conf. Nor-Tec-01 Da Escelsa, Incl. Mureta Rev. C/ Arg. Cimento, Cal Hidrat. Ch1 E Areia Traço 1:0.5:6</t>
  </si>
  <si>
    <t>Pontos Eletricos Revisao Nr-10</t>
  </si>
  <si>
    <t>Ponto Padrão De Luz No Teto - Considerando Eletroduto Pvc Rígido De 3/4" Inclusive Conexões (4.5M), Fio Isolado Pvc De 2.5Mm2 (16.2M) E Caixa Pvc 4X4" (1 Und)</t>
  </si>
  <si>
    <t>Ponto Padrão De Luz Na Parede - Considerando Eletroduto Pvc Rígido De 3/4" Inclusive Conexões (4.5M), Fio Isolado Pvc De 2.5Mm2 (16.2M) E Caixa Pvc 4X2" (1 Und)</t>
  </si>
  <si>
    <t>Ponto Padrão De Tomada 2 Pólos Mais Terra - Considerando Eletroduto Pvc Rígido De 3/4" Inclusive Conexões (5.0M), Fio Isolado Pvc De 2.5Mm2 (16.5M) E Caixa Pvc 4X2" (1 Und)</t>
  </si>
  <si>
    <t>Ponto Padrão De Tomada Para Chuveiro Elétrico - Considerando Eletroduto Pvc Rígido De 3/4" Inclusive Conexões (9.0M), Fio Isolado Pvc De 6.0Mm2 (32.5M) E Caixa Pvc 4X2" (1 Und)</t>
  </si>
  <si>
    <t>Ponto Padrão De Tomada Para Ar Refrigerado - Considerando Eletroduto Pvc Rígido De 3/4" Inclusive Conexões (6.0M), Fio Isolado Pvc De 4.0Mm2 (21.6M) E Caixa Pvc 4X2" (1 Und)</t>
  </si>
  <si>
    <t>Ponto Padrão De Ventilador No Teto - Considerando Eletroduto Pvc Rígido De 3/4" Inclusive Conexões (4.5M), Fio Isolado Pvc De 2.5Mm2 (21.6M) E Caixa Pvc 4X4" (1 Und)</t>
  </si>
  <si>
    <t>Ponto Padrão De Interruptor De 2 Teclas Simples - Considerando Eletroduto Pvc Rígido De 3/4" Inclusive Conexões (3.3M), Fio Isolado Pvc De 2.5Mm2 (17.2M) E Caixa Pvc 4X2" (1 Und)</t>
  </si>
  <si>
    <t>Ponto Padrão De Interruptor De 1 Tecla Paralelo - Considerando Eletroduto Pvc Rígido De 3/4" Inclusive Conexões (8.5M), Fio Isolado Pvc De 2.5Mm2 (28.8M) E Caixa Pvc 4X2" (1 Und)</t>
  </si>
  <si>
    <t>Ponto Padrão De Interruptor De 1 Tecla Simples E 1 Tomada Dois Pólos Mais Terra 10A/250V - Considerando Eletroduto Pvc Rígido De 3/4" Inclusive Conexões (4.5M), Fio Isolado Pvc De 2.5Mm2 (19.4M) E Caixa Pvc 4X2" (1 Und)</t>
  </si>
  <si>
    <t>Ponto Padrão De Interruptor De 2 Teclas Simples E 1 Tomada Dois Pólos Mais Terra 10A/250V - Considerando Eletroduto Pvc Rígido De 3/4" Inclusive Conexões (4.5M), Fio Isolado Pvc De 2.5Mm2 (22.9M) E Caixa Pvc 4X2" (1 Und)</t>
  </si>
  <si>
    <t>Ponto Padrão De Campainha - Considerando Eletroduto Pvc Rígido De 3/4" Inclusive Conexões (5.0M), Fio Isolado Pvc De 2.5Mm2 (12.0M) E Caixa Pvc 4X2" (1 Und)</t>
  </si>
  <si>
    <t>Ponto Padrão De Poste Para Iluminação Externa - Considerando Eletroduto Pvc Rígido De 3/4" Inclusive Conexões (7.7M) E Fio Isolado Pvc De 2.5Mm2 (25.2.0M)</t>
  </si>
  <si>
    <t>Ponto Padrão De Interruptor Para Ventilador - Considerando Eletroduto Pvc Rígido De 3/4" Inclusive Conexões (3.3M), Fio Isolado Pvc De 2.5Mm2 (12.0M) E Caixa Pvc 4X2" (1 Und)</t>
  </si>
  <si>
    <t>Ponto Padrão De Interruptor De 3 Teclas Simples - Considerando Eletroduto Pvc Rígido De 3/4" Inclusive Conexões (4.5M), Fio Isolado Pvc De 2.5Mm2 (25.8M) E Caixa Pvc 4X2" (1 Und)</t>
  </si>
  <si>
    <t>Ponto Padrão De Tomada De Piso - Considerando Eletroduto Pvc Rígido De 3/4" Inclusive Conexões (5.0M), Fio Isolado Pvc De 2.5Mm2 (18.0M) E Caixa Alumínio Silício 4X4" (1 Und)</t>
  </si>
  <si>
    <t>Ponto De Antena De Tv - Considerando Eletroduto Pvc Rígido De 3/4" Inclusive Conexões (3.0M), Cabo Coaxial 67 Ohms (4.5M) E Caixa Pvc 4X2" (1 Und)</t>
  </si>
  <si>
    <t>Ponto Padrão De Interruptor De 1 Tecla Intermediário - Considerando Eletroduto Pvc Rígido De 3/4" Inclusive Conexões (3.3M), Fio Isolado Pvc De 2.5Mm2 (15.8M) E Caixa Pvc 4X2" (1 Und)</t>
  </si>
  <si>
    <t>Quadros De Distribuição Com Barramento, Trinco E Fechadura</t>
  </si>
  <si>
    <t>Quadro Distrib. Energia, Embutido Ou Semi Embutido, Capac. P/ 16 Disj. Din, C/Barram Trif. 100A Barra. Neutro E Terra, Fab. Em Chapa De Aço 12 Usg Com Porta, Espelho, Trinco Com Fechad Ch Yale, Ref. Qdtn Ii-16Din-Cemar Ou Equiv.</t>
  </si>
  <si>
    <t>Quadro Distrib. Energia, Embutido Ou Semi Embutido, Capac. P/ 28 Disj. Din, C/Barram Trif. 100A Barra. Neutro E Terra, Fab. Em Chapa De Aço 12 Usg Com Porta, Espelho, Trinco Com Fechad Ch Yale, Ref. Qdtn Ii-28Din-Cemar Ou Equiv.</t>
  </si>
  <si>
    <t>Quadro Distrib. Energia, Embutido Ou Semi Embutido, Capac. P/ 34 Disj. Din, C/Barram Trif. 100A Barra. Neutro E Terra, Fab. Em Chapa De Aço 12 Usg Com Porta, Espelho, Trinco Com Fechad Ch Yale, Ref. Qdtn Ii-34Din-Cemar Ou Equiv</t>
  </si>
  <si>
    <t>Quadro Distrib. Energia, Embutido Ou Semi Embutido, Capac. P/ 44 Disj. Din, C/Barram Trif. 100A Barra. Neutro E Terra, Fab. Em Chapa De Aço 12 Usg Com Porta, Espelho, Trinco Com Fechad Ch Yale, Ref. Qdtn Ii-44Din-Cemar Ou Equiv</t>
  </si>
  <si>
    <t>Quadro Distrib. Energia, Embutido Ou Semi Embutido, Capac. P/ 54 Disj. Din, C/Barram Trif. 100A Barra. Neutro E Terra, Fab. Em Chapa De Aço 12 Usg Com Porta, Espelho, Trinco Com Fechad Ch Yale, Ref. Qdtn Ii-54Din-Cemar</t>
  </si>
  <si>
    <t>Terminais, Conectores E Abraçadeiras</t>
  </si>
  <si>
    <t>Terminal Em Bronze A Pressão Para Ligação De Cabo A Barra Até 4.0Mm2</t>
  </si>
  <si>
    <t>Terminal Em Bronze A Pressão Para Ligação De Cabo A Barra De 6.0 Mm2</t>
  </si>
  <si>
    <t>Terminal Em Bronze A Pressão Para Ligação De Cabo A Barra De 10.0 Mm2</t>
  </si>
  <si>
    <t>Erminal Em Bronze A Pressão Para Ligação De Cabo A Barra De 16.0 Mm2</t>
  </si>
  <si>
    <t>Terminal Em Bronze A Pressão Para Ligação De Cabo A Barra De 25.0 Mm2</t>
  </si>
  <si>
    <t>Terminal Em Bronze A Pressão Para Ligação De Cabo A Barra De 35.0 Mm2</t>
  </si>
  <si>
    <t>Terminal Em Bronze A Pressão Para Ligação De Cabo A Barra De 50.0 Mm2</t>
  </si>
  <si>
    <t>Terminal Em Bronze A Pressão Para Ligação De Cabo A Barra De 70 Mm2</t>
  </si>
  <si>
    <t>Terminal Em Bronze A Pressão Para Ligação De Cabo A Barra De 95 Mm2</t>
  </si>
  <si>
    <t>Terminal Em Bronze A Pressão Para Ligação De Cabo A Barra De 120 Mm2</t>
  </si>
  <si>
    <t>Terminal Em Bronze A Pressão Para Ligação De Cabo A Barra De 150 Mm2</t>
  </si>
  <si>
    <t>Terminal Em Bronze A Pressão Para Ligação De Cabo A Barra De 185 Mm2</t>
  </si>
  <si>
    <t>Terminal Em Bronze A Pressão Para Ligação De Cabo A Barra De 240 Mm2</t>
  </si>
  <si>
    <t>Terminal Em Bronze A Pressão Para Ligação De Cabo A Barra De 300 Mm2</t>
  </si>
  <si>
    <t>Terminal Em Bronze A Pressão Para Ligação De Cabo A Barra Duplo De 185 Mm2</t>
  </si>
  <si>
    <t>Terminal Em Bronze A Pressão Para Ligação De Cabo A Barra Duplo De 240 Mm2</t>
  </si>
  <si>
    <t>Terminal Em Bronze A Pressão Para Ligação De Cabo A Barra Duplo De 300 Mm2</t>
  </si>
  <si>
    <t>Conector Parafuso Fendido Split Bolt Para Cabo Até 10.0 Mm2</t>
  </si>
  <si>
    <t>Conector Parafuso Fendido Split Bolt Para Cabo De 35.0 Mm2</t>
  </si>
  <si>
    <t>Conector De Porcelana 3 Polos Para Cabos De 6 Mm² (30A)</t>
  </si>
  <si>
    <t>Conector De Porcelana 3 Polos Para Cabos De 10 Mm² (50A)</t>
  </si>
  <si>
    <t>Conector De Aluminio Tipo Prensa Cabos Ip66 Curto Para Ø 1/2" Com Rosca, Para Cabos De 12,5 A 15Mm</t>
  </si>
  <si>
    <t>Conector De Aluminio Tipo Prensa Cabos Ip66 Curto Para Ø 3/4" Com Rosca, Para Cabos De 17,5 A 20Mm</t>
  </si>
  <si>
    <t>Conector De Aluminio Tipo Prensa Cabos Ip66 Curto Para Ø 1" Com Rosca, Para Cabos De 22,5 A 25Mm</t>
  </si>
  <si>
    <t>(Composição Representativa) - Montagem Mecanica E Eletrica, Teste De Aceitação De Quadros De Fabricação Especial Com Atestados Tta/Ptta</t>
  </si>
  <si>
    <t>(Composição Representativa) Montagem Mecânica De Quadro De Distribuição Até 16 Circuitos (600X500Mm)</t>
  </si>
  <si>
    <t>(Composição Representativa) Montagem Mecânica De Quadro De Distribuição Até 32 Circuitos (1000X600Mm)</t>
  </si>
  <si>
    <t>(Composição Representativa) Montagem Mecânica De Quadro De Distribuição Até 64 Circuitos (2000X800Mm)</t>
  </si>
  <si>
    <t>(Composição Representativa) Montagem Mecânica De Barramento De Cobre De 1/2" X 1/16" (85A) Até 2.1/2" X 5/16" (905A)</t>
  </si>
  <si>
    <t>(Composição Representativa) Montagem Mecânica De Barramento De Cobre De 2.1/4" X 1/2" (1086A) Até 8" X 1/2" (3195A)</t>
  </si>
  <si>
    <t>(Composição Representativa) Montagem Mecânica De Isolador P/ Barra De 1000V</t>
  </si>
  <si>
    <t>(Composição Representativa) Montagem Mecânica De Trilho Metálico Din 35Mm</t>
  </si>
  <si>
    <t>(Composição Representativa) Montagem Elétrica De Programador Logico</t>
  </si>
  <si>
    <t>(Composição Representativa) Montagem Elétrica De Disjuntor Tripolar Até 400A</t>
  </si>
  <si>
    <t>(Composição Representativa) Montagem Elétrica De Disjuntor Tripolar Geral Até 1000A</t>
  </si>
  <si>
    <t>(Composição Representativa) Montagem Elétrica De Disjuntor Tripolar Geral Até 1600A</t>
  </si>
  <si>
    <t>(Composição Representativa) Montagem Elétrica De Disjuntor Tripolar Geral Até 3150A</t>
  </si>
  <si>
    <t>(Composição Representativa) Montagem Elétrica De Dispositivo Diferencial Residual (Dr) Monopolar</t>
  </si>
  <si>
    <t>(Composição Representativa) Montagem Elétrica De Dispositivo Diferencial Residual (Dr) Bipolar E Tetrapolar</t>
  </si>
  <si>
    <t>(Composição Representativa) Montagem Elétrica De Dispositivo De Proteção Contra Surto (Dps)</t>
  </si>
  <si>
    <t>(Composição Representativa) Montagem Elétrica De Base E Fusível Tipo Diazed Até 63A</t>
  </si>
  <si>
    <t>(Composição Representativa) Montagem Elétrica De Base E Fusível Tipo Nh 00 Até 125A</t>
  </si>
  <si>
    <t>(Composição Representativa) Montagem Elétrica De Base E Fusível Tipo Nh 01 Até 250A</t>
  </si>
  <si>
    <t>(Composição Representativa) Montagem Elétrica De Base E Fusível Tipo Nh 02 Até 400A</t>
  </si>
  <si>
    <t>(Composição Representativa) Montagem Elétrica De Base E Fusível Tipo Nh 03 Até 630A</t>
  </si>
  <si>
    <t>(Composição Representativa) Montagem Elétrica De Base E Fusível Tipo Nh 04 Até 1250A</t>
  </si>
  <si>
    <t>(Composição Representativa) Montagem Elétrica De Comutador 2 Ou 3 Posições</t>
  </si>
  <si>
    <t>(Composição Representativa) Montagem Elétrica De Botões De Comando</t>
  </si>
  <si>
    <t>(Composição Representativa) Montagem Elétrica De Contator Auxiliares</t>
  </si>
  <si>
    <t>(Composição Representativa) Montagem Elétrica De Relê De Sobre Corrente</t>
  </si>
  <si>
    <t>(Composição Representativa) Montagem Elétrica De Voltímetro Seletor</t>
  </si>
  <si>
    <t>(Composição Representativa) Montagem Elétrica De Amperímetro Seletor</t>
  </si>
  <si>
    <t>(Composição Representativa) Montagem Elétrica De Conectores De Borne</t>
  </si>
  <si>
    <t>(Composição Representativa) Montagem Elétrica De Terminais De Compressão</t>
  </si>
  <si>
    <t>(Composição Representativa) Teste Ponto A Ponto Por Circuitos</t>
  </si>
  <si>
    <t>(Composição Representativa) Teste Funcional Por Circuitos</t>
  </si>
  <si>
    <t>(Composição Representativa) Teste Dielétrico Por Circuitos</t>
  </si>
  <si>
    <t>(Composição Representativa) Teste De Aceitação Para Quadro De Distribuição Até 16 Circuitos, Com Emissão De Art E Laudo Ptta/Tta</t>
  </si>
  <si>
    <t>(Composição Representativa) Teste De Aceitação Para Quadro De Distribuição Até 32 Circuitos, Com Emissão De Art E Laudo Ptta/Tta</t>
  </si>
  <si>
    <t>(Composição Representativa) Teste De Aceitação Para Quadro De Distribuição Até 64 Circuitos, Com Emissão De Art E Laudo Ptta/Tta</t>
  </si>
  <si>
    <t>(Composição Representativa) Montagem Mecânica De Canaleta Pvc Aberta 50X80Mm</t>
  </si>
  <si>
    <t>(Composição Representativa) Montagem Mecânica De Botão Sinalizador Luminoso Led 22Mm</t>
  </si>
  <si>
    <t>Outras Instalações</t>
  </si>
  <si>
    <t>Instalação De Telefone</t>
  </si>
  <si>
    <t>Caixa De Telefone Em Chapa De Aço Padrão Telebras N. 6, 1200X1200X150 Mm, Com Fundo De Madeira</t>
  </si>
  <si>
    <t>Aterramento Com Haste De Terra 5/8"X2.40M, Cabo De Cobre Nú 6Mm2 Em Caixa De Concreto De Dimensões Internas De 30X30X30Cm</t>
  </si>
  <si>
    <t>Caixa De Telefone Em Chapa De Aço Padrão Telebras Do Tipo Cie-2 200X200X120Mm</t>
  </si>
  <si>
    <t>Caixa De Telefone Em Chapa De Aço Padrão Telebras Do Tipo Cie-4 600X600X120 Mm</t>
  </si>
  <si>
    <t>Caixa Para Telefone Padrão Telemar, Dim. 1070 X 520 X 500 Mm, Com Tampa De Ferro Tipo R2, Assentada Com Argamassa De Cimento, Cal E Areia</t>
  </si>
  <si>
    <t>Cabo Telefônico Ci, Diâmetro Do Condutor 50Mm, 30 Pares</t>
  </si>
  <si>
    <t>Tomada Para Telefone Com Conector Rj 11</t>
  </si>
  <si>
    <t>Caixa De Telefone Em Chapa De Aço Padrão Telebras Do Tipo Cie-5 800X800X120 Mm</t>
  </si>
  <si>
    <t>Caixa De Telefone Em Chapa De Aço Padrão Telebras Do Tipo Cie-6 1200X1200X150 Mm</t>
  </si>
  <si>
    <t>Caixa De Telefone Em Chapa De Aço Padrão Telebras Do Tipo Cie-7 1500X1500X150 Mm</t>
  </si>
  <si>
    <t>Cabo Telefônico Ci, Diâmetro Do Condutor 50Mm, 20 Pares</t>
  </si>
  <si>
    <t>Cabo Telefônico Ci, Diâmetro Do Condutor 50Mm, 100 Pares</t>
  </si>
  <si>
    <t>Cabo Telefônico Ci, Diâmetro Do Condutor 50Mm, 50 Pares</t>
  </si>
  <si>
    <t>Instalação De Gás</t>
  </si>
  <si>
    <t>Abrigo De Gás Para 2 Cilindros 45 Kg, Exec. Em Alv. Bloco Conc Cheio,Dim 1,50X0.85X2.10M, Inclusive Cilindros E Rede Interna Do Abrigo Compreendendo Tubos E Válvulas De Esfera Que Interligam Os Cilindros</t>
  </si>
  <si>
    <t>Abrigo De Gás Para 4 Cilindros 45Kg , Exec. Em Alv Bloco Concreto, Dim.4.05X0,85X2.10M, Inclusive Cilindros E Rede Interna Do Abrigo Compreendendo Tubos E Válvulas De Esfera Que Interligam Os Cilindros</t>
  </si>
  <si>
    <t>Instalação De Pára-Raio</t>
  </si>
  <si>
    <t>Aterramento Com Haste Terra 5/8" X 2.40, Cabo De Cobre Nu 6Mm2, Inclusive Caixa De Concreto 30 X 30 Cm</t>
  </si>
  <si>
    <t>Pára-Raios Tipo Franklim Incluindo Base De Fixação, Conjunto De Contraventagem C/Abraçadeira P/3 Estais Em Tubo E Demais Acessórios C/Exceção Do Cabo De Cobre De Descida E Suportes Isoladores</t>
  </si>
  <si>
    <t>Condutor De Cobre Nú, Seção De 35Mm2, Inclusive Suportes Isoladores E Acessórios De Fixação, Conforme Projeto</t>
  </si>
  <si>
    <t>Cabo Condutor De Cobre Eletrolítico Nu, Tempera Meio Dura, Encordoamento Classe 2, Para Aterramento, Diam. 50Mm2</t>
  </si>
  <si>
    <t>Terminal Aéreo Em Latão (Minicaptor), Com Conector E Fixação Horizontal 250Mm X 10Mm, Ref. Tel-2024, Inclusive Vedação Dos Furos Com Poliuretano Ref. Tel 5905, Marca De Ref. Termotécnica Ou Equivalente</t>
  </si>
  <si>
    <t>Conector De Medição Em Latão Com 2 Parafusos Para Cabos De 16 A 50 Mm2, Ref. Tel-562, Termotécnica Ou Equivalente</t>
  </si>
  <si>
    <t>Kit Completo Para Solda Exotérmica (Molde Hcl 5/8" Ref: Tel905611 / Cartucho N° 115 Ref: Tel 909115 / Alicate Z 201 Ref: Tel 998201), Marca De Referência Termotécnica Ou Equivalente</t>
  </si>
  <si>
    <t>Fixador Universal Latão Estanhado P/ Cabos 16 A 70 Mm2 Ref. 5024, Incl. Parafuso Sextavado M6X45Mm, Arruela Lisa 1/4", Bucha Nº8, Vedação Dos Furos C/ Poliuretano Ref. 5905, Marca De Ref. Termotécnica Ou Equivalente</t>
  </si>
  <si>
    <t>Mastro Simples 3Mx1.1/2", Uma Descida, Incl. Base De Fixação, Captor, Conj.De Contraventagem C/Abraçadeira P/3 Estais Em Tubo E Demais Acessórios, Excl. Cabo De Cobre De Descida E Suportes Isoladores, Ref.Termotécnica Ou Equiv.</t>
  </si>
  <si>
    <t>Mastro Telescópico 5Mx2", Uma Descida, Incl. Base De Fixação, Captor, Conj.De Contraventagem C/Abraçadeira P/3 Estais Em Tubo E Demais Acessórios Excl. Cabo De Cobre De Descida E Suportes Isoladores, Ref. Termotécnica Ou Equiv.</t>
  </si>
  <si>
    <t>Caixa De Inspeção Em Pvc, Diâmetro 300 Mm, Ref Tel-552, Marca De Referência Termotécnica Ou Equivalente, Inclusive Escavação E Reaterro</t>
  </si>
  <si>
    <t>Cabo De Cobre Nú 50Mm2, Ref. Tel 5750, Marca De Referência Termotécnica Ou Equivalente</t>
  </si>
  <si>
    <t>Cabo De Cobre Nú 35Mm2, Ref. Tel 5735, Marca De Referência Termotécnica Ou Equivalente</t>
  </si>
  <si>
    <t>Presilha De Latão Ref. 744, Inclusive Parafuso Fenda Dn 4,2X32Mm E Bucha Nylon Dn 6Mm E Vedação Dos Furos Com Poliuretano Ref. 5905, Marca De Ref. Termotécnica Ou Equivalente</t>
  </si>
  <si>
    <t>Tampa Reforçada Em Ferro Fundido Com Escotilha Tel 536, Inclusive Assentamento, Marca De Referência Termotécnica Ou Equivalente</t>
  </si>
  <si>
    <t>Abraçadeira Tipo "D" Com Cunha, Diâmetro 1", Ref. Tel-095, Marca De Referência Termotécnica Ou Equivalente</t>
  </si>
  <si>
    <t>Tampão Para Eletroduto 1", Ref. Tel-5533, Marca De Referência Termotécnica Ou Equivalente</t>
  </si>
  <si>
    <t>Caixa De Equalização De Potenciais Para Uso Interno E Externo Com Cinco (5) Terminais Para Aterramento (Bep), Em Polipropileno, Ref. Tel-902, Marca De Referência Termotécnica Ou Equivalente</t>
  </si>
  <si>
    <t>Caixa De Equalização De Potenciais Para Uso Interno E Externo Com Nove (9) Terminais Para Aterramento (Bep), Em Aço, Com Flange Inferior E Vedação Na Porta, Ref. Tel-903, Marca De Referência Termotécnica Ou Equivalente</t>
  </si>
  <si>
    <t>Barra Chata Em Alumínio 7/8"X1/8" (70Mm²), Com Furos Diâmetro 7 Mm Ref. Tel-771, Marca De Referência Termotécnica Ou Equivalente</t>
  </si>
  <si>
    <t>Barra Chata Em Aço Galvanizado A Fogo 7/8"X1/8" (70Mm²), Com Furos Diâm. 7Mm Ref. Tel-761, Marca De Referência Termotécnica Ou Equivalente</t>
  </si>
  <si>
    <t>Terminal Estanhado De 1 Compressão 1 Furo, 35Mm², Ref. Tel-5135, Marca De Referência Termotécnica Ou Equivalente</t>
  </si>
  <si>
    <t>Curva 90º De Barra Chata Em Alumínio 7/8"X1/8"X300Mm, 70Mm², Ref. Tel-778, Marca De Referência Termotécnica Ou Equivalente</t>
  </si>
  <si>
    <t>Fixador Ômega Em Latão Ref. 733, Inclusive Parafuso Fenda Dn 4,2X32Mm, Bucha Nylon Dn 6Mm E Vedação Dos Furos Com Poliuretano Ref. 5905, Marca De Ref. Termotécnica Ou Equivalente</t>
  </si>
  <si>
    <t>Cordoalha Flexível 25X100 Mm, Com Dois Furos, Diâmetro 11 Mm, Ref. Tel-5701, Marca De Referência Termotécnica Ou Equivalente</t>
  </si>
  <si>
    <t>Fita Perfurada Em Latão Niquelado 20Mm X 0,8Mm, Para Equalização De Potenciais, Ref. Tel-750, Marca De Referência Termotécnica Ou Equivalente</t>
  </si>
  <si>
    <t>Cabo De Cobre Nú 50 Mm2, Ref. Tel-5750, Marca De Referência Termotécnica Ou Equivalente, Inclusive Abertura E Fechamento De Vala Para Cabo Dimensões 50X20Cm</t>
  </si>
  <si>
    <t>Terminal Estanhado De 1 Compressão 1 Furo, 50Mm², Ref. Tel-5150, Marca De Referência Termotécnica Ou Equivalente</t>
  </si>
  <si>
    <t>Chapa Perfurada(Tela Casa Da Moeda) Belinox, Largura 245 Mm, Espessura 1.5Mm, Ref. Tel-754, Marca De Referência Termotécnica Ou Equivalente</t>
  </si>
  <si>
    <t>Instalação De Incêndio</t>
  </si>
  <si>
    <t>Hidrante De Parede, Com Abrigo Em Chapa, 60X90X17Cm, Com Suporte E Mangueira 20M 63Mm, Adaptador Rosca Fêmea E Engate Rápido, Esguicho Em Latão Regulavel, Registro Globo Angular 45º/ 63Mm</t>
  </si>
  <si>
    <t>Hidrante De Recalque No Passeio Em Caixa Metálica De 40X60X40Cm, Incl. Registro Globo Angular 90º De 63Mm, Adaptador P/ Engate Rápido E Tampa C/ Corrente</t>
  </si>
  <si>
    <t>Extintor De Incêndio De Água Pressurizada Capacidade 2A (10L), Inclusive Suporte De Parede Universal, Parafuso E Bucha S8, Exclusive Placa Sinalizadora Em Pvc Fotoluminescente E Pintura De Sinalização</t>
  </si>
  <si>
    <t>Extintor De Incêndio Portátil De Pó Químico Abc Com Capacidade 2A-20B:C (6 Kg), Inclusive Suporte De Parede Universal, Parafuso E Bucha S8, Exclusive Placa Sinalizadora Em Pvc Fotoluminescente E Pintura De Sinalização</t>
  </si>
  <si>
    <t>Extintor De Incêndio De Gás Carbônico Co2 5 B:C (6 Kg), Inclusive Suporte De Parede Universal, Parafuso E Bucha S8, Exclusive Placa Sinalizadora Em Pvc Fotoluminescente E Pintura De Sinalização</t>
  </si>
  <si>
    <t>Extintor De Incêndio Portátil De Pó Químico Abc Com Capacidade 2A-20B:C (4 Kg), Inclusive Suporte De Parede Universal, Parafuso E Bucha S8, Exclusive Placa Sinalizadora Em Pvc Fotoluminescente E Pintura De Sinalização</t>
  </si>
  <si>
    <t>Ponto Para Seta Indicativa De Saída, Incl. Seta Em Acrílico, Com Fonte Alimentadora Própria Que Assegure Um Funcionamento Mínimo De 1H, Para Quando Ocorrer Falta De Energia Elétrica Na Rede Pública, Conforme Projeto</t>
  </si>
  <si>
    <t>Placa De Sinalização De Segurança Codigo 14 - 315/158(Nbr 13.434); Código S3(Nt 14/2010-Es) ("Saida De Emergência" - Seta Vertical)</t>
  </si>
  <si>
    <t>Ponto Para Iluminação De Emergência Completo, Inclusive Bloco Autônomo De Iluminação 2X9W Com Tomada Universal</t>
  </si>
  <si>
    <t>Abrigo Para Hidrante De Recalque No Passeio Em Caixa De Alvenaria 60X40Cm Em Bloco De Concreto Inclusive Registro De Recalque Ø 65 Mm (2 1/2") E Tampa De Ferro Fundido 40X40Cm Com Inscrição Incêndio</t>
  </si>
  <si>
    <t>Conjunto Completo De Porta Corta-Fogo Simples Para Saída De Emergência Dim.: 80X210X5Cm, Conforme Abnt Nbr 11742, Classe P-90, Chapa De Aço Galvanizada 24 Com Revestimento Interno De Fibra De Manta Cerâmica De Baixa Densidade, Fechamento Automático, Inclusive Contra-Marco, Três (3) Dobradiças Tipo Mola Com Parafusos Sextavados E Fechadura Tipo Trinco Sobrepor Sem Chave, Exclusive Sinalização E Pintura De Acabamento</t>
  </si>
  <si>
    <t>Conjunto Completo De Porta Corta-Fogo Simples Para Saída De Emergência Dim.: 90X210X5Cm, Conforme Abnt Nbr 11742, Classe P-90, Chapa De Aço Galvanizada 24 Com Revestimento Interno De Fibra De Manta Cerâmica De Baixa Densidade, Fechamento Automático, Inclusive Contra-Marco, Três (3) Dobradiças Tipo Mola Com Parafusos Sextavados E Fechadura Tipo Trinco Sobrepor Sem Chave, Exclusive Sinalização E Pintura De Acabamento</t>
  </si>
  <si>
    <t>Conjunto Completo De Porta Corta-Fogo Simples Para Saída De Emergência Dim.: 90X210X5Cm, Conforme Abnt Nbr 11742, Classe P-120, Chapa De Aço Galvanizada 24 Com Revestimento Interno De Fibra De Manta Cerâmica De Baixa Densidade, Fechamento Automático, Inclusive Contra-Marco, Três (3) Dobradiças Tipo Mola Com Parafusos Sextavados E Fechadura Tipo Trinco Sobrepor Sem Chave, Exclusive Sinalização E Pintura De Acabamento</t>
  </si>
  <si>
    <t>Tubo De Aço Galvanizado Com Costura Ø 50 Mm (2"), Conforme Nbr5580</t>
  </si>
  <si>
    <t>Tubo De Aço Galvanizado Com Costura Ø 65 Mm (2.1/2"), Conforme Nbr5580</t>
  </si>
  <si>
    <t>Tubo De Aço Galvanizado Com Costura Ø 75 Mm (3"), Conforme Nbr5580</t>
  </si>
  <si>
    <t>Tubo De Aço Galvanizado Com Costura Ø 100 Mm (4"), Conforme Nbr5580</t>
  </si>
  <si>
    <t>Registro De Gaveta Bruto Ø 50 Mm (2")</t>
  </si>
  <si>
    <t>Registro De Gaveta Bruto Ø 65 Mm (2 1/2")</t>
  </si>
  <si>
    <t>Registro De Gaveta Bruto Ø 80 Mm (3")</t>
  </si>
  <si>
    <t>Registro De Gaveta Bruto Ø 100 Mm (4")</t>
  </si>
  <si>
    <t>Tê 90° De Ferro Galvanizado Ø 50 Mm (2") </t>
  </si>
  <si>
    <t>Tê 90° De Ferro Galvanizado Ø 65 Mm (2.1/2") </t>
  </si>
  <si>
    <t>Tê 90° De Ferro Galvanizado Ø 80 Mm (3") </t>
  </si>
  <si>
    <t>Tê 90° De Ferro Galvanizado Ø 100 Mm (4") </t>
  </si>
  <si>
    <t>Cotovelo 90° De Ferro Galvanizado Ø 50 Mm (2")</t>
  </si>
  <si>
    <t>Cotovelo 90° De Ferro Galvanizado Ø 65 Mm (2.1/2")</t>
  </si>
  <si>
    <t>Cotovelo 90° De Ferro Galvanizado Ø 80 Mm (3")</t>
  </si>
  <si>
    <t>Cotovelo 90° De Ferro Galvanizado Ø 100 Mm (4")</t>
  </si>
  <si>
    <t>Cotovelo 45° De Ferro Galvanizado Ø 50 Mm (2")</t>
  </si>
  <si>
    <t>Cotovelo 45° De Ferro Galvanizado Ø 65 Mm (2.1/2")</t>
  </si>
  <si>
    <t>Cotovelo 45° De Ferro Galvanizado Ø 80 Mm (3")</t>
  </si>
  <si>
    <t>Cotovelo 45° De Ferro Galvanizado Ø 100 Mm (4")</t>
  </si>
  <si>
    <t>Válvula De Retenção Horizontal, Ø 50 Mm (2")</t>
  </si>
  <si>
    <t>Válvula De Retenção Horizontal, Ø 65 Mm (2.1/2")</t>
  </si>
  <si>
    <t>Válvula De Retenção Horizontal, Ø 80 Mm (3")</t>
  </si>
  <si>
    <t>Válvula De Retenção Horizontal, Ø 100 Mm (4")</t>
  </si>
  <si>
    <t>Válvula De Retenção Vertical, Ø 50 Mm (2")</t>
  </si>
  <si>
    <t>Válvula De Retenção Vertical, Ø 65 Mm (2.1/2")</t>
  </si>
  <si>
    <t>Válvula De Retenção Vertical, Ø 80 Mm (3")</t>
  </si>
  <si>
    <t>Válvula De Retenção Vertical, Ø 100 Mm (4")</t>
  </si>
  <si>
    <t>Manômetro Com Caixa E Anel Tipo Cravado Em Aço Inox, Mostrador Duplo 63 Mm Escalas De 0 À 4 Kgf/Cm2 E 0 À 60 Psi, Saída Traseira De 1/4" Bsp</t>
  </si>
  <si>
    <t>Manômetro Com Caixa E Anel Tipo Cravado Em Aço Inox, Mostrador Duplo 100 Mm Escalas De 0 À 7 Kgf/Cm2 E 0 À 100 Psi, Saída Traseira De 1/4" Bsp</t>
  </si>
  <si>
    <t>Manômetro Com Caixa E Anel Tipo Cravado Em Aço Inox, Mostrador Duplo 100 Mm Escalas De 0 À 10 Kgf/Cm2 E 0 À 150 Psi, Saída Traseira De 1/4" Bsp</t>
  </si>
  <si>
    <t>Pressostato 80 / 120 Psi Com Válvula, Capacidade Elétrica Até 5Cv Em 250Vca, Margirius Ou Equivalente</t>
  </si>
  <si>
    <t>Pressostato 100 / 150 Psi Sem Válvula, Capacidade Elétrica Até 5Cv Em 250Vca, Margirius Ou Equivalente</t>
  </si>
  <si>
    <t>Tanque De Pressurização/Cilindro De Pressão 10 Lts Vazio</t>
  </si>
  <si>
    <t>Fornecimento E Instalação De Bateria Selada 12V - 60 Ah, Para Centrais De Alarme / Iluminação De Emergência</t>
  </si>
  <si>
    <t>Fornecimento E Instalação De Porta Corta-Fogo Para Saída De Emergência Dim.: 100X210X5Cm, Conforme Abnt Nbr 11742P, Classe P-90, Incl. Marco, 3 Pares De Dobradiçaas C/Mola, Barra Anti-Panico, Pintura Esmalte Sintetico Cor Vermelha</t>
  </si>
  <si>
    <t>Hidrante De Parede, Com Abrigo Em Chapa, 80X90X17Cm, Com Suporte E Mangueiras 2 X 15M 63Mm, Adaptador Rosca Fêmea E Engate Rápido, Esguicho Em Latão Regulavel, Registro Globo Angular 45º/ 63Mm</t>
  </si>
  <si>
    <t>Fornecimento E Instalação De Central De Alarme De Incêndio Endereçável, Capacidade Até: 256 Endereços, 4 Laços Com Bateria Ref. Walmonof, Abafire, Deltafire Ou Equivalente</t>
  </si>
  <si>
    <t>Fornecimento E Instalação De Acionador Manual De Alarme De Incêndio Endereçavel, Tipo Quebra Vidro</t>
  </si>
  <si>
    <t>Fornecimento E Instalação De Detector De Fumaça Óptico Endereçavel Bivolt 12/24V Para Parede Ou Teto</t>
  </si>
  <si>
    <t>Fornecimento E Instalação De Sirene Eletronica Média Tipo Corneta</t>
  </si>
  <si>
    <t>Depósito De Gás</t>
  </si>
  <si>
    <t>Chapisco Com Argamassa De Cimento E Areia Média Ou Grossa Sem Peneirar No Traço 1:3, Espessura 5 Mm</t>
  </si>
  <si>
    <t>Fornecimento, Preparo E Aplicação De Concreto Armado Fck=15 Mpa, Inclusive Forma, Armação E Desforma Para Lajes Maciças</t>
  </si>
  <si>
    <t>Pintura Com Tinta Látex Pva Suvinil, Coral Ou Metalatex, Inclusive Selador Em Paredes Internas E Forros A Três Demãos</t>
  </si>
  <si>
    <t>Pintura Com Tinta Acrílica Suvinil, Coral Ou Metalatex, Inclusive Selador Acrílico, Em Paredes Externas A Três Demãos</t>
  </si>
  <si>
    <t>Estrado De Madeira De Lei Tipo Paraju Ou Equivalente Conforme Detalhe Em Projeto</t>
  </si>
  <si>
    <t>Alvenaria De Blocos De Concreto 9X19X39 C/ Resist. Min Comp. 2.5Mpa, Assentado C/ Argamassa De Cimento, Cal Hidratada Ch1 E Areia Traço 1:0,5:8, Esp.Juntas 10Mm E Esp. Paredes, Sem Revestimento, 9Cm</t>
  </si>
  <si>
    <t>Reboco Tipo Paulista Com Argamassa De Cimento, Cal Hidratada Ch1 E Areia No Traço 1:0,5:6, Espessura 25Mm</t>
  </si>
  <si>
    <t>Tela Em Arame Galvanizado De 1"E Fio 10 Para Ventilação De Casa De Gás, Chumbada Com Argamassa De Cimento, Cal E Areia</t>
  </si>
  <si>
    <t>Porta De Correr De Chapa Galvanizada Nº 14 - Pintura Com Esmalte Sintetico Acetinado Sobre Zarcão, Com Tela Quebra Chama Em Malha 2 A 5Mm</t>
  </si>
  <si>
    <t>Lastro Regularizado E Impermeabilizado De Concreto Não Estrutural, Esp. De 8Cm</t>
  </si>
  <si>
    <t>Indice De Imperm.C/ Manta Asfáltica Atendendo À Norma 9952, Asfalto Polimerizado Esp.3Mm, Reforçada Com Fio Int. Polietileno, Reg. Base Com Arg. 1:4 Esp Min 15Mm, Proteção Mecânica Arg. 1:4 Esp. 20Mm, Imprimação E Juntas De Dilat</t>
  </si>
  <si>
    <t>Fornecimento, Preparo E Aplicação De Concreto Fck = 15Mpa (Brita 1 E 2) - (5% De Perdas)</t>
  </si>
  <si>
    <t>Pintura Com Tinta Esmalte Sintético Suvinil, Coral Ou Metalatex A Duas Demãos, Inclusive Fundo Anti Corrosivo A Uma Demão, Em Metal</t>
  </si>
  <si>
    <t>Instalações De Rede Logica</t>
  </si>
  <si>
    <t>Espelho 4" X 2" Com Conector Rj 45 Fêmea Cat. 5E</t>
  </si>
  <si>
    <t>Conector Rj 45 Macho</t>
  </si>
  <si>
    <t>Fornecimento E Instalação De Cabo De Rede Par Trançado 4 Pares Categoria 5E</t>
  </si>
  <si>
    <t>Fornecimento E Instalação De Mini Rack De Parede Padrão 19" - 06 U´S X 470Mm</t>
  </si>
  <si>
    <t>Fornecimento E Instalação De Mini Rack De Parede Padrão 19" - 08 U´S X 470Mm</t>
  </si>
  <si>
    <t>Fornecimento E Instalação De Mini Rack De Parede Padrão 19" - 12 U´S X 570Mm</t>
  </si>
  <si>
    <t>Fornecimento E Instalação De Mini Rack De Parede Padrão 19" - 16 U´S X 570Mm</t>
  </si>
  <si>
    <t>Fornecimento E Instalação De Rack De Piso Fechado Padrão 19" - 32 U´S X 670Mm</t>
  </si>
  <si>
    <t>Fornecimento E Instalação De Rack De Piso Fechado Padrão 19" - 36 U´S X 670Mm</t>
  </si>
  <si>
    <t>Fornecimento E Instalação De Rack De Piso Fechado Padrão 19" - 40 U´S X 670Mm</t>
  </si>
  <si>
    <t>Fornecimento E Instalação De Rack De Piso Fechado Padrão 19" - 44 U´S X 670Mm</t>
  </si>
  <si>
    <t>Calha Com 6 Tomadas 20A, Inclusive Fixação Em Rack Padrão 19", Com Chicote De 2 Metros De Comprimento</t>
  </si>
  <si>
    <t>Calha Com 8 Tomadas 20A, Inclusive Fixação Em Rack Padrão 19", Com Chicote De 2 Metros De Comprimento</t>
  </si>
  <si>
    <t>Guia De Cabos Fechado Horizontal Padrão 19" - 1 U´S, Inclusive Fixação Em Rack 19"</t>
  </si>
  <si>
    <t>Guia De Cabos Fechado Horizontal Padrão 19" - 2 U´S, Inclusive Fixação Em Rack 19"</t>
  </si>
  <si>
    <t>Guia De Cabos Vertical Para Rack Aberto Padrão 19" - 40 U´S X 1763 X 50Mm</t>
  </si>
  <si>
    <t>Guia De Cabos Vertical Para Rack Aberto Padrão 19" - 44 U´S X 1940 X 50Mm</t>
  </si>
  <si>
    <t>Painel De Fechamento Frontal 1 U, Inclusive Fixação Em Rack 19"</t>
  </si>
  <si>
    <t>Painel De Fechamento Frontal 2 U'S, Inclusive Fixação Em Rack 19"</t>
  </si>
  <si>
    <t>Bandeja Simples Fixa 1 U X 290Mm Carga Máxima 20Kg, Inclusive Fixação Em Rack 19"</t>
  </si>
  <si>
    <t>Bandeja Simples Fixa 2 U'S X 390Mm Carga Máxima 20Kg, Inclusive Fixação Em Rack 19"</t>
  </si>
  <si>
    <t>Bandeja Fixação Dupla 1 U X 500Mm Carga Máxima 20Kg, Inclusive Fixação Em Rack 19"</t>
  </si>
  <si>
    <t>Bandeja Deslizante 1 U X 500Mm Carga Máxima 20Kg, Inclusive Fixação Em Rack 19"</t>
  </si>
  <si>
    <t>Kit Ventilação Composto Por 2 Ventiladores Bi-Volts, Inclusive Fixação Em Rack 19"</t>
  </si>
  <si>
    <t>Kit Ventilação Composto Por 4 Ventiladores Bi-Volts, Inclusive Fixação Em Rack 19"</t>
  </si>
  <si>
    <t>Kit Rodizio Composto Por 4 Rodas (2 C/ Travas), Inclusive Fixação Em Rack 19"</t>
  </si>
  <si>
    <t>Kit M5 Porca-Gaiola Com 100 Und Com Parafuso Philips E Arruela</t>
  </si>
  <si>
    <t>Velcro Rolo 20Mm - Preto</t>
  </si>
  <si>
    <t>Patch Panel 24 Portas Rj45/Idc Cat.5E, Inclusive Fixação Em Rack 19"</t>
  </si>
  <si>
    <t>Patch Panel De Emenda 24 Portas Rj45/Rj45 Cat.5E, Inclusive Fixação Em Rack 19"</t>
  </si>
  <si>
    <t>Patch Panel 48 Portas Rj45/Idc Cat.5E, Inclusive Fixação Em Rack 19"</t>
  </si>
  <si>
    <t>Patch Panel 48 Portas Rj45/Idc Cat.6, Inclusive Fixação Em Rack 19"</t>
  </si>
  <si>
    <t>Patch Cord Multilan Extra Flexível Cat 5E U/Utp Rj-45 - 1,50 M</t>
  </si>
  <si>
    <t>Patch Cord Multilan Extra Flexível Cat 5E U/Utp Rj-45 - 3,00 M</t>
  </si>
  <si>
    <t>Patch Cord Gigalan Extra Flexível Cat 6 U/Utp Rj-45 - 1,50 M</t>
  </si>
  <si>
    <t>Patch Cord Gigalan Extra Flexível Cat 6 U/Utp Rj-45 - 3,00 M</t>
  </si>
  <si>
    <t>Fornecimento E Instalação De Cabo De Rede Par Trançado 4 Pares Categoria 6</t>
  </si>
  <si>
    <t>Switch 24 Portas Rj-45 10/100 + 2 10/100/1000, Inclusive Fixação Em Rack 19"</t>
  </si>
  <si>
    <t>Switch 48 Portas Rj-45 10/100 + 2 10/100/1000, Inclusive Fixação Em Rack 19"</t>
  </si>
  <si>
    <t>No Break 1400Va (980W) Senoidal, Tensão De Entrada: 120V E Tensão De Saida: 120V, Interface Port Db-9 Rs-232, Smartslot, Usb, Inclusive Fixação Em Rack 19"</t>
  </si>
  <si>
    <t>No Break 2200Va (1980W) Senoidal, Tensão De Entrada: 220V E Tensão De Saida: 220V, Interface Port Db-9 Rs-232, Smartslot, Usb, Inclusive Fixação Em Rack 19"</t>
  </si>
  <si>
    <t>Certificação Avulsa Dos Pontos Com Emissão De Relatório Do Equipamento De Teste Até 100 Pontos</t>
  </si>
  <si>
    <t>Certificação Avulsa Dos Pontos Com Emissão De Relatório Do Equipamento De Teste Mais De 101 Pontos</t>
  </si>
  <si>
    <t>Espelho 4" X 4" Com 2 Conector Rj 45 Fêmea Cat. 5E</t>
  </si>
  <si>
    <t>Espelho 4" X 2" Com Conector Rj 45 Fêmea Cat. 6</t>
  </si>
  <si>
    <t>Espelho 4" X 4" Com 2 Conectores Rj 45 Fêmea Cat. 6</t>
  </si>
  <si>
    <t>Patch Panel 24 Portas Rj45/Idc Cat.6, Inclusive Fixação Em Rack 19"</t>
  </si>
  <si>
    <t>Instalação Do Sistema De Climatização</t>
  </si>
  <si>
    <t>Tubo De Cobre Com Isolamento Térmico - Ø 1/4" Esp. 9Mm</t>
  </si>
  <si>
    <t>Tubo De Cobre Com Isolamento Térmico - Ø 3/8" Esp. 9Mm</t>
  </si>
  <si>
    <t>Tubo De Cobre Com Isolamento Térmico - Ø 1/2" Esp. 9Mm</t>
  </si>
  <si>
    <t>Tubo De Cobre Com Isolamento Térmico - Ø 5/8" Esp. 9Mm</t>
  </si>
  <si>
    <t>Tubo De Cobre Com Isolamento Térmico - Ø 3/4" Esp. 9Mm</t>
  </si>
  <si>
    <t>Tubo De Cobre Com Isolamento Térmico - Ø 7/8" Esp. 9Mm</t>
  </si>
  <si>
    <t>Tubo De Cobre Com Isolamento Térmico - Ø 1.1/8" Esp. 9Mm</t>
  </si>
  <si>
    <t>Tubo De Cobre Com Isolamento Térmico - Ø 1.3/8" Esp. 9Mm</t>
  </si>
  <si>
    <t>Tubo De Cobre Com Isolamento Térmico - Ø 1.5/8" Esp. 9 Mm</t>
  </si>
  <si>
    <t>Emenda De Tubos E Conexões De Cobre Por Processo De Solda - Ø 1/4" Até 1/2"</t>
  </si>
  <si>
    <t>Emenda De Tubos E Conexões De Cobre Por Processo De Solda - Ø 5/8" Até 7/8"</t>
  </si>
  <si>
    <t>Emenda De Tubos E Conexões De Cobre Por Processo De Solda - Ø 1.1/8" Até 1.5/8"</t>
  </si>
  <si>
    <t>Gás Refrigerante R22</t>
  </si>
  <si>
    <t>Gás Refrigerante R407</t>
  </si>
  <si>
    <t>Gás Refrigerante R410A</t>
  </si>
  <si>
    <t>Instalação De Linha Frigorígena Para Interligação Do Sistema De Climatização Incl. Acessórios De Fixação, Fita Pvc Auto-Aderente E Cabo Pp, Exclusive Tubos De Cobre Da Linha Liquida E Sucção, Espuma Elastomérica Flexivel E Gás Refrigerante</t>
  </si>
  <si>
    <t>Duto Em Chapa De Aço Galvanizada #22, Exclusive Acessórios De Fixação</t>
  </si>
  <si>
    <t>Duto Em Chapa De Aço Galvanizada #24, Exclusive Acessórios De Fixação</t>
  </si>
  <si>
    <t>Duto Em Chapa De Aço Galvanizada #26, Exclusive Acessórios De Fixação</t>
  </si>
  <si>
    <t>Aparelhos Hidro-Sanitários</t>
  </si>
  <si>
    <t>Louças</t>
  </si>
  <si>
    <t>Lavatório De Louça Branca Com Coluna ? Aspen Vogue Plus - Deca Ou Equivalente, Inclusive Válvula De Saída Cromada 1?, Sifão Em Metal Cromado 1? X 1/2", Engate Flexível Trançado Inox 1/2? X 30Cm E Parafusos Para Fixação, Exclusive Torneira</t>
  </si>
  <si>
    <t>Mictório De Louça Branca Com Sifão Integrado Antivandalismo - M715 - Deca Ou Equivalente, Inclusive Engate Flexível Trançado Inox 1/2? X 30Cm</t>
  </si>
  <si>
    <t>Cabide De Louça Branca Com 2 Ganchos ? Icasa, Celite Ou Equivalente</t>
  </si>
  <si>
    <t>Bacia Convencional Infantil De Louça Branca - Studio Kids - Deca Ou Equivalente, Inclusive Assento Plástico, Tubo De Ligação Metal Cromado Com Canopla, Anel De Vedação E Parafusos Para Fixação</t>
  </si>
  <si>
    <t>Cuba De Louça Branca De Embutir Redonda, 36Cm - L-41 ? Deca Ou Equivalente, Inclusive Válvula De Saída Cromada 1?, Sifão Em Metálico Tipo Copo Cromado 1? X 1/2" E Engate Flexível Trançado Inox 1/2? X 30Cm, Exclusive Torneira</t>
  </si>
  <si>
    <t>Bacia Convencional De Louça Branca, Padrão Popular - Logasa, Celite Ou Equivalente, Inclusive Assento Plástico, Tubo De Ligação Metal Cromado Com Canopla, Anel De Vedação E Parafusos Para Fixação</t>
  </si>
  <si>
    <t>Lavatório De Louça Branca Sem Coluna, Padrão Popular - Colibri - Logasa Ou Equivalente, Inclusive Sifão Em Pvc Rígido 1? X1/2?, Válvula Em Pvc 1?, Engate Flexível Em Pvc 1/2" X 30Cm E Parafusos Para Fixação, Exclusive Torneira</t>
  </si>
  <si>
    <t>Cabide De Louça Branca Com Um Gancho - A680 - Deca Ou Equivalente</t>
  </si>
  <si>
    <t>Lavatório De Louça Branca Com Coluna, Padrão Popular Izy ? Deca, Celite Ou Equivalente, Inclusive Sifão Em Pvc Rígido 1? X1/2?, Válvula Em Pvc 1?, Engate Flexível Em Pvc 1/2" X 30Cm E Parafusos Para Fixação, Exclusive Torneira</t>
  </si>
  <si>
    <t>Recolocação De Bacia Sanitária, Inclusive Fornecimento De Tubo De Ligação Metal Cromado Com Canopla, Engate Flexível Trançado Inox 1/2? X 30Cm, Anel De Vedação E Parafusos Para Fixação), Exclusive Bacia Sanitária</t>
  </si>
  <si>
    <t>Recolocação De Lavatório Sanitário, Inclusive Fornecimento De , Inclusive Válvula De Saída Cromada 1?, Sifão Em Metal Cromado 1? X 1/2" E Engate Flexível Trançado Inox 1/2? X 30Cm, Exclusive Lavatório</t>
  </si>
  <si>
    <t>Recolocação De Lavatório Sanitário, Inclusive Fornecimento De Acessórios (Sifão, Válvula E Engate Em Pvc), Exclusive Lavatório</t>
  </si>
  <si>
    <t>Lavatório Suspenso De Canto - Izy - L101 - Deca Ou Equivalente, Inclusive Válvula De Saída Cromada 1?, Sifão Em Metal Cromado 1? X 1/2", Engate Flexível Trançado Inox 1/2? X 30Cm E Parafusos Para Fixação, Exclusive Torneira</t>
  </si>
  <si>
    <t>Bacia Convencional De Louça Branca Sem Abertura Frontal Para Portadores De Necessidades Especiais, Vogue Plus Conforto - P510, Inclusive Assento Em Poliéster, Ref. Ap51 - Deca Ou Equivalente, Tubo De Ligação Metal Cromado Com Canopla, Anel De Vedação E Parafusos Para Fixação</t>
  </si>
  <si>
    <t>Lavatório De Louça Branca Com Coluna Suspensa, Vogue Plus Confort - L51+Cs1V Para Portadores De Necessidades Especiais - Deca, Inclusive Válvula De Saída Cromada 1?, Sifão Em Metal Cromado 1? X 1/2", Engate Flexível Trançado Inox 1/2? X 30Cm E Parafusos Para Fixação, Exclusive Torneira</t>
  </si>
  <si>
    <t>Bacia Sanitária De Louça Branca Com Caixa Acoplada E Válvula De Acionamento Simples - Izy - Deca, Celite Ou Equivalente, Inclusive Assento Plástico, Tubo De Ligação Metal Cromado Com Canopla, Engate Flexível Trançado Inox 1/2? X 30Cm, Anel De Vedação E Parafusos Para Fixação</t>
  </si>
  <si>
    <t>Lavatório De Louça Branca Com Coluna, Ravena L91 + C9 - Deca Ou Equivalente, Inclusive Válvula De Saída Cromada 1?, Sifão Em Metal Cromado 1? X 1/2", Engate Flexível Trançado Inox 1/2? X 30Cm E Parafusos Para Fixação, Exclusive Torneira</t>
  </si>
  <si>
    <t>Lavatório Suspenso De Canto - L76 - Deca Ou Equivalente, Para Portadores De Necessidades Especiais, Inclusive Válvula De Saída Cromada 1?, Sifão Em Metal Cromado 1? X 1/2", Engate Flexível Trançado Inox 1/2? X 30Cm E Parafusos Para Fixação, Exclusive Torneira</t>
  </si>
  <si>
    <t>Cuba De Louça Branca De Embutir Oval - L37 - Deca Ou Equivalente, Inclusive Válvula De Saída Cromada 1?, Sifão Em Metálico Tipo Copo Cromado 1? X 1/2" E Engate Flexível Trançado Inox 1/2? X 30Cm, Exclusive Torneira</t>
  </si>
  <si>
    <t>Bacia Convencional De Louça Branca- Ravena - P9 - Deca Ou Equivalente, Inclusive Assento Plástico, Tubo De Ligação Metal Cromado Com Canopla, Anel De Vedação E Parafusos Para Fixação</t>
  </si>
  <si>
    <t>Bacia Convencional De Louça Branca Com Abertura Frontal Para Portadores De Necessidades Especiais, Vogue Plus Conforto - P51, Inclusive Assento Em Poliéster Com Abertura, Ref. Ap51 - Deca Ou Equivalente, Tubo De Ligação Metal Cromado Com Canopla, Anel De Vedação E Parafusos Para Fixação</t>
  </si>
  <si>
    <t>Bacia Sanitária De Louça Branca Com Caixa Acoplada E Válvula De Duplo Acionamento, Ravena - P9 - Deca Ou Equivalente, Inclusive Assento Plástico, Tubo De Ligação Metal Cromado Com Canopla, Engate Flexível Trançado Inox 1/2? X 30Cm, Anel De Vedação E Parafusos Para Fixação</t>
  </si>
  <si>
    <t>Bancadas</t>
  </si>
  <si>
    <t>Bancada De Mármore Esp. 3Cm</t>
  </si>
  <si>
    <t>Bancada De Granito Com Espessura De 2 Cm</t>
  </si>
  <si>
    <t>Laje Armada Espessura De 3Cm P/ Enchimento De Fundo De Bancada Inox</t>
  </si>
  <si>
    <t>Bancada E Tanque Para Panelões Em Granito Cinza Andorinha, Esp. 2Cm, Dim. 0.80X1.10M, Base De Concreto E Apoio Em Alvenaria, Frontão H=10Cm, Incl. Válvula E Sifão, Exclusive Torneira, Conf. Det. Projeto</t>
  </si>
  <si>
    <t>Torneiras, Registros, Válvulas E Metais</t>
  </si>
  <si>
    <t>Torneira Bica Baixa De Mesa Para Lavatório Pressmatic Alfa - Docol, Decamatic Smart - Deca Ou Equivalente</t>
  </si>
  <si>
    <t>Torneira De Parede Para Tanque Longa 3/4" 1158 Primor - Docol Ou Equivalente</t>
  </si>
  <si>
    <t>Torneira Angular De Acionamento Restrito Para Jardim, 3/4" ? Docol Ou Equivalente</t>
  </si>
  <si>
    <t>Torneira Para Uso Geral 1130 Trio - Docol Ou Equivalente</t>
  </si>
  <si>
    <t>Torneira Em Polipropileno De Parede Para Pia Slim - Krona Ou Equivalente</t>
  </si>
  <si>
    <t>Torneira De Parede Para Tanque Longa 1/2" 1158 Primor ? Docol Ou Equivalente</t>
  </si>
  <si>
    <t>Torneira De Parede De Cozinha Bica Alta 360º Gali - Docol Ou Equivalente</t>
  </si>
  <si>
    <t>Registro De Pressão Com Canopla Cromada Diam. 15Mm (1/2"), Marcas De Referência Fabrimar, Deca Ou Docol</t>
  </si>
  <si>
    <t>Registro De Pressão Com Canopla Cromada Diam. 20Mm (3/4"), Marcas De Referência Fabrimar, Deca Ou Docol</t>
  </si>
  <si>
    <t>Registro De Pressão Bruto Com Volante, Diâmetro 1/2" (15Mm) ? Docol, Deca Ou Equivalente</t>
  </si>
  <si>
    <t>Registro De Gaveta Bruto Abnt Diâmetro 1/2" (15Mm) - Docol, Deca Ou Equivalente</t>
  </si>
  <si>
    <t>Registro De Gaveta Bruto Abnt Diâmetro 3/4" (20Mm) ? Docol, Deca Ou Equivalente</t>
  </si>
  <si>
    <t>Registro De Gaveta Bruto Abnt Diâmetro 1" (25Mm) ? Docol, Deca Ou Equivalente</t>
  </si>
  <si>
    <t>Registro De Gaveta Bruto Abnt Diâmetro 1.1/4" (32Mm) - Docol, Deca Ou Equivalente</t>
  </si>
  <si>
    <t>Registro De Gaveta Bruto Abnt Diâmetro 1.1/2" (40Mm) ? Docol, Deca Ou Equivalente</t>
  </si>
  <si>
    <t>Registro De Gaveta Bruto Abnt Diâmetro 2" (50Mm) ? Docol, Deca Ou Equivalente</t>
  </si>
  <si>
    <t>Registro De Gaveta Bruto Industrial Diâmetro 2.1/2? (65Mm) ? Docol, Deca Ou Equivalente</t>
  </si>
  <si>
    <t>Registro De Gaveta Bruto Industrial Diâmetro 3? (75Mm) ? Docol, Deca Ou Equivalente</t>
  </si>
  <si>
    <t>Registro De Gaveta Com Canopla Cromada Diam. 15Mm (1/2"), Marcas De Referência Fabrimar, Deca Ou Docol</t>
  </si>
  <si>
    <t>Registro De Gaveta Com Canopla Cromada, Diam. 20Mm (3/4"), Marcas De Referência Fabrimar, Deca Ou Docol</t>
  </si>
  <si>
    <t>Registro De Gaveta Com Canopla Cromada Diam. 25Mm (1"), Marcas De Referência Fabrimar, Deca Ou Docol</t>
  </si>
  <si>
    <t>Registro De Gaveta Com Canopla Cromada Diam 32Mm (11/4"), Marcas De Referência Fabrimar, Deca Ou Docol</t>
  </si>
  <si>
    <t>Registro De Gaveta Abnt Com Acabamento Canopla Metal Cromado C40, Diâmetro 1.1/2" (40Mm) - Docol, Deca Ou Equivalente</t>
  </si>
  <si>
    <t>Válvula De Descarga Com Acabamento Canopla Metal Cromado, Diâmetro 1.1/4" (32Mm), Referência Docol, Deca Ou Equivalente</t>
  </si>
  <si>
    <t>Válvula De Descarga Com Acabamento Canopla Metal Cromado, Diâmetro 40Mm (1.1/2"), Referência Fabrimar, Deca, Docol Ou Equivalente</t>
  </si>
  <si>
    <t>Válvula De Pvc 1? Para Lavatório Com Unho - Astra, Cipla, Akros Ou Equivalente</t>
  </si>
  <si>
    <t>Válvula De Pvc 2.1/4? Para Tanque Com Unho - Astra, Cipla, Akros Ou Equivalente</t>
  </si>
  <si>
    <t>Acabamento Para Válvula De Descarga Clássica ? Docol, Deca Ou Equivalente</t>
  </si>
  <si>
    <t>Conjunto Parafuso De Fixação Para Instalação Em Bacia Ou Mictório, Inclusive Colocação</t>
  </si>
  <si>
    <t>Torneira De Parede Para Cozinha 1157-P-Cr Linha: Pratika ? Fabrimar Ou Equivalente</t>
  </si>
  <si>
    <t>Válvula De Descarga Com Acabamento Canopla Metal Cromado Sistema Antivandalismo, Diâmetro 1.1/2" (40Mm), Referência Docol, Deca Ou Equivalente</t>
  </si>
  <si>
    <t>Torneira Para Lavatório De Parede Sistema Antivandalismo Biopress 1182-Av-Bio-140 ? Fabrimar Ou Equivalente</t>
  </si>
  <si>
    <t>Chuveiro De Vazão Constante Com Vávula Anti-Vandalismo Pressmatic ? Docol Ou Equivalente</t>
  </si>
  <si>
    <t>Chuveiro Em Metal Cromado Com Desviador Flexível E Ducha Manual Linha Max 1975C ? Deca Ou Equivalente</t>
  </si>
  <si>
    <t>Válvula De Retenção Horizontal Em Bronze, Tipo Portinhola Diâmetro 1/2" (15Mm)</t>
  </si>
  <si>
    <t>Válvula De Retenção Horizontal Em Bronze, Tipo Portinhola Diâmetro 3/4" (20Mm)</t>
  </si>
  <si>
    <t>Válvula De Retenção Horizontal Em Bronze, Tipo Portinhola Diâmetro 1" (25Mm)</t>
  </si>
  <si>
    <t>Válvula De Retenção Horizontal Em Bronze, Tipo Portinhola Diâmetro 1.1/4" (32Mm)</t>
  </si>
  <si>
    <t>Válvula De Retenção Horizontal Em Bronze, Tipo Portinhola Diâmetro 1.1/2" (40Mm)</t>
  </si>
  <si>
    <t>Válvula De Retenção Horizontal Em Bronze, Tipo Portinhola Diâmetro 2" (50Mm)</t>
  </si>
  <si>
    <t>Válvula De Retenção Horizontal Em Bronze, Tipo Portinhola Diâmetro 2.1/2" (65Mm)</t>
  </si>
  <si>
    <t>Válvula De Retenção Horizontal Em Bronze, Tipo Portinhola Diâmetro 3" (80Mm)</t>
  </si>
  <si>
    <t>Válvula De Retenção Vertical Em Bronze, Classe 125 Diâmetro 1/2" (15Mm)</t>
  </si>
  <si>
    <t>Válvula De Retenção Vertical Em Bronze, Classe 125 Diâmetro 3/4" (20Mm)</t>
  </si>
  <si>
    <t>Válvula De Retenção Vertical Em Bronze, Classe 125 Diâmetro 1" (25Mm)</t>
  </si>
  <si>
    <t>Válvula De Retenção Vertical Em Bronze, Classe 125 Diâmetro 1.1/4" (32Mm)</t>
  </si>
  <si>
    <t>Válvula De Retenção Vertical Em Bronze, Classe 125 Diâmetro 1.1/2" (40Mm)</t>
  </si>
  <si>
    <t>Válvula De Retenção Vertical Em Bronze, Classe 125 Diâmetro 2" (50Mm)</t>
  </si>
  <si>
    <t>Válvula De Retenção Vertical Em Bronze, Classe 125 Diâmetro 2.1/2" (65Mm)</t>
  </si>
  <si>
    <t>Válvula De Retenção Vertical Em Bronze, Classe 125 Diâmetro 3" (80Mm)</t>
  </si>
  <si>
    <t>Outros Aparelhos</t>
  </si>
  <si>
    <t>Caixa De Descarga Plástica De Sobrepor 6/9 Litros, Ref. Astra, Akros Ou Equivalente</t>
  </si>
  <si>
    <t>Reservatório De Polietileno De 500 L, Inclusive Adaptadores Com Flanges De Pvc E Torneira De Bóia De 3/4"</t>
  </si>
  <si>
    <t>Lavatório De Aço Inox, Liga Aisi 304, N° 18, Marcas De Referência Fisher, Metalpress Ou Mekal, Inclusive Apoio De Concreto, Argamassa De Apoio E Assentamento, Válvula E Sifão Cromados, Exclusive Torneira, Conf. Projeto</t>
  </si>
  <si>
    <t>Escovário De Aço Inox, Liga Aisi 304, N° 18, Marcas De Referência Fischer, Metalpress Ou Mekal, Inclusive Apoio De Concreto, Argamassa De Apoio E Assentamento, Válvula E Sifão Cromados, Exclusive Torneira, Conf. Projeto</t>
  </si>
  <si>
    <t>Tanque De Aço Inox Nº 2, Marcas De Referência Fisher, Metalpress Ou Mekal, Inclusive Válvula De Metal E Sifão</t>
  </si>
  <si>
    <t>Bebedouro De Aço Inox, Marcas De Referência Fisher, Metalpress Ou Mekal, Inclusive Válvula, Sifão Cromado E Torneiras, Exclusive Alvenaria, Dim. 0.45X2.75 M, Conforme Detalhe Em Projeto</t>
  </si>
  <si>
    <t>Mictório Coletivo De Aço Inox, Liga Aisi-304 N.18, Marcas De Referência Fisher, Metalpress Ou Mekal, Dimensões 1.80X0.30M, Com Tubo Espargidor</t>
  </si>
  <si>
    <t>Cuba De Aço Inox N° 1(Dim.460X300X150)Mm, Marcas De Referência Franke, Strake, Tramontina, Inclusive Válvula De Metal 31/2" E Sifão Cromado 1 X 1/2", Excl. Torneira</t>
  </si>
  <si>
    <t>Tanque Simples De Aço Inox Fischer, Mod. Tq1-S Aisi 304, Ou Equivalente Nas Marcas Metalpress Ou Mekal, Inclusive Válvula De Metal 1 1/4" E Sifão Cromado 2", Excl. Torneira</t>
  </si>
  <si>
    <t>Cuba P/ Panelões De Aço Inox 80X60X40 Cm, Marcas De Referência Fisher, Metalpress Ou Mekal, Inclusive Válvula Metal 1 1/4" E Sifão Cromado 1 X 1 1/2", Excl. Torneira</t>
  </si>
  <si>
    <t>Tanque Duplo De Aço Inox Aisi 304, Marcas De Referência Fisher (Mod Tqi-D) Metalpress Ou Mekal, Inclusive Válvulas De Metal 1 1/4" E Sifão Cromado 2", Excl. Torneiras</t>
  </si>
  <si>
    <t>Ducha Manual Acqua Jet , Linha Aquarius, Com Registro Ref.C 2195, Marcas De Referência Fabrimar, Deca Ou Docol</t>
  </si>
  <si>
    <t>Cabide Simples De Um Gancho, Linha Versailles, Ref. 08, Acabamento Cromado, Da Moldenox, Docol Ou Deca</t>
  </si>
  <si>
    <t>Reservatório De Polietileno De 5.000 L, Inclusive Peça De Madeira 6 X 16 Cm Para Apoio, Exclusive Flanges E Torneira De Bóia</t>
  </si>
  <si>
    <t>Cuba Em Aço Inox Nº 02(Dim.560X340X150)Mm, Marcas De Referência Franke, Strake, Tramontina, Inclusive Válvula De Metal 31/2" E Sifão Cromado 1 X 1/2", Excl. Torneira</t>
  </si>
  <si>
    <t>Pia Em Aço Inox Com 01 Cuba Nº 1, Dimensões De 0.60 X 1.50M, Inclusive Válvula Tipo Americana, Exclusive Sifão</t>
  </si>
  <si>
    <t>Pia Em Aço Inox Com 02 Cubas Nº 1, Dimensões 0.60 X 2.50, Inclusive Válvula Tipo Americana, Exclusive Sifão</t>
  </si>
  <si>
    <t>Pia Em Aço Inox Com 01 Cuba Nº 1, Dimensões De 0.60 X 1.80M, Inclusive Válvula Americana, Exclusive Sifão</t>
  </si>
  <si>
    <t>Pia Em Aço Inox Com 02 Cubas Nº 2, Dimensões De 0.60 X 2.10M, Inclusive Válvula Americana, Exclusive Sifão</t>
  </si>
  <si>
    <t>Assento Plástico Para Vaso Sanitário, Marcas De Referência Deca, Celite Ou Ideal Standard</t>
  </si>
  <si>
    <t>Chuveiro Frio De Pvc, Marcas De Referência Atlas, Cipla Ou Akros</t>
  </si>
  <si>
    <t>Reservatório De Polietileno De 500L, Inclusive Peça De Madeira 6X16Cm Para Apoio, Exclusive Flanges E Torneira De Bóia</t>
  </si>
  <si>
    <t>Reservatório De Polietileno De 1000L, Inclusive Peça De Madeira 6X16Cm Para Apoio, Exclusive Flanges E Torneira De Bóia</t>
  </si>
  <si>
    <t>Filtro Curto Ap200, Marca De Referência Aqualar, Inclusive Refil(Vela)</t>
  </si>
  <si>
    <t>Mictório De Aço Inox, Marcas De Referência Fisher, Metalpress Ou Mekal, Com 30 Cm De Largura E Comp. Variável, Inclusive Válvula Tipo Americana, Engate Flexível Cromado, Válvula De Descarga, Sifão Cromado E Conjunto De Fixação</t>
  </si>
  <si>
    <t>Tanque Em Mármore Sintético Com 2 Bojos, Inclusive Válvula E Sifão Em Pvc</t>
  </si>
  <si>
    <t>Reservatório De Polietileno De 310L, Inclusive Peça De Madeira 6 X 16 Cm P/ Apoio, Exclusive Flange E Torneira De Bóia</t>
  </si>
  <si>
    <t>Reservatório De Polietileno De 1500L, Inclusive Peça 6X16Cm Para Apoio, Exclusive Flanges E Torneira De Bóia</t>
  </si>
  <si>
    <t>Reservatório De Polietileno De 3000 Litros, Inclusive Peça De Apoio De 6X16 Cm, Exclusive Flanges E Torneira De Bóia</t>
  </si>
  <si>
    <t>Reservatório De Polietileno De 2000L, Inclusive Peça De Apoio 6X16 Cm, Exclusive Flanges E Torneira De Bóia</t>
  </si>
  <si>
    <t>Tanque De Mármore Sintético Com Um Bojo, Inclusive Válvula E Sifão Em Pvc</t>
  </si>
  <si>
    <t>Bebedouro Em Aço Inox Coletivo, Marcas De Referência Fisher, Metalpress Ou Mekal, Inclusive Base De Apoio Em Concreto E Fechamento Em Alvenaria Revestida Com Azulejo, Inclusive Válvula E Sifão, Exclusive Torneiras</t>
  </si>
  <si>
    <t>Reservatório De Polietileno De 15.000L, Inclusive Peça De Madeira 5 X 16Cm Para Apoio, Exclusive Flanges E Torneiras De Boia</t>
  </si>
  <si>
    <t>Bebebedouro Elétrico De Pressão Para Portadores De Necessidades Especiais Ibbl Bdf300 Ou Equivalente</t>
  </si>
  <si>
    <t>Tanque Vertical Em Polietileno, Capacidade De 20.000 Litros, Com Tampa De 1/4 De Volta E Vedação Total, Marcas De Referência Fortlev, Bakof Tec, Rotoplastyc Ou Equivalente, Incl. Transporte Horizontal Manual Até Base De Torre, Transporte Vertical Com Caminhão Munck Para Içamento</t>
  </si>
  <si>
    <t>Acessibilidade - Nbr 9050</t>
  </si>
  <si>
    <t>Barra De Apoio Reta Em Aço Inox 304 P/ Portadores De Necessidades Especiais (Nbr 9050), Largura 40 Cm</t>
  </si>
  <si>
    <t>Barra De Apoio Reta Em Aço Inox 304 P/ Portadores De Necessidades Especiais (Nbr 9050), Largura 60 Cm</t>
  </si>
  <si>
    <t>Barra De Apoio Reta Em Aço Inox 304 P/ Portadores De Necessidades Especiais (Nbr 9050), Largura 80 Cm</t>
  </si>
  <si>
    <t>Barra De Apoio Reta Em Aço Inox 304 P/ Portadores De Necessidades Especiais (Nbr 9050), Largura 90 Cm</t>
  </si>
  <si>
    <t>Barra De Apoio Lateral Articulada Em Aço Inox 304 - 80Cm P/ Portadores De Necessidades Especiais (Nbr 9050)</t>
  </si>
  <si>
    <t>Bacia Sifonada De Louça Branca Sem Abertura Frontal P/ Banheiro Pne, Consumo 6 Litros Por Fluxo, Vogue Plus Conforto - P.510.17, Ref. Deca Ou Equiv., Incl. Tubo De Ligação Inox C/ Canopla, Anel De Vedação, Paraf. E Rejunte Epoxi P/ Vedação</t>
  </si>
  <si>
    <t>Bacia Sifonada De Louça Branca Com Abertura Frontal P/ Banheiro Pne, Consumo 6 Litros Por Fluxo, Vogue Plus Conforto - P.51.17, Ref. Deca Ou Equiv., Incl. Tubo De Ligação Inox C/ Canopla, Anel De Vedação, Paraf. E Rejunte Epoxi P/ Vedação</t>
  </si>
  <si>
    <t>Assento Poliéster Sem Abertura Frontal C/ Fixação Cromada E Aditivo Químico C/ Proteção Antibactéria, Vogue Plus - Ap.51.17, Ref. Deca Ou Equivalente</t>
  </si>
  <si>
    <t>Assento Poliéster Com Abertura Frontal E Tampa C/ Fixação Cromada E Aditivo Químico C/ Proteção Antibactéria, Vogue Plus - Ap.52.17, Ref. Deca Ou Equivalente</t>
  </si>
  <si>
    <t>Lavatório De Louça Branca Com Coluna Suspensa P/ Banheiro Pne, Vougle Plus Conforto L.51.17 + Cs.1.17, Ref., Deca Ou Equivalente, Incl. Sifão, Válvula E Engates Metálicos Cromados, Exclusive Torneira</t>
  </si>
  <si>
    <t>Lavátorio De Louça Branca De Canto P/ Banheiro Pne, Coleção Master L.76.17, Ref. Deca Ou Equivalente, Incl. Válvula, Sifão E Engates Metálicos Cromados, Exclusive Torneira</t>
  </si>
  <si>
    <t>Conjunto Barra De Apoio Barra De Apoio Lateral, Formato "U", Em Aço Inox Polido 304 Ø 1.1/4" Dim. Comprimento Médio 30 P/ Lavatório, P/ Portadores De Necessidades Especiais (Nbr 9050)</t>
  </si>
  <si>
    <t>Barra De Apoio Reta Em Aço Inox 304 P/ Portadores De Necessidades Especiais (Nbr 9050), Largura 70 Cm</t>
  </si>
  <si>
    <t>Aparelhos Elétricos</t>
  </si>
  <si>
    <t>Luminárias</t>
  </si>
  <si>
    <t>Luminária Industrial A Prova De Tempo, 45 Graus, Wetzel, Naville, Total Light, Ou Equivalente, Exclusive Lampada</t>
  </si>
  <si>
    <t>Arandela Com Lâmpada Incandescente De 100W</t>
  </si>
  <si>
    <t>Luminária Com Plafonier E Globo De Plástico Dimensões 20X10Cm, Inclusive Lampada Led 9W</t>
  </si>
  <si>
    <t>Interruptores E Tomadas</t>
  </si>
  <si>
    <t>Tomada Padrão Brasileiro Linha Branca, Nbr 14136 (1 Módulos) - 2 Polos + Terra 10A/250V, Inclusive Suporte E Placa 4X2"</t>
  </si>
  <si>
    <t>Tomada Padrão Brasileiro Linha Branca, Nbr 14136 (1 Módulos) - 2 Polos + Terra 20A/250V, Inclusive Suporte E Placa 4X2"</t>
  </si>
  <si>
    <t>Interruptor De Uma Tecla Simples 10A/250V, Com Placa 4X2"</t>
  </si>
  <si>
    <t>Interruptor De Duas Teclas Simples 10A/250V, Com Placa 4X2"</t>
  </si>
  <si>
    <t>Interruptor De Uma Tecla Paralelo 10A/250V, Com Placa 4X2"</t>
  </si>
  <si>
    <t>Interruptor De Uma Tecla Simples 10A/250V E Uma Tomada 3 Polos 10A/250V, Padrão Brasileiro, Nbr 14136, Linha Branca, Com Placa 4X2"</t>
  </si>
  <si>
    <t>Interruptor De Duas Teclas Simples 10A/250V E Uma Tomada 3 Polos Universal 10A/250V, Com Placa 4X2"</t>
  </si>
  <si>
    <t>Interruptor Pulsador De Campainha 10A/250V, Com Placa 4X2"</t>
  </si>
  <si>
    <t>Tomada De 3 Polos 20A/250V, Com Placa 4X2"</t>
  </si>
  <si>
    <t>Interruptor De Três Teclas Simples 10 A/250 V E Duas Teclas Simples 10A/250V, Com Placa 4X4"</t>
  </si>
  <si>
    <t>Interruptor De Três Teclas Simples 10A/250V, C/ Placa 4X2"</t>
  </si>
  <si>
    <t>Espelho Para Caixa Estampada 4 X 2"</t>
  </si>
  <si>
    <t>Espelho Para Caixa Estampada 4 X 4"</t>
  </si>
  <si>
    <t>Tomada Coaxial 75 Ohms Para Tv</t>
  </si>
  <si>
    <t>Bombas</t>
  </si>
  <si>
    <t>Bomba Centrífuga Trifásica 5Cv, Modelo 620 Dancor, Ou Equivalente</t>
  </si>
  <si>
    <t>Bomba Centrífuga Monofásica 1/2 Cv</t>
  </si>
  <si>
    <t>Bomba Centrífuga Monofásica 3/4 Cv</t>
  </si>
  <si>
    <t>Bomba Centrifuga Trifásica 2Cv</t>
  </si>
  <si>
    <t>Bomba Elétrica Centrífuga Monofásica 1 Cv</t>
  </si>
  <si>
    <t>Postes</t>
  </si>
  <si>
    <t>Poste Circular De Concreto De 11M Padrão Escelsa, Incl. Luminária Tipo Led 1 Pétala Pot 100W, Ip66, Temp Cor Sup 5000K, Vida Util Superior A 60.000 H, Mod Edn100, Hbp-100 Ou 001100G3-1006 - Ames Iluminação, Ecp, Hda Iluminação Ou Equiv</t>
  </si>
  <si>
    <t>Ar Refrigerado</t>
  </si>
  <si>
    <t>Fornecimento E Instalação De Unidade Evaporadora E Condensadora De Ar Condicionado Tipo Split Inverter Hi-Wall (Parede) De 9.000 Btu´S 220V - Ciclo Frio - Classificação A (Selo Procel), Inclusive Amortecedores Vibra-Stop</t>
  </si>
  <si>
    <t>Fornecimento E Instalação De Unidade Evaporadora E Condensadora De Ar Condicionado Tipo Split Inverter Hi-Wall (Parede) De 12.000 Btu´S 220V - Ciclo Frio - Classificação A (Selo Procel), Inclusive Amortecedores Vibra-Stop</t>
  </si>
  <si>
    <t>Fornecimento E Instalação De Unidade Evaporadora E Condensadora De Ar Condicionado Tipo Split Inverter Hi-Wall (Parede) De 18.000 Btu´S 220V - Ciclo Frio - Classificação A (Selo Procel), Inclusive Amortecedores Vibra-Stop</t>
  </si>
  <si>
    <t>Fornecimento E Instalação De Unidade Evaporadora E Condensadora De Ar Condicionado Tipo Split Inverter Hi-Wall (Parede) De 22.000 Btu´S 220V - Ciclo Frio - Classificação A (Selo Procel), Inclusive Amortecedores Vibra-Stop</t>
  </si>
  <si>
    <t>Fornecimento E Instalação De Unidade Evaporadora E Condensadora De Ar Condicionado Tipo Split Inverter Hi-Wall (Parede) De 24.000 Btu´S 220V - Ciclo Frio - Classificação A (Selo Procel), Inclusive Amortecedores Vibra-Stop</t>
  </si>
  <si>
    <t>Fornecimento E Instalação De Unidade Evaporadora E Condensadora De Ar Condicionado Tipo Split Inverter Hi-Wall (Parede) De 30.000 Btu´S 220V - Ciclo Quente/Frio - Classificação A (Selo Procel), Inclusive Amortecedores Vibra-Stop</t>
  </si>
  <si>
    <t>Fornecimento E Instalação De Unidade Evaporadora E Condensadora De Ar Condicionado Tipo Split Inverter Piso Teto De 36.000 Btu´S 220V - Ciclo Quente/Frio Classificação Energética A Ou B (Selo Procel), Inclusive Amortecedores Vibra-Stop</t>
  </si>
  <si>
    <t>Fornecimento E Instalação De Unidade Evaporadora E Condensadora De Ar Condicionado Tipo Split Inverter Piso Teto De 48.000 Btu´S 220V Trifásico - Ciclo Quente/Frio Classificação Energética A Ou B (Selo Procel), Inclusive Amortecedores Vibra-Stop</t>
  </si>
  <si>
    <t>Ventiladores</t>
  </si>
  <si>
    <t>Ventilador De Teto Base Madeira Sem Alojamento Para Luminária, Ref. Tron Ou Equivalente, Com Comando De Interruptor Simples, Sem Dimer Para Regulagem De Velocidade</t>
  </si>
  <si>
    <t>Campainha Tipo Timbre Pial, Cod. 412.77 Ou Equivalente</t>
  </si>
  <si>
    <t>Campainha Tipo Prato Pial, Cod. 414.18</t>
  </si>
  <si>
    <t>Chuveiro Elétrico Tipo Ducha Lorenzet Ou Corona</t>
  </si>
  <si>
    <t>Luminarias Para Lâmpadas Led</t>
  </si>
  <si>
    <t>Luminaria Sobrepor Compl., Corpo Ch. Aço Pintada Branca, Refletor, Aletas Parabólicas Alum.Alta Pureza E Refletância Inclusive 2 Lâmpadas Led T8 9/10W Temp. De Cor 5000K C/ 60Cm - Ref. Cs216Al-N - Ames, 1261 - Lumavi Ou Equivalente</t>
  </si>
  <si>
    <t>Luminaria Sobrepor Compl., Corpo Ch. Aço Pintada Branca, Refletor Aletas Parabólicas Alum.Alta Pureza E Refletância Inclusive 2 Lâmpadas Led T8 20W Temp. De Cor 5000K Bivolt C/ 1,20M - Ref. Cs232Al-N - Ames, 2447 - Lumavi Ou Equivalente</t>
  </si>
  <si>
    <t>Luminaria Embutir Compl., Corpo Ch. Aço Pintada Branca, Refletor Aletas Parabólicas Alum.Alta Pureza E Refletância Inclusive 2 Lâmpadas Led T8 9W Temp. De Cor 5000K C/ 60Cm - Ref. Ce216Al-N - Ames, 6024 - Lumavi Ou Equivalente</t>
  </si>
  <si>
    <t>Luminaria Embutir Compl., Corpo Ch. Aço Pintada Branca, Refletor, Aletas Parabólicas Alum.Alta Pureza E Refletância Inclusive 2 Lâmpadas Led T8 18W Temp. De Cor 5000K C/ 1,20M - Ref. Ce232Al-N - Ames, 6025 - Lumavi -Ldef 2X32W - Lumiluz Ou Equivalente</t>
  </si>
  <si>
    <t>Luminária Sobrepor Compl., Corpo Ch. Aço Pintada Branca, Refletor,Aletas Parabólicas Alum.Alta Pureza E Refletância Inclusive 4 Lâmpadas Led T8 9W Temp. De Cor 5000K Bivolt C/ 60Cm - Cs416Al-N - Ames, 1452 - Lumavi Ou Equivalente</t>
  </si>
  <si>
    <t>Luminária Embutir Compl., Corpo Ch. Aço Pintada Branca, Refletor,Aletas Parabólicas Alum.Alta Pureza E Refletância Nclusive 4 Lâmpadas Led T8 9W Temp. De Cor 5000K - Ref.Ce416Al-N - Ames, 6026 - Lumavi Ou Equivalente</t>
  </si>
  <si>
    <t>Pintura</t>
  </si>
  <si>
    <t>Sobre Paredes E Forros</t>
  </si>
  <si>
    <t>Emassamento De Paredes E Forros, Com Duas Demãos De Massa Corrida, Referência Suvinil, Coral, Metalatex Ou Equivalente, Inclusive Uma Demão De Liquido Selador Pva, Referência Suvinil, Coral Ou Metalatex Ou Equivalente</t>
  </si>
  <si>
    <t>Emassamento De Paredes E Forros, Com Duas Demãos De Massa À Base De Óleo, Marcas De Referência Suvinil, Coral Ou Metalatex</t>
  </si>
  <si>
    <t>Emassamento De Paredes E Forros, Com Duas Demãos De Massa Acrílica Premium, Referência Suvinil, Coral Ou Sherwin Williams Ou Equivalente, Inclusive Uma Demão De Liquido Selador Acrílico, Referência Suvinil, Coral Ou Metalatex Ou Equivalente</t>
  </si>
  <si>
    <t>Pintura Em Paredes E Forros, Aplicação Manual, Com Três Demãos De Tinta Látex Premium, Referência Suvinil, Coral E Metalatex, Inclusive Uma Demão De Liquido Selador Pva, Referência Suvinil, Coral Ou Metalatex Ou Equivalente</t>
  </si>
  <si>
    <t>Pintura Em Paredes E Forros, Aplicação Manual, Com Três Demãos De Tinta Esmalte Sintético Premium, Acabamento Fosco, Referência Suvinil, Coral Ou Metalatex, Inclusive Uma Demão De Liquido Selador Acrílico, Referência Suvinil, Coral Ou Metalatex Ou Equivalente</t>
  </si>
  <si>
    <t>Pintura Em Paredes E Forros, Aplicação Manual, Com Três Demão De Tinta Látex Acrílico Premium, Referência Coral E Metalatex, Inclusive Uma Demão De Liquido Selador Acrílico, Referência Suvinil, Coral Ou Metalatex Ou Equivalente</t>
  </si>
  <si>
    <t>Pintura Com Nata De Cimento Sobre Superfície Áspera A Três Demãos</t>
  </si>
  <si>
    <t>Pintura A Cal (Tipo Caiação), Sobre Paredes E Forros, A Três Demãos</t>
  </si>
  <si>
    <t>Pintura De Letra, Aplicação Manual, Em Parede, Dim. 20X30Cm Com Tinta Látex Acrílica, Marcas De Referência Suvinil, Coral Ou Metalatex Ou Equivalente</t>
  </si>
  <si>
    <t>Preparo Em Paredes E Forros, Aplicação Manual, Com Uma Demão De Líquido Selador Acrílico, Referência Suvinil, Coral Ou Metalatex Ou Equivalente</t>
  </si>
  <si>
    <t>Pintura, Sobre Paredes E Forros, Aplicação Manual, Com Duas Demãos De Tinta Látex Pva Premium, Referência Suvinil, Coral E Metalatex, Inclusive Uma Demão De Liquido Selador Pva, Referência Suvinil, Coral Ou Metalatex Ou Equivalente</t>
  </si>
  <si>
    <t>Pintura, Sobre Paredes E Forros, Aplicação Manual, Com Duas Demãos De Tinta Esmalte Sintético, Referência Suvinil, Coral E Metalatex, Inclusive Uma Demão De Liquido Selador Pva, Referência Suvinil, Coral Ou Metalatex Ou Equivalente</t>
  </si>
  <si>
    <t>Pintura Sobre Paredes E Forros, Aplicação Manual, Com Duas Demãos De Tinta Látex Acrílico Premium, Acabamento Fosco, Referência Suvinil, Coral E Metalatex, Inclusive Uma Demão De Liquido Selador Acrílico, Referência Suvinil, Coral Ou Metalatex</t>
  </si>
  <si>
    <t>Preparo Em Paredes E Forros, Aplicação Manual, Com Uma Demão De Líquido Selador Pva, Referência Suvinil, Coral Ou Metalatex Ou Equivalente</t>
  </si>
  <si>
    <t>Sobre Concreto Ou Blocos Cerâmicos Aparentes</t>
  </si>
  <si>
    <t>Pintura Sobre Concreto Ou Blocos Cerâmicos Aparentes, Aplicação Manual, Com Duas Demãos De Verniz Acrílico A Base De Água, Acabamento Fosco, Referência Suvinil, Coral, Metalatex Ou Equivalente</t>
  </si>
  <si>
    <t>Pintura Sobre Concreto Ou Blocos Cerâmicos Aparentes, Aplicação Manual, Com Uma Demão De Silicone Incolor, Referência Suvinil, Sika, Vedacit Ou Equivalente</t>
  </si>
  <si>
    <t>Pintura Sobre Concreto Ou Blocos De Concreto, Aplicação Manual, Com Três Demãos De Tinta Látex Acrílico Premium, Referência Suvinil, Coral E Metalatex, Inclusive Uma Demão De Liquido Selador Acrílico, Referência Suvinil, Coral Ou Metalatex Ou Equivalente</t>
  </si>
  <si>
    <t>Pintura Sobre Cobogós De Concreto, Aplicação Manual, Com Duas Demãos De Tinta Látex Acrílico Premium, Referência Suvinil, Coral E Metalatex, Inclusive Uma Demão De Liquido Selador Acrílico, Referência Suvinil, Coral Ou Metalatex Ou Equivalente</t>
  </si>
  <si>
    <t>Pintura A Cal De Meio-Fio (Tipo A Caiação), Aplicação Manual, A Três Demãos</t>
  </si>
  <si>
    <t>Pintura Sobre Concreto Ou Blocos De Concreto, Aplicação Manual, Com Duas Demãos De Tinta Látex Pva Premium, Referência Suvinil, Coral E Metalatex, Inclusive Uma Demão De Liquido Selador Pva, Referência Suvinil, Coral Ou Metalatex Ou Equivalente</t>
  </si>
  <si>
    <t>Sobre Madeira</t>
  </si>
  <si>
    <t>Emassamento De Esquadrias E Elementos De Madeira, Com Duas Demãos De Massa À Base Água, Referência Suvinil, Coral, Sherwin Williams Ou Equivalente, Inclusive Uma Demão De Fundo Nivelador Alquídico Branco, Referência Suvinil, Coral Ou Metalatex Ou Equivalente</t>
  </si>
  <si>
    <t>Pintura De Esquadrias E Elementos De Madeira, Aplicação Manual, Com Duas Demãos De Tinta Esmalte Sintético Referência Suvinil, Coral Ou Metalatex, Inclusive Fundo Branco Nivelador, Referência Suvinil, Coral E Metalatex Ou Equivalente</t>
  </si>
  <si>
    <t>Pintura De Esquadrias E Elementos De Madeira, Aplicação Manual, Com Três Demão De Verniz Brilhante Incolor, Linha Premium Copal, Referência Suvinil, Eucatex, Montana Ou Equivalente</t>
  </si>
  <si>
    <t>Pintura De Esquadrias E Elementos De Madeira, Aplicação Manual, Com Três Demãos De Verniz Fosco Incolor, Linha Tripla Proteção Premium, Referência Suvinil, Coral, Metalatex Ou Equivalente</t>
  </si>
  <si>
    <t>Pintura Fundo Nivelador Alquídico Branco, Aplicada A Rolo, Pincel Ou Trincha, Em Madeira, A Uma Demão, Referência Suvinil, Coral Ou Equivalente</t>
  </si>
  <si>
    <t>Sobre Metal</t>
  </si>
  <si>
    <t>Pintura Sobre Metal, Aplicação Manual, Com Duas Demãos De Tinta Esmalte Sintético, Referência Suvinil, Coral Ou Metalatex, Inclusive Uma Demão De Fundo Anticorrosivo</t>
  </si>
  <si>
    <t>Pintura De Superfície Metálica Com Uma Demão De Primer Epoxi E Duas Demãos De Tinta À Base De Epoxi</t>
  </si>
  <si>
    <t>Sobre Elementos Especiais</t>
  </si>
  <si>
    <t>Pintura De Letras Em Chapas De Ferro, Dimensões 20X30Cm, Aplicação Manual, Com Duas Demãos De Tinta Esmalte Sintético, Referência Suvinil, Coral, Metalatex Ou Equivalente, Inclusive Uma Demão De Fundo Anti-Corrosivo</t>
  </si>
  <si>
    <t>Sobre Pisos</t>
  </si>
  <si>
    <t>Pintura Sobre Piso, Aplicação Manual, Para Execução De Faixa Demarcatória L=5Cm, Com Três Demãos De Tinta À Base De Epóxi, Marcas De Referência Suvinil, Coral Ou Metalatex Ou Equivalente</t>
  </si>
  <si>
    <t>Pintura Sobre Piso, Aplicação Manual, Com Duas Demãos De Tinta À Base De Resinas Acrílicas, Marcas De Referência Suvinil, Coral, Sherwin Williams Novacor, Metalatex Ou Equivalente</t>
  </si>
  <si>
    <t>Pintura Sobre Pisos, Marcas De Referência Novacor, Coral Ou Suvinil, A Duas Demãos, Linha Premium</t>
  </si>
  <si>
    <t>Pintura Sobre Piso, Aplicação Manual, Para Execução De Faixa Demarcatória L=8Cm, Com Três Demãos De Tinta À Base De Epóxi, Marcas De Referência Suvinil, Coral Ou Metalatex Ou Equivalente</t>
  </si>
  <si>
    <t>Aplicação De Tinta Epóxi De Alta Espessura Semibrilhante Sobre Piso De Concreto A Três Demãos, Inclusive Selador Epóxi A Uma Demão - Ref. Intergard 2005 E 2001 - Internacional Ou Equivalente</t>
  </si>
  <si>
    <t>Serviços Complementares Externos</t>
  </si>
  <si>
    <t>Muros E Fechamentos</t>
  </si>
  <si>
    <t>Alambrado C/ Tela Losangular De Arame Fio 12 Malha 2" Revest. Em Pvc Com Tubo De Ferro Galvanizado Vertical De 2 1/2" E Horizontal De 1" Incl. Portão, Pintados Com Esmalte Sobre Fundo Anticorrosivo</t>
  </si>
  <si>
    <t>Cerca De Madeira Com Ripas De 7 X 2 Cm, Altura De 1.50 M E Caibro De 8 X 8 Cm Em Madeira De Lei Espaçados A Cada 2.0 M</t>
  </si>
  <si>
    <t>Cerca Com Tela Fio 16 Malha Losangular De 2", Fixadas C/ Grampos Em Pontaletes De Madeira De Lei 8X8Cm Espaçados De 1.5M, Com Bases Concretadas E Com Três Fios Tensores De Arame Galvanizado N.12</t>
  </si>
  <si>
    <t>Cerca Com Cinco Fios De Arame Liso N. 12 Fixados Com Grampos Em Pontaletes De Madeira De Lei De 8 X 8Cm A Cada 2.0 M E Altura Livre De 1.6 M</t>
  </si>
  <si>
    <t>Muro De Arrimo De Concreto Ciclópico Com Aterro Na Parte Posterior, Inclusive Forma De Madeira E Dreno De Brita</t>
  </si>
  <si>
    <t>Cerca H=2.30Cm, C/Tela Losang. Arame Fio 12 Malha 2" Revest. Em Pvc Com Mourão Curvo De Concreto H=3,20M, Secção T, Fixado Emsolo, A Cada 3M, C/3 Fios De Arame Farpado Na Parte Curva, Incl 3 Fios Tensores, Chumbadores E Sapata De 40X40X50Cm</t>
  </si>
  <si>
    <t>Muro De Alvenaria De Blocos Cerâmicos 10X20X20Cm, C/ Pilares A Cada 2 M, Esp. 10Cm E H=2.5M, Revestido Com Chapisco, Reboco E Pintura Acrílica A 2 Demãos, Incl. Pilares, Cintas E Sapatas, Empregando Arg. Cimento Cal E Areia</t>
  </si>
  <si>
    <t>Alambrado Sobre Muro Existente, Executado Em Tela Fio 12 Malha 3", Com 02 Fios Tensores, Fixados Em Tubos De Fg 11/2" Colocados A Cada 3M (H Do Alambrado =1,5M), Inlcusive Chumbamento No Muro</t>
  </si>
  <si>
    <t>Cerca Com Mourão De Concreto Reto H=2.5, Base Quadrada 10X10Cm, Fixado Em Solo A Cada 3.0M, Com 10 Fios De Arame Galvanizado Liso Nº 10</t>
  </si>
  <si>
    <t>Gradil H = 1.90M Padrão Sedu Em Tudo De Fg 2" E Barra Chata De 11/2"X1/4", Para Fixação Sobre Mureta Conforme Projeto, Exclusive A Mureta.</t>
  </si>
  <si>
    <t>Gradil H = 1.90M Padrão Sedu Em Tubo De Fg 31/2" E Barra Chata De 2"X1/4" Para Fixação Sobre Mureta Conforme Projeto, Exclusive A Mureta.</t>
  </si>
  <si>
    <t>Fornecimento E Instalação Portão De Correr Em Gradil Nylofor 3D, Em Painel De Aço Galvanizado, Dim.: 3,50 X 2,43M - Belgo Ou Equivalente, Malha Retangular 200X50Mm E Fio De Aço Ø5,0Mm, Incl. Poste De Aço Galv. 60X40Mm</t>
  </si>
  <si>
    <t>Fornecimento E Instalação Portão De Abrir Em Gradil Nylofor 3D, Em Painel De Aço Galvanizado, Dim.: 1,00 X 2,43M - Belgo Ou Equivalente, Malha Retangular 200X50Mm E Fio De Aço Ø5,0Mm, Incl. Poste De Aço Galv. 60X40Mm</t>
  </si>
  <si>
    <t>Cercamento Em Gradil Em Aço Galvanizado Soldado E Revestido Em Poliéster Por Processo De Pintura Eletrostática 100Micra, Malha 5X20Cm, Fio Diâm. 5,00Mm. Inclusive Acessórios E Poste. Dimensões Dos Painéis: 2,50X2,03M - Nylofor Ou Equivalente</t>
  </si>
  <si>
    <t>Meio-Fio De Concreto Pré-Moldado Com Dimensões De 15X12X30X100 Cm , Rejuntados Com Argamassa De Cimento E Areia No Traço 1:3</t>
  </si>
  <si>
    <t>Blocos Pré-Moldados De Concreto Intertravados Tipo Pavi-S Ou Equivalente, Esp. De 8 Cm E Resistência A Compressão Mínima De 35Mpa, Assentados Sobre Colchão De Areia 10Cm E Rejuntamento Com Pó De Pedra</t>
  </si>
  <si>
    <t>Passeio De Cimentado Camurçado Com Argamassa De Cimento E Areia No Traço 1:3 Esp. 1.5Cm, E Lastro De Concreto Com 8Cm De Espessura, Inclusive Preparo De Caixa</t>
  </si>
  <si>
    <t>Blocos Pré-Moldados De Concreto Tipo Pavi-S Ou Equivalente, Espessura 10 Cm E Resistência A Compressão Mínima De 35Mpa, Assentados Sobre Colchão De Pó De Pedra Na Espessura De 10 Cm</t>
  </si>
  <si>
    <t>Execução De Lastro De Brita Nº 02 Sob Passeios E Ciclovias, Incl. Escavação</t>
  </si>
  <si>
    <t>Meio-Fio De Concreto Moldado In-Loco Com Formas De Chapa Compensada Resinada 6Mm, Nas Dimensões 10 X 30 Cm, Incl. Escavação, Reaterro E Bota-Fora</t>
  </si>
  <si>
    <t>Blocos Pré-Moldados De Concreto Tipo Pavi-S Ou Equivalente, Espessura De 6 Cm E Resistência A Compressão Mínima De 35Mpa, Assentados Sobre Colchão De Pó De Pedra Na Espessura De 10 Cm</t>
  </si>
  <si>
    <t>Canaleta No Piso Em Concreto Simples Com Dimensões Internas De 20 X 10 Cm E Grelha Em Ferro Diam. 1/2" A Cada 3 Cm Fixados Em Cantoneira De 3/4" X 1/8" Apoiada Sobre Requadro Em Cantoneira De 1" X 3/16"</t>
  </si>
  <si>
    <t>Fornecimento E Assentamento De Ladrilho Hidráulico Pastilhado (Tátil De Alerta), Vermelho, Dim. 20X20 Cm, Esp. 1.5Cm, Assentado Com Pasta De Cimento Colante, Exclusive Regularização E Lastro</t>
  </si>
  <si>
    <t>Fornecimento E Assentamento De Ladrilho Hidráulico Ranhurado (Tátil Direcional), Vermelho, Dim. 20X20 Cm, Esp. 1.5Cm, Assentado Com Pasta De Cimento Colante, Exclusive Regularização E Lastro</t>
  </si>
  <si>
    <t>Paisagismo</t>
  </si>
  <si>
    <t>Fornecimento De Grama Tipo Esmeralda Em Placas Com Espessura De 0.06 M, Exclusive Plantio</t>
  </si>
  <si>
    <t>Fornecimento E Espalhamento De Areia Média Lavada</t>
  </si>
  <si>
    <t>Fornecimento E Espalhamento De Brita 1 Ou 2</t>
  </si>
  <si>
    <t>Fornecimento E Espalhamento De Terra Vegetal</t>
  </si>
  <si>
    <t>Fornecimento E Espalhamento De Pó De Pedra</t>
  </si>
  <si>
    <t>Fornecimento E Plantio De Grama Em Placas Tipo Esmeralda, Inclusive Fornecimento De Terra Vegetal</t>
  </si>
  <si>
    <t>Tratamento, Conservação E Limpeza</t>
  </si>
  <si>
    <t>Limpeza Geral Da Obra (Edificação)</t>
  </si>
  <si>
    <t>Limpeza Geral De Obras (Quadras, Praças E Jardins)</t>
  </si>
  <si>
    <t>Limpeza De Pisos E Revestimentos Cerâmicos</t>
  </si>
  <si>
    <t>Diversos Externos</t>
  </si>
  <si>
    <t>Banco De Concreto Aparente Com Tampo De 40X40X5 Cm E Base De 20X20X36 Cm Para Mesa De Jogos, Conforme Detalhe Em Projeto</t>
  </si>
  <si>
    <t>Mesa De Concreto Aparente Com Tampo De 60X60X5 Cm, Base De 30X30X75 Cm E Tabuleiro 40X40Cm Embutido No Concreto, Feito Com Pastilhas De Mármore Branco E Granito Preto De 5X5X2Cm Conf. Projeto</t>
  </si>
  <si>
    <t>Escada Tipo Marinheiro De Tubo De Ferro 1" E 3/4", Com H=4.20M, Para Acesso A Caixa D'Água, Inclusive Pintura Em Esmalte Sintético, Conforme Detalhe Em Projeto</t>
  </si>
  <si>
    <t>Caixa Pré-Moldada De Concreto Para Aparelho De Ar Condicionado De 18.000 Btu</t>
  </si>
  <si>
    <t>Banco De Concreto Armado Aparente Com Apoios De Alvenaria Assentada Com Argamassa De Cimento, Cal E Areia, Largura De 0,50M E Espessura De 0,05M</t>
  </si>
  <si>
    <t>Poço C/ Anéis Pré-Moldados Diam. 1.5M E Profundidade De 7M, Inclusive Fornecimento</t>
  </si>
  <si>
    <t>Bicicletário Em Tubo De Ferro Galvanizado 1" E Ferro Liso 1/2", Inclusive Pintura, Conforme Projeto Padrão Sedu</t>
  </si>
  <si>
    <t>Placa Para Inauguração De Obra Em Alumínio Polido E=4Mm, Dimensões 40 X 50 Cm, Gravação Em Baixo Relevo, Inclusive Pintura E Fixação</t>
  </si>
  <si>
    <t>Letra Tipo Caixa Em Chapa De Aço Inox 304 Escovado N16 - Largura: 7,5 Cm, Altura: 15Cm E Prof. 3Cm, Inclusive Fixação Invisível</t>
  </si>
  <si>
    <t>Letra Tipo Caixa Em Chapa De Aço Inox 304 Escovado N16 - Largura: 15 Cm, Altura: 30Cm E Prof. 3Cm, Inclusive Fixação Invisível</t>
  </si>
  <si>
    <t>Guarda Corpo Com Corrimão Duplo Em Tubo De Aço Inox Aisi 304, Ø2? (Montantes E Travamento Horizontal Superior), Ø1.1/2" (Corrimão Duplo E Travamento Horizontal Inferior) E Ø3/4" (Tubos Fixados Na Horizontal E Suportes Do Corrimão, Esp. 1,5Mm, H=1,10M, Canoplas De Acabamento</t>
  </si>
  <si>
    <t>Quadra De Esportes (Ver Nota 9 Da Planilha)</t>
  </si>
  <si>
    <t>Piso Quadra Poliesp. Fck=25Mpa, Esp.=10 Cm, Armado C/ Tela Q138, Concret Camada Única Bombeável C/ Brita N. 1, Acab. Sup. C/ Rotoalisador, Juntas C/ Corte Serra Diamant. Preench. C/ Mastique, Base 5Cm Solo Brita 30% E Resina Endur</t>
  </si>
  <si>
    <t>Pintura À Base De Epoxi, Marcas De Referência Suvinil, Coral Ou Novacor, Em Faixas Com Largura De 5Cm, Para Demarcação De Quadras De Esportes</t>
  </si>
  <si>
    <t>Pintura Com Tinta À Base De Resinas Acrílicas, Marcas De Referencia Suvinil, Coral Ou Novacor, Sobre Piso De Concreto A Duas Demãos</t>
  </si>
  <si>
    <t>Rede Para Voleibol Com Malha Grossa, Faixas De Lona Superior E Inferior</t>
  </si>
  <si>
    <t>Suporte Para Tabela De Basquete De Concreto Armado Fck = 15Mpa, Inclusive Forma, Armação, Lançamento E Desforma</t>
  </si>
  <si>
    <t>Trave Para Futebol De Salão De Tubo De Ferro Galvanizado 3", Com Recuo, Removível, Dimensões Oficiais 3X2M</t>
  </si>
  <si>
    <t>Conjunto De Poste De Voleibol De Tubo De Ferro Galvanizado 3"E Parte Móvel De 21/2", Inclusive Carretilha, Furo Com Tubo De Ferro Galvanizado De 31/2"E Tampão De Furo</t>
  </si>
  <si>
    <t>Tabela De Basquete De Madeira, Com Aro, Inclusive Colocação</t>
  </si>
  <si>
    <t>Alambrado Com Tela Fio 12, Malha De 1", Tubos De Ferro Galvanizado Verticais De 2" E Tubos De Ferro Galvanizado Horizontais De 1" Soldados Nas Partes Superior E Inferior, Inclusive Portão</t>
  </si>
  <si>
    <t>Rede Para Futebol De Salão</t>
  </si>
  <si>
    <t>Preparo, Regularização E Compactação Do Terreno (Compactador Manual) Para Execução De Piso De Quadra</t>
  </si>
  <si>
    <t>Mureta Em Alvenaria De Blocos Cerâmicos 10X20X20Cmm, H=0.60Cm, Para Fechamento De Quadra, Com Pilaretes De Travamento Em Concreto Armado A Cada 3M, Inclusive Chapisco</t>
  </si>
  <si>
    <t>Parede Em Alvenaria De Bloco Cerâmico 10X20X20Cm, H=2M, Para Proteção De Fundo De Gol (Quadra Poliesportiva), Com Pilares Em Concreto Armado A Cada 3M Para Travamento, Inclusive Chapisco</t>
  </si>
  <si>
    <t>Goivete Nas Dimensões 2X1 Executado Sobre Alvenaria Chapiscada E Rebocada</t>
  </si>
  <si>
    <t>Forn E Assent De Telhas De Liga De Alumínio E Zinco (Galvalume), Ondulada, Esp. Mínima 0.43Mm, Alt. Mínima De Onda 17Mm, Sobrep. Lateral De Uma Onda E Longit. 200Mm C/ Mínimo De 3 Apoios, Assent. C/ Utiliz. De Fitas Anti-Corrosiva</t>
  </si>
  <si>
    <t>Rede De Proteção Em Nylon Malha 10X10 Cm Para Proteção De Quadra De Esportes</t>
  </si>
  <si>
    <t>Pintura A Base De Epoxi, Marcas De Referência Suvinil, Coral Ou Novacor, Em Faixas Largura De 8Cm Para Demarcação De Quadra De Esportes</t>
  </si>
  <si>
    <t>Recuperação De Piso De Quadra Com Demolição Parcial Do Concreto E Aplicação De Granilite, Inclusive Regularização</t>
  </si>
  <si>
    <t>Alambrado Com Tela Losangular De Arame Fio 12, Malha 2" Revestido Em Pvc Com Tubo De Ferro Galvanizado Vertical De 21/2" E Horizontal De 1", Inclusive Portão, Pintados Com Esmalte Sobre Fundo Anti Corrosivo</t>
  </si>
  <si>
    <t>Estrut. Metálica P/ Quadra Poliesp. Coberta Constituída Por Perfis Formados A Frio, Aço Estrutural Astm A-570 G33 (Terças) Astm A-36 (Demais Perfis) C/ O Sistema De Trat. E Pint Conf Descrito Em Notas Da Planilha</t>
  </si>
  <si>
    <t>Serviços Complementares Internos</t>
  </si>
  <si>
    <t>Quadros De Giz / Aviso</t>
  </si>
  <si>
    <t>Quadro De Avisos De Fórmica Lisa Brilhante</t>
  </si>
  <si>
    <t>Quadro Mural De Azulejo Extra 15 X 15 Cm E Moldura De Madeira De Lei De 7.0 X 2.5 Cm Nas Dimensões De 2.09 X 1.04 M</t>
  </si>
  <si>
    <t>Quadro Pincel Novo, Completo, De Laminado Melamínico Alta Pressão, "Lousa" Quadriculado, Cor Branco Brilhante, Linha Lousas, Padrão F608 Brancoline, Esp. 1Mm, Incl. Requadro Madeira 2.5 X 5.0 Cm E Porta Pincel, Dim. 3.95 X 1.29 M</t>
  </si>
  <si>
    <t>Armários E Prateleiras</t>
  </si>
  <si>
    <t>Prateleiras Em Granito Cinza Andorinha, Esp. 2Cm</t>
  </si>
  <si>
    <t>Diversos Internos</t>
  </si>
  <si>
    <t>Guarda Corpo De Tubo De Ferro Galvanizado, Diâm. 3" E 2", H=0.8 M Inclusive Pintura A Óleo Ou Esmalte</t>
  </si>
  <si>
    <t>Corrimão De Tubo De Ferro Galvanizado Diâmetro 3" Fixado Na Parede A Cada 1.50M, Inclusive Pintura A Óleo Ou Esmalte</t>
  </si>
  <si>
    <t>Banco De Concreto Armado Aparente Fck=15 Mpa, Com Apoios De Concreto, Largura De 45Cm, Espessura De 7Cm E Altura De 45Cm</t>
  </si>
  <si>
    <t>Alçapão De Visita Ao Barrilete De Chapa De Madeira De Lei Medindo 60X60Cm, Inclusive Dobradiça, Marco, Alizar E Fechadura, Emassamento E Pintura</t>
  </si>
  <si>
    <t>Proteção Para Caixa De Descarga Em Malha De Ferro 3/4" Fio 12, Perfil "L" 1" E Barra Chata 3/4" X 1/8", Conf. Detalhe</t>
  </si>
  <si>
    <t>Corrimão Em Tubo De Ferro Galvanizado Diam. 2" Com Chumbadores A Cada 1.5M</t>
  </si>
  <si>
    <t>Apoio</t>
  </si>
  <si>
    <t>Locação De Veículo Tipo Gol 1.000 A Gasolina Ou Equivalente, Com Até 1 (Um) Ano De Uso, Em Bom Estado De Conservação Com:</t>
  </si>
  <si>
    <t>(Gol 1.0 Total Flex - Gasolina - Preço Labor) Seguro Total, Manutenção, Combustível, Eventuais Taxas E Emolumentos, Bem Como Eventual Substituição Do Veículo (Se Necessário), Sem Motorista, Utilização Até 2.000 (Dois Mil) Km/Mês</t>
  </si>
  <si>
    <t>Serviços Gerais</t>
  </si>
  <si>
    <t>Encargos Complementares - Equipamentos De Proteção Individual</t>
  </si>
  <si>
    <t>Capacete De Obra</t>
  </si>
  <si>
    <t>Uniforme De Obra (Calça E Camisa)</t>
  </si>
  <si>
    <t>Veste De Segurança</t>
  </si>
  <si>
    <t>Bota De Segurança (Par)</t>
  </si>
  <si>
    <t>Óculos De Proteção</t>
  </si>
  <si>
    <t>Luva De Raspa (Par)</t>
  </si>
  <si>
    <t>Capa De Chuva</t>
  </si>
  <si>
    <t>Máscara De Ar</t>
  </si>
  <si>
    <t>Cinto De Segurança</t>
  </si>
  <si>
    <t>Encargos Complementares - Ferramentas Manuais</t>
  </si>
  <si>
    <t>Picareta Com Cabo</t>
  </si>
  <si>
    <t>Pá De Pedreiro Com Cabo</t>
  </si>
  <si>
    <t>Enxada Com Cabo</t>
  </si>
  <si>
    <t>Serrote 26"</t>
  </si>
  <si>
    <t>Martelo Com Cabo</t>
  </si>
  <si>
    <t>Nivel De Pedreiro</t>
  </si>
  <si>
    <t>Alicate Universal</t>
  </si>
  <si>
    <t>Marreta 5 Kg Com Cabo</t>
  </si>
  <si>
    <t>Chave De Grifo 10"</t>
  </si>
  <si>
    <t>Jogo De Chave De Fenda</t>
  </si>
  <si>
    <t>Cavadeira De Braço</t>
  </si>
  <si>
    <t>Serra Tico-Tico</t>
  </si>
  <si>
    <t>Serra De Disco (Circular)</t>
  </si>
  <si>
    <t>Carrinho De Mão</t>
  </si>
  <si>
    <t>Itens De Serviços Auxiliares</t>
  </si>
  <si>
    <t>Serviços Auxiliares 01</t>
  </si>
  <si>
    <t>Argamassa Traço 1:3 De Cimento E Areia Média Para Contrapiso, Preparo Mecânico Com Betoneira 400 L</t>
  </si>
  <si>
    <t>Argamassa De Cimento E Areia Sem Peneirar Traço 1:4, Preparo Mecânico Com Betoneira 400 L</t>
  </si>
  <si>
    <t>Argamassa Mista De Cimento, Cal Hidratada E Areia Sem Peneirar Traço 1:0,5:8, Preparo Mecânico Com Betoneira 400 L</t>
  </si>
  <si>
    <t>Fornecimento, Preparo E Aplicação De Concreto Fck=15 Mpa (Brita 1) - (5% De Perdas Já Incluído No Custo)</t>
  </si>
  <si>
    <t>Tela Soldada Em Aço Ca-60 B, Diâmetro 4.2Mm, Com Malha De 10 X 10 Cm, Para Armação</t>
  </si>
  <si>
    <t>Forma Curva De Tábuas De Pinho E Chapas De Madeira Compensada Tipo Resinada, De 6Mm Espessura, Levando-Se Em Conta A Utilização 2 Vezes (Incluido O Material, Corte, Montagem, Escoramento E Desfôrma)</t>
  </si>
  <si>
    <t>Junta De Dilatação Para Piso 5X15Mm, Inclusive Corte E Preenchimento Com Mastique</t>
  </si>
  <si>
    <t>Dreno Em Muro De Contenção, Executado No Pé Do Muro, Com Tubo De Pead Corrugado Flexível Perfurado 100Mm (4"), Enchimento Com Brita, Envolvido Com Manta Geotêxtil</t>
  </si>
  <si>
    <t>Forma Para Cortina De Concreto Ou Parede Estrutural Em Compensado Plastificado # 12 Mm , Travamento Com Tirantes Aço Ca 50 Ø 6,3 Mm E Tensores - Desmontagem</t>
  </si>
  <si>
    <t>Forma Para Cortina De Concreto Ou Parede Estrutural Em Compensado Plastificado # 12 Mm , Travamento Com Tirantes Aço Ca-50 Ø 6,3 Mm E Tensores - Montagem</t>
  </si>
  <si>
    <t>Forma Para Galeria De Concreto E Muro De Arrimo Moldados No Local Em Compensado Plastificado # 12 Mm, Travamento Com Barras De Aço Ca 50 Ø 6,3 Mm E Tensores - Fabricação</t>
  </si>
  <si>
    <t>Forma Para Galeria De Concreto E Muro De Arrimo Moldados No Local Em Compensado Plastificado # 12 Mm, Travamento Com Barras De Aço Ca 50 Ø 6,3 Mm E Tensores, 8 Reaproveitamentos</t>
  </si>
  <si>
    <t>Forma Para Vigas Com Tábuas E Sarrafos - Desmontagem</t>
  </si>
  <si>
    <t>Forma Para Vigas Com Tábuas E Sarrafos - Fabricação</t>
  </si>
  <si>
    <t>Forma Para Vigas Com Tábuas E Sarrafos - Montagem</t>
  </si>
  <si>
    <t>Forma Para Vigas Com Tábuas E Sarrafos, 5 Reaproveitamentos</t>
  </si>
  <si>
    <t>Concreto Magro Para Lastro, Traço 1:4,5:4,5 (Em Massa Seca De Cimento/ Areia Média/ Brita 1) - Preparo Mecânico Com Betoneira 400 L.</t>
  </si>
  <si>
    <t>Alizar De Madeira De Lei De 1ª (Peroba, Ipê, Angelim Pedra Ou Equivalente) De 5 X 2,5 Cm</t>
  </si>
  <si>
    <t>Regularização De Base Para Revestimento De Pisos C/ Argamassa De Alta Resistência, Empregando Argamassa De Cimento E Areia No Traço 1:3 E Espessura De 3 Cm</t>
  </si>
  <si>
    <t>Tubo De Pvc Rígido Soldável Marrom, Dn 25Mm (3/4")</t>
  </si>
  <si>
    <t>Joelho 90° De Pvc Soldável Marrom, Diâmetro 25Mm (3/4")</t>
  </si>
  <si>
    <t>Luva De Pvc Soldável Marrom, Diâmetro 25Mm (3/4")</t>
  </si>
  <si>
    <t>Adaptador De Pvc Soldável Com Anel Para Caixa D'Água, Dn 25Mm</t>
  </si>
  <si>
    <t>Tubo De Pvc Rígido Roscável, Diâm. 1" (32Mm), Inclusive Conexões</t>
  </si>
  <si>
    <t>Registro De Gaveta Bruto, Diâmetro 20Mm (3/4")</t>
  </si>
  <si>
    <t>Tubo De Pvc Rígido Soldável Branco, Para Esgoto, Diâmetro 50Mm (2")</t>
  </si>
  <si>
    <t>Poste De Concreto, Com Seção Circular, Com 11M De Comprimento E Carga Nominal No Topo, De 200 Kg, Inclusive Escavação E Exclusive Transporte</t>
  </si>
  <si>
    <t>Cruzeta (Conjunto Com 2 Cruzetas) De 2400X90X135Mm, Sela Para Cruzeta, Parafuso De Cabeça Abaulada Diâm.10X150Mm, Arruela Quadrada De 36Mm Furo De 18Mm, Porca Quadrada</t>
  </si>
  <si>
    <t>Terminal Mecânico Para Cabo De 16 E 25 Mm2</t>
  </si>
  <si>
    <t>Caixa Para Medidor Monofásico P-980-009 C/ Caixa P/ Disjuntor P-940-003, Padrão Escelsa</t>
  </si>
  <si>
    <t>Caixa Para Medidor Polifásico P-980-009 Até 41000W C/ Caixa P/ Disjuntor, Padrão Escelsa</t>
  </si>
  <si>
    <t>Niple Para Eletroduto De Pvc Roscável, Diâmetro 85Mm (3")</t>
  </si>
  <si>
    <t>Eletroduto De Aço Galvanizado, Diâmetro 85Mm (3")</t>
  </si>
  <si>
    <t>Eletroduto De Aço Galvanizado, Inclusive Conexões, Diâmetro 65Mm (2.1/2")</t>
  </si>
  <si>
    <t>Eletroduto De Aço Galvanizado, Inclusive Conexões, Diâmetro 100 Mm (4")</t>
  </si>
  <si>
    <t>Cabo De Cobre Nú, Seção De 16.0 Mm2</t>
  </si>
  <si>
    <t>Pintura De Esquadrias E Elementos De Madeira, Aplicação Manual, Com Duas Demãos De Tinta Esmalte Sintético Referência Suvinil, Coral Ou Metalatex</t>
  </si>
  <si>
    <t>Fundo Anticorrosivo Zarcao, Uma Demao</t>
  </si>
  <si>
    <t>Pintura Sobre Metal, Aplicação Manual, Com Duas Demãos De Tinta Esmalte Sintético, Referência Suvinil, Coral Ou Metalatex</t>
  </si>
  <si>
    <t>Fornecimento E Assentamento De Tampão De Ferro Fundido Com Suporte Articulado, Para Poço De Visita, Conforme Padrão E Especificações Da Pmv</t>
  </si>
  <si>
    <t>Serviços Auxiliares 02</t>
  </si>
  <si>
    <t>Betoneira Capacidade Nominal De 400 L, Capacidade De Mistura 280 L, Motor Elétrico Trifásico Potência De 2 Cv, Sem Carregador - Chp Diurno</t>
  </si>
  <si>
    <t>Caminhão Basculante 6 M3 Toco, Peso Bruto Total 16.000 Kg, Carga Útil Máxima 11.130 Kg, Distância Entre Eixos 5,36 M, Potência 185 Cv, Inclusive Caçamba Metálica - Chp Diurno</t>
  </si>
  <si>
    <t>Martelete Ou Rompedor Pneumático Manual, 28 Kg, Com Silenciador - Chp Diurno</t>
  </si>
  <si>
    <t>Vibrador De Imersão, Diâmetro De Ponteira 45Mm, Motor Elétrico Trifásico Potência De 2 Cv - Chp Diurno</t>
  </si>
  <si>
    <t>Guindauto Hidráulico, Capacidade Máxima De Carga 6200 Kg, Momento Máximo De Carga 11,7 Tm, Alcance Máximo Horizontal 9,70 M, Inclusive Caminhão Toco Pbt 16.000 Kg, Potência De 189 Cv - Chp Diurno</t>
  </si>
  <si>
    <t>Pá Carregadeira Sobre Rodas, Potência Líquida 128 Hp, Capacidade Da Caçamba 1,7 A 2,8 M3, Peso Operacional 11632 Kg - Chp Diurno.</t>
  </si>
  <si>
    <t>Cortadora De Piso Com Motor 4 Tempos A Gasolina, Potência De 13 Hp, Com Disco De Corte Diamantado Segmentado Para Concreto, Diâmetro De 350 Mm, Furo De 1" (14 X 1") - Chp Diurno</t>
  </si>
  <si>
    <t>Compactador De Solos De Percusão (Soquete) Com Motor A Gasolina, Potência 3 Cv - Chp Diurno</t>
  </si>
  <si>
    <t>Placa Vibratória Reversível Com Motor 4 Tempos A Gasolina, Força Centrífuga De 25 Kn (2500 Kgf), Potência 5,5 Cv - Chp Diurno</t>
  </si>
  <si>
    <t>Retroescavadeira Sobre Rodas Com Carregadeira, Tração 4X2, Potência Líq. 79 Hp, Caçamba Carreg. Cap. Mín. 1 M3, Caçamba Retro Cap. 0,20 M3, Peso Operacional Mín. 6.570 Kg, Profundidade Escavação Máx. 4,37 M - Chp Diurno</t>
  </si>
  <si>
    <t>Caminhão Pipa 6.000 L, Peso Bruto Total 13.000 Kg, Distância Entre Eixos 4,80 M, Potência 189 Cv Inclusive Tanque De Aço Para Transporte De Água, Capacidade 6 M3 - Chp Diurno</t>
  </si>
  <si>
    <t>Martelo Demolidor Elétrico, Com Potência De 2.000 W, 1.000 Impactos Por Minuto, Peso De 30 Kg - Chp Diurno</t>
  </si>
  <si>
    <t>Betoneira Capacidade Nominal De 400 L, Capacidade De Mistura 280 L, Motor Elétrico Trifásico Potência De 2 Cv, Sem Carregador - Chi Diurno</t>
  </si>
  <si>
    <t>Martelete Ou Rompedor Pneumático Manual, 28 Kg, Com Silenciador - Chi Diurno</t>
  </si>
  <si>
    <t>Guindauto Hidráulico, Capacidade Máxima De Carga 6200 Kg, Momento Máximo De Carga 11,7 Tm, Alcance Máximo Horizontal 9,70 M, Inclusive Caminhão Toco Pbt 16.000 Kg, Potência De 189 Cv - Chi Diurno.</t>
  </si>
  <si>
    <t>Cortadora De Piso Com Motor 4 Tempos A Gasolina, Potência De 13 Hp, Com Disco De Corte Diamantado Segmentado Para Concreto, Diâmetro De 350 Mm, Furo De 1" (14 X 1") - Chi Diurno</t>
  </si>
  <si>
    <t>Placa Vibratória Reversível Com Motor 4 Tempos A Gasolina, Força Centrífuga De 25 Kn (2500 Kgf), Potência 5,5 Cv - Chi Diurno</t>
  </si>
  <si>
    <t>Martelo Demolidor Elétrico, Com Potência De 2.000 W, 1.000 Impactos Por Minuto, Peso De 30 Kg - Chi Diurno</t>
  </si>
  <si>
    <t>Betoneira Capacidade Nominal De 400 L, Capacidade De Mistura 280 L, Motor Elétrico Trifásico Potência De 2 Cv, Sem Carregador - Depreciação</t>
  </si>
  <si>
    <t>Caminhão Basculante 6M3 Toco, Peso Bruto Total 16.000Kg, Carga Útil Máx. 11.130Kg, Dist. Entre Eixos 5,36M, Pot. 185Cv, Incl. Caçamba Metálica - Depreciação</t>
  </si>
  <si>
    <t>Martelete Ou Rompedor Pneumático Manual, 28 Kg, Com Silenciador - Depreciação</t>
  </si>
  <si>
    <t>Vibrador De Imersão, Diâmetro De Ponteira 45Mm, Motor Elétrico Trifásico Potência De 2 Cv - Depreciação</t>
  </si>
  <si>
    <t>Guindauto Hidráulico, Capacidade Máxima De Carga 6200 Kg, Momento Máximo De Carga 11,7 Tm, Alcance Máximo Horizontal 9,70 M, Inclusive Caminhão Toco Pbt 16.000 Kg, Potência De 189 Cv - Depreciação</t>
  </si>
  <si>
    <t>Pá Carregadeira Sobre Rodas, Potência Líquida 128 Hp, Capacidade Da Caçamba 1,7 A 2,8 M3, Peso Operacional 11632 Kg - Depreciação</t>
  </si>
  <si>
    <t>Cortadora De Piso Com Motor 4 Tempos A Gasolina, Potência De 13 Hp, Com Disco De Corte Diamantado Segmentado Para Concreto, Diâmetro De 350 Mm, Furo De 1" (14 X 1") - Depreciação</t>
  </si>
  <si>
    <t>Compactador De Solos De Percussão (Soquete) Com Motor A Gasolina 4 Tempos, Potência 4 Cv - Depreciação</t>
  </si>
  <si>
    <t>Placa Vibratória Reversível Com Motor 4 Tempos A Gasolina, Força Centrífuga De 25 Kn (2500 Kgf), Potência 5,5 Cv - Depreciação</t>
  </si>
  <si>
    <t>Retroescavadeira Sobre Rodas Com Carregadeira, Tração 4X2, Potência Líq. 79 Hp, Caçamba Carreg. Cap. Mín. 1 M3, Caçamba Retro Cap. 0,20 M3, Peso Operacional Mín. 6.570 Kg, Profundidade Escavação Máx. 4,37 M - Depreciação</t>
  </si>
  <si>
    <t>Caminhão Pipa 6.000 L, Peso Bruto Total 13.000 Kg, Distância Entre Eixos 4,80 M, Potência 189 Cv Inclusive Tanque De Aço Para Transporte De Água, Capacidade 6 M3 - Depreciação.</t>
  </si>
  <si>
    <t>Martelo Demolidor Elétrico, Com Potência De 2.000 W, 1.000 Impactos Por Minuto, Peso De 30 Kg - Depreciação</t>
  </si>
  <si>
    <t>Betoneira Capacidade Nominal De 400 L, Capacidade De Mistura 280 L, Motor Elétrico Trifásico Potência De 2 Cv, Sem Carregador - Juros</t>
  </si>
  <si>
    <t>Caminhão Basculante 6M3 Toco, Peso Bruto Total 16.000Kg, Carga Útil Máx. 11.130Kg, Dist. Entre Eixos 5,36M, Pot. 185Cv, Incl. Caçamba Metálica - Juros.</t>
  </si>
  <si>
    <t>Martelete Ou Rompedor Pneumático Manual, 28 Kg, Com Silenciador - Juros</t>
  </si>
  <si>
    <t>Vibrador De Imersão, Diâmetro De Ponteira 45Mm, Motor Elétrico Trifásico Potência De 2 Cv - Juros</t>
  </si>
  <si>
    <t>Guindauto Hidráulico, Capacidade Máxima De Carga 6200 Kg, Momento Máximo De Carga 11,7 Tm, Alcance Máximo Horizontal 9,70 M, Inclusive Caminhão Toco Pbt 16.000 Kg, Potência De 189 Cv - Juros.</t>
  </si>
  <si>
    <t>Pá Carregadeira Sobre Rodas, Potência Líquida 128 Hp, Capacidade Da Caçamba 1,7 A 2,8 M3, Peso Operacional 11632 Kg - Juros.</t>
  </si>
  <si>
    <t>Cortadora De Piso Com Motor 4 Tempos A Gasolina, Potência De 13 Hp, Com Disco De Corte Diamantado Segmentado Para Concreto, Diâmetro De 350 Mm, Furo De 1" (14 X 1") - Juros</t>
  </si>
  <si>
    <t>Compactador De Solos De Percussão (Soquete) Com Motor A Gasolina 4 Tempos, Potência 4 Cv - Juros</t>
  </si>
  <si>
    <t>Placa Vibratória Reversível Com Motor 4 Tempos A Gasolina, Força Centrífuga De 25 Kn (2500 Kgf), Potência 5,5 Cv - Juros</t>
  </si>
  <si>
    <t>Retroescavadeira Sobre Rodas Com Carregadeira, Tração 4X2, Potência Líq. 79 Hp, Caçamba Carreg. Cap. Mín. 1 M3, Caçamba Retro Cap. 0,20 M3, Peso Operacional Mín. 6.570 Kg, Profundidade Escavação Máx. 4,37 M - Juros</t>
  </si>
  <si>
    <t>Caminhão Pipa 6.000 L, Peso Bruto Total 13.000 Kg, Distância Entre Eixos 4,80 M, Potência 189 Cv Inclusive Tanque De Aço Para Transporte De Água, Capacidade 6 M3 - Juros</t>
  </si>
  <si>
    <t>Martelo Demolidor Elétrico, Com Potência De 2.000 W, 1.000 Impactos Por Minuto, Peso De 30 Kg - Juros</t>
  </si>
  <si>
    <t>Betoneira Capacidade Nominal De 400 L, Capacidade De Mistura 280 L, Motor Elétrico Trifásico Potência De 2 Cv, Sem Carregador - Manutenção</t>
  </si>
  <si>
    <t>Caminhão Basculante 6M3 Toco, Peso Bruto Total 16.000Kg, Carga Útil Máx. 11.130Kg, Dist. Entre Eixos 5,36M, Pot. 185 Cv, Incl. Caçamba Metálica - Manutenção</t>
  </si>
  <si>
    <t>Martelete Ou Rompedor Pneumático Manual, 28 Kg, Com Silenciador - Manutenção</t>
  </si>
  <si>
    <t>Vibrador De Imersão, Diâmetro De Ponteira 45Mm, Motor Elétrico Trifásico Potência De 2 Cv - Manutenção</t>
  </si>
  <si>
    <t>Guindauto Hidráulico, Capacidade Máxima De Carga 6200 Kg, Momento Máximo De Carga 11,7 Tm, Alcance Máximo Horizontal 9,70 M, Inclusive Caminhão Toco Pbt 16.000 Kg, Potência De 189 Cv - Manutenção.</t>
  </si>
  <si>
    <t>Pá Carregadeira Sobre Rodas, Potência Líquida 128 Hp, Capacidade Da Caçamba 1,7 A 2,8 M3, Peso Operacional 11632 Kg - Manutenção.</t>
  </si>
  <si>
    <t>Cortadora De Piso Com Motor 4 Tempos A Gasolina, Potência De 13 Hp, Com Disco De Corte Diamantado Segmentado Para Concreto, Diâmetro De 350 Mm, Furo De 1" (14 X 1") - Manutenção</t>
  </si>
  <si>
    <t>Compactador De Solos De Percusão (Soquete) Com Motor A Gasolina, Potência 3 Cv - Manutenção</t>
  </si>
  <si>
    <t>Placa Vibratória Reversível Com Motor 4 Tempos A Gasolina, Força Centrífuga De 25 Kn (2500 Kgf), Potência 5,5 Cv - Manutenção</t>
  </si>
  <si>
    <t>Retroescavadeira Sobre Rodas Com Carregadeira, Tração 4X2, Potência Líq. 79 Hp, Caçamba Carreg. Cap. Mín. 1 M3, Caçamba Retro Cap. 0,20 M3, Peso Operacional Mín. 6.570 Kg, Profundidade Escavação Máx. 4,37 M - Manutenção</t>
  </si>
  <si>
    <t>Caminhão Pipa 6.000 L, Peso Bruto Total 13.000 Kg, Distância Entre Eixos 4,80 M, Potência 189 Cv Inclusive Tanque De Aço Para Transporte De Água, Capacidade 6 M3 - Manutenção</t>
  </si>
  <si>
    <t>Martelo Demolidor Elétrico, Com Potência De 2.000 W, 1.000 Impactos Por Minuto, Peso De 30 Kg - Manutenção</t>
  </si>
  <si>
    <t>Betoneira Capacidade Nominal De 400 L, Capacidade De Mistura 280 L, Motor Elétrico Trifásico Potência De 2 Cv, Sem Carregador - Materiais Na Operação</t>
  </si>
  <si>
    <t>Caminhão Basculante 6M3 Toco, Peso Bruto Total 16.000 Kg, Carga Útil Máx. 11.130Kg, Dist. Entre Eixos 5,36M, Pot. 185Cv, Incl. Caçamba Metálica - Materiais Na Operação</t>
  </si>
  <si>
    <t>Vibrador De Imersão, Diâmetro De Ponteira 45Mm, Motor Elétrico Trifásico Potência De 2 Cv - Materiais Na Operação.</t>
  </si>
  <si>
    <t>Guindauto Hidráulico, Capacidade Máxima De Carga 6200 Kg, Momento Máximo De Carga 11,7 Tm, Alcance Máximo Horizontal 9,70 M, Inclusive Caminhão Toco Pbt 16.000 Kg, Potência De 189 Cv - Materiais Na Operação.</t>
  </si>
  <si>
    <t>Pá Carregadeira Sobre Rodas, Potência Líquida 128 Hp, Capacidade Da Caçamba 1,7 A 2,8 M3, Peso Operacional 11632 Kg - Materiais Na Operação.</t>
  </si>
  <si>
    <t>Cortadora De Piso Com Motor 4 Tempos A Gasolina, Potência De 13 Hp, Com Disco De Corte Diamantado Segmentado Para Concreto, Diâmetro De 350 Mm, Furo De 1" (14 X 1") - Materiais Na Operação</t>
  </si>
  <si>
    <t>Compactador De Solos De Percusão (Soquete) Com Motor A Gasolina, Potência 3 Cv - Materiais Na Operação</t>
  </si>
  <si>
    <t>Placa Vibratória Reversível Com Motor 4 Tempos A Gasolina, Força Centrífuga De 25 Kn (2500 Kgf), Potência 5,5 Cv - Materiais Na Operação</t>
  </si>
  <si>
    <t>Retroescavadeira Sobre Rodas Com Carregadeira, Tração 4X2, Potência Líq. 79 Hp, Caçamba Carreg. Cap. Mín. 1 M3, Caçamba Retro Cap. 0,20 M3, Peso Operacional Mín. 6.570 Kg, Profundidade Escavação Máx. 4,37 M - Materiais Na Operação</t>
  </si>
  <si>
    <t>Ajudante (Ajudante Pratico - Sinduscon)</t>
  </si>
  <si>
    <t>Azulejista (Oficial - Sinduscon)</t>
  </si>
  <si>
    <t>Calceteiro/Pintor (Oficial - Sinduscon)</t>
  </si>
  <si>
    <t>Carpinteiro (Oficial - Sinduscon)</t>
  </si>
  <si>
    <t>Eletricista (Oficial - Sinduscon)</t>
  </si>
  <si>
    <t>Eletrotecnico Montador - Sintraconst</t>
  </si>
  <si>
    <t>Encanador (Oficial - Sinduscon)</t>
  </si>
  <si>
    <t>Armador (Oficial - Sinduscon)</t>
  </si>
  <si>
    <t>Graniteiro/Marmorista (Oficial - Sinduscon)</t>
  </si>
  <si>
    <t>Ladrilhista (Oficial - Sinduscon)</t>
  </si>
  <si>
    <t>Montador (Sintraconst)</t>
  </si>
  <si>
    <t>Pastilheiro (Oficial - Sinduscon)</t>
  </si>
  <si>
    <t>Pedreiro (Oficial - Sinduscon)</t>
  </si>
  <si>
    <t>Pintor (Oficial - Sinduscon)</t>
  </si>
  <si>
    <t>Serralheiro (Oficial - Sinduscon)</t>
  </si>
  <si>
    <t>Servente (Auxiliar De Obras - Sinduscon)</t>
  </si>
  <si>
    <t>Soldador (Oficial - Sinduscon)</t>
  </si>
  <si>
    <t>Telhadista (Oficial - Sinduscon)</t>
  </si>
  <si>
    <t>Operador De Maquinas Auxiliares (Operador De Maquinas Pesadas I - Sindicopes)</t>
  </si>
  <si>
    <t>Mao De Obra (Salarios) - Continuacao</t>
  </si>
  <si>
    <t>Topografo - (Tecnico 2O Grau Nivel C)</t>
  </si>
  <si>
    <t>Nivelador (Sintec)</t>
  </si>
  <si>
    <t>Auxiliar De Campo (Sintec)</t>
  </si>
  <si>
    <t>Pintor (Letrista) - (Sintraconst)</t>
  </si>
  <si>
    <t>Ajudante Montador Eletromecânico - (Ajudante De Montagem Sintraconst)</t>
  </si>
  <si>
    <t>Montador De Estrutura - Sintraconst</t>
  </si>
  <si>
    <t>Mecanico De Refrigeracao - (Sindifer)</t>
  </si>
  <si>
    <t>Tecnico De Refrigeracao - (Sindifer)</t>
  </si>
  <si>
    <t>Motorista Iii - Veiculo C/ Capac. Carga Acima De 12 Toneladas</t>
  </si>
  <si>
    <t>Operador De Maquinas Pesadas Ii - Sindicopes</t>
  </si>
  <si>
    <t>Mão De Obra (Salários - Mensalistas)</t>
  </si>
  <si>
    <t>Engenheiro Senior</t>
  </si>
  <si>
    <t>Tecnico 2 Grau Nivel A</t>
  </si>
  <si>
    <t>Tecnico 2 Grau Nivel B</t>
  </si>
  <si>
    <t>Tecnico 2 Grau Nivel C</t>
  </si>
  <si>
    <t>Tecnico 2 Grau Nivel D</t>
  </si>
  <si>
    <t>Cotador</t>
  </si>
  <si>
    <t>Tecnico Nivel Superior</t>
  </si>
  <si>
    <t>Insumos Basicos - Civil</t>
  </si>
  <si>
    <t>Elementos Estruturais Pre-Moldados</t>
  </si>
  <si>
    <t>Mourao Reto De Concreto Base 10X10Cm H=2.50M</t>
  </si>
  <si>
    <t>Agregados, Aglomerantes, Misturados</t>
  </si>
  <si>
    <t>Concreto Usinado Fck 30 Mpa Brita 0+1 Abatimento 100 +/- 20Mm</t>
  </si>
  <si>
    <t>Rejunte Epoxi Cor Branca</t>
  </si>
  <si>
    <t>Rejunte Juntaplus Fina Cor Cinza</t>
  </si>
  <si>
    <t>Rejunte Porcelanato Quartzolit</t>
  </si>
  <si>
    <t>Agregados, Aglomerantes E Misturas</t>
  </si>
  <si>
    <t>Areia Lavada Media</t>
  </si>
  <si>
    <t>Cal Hidratado P/ Argamassa Ch Iii</t>
  </si>
  <si>
    <t>Cimento Portland Cp Iii - 40</t>
  </si>
  <si>
    <t>Cimento Branco Nao Estrutural</t>
  </si>
  <si>
    <t>Cimento Colante Industrializado Ac I</t>
  </si>
  <si>
    <t>Concreto Usinado Fck 20 Mpa Brita 0+1 Abatimento 100 +/- 20Mm</t>
  </si>
  <si>
    <t>Brita 3</t>
  </si>
  <si>
    <t>Pedra De Mao (Rachao)</t>
  </si>
  <si>
    <t>Pedrisco</t>
  </si>
  <si>
    <t>Po De Pedra</t>
  </si>
  <si>
    <t>Brita N.3 E 4</t>
  </si>
  <si>
    <t>Barro Para Aterro</t>
  </si>
  <si>
    <t>Concreto Usinado Fck 25 Mpa Brita 0+1 Abatimento 100 +/- 20Mm</t>
  </si>
  <si>
    <t>Brita 1 E 2 (Media)</t>
  </si>
  <si>
    <t>Argamassa Fina Pre Fabricada P/ Assent E Rejunte De Pastilhas</t>
  </si>
  <si>
    <t>Areia Fina</t>
  </si>
  <si>
    <t>Areia Para Aterro</t>
  </si>
  <si>
    <t>Argamassa Para Grauteamento Tipo Sikagrout</t>
  </si>
  <si>
    <t>Rejunte Pre-Fabricada</t>
  </si>
  <si>
    <t>Argam Colante Flexivel Ac Iii P/ Assent. Porcelanato E Pedras (Granito E Mármore)</t>
  </si>
  <si>
    <t>Argamassa Tixotropica Sika Monotop 622 Br</t>
  </si>
  <si>
    <t>Madeiras</t>
  </si>
  <si>
    <t>Formica Branca Acabamento Frost 0,80Mm</t>
  </si>
  <si>
    <t>Peca Em Madeira Pinus 10 X 2.5 Cm (Bruta)</t>
  </si>
  <si>
    <t>Peca Em Madeira 7 X 2 Cm (Bruta)</t>
  </si>
  <si>
    <t>Peca Em Madeira 7X5Cm (Bruta)</t>
  </si>
  <si>
    <t>Sarrafo De Madeira Pinus 10 X 2.5Cm</t>
  </si>
  <si>
    <t>Sarrafo De Madeira Pinus 8 X 2.5 Cm (Bruta)</t>
  </si>
  <si>
    <t>Tabua De Madeira Pinus 30 X 2.5 Cm (Taipa De 1ª)</t>
  </si>
  <si>
    <t>Tabua De Madeira Pinus 30 X 2.5 Cm</t>
  </si>
  <si>
    <t>Madeira De Lei Para Telhado Colonial/Telha Francesa</t>
  </si>
  <si>
    <t>Pontalete De Madeira Bruta De 3ª 8.0 X 8.0 Cm</t>
  </si>
  <si>
    <t>Sarrafo De Madeira De Lei 8 X 2.5 Cm (Bruta)</t>
  </si>
  <si>
    <t>Taco P/ Fixacao De Batente/Rodape 10X10X2,5 Cm</t>
  </si>
  <si>
    <t>Chapa Compensado Naval Esp. 15 Mm, Dim. 2.20 X 1.60 M</t>
  </si>
  <si>
    <t>Chapa Compensada Resinada Esp. 6Mm</t>
  </si>
  <si>
    <t>Chapa Compensada Resinada Esp. 10Mm</t>
  </si>
  <si>
    <t>Chapa Compensada Resinada Esp. 12Mm</t>
  </si>
  <si>
    <t>Chapa Compensada Plastificada Esp. 12Mm</t>
  </si>
  <si>
    <t>Peca Em Madeira De Lei 8.0 X 8.0 Cm</t>
  </si>
  <si>
    <t>Peca Em Madeira De Lei 5.0 X 10.0 Cm (Aparelhada)</t>
  </si>
  <si>
    <t>Peca Em Madeira De Lei 7.0 X 12.0 Cm (Aparelhada)</t>
  </si>
  <si>
    <t>Peca Em Madeira De Lei 15.0 X 20.0 Cm (Aparelhada)</t>
  </si>
  <si>
    <t>Ripa Em Madeira De Lei 1.5 X 5.0 Cm</t>
  </si>
  <si>
    <t>Ripa Em Madeira De Lei 1.5 X 4.0 Cm</t>
  </si>
  <si>
    <t>Madeira De Lei Para Telhado</t>
  </si>
  <si>
    <t>Ripa Madeira De Lei De 7 X 2 Cm</t>
  </si>
  <si>
    <t>Formica Lisa Brilhante</t>
  </si>
  <si>
    <t>Madeiras - Continuacao</t>
  </si>
  <si>
    <t>Tabua Em Madeira De Lei De 20 Cm De Largura</t>
  </si>
  <si>
    <t>Escora De Eucalipto (Comp.=3.50M)</t>
  </si>
  <si>
    <t>Peca Em Madeira E Lei 6X16Cm (Bruta)</t>
  </si>
  <si>
    <t>Peca Em Madeira De Lei 7X12Cm (Bruta)</t>
  </si>
  <si>
    <t>Peca Em Madeira De Lei 7X5Cm (Bruta)</t>
  </si>
  <si>
    <t>Peca Em Madeira De Lei 2X1 Cm (Bruta)</t>
  </si>
  <si>
    <t>Peca Em Madeira De Lei 8.5 X 2 Cm (Bruta)</t>
  </si>
  <si>
    <t>Formas E Escoramentos</t>
  </si>
  <si>
    <t>Andaime Met Tubular Fachada - Locacao (M/Mês)</t>
  </si>
  <si>
    <t>Andaime Para Fachada (Locação Mensal)</t>
  </si>
  <si>
    <t>Peca Em Madeira De Lei 7 X 5 Cm (Aparelhada)</t>
  </si>
  <si>
    <t>Ripa Em Madeira (Material De 3ª) 5X2Cm Pinus Ou Equivalente</t>
  </si>
  <si>
    <t>Armaduras Para Concreto</t>
  </si>
  <si>
    <t>Aco Ca-50 De 6.3Mm</t>
  </si>
  <si>
    <t>Aco Ca-50 De 8.0Mm</t>
  </si>
  <si>
    <t>Aco Ca-50 De 20.0Mm</t>
  </si>
  <si>
    <t>Aco Ca-60 De 5.0Mm</t>
  </si>
  <si>
    <t>Tela Soldada Em Aço Tipo Telcon Q-138 P/ Armadura</t>
  </si>
  <si>
    <t>Espacador Em Pvc Circular Comp.: 30 Mm</t>
  </si>
  <si>
    <t>Lajes E Paineis Pre-Fabricados</t>
  </si>
  <si>
    <t>Laje Pre-Fabricada Treliçada H=8Cm - Sobrecarga 200Kg/M2 Para Forro - Exclusive Capeamento</t>
  </si>
  <si>
    <t>Laje Pre-Fabricada Treliçada H= 8Cm - Sobrecarga 300 Kg/M2 - Para Piso - Exclusive Capeamento</t>
  </si>
  <si>
    <t>Vedacao (Tijolos E Blocos)</t>
  </si>
  <si>
    <t>Bloco De Concreto 9 X 19 X 39Cm - Vedacao</t>
  </si>
  <si>
    <t>Bloco De Concreto 14 X 19 X 39Cm - Vedacao</t>
  </si>
  <si>
    <t>Bloco De Concreto 19 X 19 X 39Cm - Vedacao</t>
  </si>
  <si>
    <t>Bloco De Concreto 14 X 19 X 39Cm - Estrutural</t>
  </si>
  <si>
    <t>Bloco De Concreto 19 X 19 X 39Cm - Estrutural</t>
  </si>
  <si>
    <t>Bloco De Concreto 9 X 19 X 39 Cm - Estrutural</t>
  </si>
  <si>
    <t>Bloco Cerâmico 08 Furos 09X19X19Cm - Praça Vitória</t>
  </si>
  <si>
    <t>Bloco Cerâmico 08 Furos 09X19X19Cm - Da Fabrica</t>
  </si>
  <si>
    <t>Vedacao (Elementos Vazados)</t>
  </si>
  <si>
    <t>Cobogo De Concreto Tipo Reto 20 X 20 X 10 Cm - 4 Furos</t>
  </si>
  <si>
    <t>Cobogo De Concreto Tipo Reto 10 X 40 X 40Cm - 9 Furos</t>
  </si>
  <si>
    <t>Vedacao (Divisorias)</t>
  </si>
  <si>
    <t>Granito Cinza Andorinha E = 3 Cm Polido Nos Dois Lados</t>
  </si>
  <si>
    <t>Materiais Para Impermeabilizacao</t>
  </si>
  <si>
    <t>Aditivo Impermeabilizante Pega Normal P/ Argamassa E Concreto - Sika 1, Vedacit Pro Ou Equivalente</t>
  </si>
  <si>
    <t>Sika Top 107</t>
  </si>
  <si>
    <t>Impermeabilizante Preto Flexivel Igolflex Ou Equivalente</t>
  </si>
  <si>
    <t>Impermeabilizante Asfaltico Disperso Em Agua Igol 2 - Sika Ou Equivalente</t>
  </si>
  <si>
    <t>Sikaflex 1A</t>
  </si>
  <si>
    <t>Sika Top 108 Armatec (Inibidor De Corrosao)</t>
  </si>
  <si>
    <t>Manta Geotextil De Poliester Bidim Rt-10</t>
  </si>
  <si>
    <t>Materiais Para Impermeabilizacao (Cont.)</t>
  </si>
  <si>
    <t>Lona Plastica Preta 80 Micras</t>
  </si>
  <si>
    <t>Manta Asfaltica 3Mm Tipo Iii - App (Areia/Poliester/Poliester) Nbr 9952, Incl. Arg. Regular., Primer E Protecao</t>
  </si>
  <si>
    <t>Manta Asfaltica 4Mm Tipo Iii - App (Areia/Poliester/Poliester) Nbr 9952, Incl. Arg. Regular. Primer E Protecao</t>
  </si>
  <si>
    <t>Fundo Convertedor De Ferrugem - Pfc - Quimatic Ou Equivalente</t>
  </si>
  <si>
    <t>Poliuretano Flexivel Bisnaga 360G Tel 5905</t>
  </si>
  <si>
    <t>Telhas E Domus</t>
  </si>
  <si>
    <t>Telha Fibrocimento Ondulada De 6Mm</t>
  </si>
  <si>
    <t>Telha Fibrocimento Ondulada De 8Mm</t>
  </si>
  <si>
    <t>Telha Aluminio Trapezoidal 0,5Mm</t>
  </si>
  <si>
    <t>Telha Ceramica Tipo Capa E Canal Plan - Natural</t>
  </si>
  <si>
    <t>Cumeeira Ceramica Tipo Capa E Canal Nat - Fabrica</t>
  </si>
  <si>
    <t>Cumeeira Ceramica Capa E Canal Nat - Pça Vitoria</t>
  </si>
  <si>
    <t>Telha Ondulada De Alumínio Esp. 0.5 Mm</t>
  </si>
  <si>
    <t>Telha Al/Zinco Ondulada (Galvalume) Esp. 0.43Mm</t>
  </si>
  <si>
    <t>Telha Metalica Ondulada Aco Galvalume Esp 0.5Mm Pre Pintada 1 Face Cor Ral 9003 (Branca)</t>
  </si>
  <si>
    <t>Telha Metalica Em Aco Galvalume Trapezoidal 40 Esp. 0.50Mm Pre-Pintada Nas Duas Faces</t>
  </si>
  <si>
    <t>Telhas (Elementos De Arremate)</t>
  </si>
  <si>
    <t>Rufo Em Aluminio Esp. 0.5 Mm Largura 30 Cm</t>
  </si>
  <si>
    <t>Cumeeira Fibrocimento Normal (Ondulada)</t>
  </si>
  <si>
    <t>Fitas Anti-Corrosivas Preta Para Assent Telhas</t>
  </si>
  <si>
    <t>Cantoneira Abas Iguais De Ferro Astm A-36 - 1/8" X 1/2" X 1/2"</t>
  </si>
  <si>
    <t>Elementos De Fixacao (Parafusos/Ferragens)</t>
  </si>
  <si>
    <t>Conjunto Vedacao Elastica</t>
  </si>
  <si>
    <t>Aro Em Metal Para Basquete</t>
  </si>
  <si>
    <t>Cantoneira Abas Iguais De Ferro Astm A-36 - 1/8" X 3/4" X 3/4"</t>
  </si>
  <si>
    <t>Parafuso Para Madeira De 80Mm</t>
  </si>
  <si>
    <t>Parafuso Galvanizado P/ Telha (Fixação Em Madeira), 5/16? X 110Mm</t>
  </si>
  <si>
    <t>Parafuso S-8</t>
  </si>
  <si>
    <t>Bucha Plastica Com Parafuso - 8Mm</t>
  </si>
  <si>
    <t>Bucha Plastica 8Mm</t>
  </si>
  <si>
    <t>Conjunto Parafuso Aco Inox 304 Rosca Soberba 7,2Mm Para Fixacao De Bacia/Mictorios</t>
  </si>
  <si>
    <t>Parafuso Cromado D = 4 Mm</t>
  </si>
  <si>
    <t>Bucha Plastica S-7</t>
  </si>
  <si>
    <t>Porca Sextavada 1/4"</t>
  </si>
  <si>
    <t>Prego - Preco Medio Das Bitolas</t>
  </si>
  <si>
    <t>Prego 12X12</t>
  </si>
  <si>
    <t>Prego 15X15</t>
  </si>
  <si>
    <t>Prego 18X27</t>
  </si>
  <si>
    <t>Prego 18X30</t>
  </si>
  <si>
    <t>Prego 18X27 Galvanizado</t>
  </si>
  <si>
    <t>Grampo P/ Cerca Galvanizado 1" X 9"</t>
  </si>
  <si>
    <t>Parafuso Para Bucha S-5</t>
  </si>
  <si>
    <t>Parafuso Para Bucha Plastica N.7</t>
  </si>
  <si>
    <t>Bucha Plastica S-5</t>
  </si>
  <si>
    <t>Bucha Plastica S-8</t>
  </si>
  <si>
    <t>Elementos De Fixacao - Continuacao</t>
  </si>
  <si>
    <t>Parafuso Sextavado Com Porca E Arruela 3/8" X 1.1/2" - Zincado</t>
  </si>
  <si>
    <t>Conjunto Fixacao P/ Telha De Aluminio Trapezoidal</t>
  </si>
  <si>
    <t>Parafuso Com Bucha S-10</t>
  </si>
  <si>
    <t>Barra Chata De Ferro Astm A-36 1/4" X 2"</t>
  </si>
  <si>
    <t>Parafuso Galv. C/Porca E Arruela 16Mm X 200Mm</t>
  </si>
  <si>
    <t>Chumbador Tipo Cba C/ Prisioneiro 3/8" X 80Mm</t>
  </si>
  <si>
    <t>Bucha De Nylon N.º8 Ref.: Tel-5308</t>
  </si>
  <si>
    <t>Prego 17X21</t>
  </si>
  <si>
    <t>Bucha Plastica Com Parafuso - 6Mm</t>
  </si>
  <si>
    <t>Cantoneira Ferro Cromado,Peq. P/Divisória Granito Ou Marmore Esp 3Cm</t>
  </si>
  <si>
    <t>Parafuso Ferro Cromado, Rosca Com Duas Cabeças P/ Divisória</t>
  </si>
  <si>
    <t>Dobradica Ferro Cromado P/Porta De Divisoria De Marmore Ou Granito Esp 3Cm</t>
  </si>
  <si>
    <t>Batente Ferro Cromado P/Porta De Divisoria De Marmore Ou Granito Esp 3Cm</t>
  </si>
  <si>
    <t>Chumb. Expansão Pb644 Parabolt/Sim. D=6.3/C=44.4Mm (1/4" X 1.3/4")</t>
  </si>
  <si>
    <t>Parafuso Com Bucha S8</t>
  </si>
  <si>
    <t>Conjunto P/ Fixação Telha Aluminio Ondulada</t>
  </si>
  <si>
    <t>Parafuso Cabeça Quadrada Maquina Galvanizado A Fogo 16 X 100Mm</t>
  </si>
  <si>
    <t>Prego Cabeca Dupla 17 X 27</t>
  </si>
  <si>
    <t>Parafuso Autoatarrachante Dim 4.2X32Mm Ref Tel5333</t>
  </si>
  <si>
    <t>Arruela Lisa Aco Inox 1/4" - Tel-5303</t>
  </si>
  <si>
    <t>Bucha De Nylon N.º6 Ref.: Tel-5306</t>
  </si>
  <si>
    <t>Elementos De Fixação - Continuação</t>
  </si>
  <si>
    <t>Kit M5 100 Pecas Porca-Gaiola C/ Paraf Philips</t>
  </si>
  <si>
    <t>Arames</t>
  </si>
  <si>
    <t>Arame Galvanizado N.10 Bwg</t>
  </si>
  <si>
    <t>Arame Galvanizado N.12 Bwg</t>
  </si>
  <si>
    <t>Arame Galvanizado N.14 Bwg</t>
  </si>
  <si>
    <t>Arame Galvanizado N.16 Bwg</t>
  </si>
  <si>
    <t>Arame Galvanizado N.18 Bwg</t>
  </si>
  <si>
    <t>Arame Recozido N.18 Bwg</t>
  </si>
  <si>
    <t>Arame Galvanizado N.14 Awg</t>
  </si>
  <si>
    <t>Arame Farpado Galvanizad Fio 16Bwg</t>
  </si>
  <si>
    <t>Fechamentos Externos</t>
  </si>
  <si>
    <t>Mourao Concreto Curvo Secao "T" H=3,20M</t>
  </si>
  <si>
    <t>Tela Arame Galv. Malha # 2" Losangular - Fio N.16 Bwg</t>
  </si>
  <si>
    <t>Tela De Arame Galvanizado De 1" Fio N.10 Bwg</t>
  </si>
  <si>
    <t>Tela De Arame Galv. Malha # 2" Losangular - Fio N.12 Bwg - Revest Em Pvc</t>
  </si>
  <si>
    <t>Fechamentos Externos (Cont.)</t>
  </si>
  <si>
    <t>Tela Arame Galv. Malha # 3" Losangular - Fio N. 12 Bwg - Revest Em Pvc</t>
  </si>
  <si>
    <t>Tela Arame Galv. Malha # 1" Quadrada - Fio N.12 Bwg</t>
  </si>
  <si>
    <t>Tela Arame Galv Corrugada "Quebra Chama" Malha 3Mm Quadrada</t>
  </si>
  <si>
    <t>Tela Mosquiteiro Em Nylon Malha 14 Abertura 1,5Mm</t>
  </si>
  <si>
    <t>Tela Mosquiteiro Arame Galv. Malha # 18 Fio 32 Quadrada</t>
  </si>
  <si>
    <t>Tela Arame Galv. Malha # 1/2" Quadrada - Fio N.12 Bwg</t>
  </si>
  <si>
    <t>Tela Arame Galv. Malha # 3/4" Quadrada - Fio N.12 Bwg</t>
  </si>
  <si>
    <t>Bombeamento De Concreto</t>
  </si>
  <si>
    <t>Tabuleiro Marmore Branco E Granito Preto 40X40Cm</t>
  </si>
  <si>
    <t>Cola Branca "Pva" Cascola, Formica, Mundial Ou Equivalente</t>
  </si>
  <si>
    <t>Desmoldante Para Formas</t>
  </si>
  <si>
    <t>Moldura Cantoneira Aluminio Perfil L 3/4"X3/4X1/8"</t>
  </si>
  <si>
    <t>Junta Plastica De 17 X 3 Mm</t>
  </si>
  <si>
    <t>Cabo Aco Galv. Sm 6X7-Af 6,4Mm (1/4")</t>
  </si>
  <si>
    <t>Barra Chata De Ferro Astm A-36 3/16" X 1"</t>
  </si>
  <si>
    <t>Diversos (Continuacao)</t>
  </si>
  <si>
    <t>Barra Chata De Ferro Astm A-36 1/4" X 1"</t>
  </si>
  <si>
    <t>Disco De Corte Diamantado Segmentado Para Concreto, Diametro De 350 Mm, Furo De 1 " (14 X 1 ")</t>
  </si>
  <si>
    <t>Tubo Em Aco Inox 1.1/2" (38,10Mm) Esp: 1,5Mm - Polido</t>
  </si>
  <si>
    <t>Barra Apoio Reta Inox 40Cm Access - Jackwal Ou Equivalente</t>
  </si>
  <si>
    <t>Filete Em Isopor 2X1Cm</t>
  </si>
  <si>
    <t>Barra Apoio Reta Inox 90Cm Access - Jackwal Ou Equivalente</t>
  </si>
  <si>
    <t>Tensor Para Formas P/ Fixacao De Tirante Em Formas Para Concreto - 80 Utilizações</t>
  </si>
  <si>
    <t>Cone Plastico 1/2" P/ Vedacao De Tubo Protetor De Barras De Ancoragem Em Formas P/ Concreto</t>
  </si>
  <si>
    <t>Cilindro De Gas De Cozinha 45 Kg (Vazio)</t>
  </si>
  <si>
    <t>Durepox (250G)</t>
  </si>
  <si>
    <t>Paraf. Inox Sext. M6X45Mm, Bucha N.8, Arruela 1/4"</t>
  </si>
  <si>
    <t>Fixador Univ Spda Estanh Tel-5024 P/Cabo 16 A 70Mm</t>
  </si>
  <si>
    <t>Tubo De Aco Carbono Schedule 40 Ø 3/4" - Preto Sem Costura</t>
  </si>
  <si>
    <t>Barra Apoio Reta Inox 70Cm Access - Jackwal Ou Equivalente</t>
  </si>
  <si>
    <t>Fita De Pvc Branca Auto-Aderente (Não Adesiva) L=100Mm X 10M</t>
  </si>
  <si>
    <t>Barra Apoio Reta Inox 80Cm Access - Jackwal Ou Equivalente</t>
  </si>
  <si>
    <t>Barra Apoio Reta Inox 60Cm Access - Jackwal Ou Equivalente</t>
  </si>
  <si>
    <t>Selante A Base De Poliuretano Sikaflex Universal Ou Equivalente (Cartucho Com 300Ml)</t>
  </si>
  <si>
    <t>Insumos De Acabamentos - Civil</t>
  </si>
  <si>
    <t>Esquadrias De Madeira - Angelim Pedra</t>
  </si>
  <si>
    <t>Alizar / Guarnicao Em Mad De Lei 5.0 X 1.5 Cm</t>
  </si>
  <si>
    <t>Porta Madeira De Lei Lisa Media Sarrafeada Esp.30Mm 0.80 X 1.80M P/ Pintura</t>
  </si>
  <si>
    <t>Marco Mad Lei 15X3Cm Bat 0.90X2.10M Angelim Pedra</t>
  </si>
  <si>
    <t>Marco Mad Lei 15X3Cm Bat 0.60X2.10M Angelim Pedra</t>
  </si>
  <si>
    <t>Marco Mad Lei 15X3Cm Bat 0.70X2.10M Angelim Pedra</t>
  </si>
  <si>
    <t>Marco Mad Lei 15X3Cm Bat 0.80X2.10M Angelim Pedra</t>
  </si>
  <si>
    <t>Marco Em Madeira De Lei 15 X 3 Cm</t>
  </si>
  <si>
    <t>Esquadrias De Madeira (Cont.)</t>
  </si>
  <si>
    <t>Porta Em Compensado Lisa Leve Colmeia Esp.35Mm,0.7X2.1M P/Pint.</t>
  </si>
  <si>
    <t>Porta Madeira De Lei Lisa Media Sarrafeada Esp 30 Mm 0.6X2.1M P/ Pintura</t>
  </si>
  <si>
    <t>Porta Madeira De Lei Lisa Media Sarrafeada Esp 30 Mm 0.7X2.1M P/ Pintura</t>
  </si>
  <si>
    <t>Porta Madeira De Lei Lisa Media Sarrafeada Esp 30 Mm 0.8X2.1M P/ Pintura</t>
  </si>
  <si>
    <t>Porta Madeira De Lei Lisa Media Sarrafeada Esp 30 Mm 0.9X2.1M P/ Pintura</t>
  </si>
  <si>
    <t>Porta Em Madeira De Lei Lisa Media Sarrafeada P/ Pintura 0.60 X 1.80M</t>
  </si>
  <si>
    <t>Porta Madeira De Lei Lisa Media Sarrafeada Esp 30Mm P/ Pintura 0.80 X 1.60 M</t>
  </si>
  <si>
    <t>Porta De Veneziana Em Madeira De Lei, 0.7 X 2.10M</t>
  </si>
  <si>
    <t>Porta De Veneziana Em Madeira De Lei, 0.60 X 2.10M</t>
  </si>
  <si>
    <t>Porta De Veneziana Em Madeira De Lei 0.80 X 2.10M</t>
  </si>
  <si>
    <t>Alizar / Guarnicao Em Mad De Lei 7X1.5Cm</t>
  </si>
  <si>
    <t>Porta Madeira De Lei Lisa Media Sarrafeada Esp 30Mm P/ Pintura 0.60 X 1.60M</t>
  </si>
  <si>
    <t>Alizar / Guarnicao Em Mad De Lei 5X2.5Cm</t>
  </si>
  <si>
    <t>Caixilho Mad Lei 9X3Cm P/ Janela - Angelim Pedra</t>
  </si>
  <si>
    <t>Porta Mad Lei Lisa Media Sarrafeada 30Mm 0.70 X 2.10M C/Visor 0.40 X 0.60M</t>
  </si>
  <si>
    <t>Porta Mad Lei Lisa Media Sarrafeada 30Mm 0.80 X 2.10M C/ Visor 0.40 X 0.60M</t>
  </si>
  <si>
    <t>Porta Mad Lei Lisa Media Sarrafeada 30Mm 0.90 X 2.10M C/ Visor 0.40 X 0.60M</t>
  </si>
  <si>
    <t>Esquadrias Metálicas (Cont.)</t>
  </si>
  <si>
    <t>Porta Abrir Veneziana Alum Anod Natural Linha 25/Suprema</t>
  </si>
  <si>
    <t>Janela Maxim-Ar Aluminio Anod. Natural Linha 25/Suprema</t>
  </si>
  <si>
    <t>Porta Corta-Fogo P90 0,80 X 2,10M C/ Marco</t>
  </si>
  <si>
    <t>Porta Corta Fogo P90 0.90X2.10X0,05M C/ Marco</t>
  </si>
  <si>
    <t>Porta Corta Fogo P120 0.90X2.10X0,05M C/ Marco</t>
  </si>
  <si>
    <t>Janela De Correr Aluminio Anod. Natural Linha 25/Suprema</t>
  </si>
  <si>
    <t>Ferragens Para Esquadrias</t>
  </si>
  <si>
    <t>Fechadura Completa Para Porta Interna</t>
  </si>
  <si>
    <t>Targeta Fio Redondo 3"</t>
  </si>
  <si>
    <t>Fechadura Para Portao</t>
  </si>
  <si>
    <t>Targeta Fio Redondo 2"</t>
  </si>
  <si>
    <t>Fechadura Alavanca E Chave Yale</t>
  </si>
  <si>
    <t>Fechadura De Seguranca Alianca Marca Referencia</t>
  </si>
  <si>
    <t>Cadeado 40Mm</t>
  </si>
  <si>
    <t>Cadeado 30 Mm</t>
  </si>
  <si>
    <t>Porta Cadeado Para Cadeado De 30Mm</t>
  </si>
  <si>
    <t>Porta Cadeado Para Cadeado De 40Mm</t>
  </si>
  <si>
    <t>Fechadura Tipo "Livre-Ocupado"</t>
  </si>
  <si>
    <t>Dobradica De Ferro Zincado De 3" X 2 1/2"</t>
  </si>
  <si>
    <t>Ferragens Para Esquadrias (Cont.)</t>
  </si>
  <si>
    <t>Dobradica Em Latao Cromado 3 X 2.1/2" C/ Parafuso</t>
  </si>
  <si>
    <t>Trinco Chato Em Aço Cromado De Embutir 20Cm</t>
  </si>
  <si>
    <t>Bascula Linha 25 Aluminio Anod Natural</t>
  </si>
  <si>
    <t>Fechadura Com Maçaneta Tipo Bola E Chave Yale</t>
  </si>
  <si>
    <t>Fechadura De Sobrepor Tipo Caixao E Chave Comum</t>
  </si>
  <si>
    <t>Fech Com Maçaneta Tipo Alavanca E Chave Tipo Comum</t>
  </si>
  <si>
    <t>Revestimentos (Cerâmica E Similares)</t>
  </si>
  <si>
    <t>Azulejo Branco 15X15Cm</t>
  </si>
  <si>
    <t>Revestimentos (Cerâmica E Similares) - Cont.</t>
  </si>
  <si>
    <t>Pastilha Cerâmica 5X5Cm Cor Branca</t>
  </si>
  <si>
    <t>Revestimentos (Pedras Naturais)</t>
  </si>
  <si>
    <t>Marmore Branco P/Bancada Esp. 3 Cm</t>
  </si>
  <si>
    <t>Granito Cinza Andorinha Polido Esp. 2Cm P/ Bancad</t>
  </si>
  <si>
    <t>Esquadrias Metálicas (Cont)</t>
  </si>
  <si>
    <t>Portao Abrir Nylofor-3D L=1.00M H=2.43M</t>
  </si>
  <si>
    <t>Revestimentos (Elementos De Arremate)</t>
  </si>
  <si>
    <t>Cantoneira De Aluminio Sextavada P/ Acabamento</t>
  </si>
  <si>
    <t>Moldura Em Madeira De Lei De 7.0 X 2.5 Cm</t>
  </si>
  <si>
    <t>Peitoril Granito Cinza Andorinha Larg.15Cm,Esp.3Cm</t>
  </si>
  <si>
    <t>Peitoril Marmore Branco, Larg. 40 Cm</t>
  </si>
  <si>
    <t>Perfil "U" Em Aluminio Anodizado Fosco 1/2" X 1/2" Esp. 1/16"</t>
  </si>
  <si>
    <t>Roda Parede Gran Cinza And 7X2Cm Acab 2 Lados</t>
  </si>
  <si>
    <t>Portao Correr Nylofor 3D 3.50X2.43M, Kit Completo</t>
  </si>
  <si>
    <t>Esquadrias Metalicas (Continuacao)</t>
  </si>
  <si>
    <t>Poste Intermediario Nylofor 3D, C/ H=2,08M Com Tampa</t>
  </si>
  <si>
    <t>Forros</t>
  </si>
  <si>
    <t>Forro De Gesso Colocado, Acabamento Tipo Liso</t>
  </si>
  <si>
    <t>Forros (Continuação)</t>
  </si>
  <si>
    <t>Forro Pvc L=20Cm Cor Branco 7 A 8 Mm Colocado</t>
  </si>
  <si>
    <t>Ferragens P/ Esquadrias (Cont)</t>
  </si>
  <si>
    <t>Roldana Cromada C/ Pino Diam. Ø 3" Canal Tipo "V" 2"</t>
  </si>
  <si>
    <t>Porta Cadeado E Cadeado 40Mm</t>
  </si>
  <si>
    <t>Pisos (Cerâmica E Similares)</t>
  </si>
  <si>
    <t>Xadrez (Po Corante Tipo Xadrez Marca De Ref.)</t>
  </si>
  <si>
    <t>Pisos (Cerâmica E Similares) - Cont.</t>
  </si>
  <si>
    <t>Ladrilho Hidraulico Ranhurado 20X20Cm Colorido</t>
  </si>
  <si>
    <t>Ladrilho Hidráulico Pastilhado 20X20Cm Colorido</t>
  </si>
  <si>
    <t>Piso Ceramico 45X45 Cm Cargo Plus White Eliane - Pei 5</t>
  </si>
  <si>
    <t>Tintas (Continuacao)</t>
  </si>
  <si>
    <t>Selador Epoxi Intergard 2001 Verniz Incolor - Internacional Ou Equivalente</t>
  </si>
  <si>
    <t>Pisos Ceramicos E Granito</t>
  </si>
  <si>
    <t>Junta De Dilatacao Plastica</t>
  </si>
  <si>
    <t>Ferragens Para Esquadrias (Continuação)</t>
  </si>
  <si>
    <t>Gonzo Diam 1" (Macho/Femea) Para Portão (De Sobrepor)</t>
  </si>
  <si>
    <t>Pisos (Madeira, Plásticos, Etc)</t>
  </si>
  <si>
    <t>Agregado De Alta Resistencia Para Pisos</t>
  </si>
  <si>
    <t>Piso Vinilico Paviflex Chroma Concept 30X30Cm - Esp.2Mm - Colocado, Inclusive Argamassa De Regularização</t>
  </si>
  <si>
    <t>Tabua Madeira De Lei P/ Piso Com Macho/Femea 15 Cm X 2 Cm (Assoalho)</t>
  </si>
  <si>
    <t>Pisos (Madeira, Plásticos, Etc) - Cont.</t>
  </si>
  <si>
    <t>Piso Emborrac Pastilhado Cor Preta Plurigoma/Equiv</t>
  </si>
  <si>
    <t>Pisos (Elementos De Arremate)</t>
  </si>
  <si>
    <t>Rodape De Peroba De 1.5X7Cm</t>
  </si>
  <si>
    <t>Soleira Granito Cinza Andorinha Esp = 3Cm, L= 3Cm</t>
  </si>
  <si>
    <t>Junta Plastica "I" 27Mm Para Pisos</t>
  </si>
  <si>
    <t>Roda-Parede Em Madeira De Lei De 10.0 X 2.5 Cm</t>
  </si>
  <si>
    <t>Soleira Granito Cinza Andorinha Esp=2Cm,L=15Cm</t>
  </si>
  <si>
    <t>Roda-Parede Em Madeira De Lei 20.0 X 1.5 Cm</t>
  </si>
  <si>
    <t>Rodape Granito Cinza Andorinha Esp. 2Cm H=7Cm Acab. Reto</t>
  </si>
  <si>
    <t>Pavimentação Externa</t>
  </si>
  <si>
    <t>Meio Fio Concreto Pre-Mold. 12X15X30Cm</t>
  </si>
  <si>
    <t>Bloco Concreto Tipo Pavi-S Esp.8Cm,35Mpa(48Und/M2)</t>
  </si>
  <si>
    <t>Bloco Concreto Tipo Pavi-S Esp.10Cm - 35Mpa</t>
  </si>
  <si>
    <t>Bloco Concreto Pavi-S Esp. 6Cm 35 Mpa (48Un/M2)</t>
  </si>
  <si>
    <t>Tinta Epoxi Intergard International Ref2005 (Cinza Ou Branco) Inclusive O Componente B - Internacional Ou Equivalente</t>
  </si>
  <si>
    <t>Tintas (Cont.)</t>
  </si>
  <si>
    <t>Lixa De Madeira Grao 220 - Norton Ou Equivalente</t>
  </si>
  <si>
    <t>Vidros E Acessorios</t>
  </si>
  <si>
    <t>Vidro Liso Incolor Esp.4Mm,Colocado</t>
  </si>
  <si>
    <t>Vidro Mini-Boreal Esp.4Mm, Colocado</t>
  </si>
  <si>
    <t>Massa Para Vidro</t>
  </si>
  <si>
    <t>Espelho Prata Espessura 4 Mm</t>
  </si>
  <si>
    <t>Botao Frances P/Fixacao De Espelhos, Cromado</t>
  </si>
  <si>
    <t>Vidros E Acessorios (Continuação)</t>
  </si>
  <si>
    <t>Esmalte Sintetico Branco Fosco - Linha Premium</t>
  </si>
  <si>
    <t>Tinta Epoxi Catalisavel Para Acabamento</t>
  </si>
  <si>
    <t>Tinta Latex Pva - Linha Premium</t>
  </si>
  <si>
    <t>Tinta Latex Acrilica Fosca - Linha Premium</t>
  </si>
  <si>
    <t>Tinta A Base De Emulsao Acrilica (Para Pisos)</t>
  </si>
  <si>
    <t>Selador Acrilico</t>
  </si>
  <si>
    <t>Solvente Para Tinta A Base De Epoxi</t>
  </si>
  <si>
    <t>Tinta Para Pisos</t>
  </si>
  <si>
    <t>Tinta Esmalte Sint. Brilhante Cor Branca - Linha Premium (Galão 3,6 Litros)</t>
  </si>
  <si>
    <t>Vernizes E Outros Materiais Para Pintura</t>
  </si>
  <si>
    <t>Aguarras Mineral</t>
  </si>
  <si>
    <t>Cal Em Po Para Pintura</t>
  </si>
  <si>
    <t>Fundo Branco Fosco Nivelador P/ Madeiras</t>
  </si>
  <si>
    <t>Liquido Selador Para Pintura Latex Pva</t>
  </si>
  <si>
    <t>Lixa P/ Ferro Nº 100 K-246 225X275Mm - Norton Ou Equivalente</t>
  </si>
  <si>
    <t>Lixa Para Madeira/Massa Nº 150</t>
  </si>
  <si>
    <t>Massa Acrilica A Base D'Agua Suvinil/Coral/Equivalente</t>
  </si>
  <si>
    <t>Massa Para Madeira A Base D'Agua Suvinil/Coral/Equivalente</t>
  </si>
  <si>
    <t>Massa A Base De Pva</t>
  </si>
  <si>
    <t>Oleo De Linhaca</t>
  </si>
  <si>
    <t>Primer A Base De Epoxi</t>
  </si>
  <si>
    <t>Silicone - Hidrofugante</t>
  </si>
  <si>
    <t>Trincha 2"</t>
  </si>
  <si>
    <t>Verniz Acrilico Para Concreto</t>
  </si>
  <si>
    <t>Zarcao</t>
  </si>
  <si>
    <t>Removedor</t>
  </si>
  <si>
    <t>Imunizante Para Madeira</t>
  </si>
  <si>
    <t>Verniz Tripla Protecao Incolor Fosco Premium, Suvinil Ou Equivalente</t>
  </si>
  <si>
    <t>Verniz Copal Incolor Brilhante Premium, Suvinil, Eucatex, Montana Ou Equivalente</t>
  </si>
  <si>
    <t>Vernizes E Outros Materiais Para Pintura (Cont.)</t>
  </si>
  <si>
    <t>Diluente P/ Tinta Epóxi</t>
  </si>
  <si>
    <t>Grama Em Placas Tipo Esmeralda</t>
  </si>
  <si>
    <t>Terra Vegetal</t>
  </si>
  <si>
    <t>Placa De Obra Chapa De Aço Nº 22, Requadro Em Metalon - Impressão Digital</t>
  </si>
  <si>
    <t>Acido Muriatico</t>
  </si>
  <si>
    <t>Massa Plastica</t>
  </si>
  <si>
    <t>Estrado De Madeira Padrão Casa Gas Conf Projeto</t>
  </si>
  <si>
    <t>Trave P/ Fut Salao 3,00X2,00M C/ Recuo Fg D=3"</t>
  </si>
  <si>
    <t>Poste Voleibol Fg D=2 1/2" C/ Carretilha E Tampao</t>
  </si>
  <si>
    <t>Diversos (Continuação)</t>
  </si>
  <si>
    <t>Rede Com Malha Grossa Para Trave De Futebol Salao</t>
  </si>
  <si>
    <t>Cesta Para Aro De Basquete</t>
  </si>
  <si>
    <t>Rede Voleibol Malha Grossa, Lona Sup. E Inferior</t>
  </si>
  <si>
    <t>Cantoneira Abas Iguais De Ferro Astm A-36 - 1/8" X 1" X 1"</t>
  </si>
  <si>
    <t>Cantoneira Abas Iguais De Ferro Astm A-36 - 3/16" X 1.1/2" X 1.1/2" Galv.</t>
  </si>
  <si>
    <t>Caixa De Pre-Moldado P/ Ar Condicionado 18.000 Btu</t>
  </si>
  <si>
    <t>Abracadeira Guia P/ Mastro Simples P/ 1 Descida 1.1/2" - Tel-320</t>
  </si>
  <si>
    <t>Revestimentos (Pedras Naturais) - Continuação</t>
  </si>
  <si>
    <t>Granito Cinza Andorinha Esp 2Cm Polido Nas Duas Faces</t>
  </si>
  <si>
    <t>Insumos De Eletrica</t>
  </si>
  <si>
    <t>Poste Circ.Concreto Alt.Mont.11M/300Kg,Pad Escelsa</t>
  </si>
  <si>
    <t>Poste Circular De Concreto 11M/600Kg</t>
  </si>
  <si>
    <t>Poste (Cont)</t>
  </si>
  <si>
    <t>Mao Francesa Plana Galvanizada 32 X 726 Mm</t>
  </si>
  <si>
    <t>Poste De Concreto Duplo "T" (Dt) 7 Metros - 200 Dan</t>
  </si>
  <si>
    <t>Redução Concênt Eletroc Perf "U" 200X150Mm,Aba100</t>
  </si>
  <si>
    <t>Redução Concênt Eletroc Perf "U" 300X150Mm,Aba100</t>
  </si>
  <si>
    <t>Redução Concênt Eletroc Perf "U" 400X150Mm,Aba100</t>
  </si>
  <si>
    <t>Suporte Angular P/Eletrocalha De 400X100Mm</t>
  </si>
  <si>
    <t>Para Raios E Acessorios</t>
  </si>
  <si>
    <t>Curva 90º Barra Chata Alum 7/8"X1/8"X300Mm Tel 778</t>
  </si>
  <si>
    <t>Isoladores E Espacadores</t>
  </si>
  <si>
    <t>Isolador De Pino Polimerico 15Kv - Rosca 25Mm</t>
  </si>
  <si>
    <t>Conector Porcelana 3P P/ Cabos 10Mm2 (50A)</t>
  </si>
  <si>
    <t>Conector Porcelana 3P P/ Cabos 6Mm2 (30A)</t>
  </si>
  <si>
    <t>Lampadas (Continuação)</t>
  </si>
  <si>
    <t>Lampada Led Tubular T8 9W 600Mm Branco Frio, Base G13, Bivolt - Certificada Inmetro</t>
  </si>
  <si>
    <t>Armacao Secundaria 2 Estribos Com Haste 16X150Mm</t>
  </si>
  <si>
    <t>Transformadores</t>
  </si>
  <si>
    <t>Transfomador Trifasico A Oleo 225Kva - 15Kv - 220/127V</t>
  </si>
  <si>
    <t>Transfomador Trifasico A Oleo 75Kva - 15Kv - 220/127V</t>
  </si>
  <si>
    <t>Transfomador Trifasico A Oleo 150Kva - 15Kv - 220/127V</t>
  </si>
  <si>
    <t>Transfomador Trifasico A Oleo 112.5Kva - 15Kv - 220/127V</t>
  </si>
  <si>
    <t>Para-Raios - Acessorios</t>
  </si>
  <si>
    <t>Tela Belinox, L=245Mm/E=1,5Mm Inox-Tel-754</t>
  </si>
  <si>
    <t>Quadros E Caixas Entrada/Medição</t>
  </si>
  <si>
    <t>Cx Pass Met Nº6 "Telebras" 120X120X15Cm Ch Galv</t>
  </si>
  <si>
    <t>Quadro Dist Embutir Met C/ Barramento Trifasico 18 Circ - 100A C/ Trinco</t>
  </si>
  <si>
    <t>Quadro Dist Embutir Met C/ Barramento Trifasico 40 Circ - 100A C/ Trinco</t>
  </si>
  <si>
    <t>Quadro Dist Embutir Met C/ Barramento Trifasico 24 Circ - 100A C/ Trinco</t>
  </si>
  <si>
    <t>Quadro Dist Embutir Met C/ Barramento Trifasico 32 Circ - 100A C/ Trinco</t>
  </si>
  <si>
    <t>Caixa Para Transformador De Corrente (Tc) Ate 112,5Kva - 200:5A</t>
  </si>
  <si>
    <t>Conj Cx Medidor Polifasico P-980-005+Cx Disj P-940-003</t>
  </si>
  <si>
    <t>Caixa Para Transformador De Corrente (Tc) 112,5 Ate 300Kva - 400:5A</t>
  </si>
  <si>
    <t>Caixa Pvc 4" X 4" - Ip40 - Tigre Ou Equivalente</t>
  </si>
  <si>
    <t>Quadros E Caixas (Continuação)</t>
  </si>
  <si>
    <t>Caixa Pvc 3" X 3" Tigreflex - Sextavada</t>
  </si>
  <si>
    <t>Quadro Dist Embutir Met C/ Barramento Trifasico 16 Circ - 100A C/ Trinco</t>
  </si>
  <si>
    <t>Quadro Dist Embutir Met C/ Barramento Trifasico 28 Circ - 100A C/ Trinco</t>
  </si>
  <si>
    <t>Quadro Dist Embutir Met C/ Barramento Trifasico 44 Circ - 150A C/ Trinco</t>
  </si>
  <si>
    <t>Quadro Dist Embutir Met C/ Barramento Trifasico 54 Circ - 100A C/ Trinco</t>
  </si>
  <si>
    <t>Quadro Dist Embutir Met C/ Barramento Trifasico 44 Circ - 100A C/ Trinco</t>
  </si>
  <si>
    <t>Quadro Dist Emb Met 3F 56/40 Circ Din/Ul - 225A</t>
  </si>
  <si>
    <t>Caixa Passag. Ch 18 C/Tampa Paraf. 400X400X120Mm</t>
  </si>
  <si>
    <t>Quadro Distrib Em Pvc 12 Circuitos - Barramento 100A</t>
  </si>
  <si>
    <t>Quadro Dist Embutir Met C/ Barramento Trifasico 34 Circ - 100A C/ Trinco</t>
  </si>
  <si>
    <t>Eletrodutos (Aço Esmaltado E Conexões)</t>
  </si>
  <si>
    <t>Eletroduto Galvanizado Zincado 6"</t>
  </si>
  <si>
    <t>Eletroduto Galvanizado Zincado Leve - 2.1/2"</t>
  </si>
  <si>
    <t>Eletroduto Galvanizado Zincado 4"</t>
  </si>
  <si>
    <t>Curva 90º Para Eletroduto Galvanizado Zincado 3"</t>
  </si>
  <si>
    <t>Eletroduto Galvanizado Zincado 3"</t>
  </si>
  <si>
    <t>Redução De Ferro Galvanizado Ø 50X32Mm (2X1 1/4")</t>
  </si>
  <si>
    <t>Caixas De Passagem E Econduletes (Continuação)</t>
  </si>
  <si>
    <t>Condulete Aluminio Sem Rosca, Tipo 'B' Diametro 3/4" C/ Tampa C/ Vedacao</t>
  </si>
  <si>
    <t>Condulete Aluminio Sem Rosca Tipo 'Lr' Diam 3/4" C/ Tampa C/ Vedacao</t>
  </si>
  <si>
    <t>Condulete Aluminio Sem Rosca Tipo 'X' Diam 3/4" C/ Tampa Com Vedacao</t>
  </si>
  <si>
    <t>Eletrodutos (Pvc Rigido E Conexões)</t>
  </si>
  <si>
    <t>Eletroduto De Pvc Rigido 1/2" - Roscavel Sem Luva</t>
  </si>
  <si>
    <t>Eletroduto De Pvc Rigido 3/4" - Roscavel Sem Luva</t>
  </si>
  <si>
    <t>Eletroduto De Pvc Rigido 1" - Roscavel Sem Luva</t>
  </si>
  <si>
    <t>Eletroduto De Pvc Rigido 1 1/4" - Roscavel Sem Luva</t>
  </si>
  <si>
    <t>Eletroduto De Pvc Rigido 1 1/2" - Roscavel Sem Luva</t>
  </si>
  <si>
    <t>Eletroduto De Pvc Rigido 2" - Roscavel Sem Luva</t>
  </si>
  <si>
    <t>Eletroduto De Pvc Rigido 3" - Roscavel Sem Luva</t>
  </si>
  <si>
    <t>Eletroduto De Pvc Rigido 4" - Roscavel Sem Luva</t>
  </si>
  <si>
    <t>Curva De Pvc Rigido Para Eletroduto De 3/4"</t>
  </si>
  <si>
    <t>Luva De Pvc Rigido Para Eletroduto 3/4"</t>
  </si>
  <si>
    <t>Eletroduto Condulete Pvc 3/4" Aparente Tigre/Sim.</t>
  </si>
  <si>
    <t>Niple Pvc Para Eletroduto 3"</t>
  </si>
  <si>
    <t>Canaleta Sistema X Pial Legrand Ou Similar</t>
  </si>
  <si>
    <t>Eletroduto Condulete Pvc 1" Aparente Tigre E Equiv</t>
  </si>
  <si>
    <t>Eletroduto De Pvc Rigido 6"</t>
  </si>
  <si>
    <t>Acabamento Para Canaleta Sistema X Pial - Fina</t>
  </si>
  <si>
    <t>Canaleta De Distribuicao 20X10Cm Comprimento 2,00 M, Com Tampa, Sem Adesivo E Com Divisorias, Ref. 308 01X Legrand Sistema X Ou Equivalente</t>
  </si>
  <si>
    <t>Eletroduto Flexivel Corrugado 25Mm (3/4") Pvc Amarelo Tigreflex Ou Equivalente</t>
  </si>
  <si>
    <t>Eletroduto Flexivel Corrugado 32Mm (1") Pvc Amarelo Tigreflex Ou Equivalente</t>
  </si>
  <si>
    <t>Eletrodutos (Pvc Rigido E Conexões) - Continuação</t>
  </si>
  <si>
    <t>Duto Corrugado De Pead Cor Preta 6"</t>
  </si>
  <si>
    <t>Duto Corrugado De Pead Cor Preta 1.1/2"</t>
  </si>
  <si>
    <t>Duto Corrugado De Pead Cor Preta 2"</t>
  </si>
  <si>
    <t>Duto Corrugado De Pead Cor Preta 4"</t>
  </si>
  <si>
    <t>Eletrodutos (Pvc Rig/Flex E Conexoes - Cont</t>
  </si>
  <si>
    <t>Duto Corrugado De Pead Cor Preta 3"</t>
  </si>
  <si>
    <t>Duto Corrugado De Pead Cor Preta 1.1/4"</t>
  </si>
  <si>
    <t>Caixas De Passagem E Conduletes</t>
  </si>
  <si>
    <t>Caixa Pvc Octogonal 4X4" Com Fundo Móvel - Tigre Ou Equivalente</t>
  </si>
  <si>
    <t>Cabo Flex Isol. Termoplast. 750V - 1,5 Mm2 - 70º</t>
  </si>
  <si>
    <t>Cabo Flex Isol. Termoplast. 750V - 2,50 Mm2 - 70º</t>
  </si>
  <si>
    <t>Cabo Flex Isol. Termoplast. 750V - 4,00 Mm2 - 70º</t>
  </si>
  <si>
    <t>Cabo Flex Isol. Termoplast. 750V - 6,00 Mm2 - 70º</t>
  </si>
  <si>
    <t>Cabo Flex Isol. Termoplast. 0,6/1Kv - 95Mm2 - 90º Hepr</t>
  </si>
  <si>
    <t>Cabo Flex Isol. Termoplast. 750V - 16Mm2 - 70º</t>
  </si>
  <si>
    <t>Cabo Flex Isol. Termoplast. 750V - 25Mm2 - 70º</t>
  </si>
  <si>
    <t>Cabo Flex Isol. Termoplast. 0,6/1Kv - 185Mm2 - 90º Hepr</t>
  </si>
  <si>
    <t>Cabo De Cobre Nu Tempera Meio Dura 6Mm2 - Classe 1</t>
  </si>
  <si>
    <t>Cabo De Cobre Nu Tempera Meio Dura 16 Mm2 - Classe 2A</t>
  </si>
  <si>
    <t>Cabo De Cobre Nu Tempera Meio Dura 10 Mm2 - Classe 2A</t>
  </si>
  <si>
    <t>Cabo Cobre Nu Tempera Meio Dura 25Mm2 - Classe 2A</t>
  </si>
  <si>
    <t>Cabo Cobre Nu Tempera Meio Dura 35Mm2 - Classe 2A</t>
  </si>
  <si>
    <t>Cabo Cobre Nu Tempera Meio Dura 50Mm2 - Classe 2A</t>
  </si>
  <si>
    <t>Cabo Telefonico Ci C/ 30 Pares Ø 50 Mm</t>
  </si>
  <si>
    <t>Cabo Flex Isol. Termoplast. 0,6/1Kv - 16Mm2 - 90º Hepr</t>
  </si>
  <si>
    <t>Fios E Cabos (Continuação)</t>
  </si>
  <si>
    <t>Cabo Cobre Unipolar 25 Mm2 Isolamento 15Kv</t>
  </si>
  <si>
    <t>Cabo Utp 4 Pares Cat 5E</t>
  </si>
  <si>
    <t>Cabo Flex Isol. Termoplast. 0,6/1Kv - 70Mm2 - 90º Hepr</t>
  </si>
  <si>
    <t>Cabo De Cobre Termoplástico (Pvc) Flexível Isolado 0,60/1Kv, Anti-Chama, Hepr 90ºc ? 4X4,0Mm2</t>
  </si>
  <si>
    <t>Cabo De Cobre Termoplástico (Pvc) Flexível Isolado 0,60/1Kv, Anti-Chama, Hepr 90ºc ? 4X16,0Mm2</t>
  </si>
  <si>
    <t>Cabo Flex Isol. Termoplast. 0,6/1Kv - 25Mm2 - 90º Hepr</t>
  </si>
  <si>
    <t>Cabo Flex Isol. Termoplast. 0,6/1Kv - 35Mm2 - 90º Hepr</t>
  </si>
  <si>
    <t>Cabo Flex Isol. Termoplast. 0,6/1Kv - 6,0Mm2 - 90º Hepr</t>
  </si>
  <si>
    <t>Cabo Flex Isol. Termoplast. 0,6/1Kv - 10Mm2 - 90º Hepr</t>
  </si>
  <si>
    <t>Cabo De Cobre Termoplástico (Pvc) Flexível Isolado 0,60/1Kv, Anti-Chama, Hepr 90ºc ? 3X4,0Mm2</t>
  </si>
  <si>
    <t>Cabo Flex Isol. Termoplast. 0,6/1Kv - 50Mm2 - 90º Hepr</t>
  </si>
  <si>
    <t>Cabo Flex Isol. Termoplast. 750V - 10Mm2 - 70º</t>
  </si>
  <si>
    <t>Cabo Flex Isol. Termoplast. 0,6/1Kv - 240Mm2 - 90º Hepr</t>
  </si>
  <si>
    <t>Cabo Flex Isol. Termoplast. 0,6/1Kv - 150Mm2 - 90º Hepr</t>
  </si>
  <si>
    <t>Cabo De Cobre Unipolar 35 Mm2 Com Isolamento 15Kv</t>
  </si>
  <si>
    <t>Cabo Flex Isol. Termoplast. 0,6/1Kv - 2,5Mm2 - 90º Hepr</t>
  </si>
  <si>
    <t>Cabo Flex Isol. Termoplast. 0,6/1Kv - 4,0Mm2 - 90º Hepr</t>
  </si>
  <si>
    <t>Cabo Flex Isol. Termoplast. 0,6/1Kv - 120Mm2 - 90º Hepr</t>
  </si>
  <si>
    <t>Fio De Cobre Recozido Nº 6 P/ Amarração</t>
  </si>
  <si>
    <t>Cabo Flex Isol. Termoplast. 0,6/1Kv - 300Mm2 - 90º Hepr</t>
  </si>
  <si>
    <t>Cabo Utp 4P Cat.6</t>
  </si>
  <si>
    <t>Fios E Cabos (Continuacao)</t>
  </si>
  <si>
    <t>Cabo Flexivel 70ºc Tempera Mole Antichama 450/750V - 1,5 Mm2 - Nbr Nm 280, Classe 5</t>
  </si>
  <si>
    <t>Cabo Flexivel 70ºc Tempera Mole Antichama 450/750V - 2,5 Mm2 - Nbr Nm 280, Classe 5</t>
  </si>
  <si>
    <t>Cabo Flexivel 70ºc Tempera Mole Antichama 450/750V - 4 Mm2 - Nbr Nm 280, Classe 5</t>
  </si>
  <si>
    <t>Cabo Flexivel 70ºc Tempera Mole Antichama 450/750V - 6 Mm2 - Nbr Nm 280, Classe 5</t>
  </si>
  <si>
    <t>Cabo Telefonico Ci C/ 20 Pares Ø 50 Mm</t>
  </si>
  <si>
    <t>Fios E Cabos (Cont)</t>
  </si>
  <si>
    <t>Cabo De Cobre Termoplástico (Pvc) Flexível Isolado 0,60/1Kv, Anti-Chama, Hepr 90ºc ? 2X2,5Mm2</t>
  </si>
  <si>
    <t>Cabo Flexivel 70ºc Tempera Mole Antichama 450/750V - 10 Mm2 - Nbr Nm 280, Classe 5</t>
  </si>
  <si>
    <t>Cabo Flexivel 70ºc Tempera Mole Antichama 450/750V - 16 Mm2 - Nbr Nm 280, Classe 5</t>
  </si>
  <si>
    <t>Cabo Flexivel 70ºc Tempera Mole Antichama 450/750V - 25 Mm2 - Nbr Nm 280, Classe 5</t>
  </si>
  <si>
    <t>Cabo Coaxial P/ Tv, Serie -Rg6-67% - 75 Ohms</t>
  </si>
  <si>
    <t>Cabo De Cobre Termoplástico (Pvc) Flexível Isolado 0,60/1Kv, Anti-Chama, Hepr 90ºc ? 3X2,5Mm2</t>
  </si>
  <si>
    <t>Conector De Aluminio Tipo Prensa Cabos Ip66 Curto 3/4" Com Rosca</t>
  </si>
  <si>
    <t>Juncao Simples Longa P/ Eletrocalha 300X100 Mm</t>
  </si>
  <si>
    <t>Juncao Simples Curta P/ Eletrocalha 200X100 Mm</t>
  </si>
  <si>
    <t>Quadro Distr Trifasico Qdetg Ux 34 Mod (2X17) 150A Cemar</t>
  </si>
  <si>
    <t>Conj Cx Medidor Monof P-980-009+Cx Disj P-940-003</t>
  </si>
  <si>
    <t>Caixa Med Polif P-980-009 Carga Ate 41000W Escelsa (Cj)</t>
  </si>
  <si>
    <t>Caixa Med Polif P-980-009 Carga- 41000A57000W Esce (Cj)</t>
  </si>
  <si>
    <t>Caixa Med Polif P-980-010 Carga-57000A75000W Esce (Cj)</t>
  </si>
  <si>
    <t>Bases E Fusiveis</t>
  </si>
  <si>
    <t>Fusivel Retardado Nh - 01, In=100A - Gg(Gl)</t>
  </si>
  <si>
    <t>Fusivel Retardado Nh - 01, In=160A - Gg(Gl)</t>
  </si>
  <si>
    <t>Fusivel Nh 01 Retardado In 125 A</t>
  </si>
  <si>
    <t>Fusivel Retardado Nh - 02, In=300A - Gg(Gl)</t>
  </si>
  <si>
    <t>Bases E Fusiveis (Continuacao)</t>
  </si>
  <si>
    <t>Fusivel Retardado Nh - 02, In=250A - Gg(Gl)</t>
  </si>
  <si>
    <t>Fusível Nh-02 Retardado, In=355A</t>
  </si>
  <si>
    <t>Disjuntores (Continuação)</t>
  </si>
  <si>
    <t>Disjuntor Caixa Moldada Termomagnetico Fixo, Tripolar 400A, Icu: 65Ka, 380/415Vca</t>
  </si>
  <si>
    <t>Disjuntores</t>
  </si>
  <si>
    <t>Disjuntor Cx Moldada Tripolar 100A - Curva C - 20Ka 220/127V</t>
  </si>
  <si>
    <t>Mini Disjuntor Tripolar 90A Curva C 5Ka 220/127V</t>
  </si>
  <si>
    <t>Disjuntor Cx Moldada Termomagnetico Tripolar 125A 20Ka</t>
  </si>
  <si>
    <t>Dispositivo Interruptor Dr Bipolar 40A - 30Ma</t>
  </si>
  <si>
    <t>Mini Disjuntor Monopolar 16A Curva C 5Ka 220/127V</t>
  </si>
  <si>
    <t>Mini Disjuntor Monopolar 20A Curva C 5Ka 220/127V</t>
  </si>
  <si>
    <t>Mini Disjuntor Monopolar 25A Curva C 5Ka 220/127V</t>
  </si>
  <si>
    <t>Mini Disjuntor Monopolar 32A Curva C 5Ka 220/127V</t>
  </si>
  <si>
    <t>Mini Disjuntor Monopolar 40A Curva C 5Ka 220/127V</t>
  </si>
  <si>
    <t>Mini Disjuntor Bipolar 16A Curva C 5Ka 220/127V</t>
  </si>
  <si>
    <t>Mini Disjuntor Bipolar 20A Curva C 5Ka 220/127V</t>
  </si>
  <si>
    <t>Mini Disjuntor Bipolar 25A Curva C 5Ka 220/127V</t>
  </si>
  <si>
    <t>Mini Disjuntor Bipolar 32A Curva C 5Ka 220/127V</t>
  </si>
  <si>
    <t>Mini Disjuntor Bipolar 40A Curva C 5Ka 220/127V</t>
  </si>
  <si>
    <t>Mini Disjuntor Bipolar 50A Curva C 5Ka 220/127V</t>
  </si>
  <si>
    <t>Mini Disjuntor Tripolar 16A Curva C 5Ka 220/127V</t>
  </si>
  <si>
    <t>Mini Disjuntor Tripolar 20A Curva C 5Ka 220/127V</t>
  </si>
  <si>
    <t>Mini Disjuntor Tripolar 25A Curva C 5Ka 220/127V</t>
  </si>
  <si>
    <t>Mini Disjuntor Tripolar 32A Curva C 5Ka 220/127V</t>
  </si>
  <si>
    <t>Mini Disjuntor Tripolar 40A Curva C 5Ka 220/127V</t>
  </si>
  <si>
    <t>Mini Disjuntor Tripolar 50A Curva C 5Ka 220/127V</t>
  </si>
  <si>
    <t>Mini Disjuntor Tripolar 70A Curva C 5Ka 220/127V</t>
  </si>
  <si>
    <t>Dispositivo Interruptor Dr Bipolar 25A - 30Ma</t>
  </si>
  <si>
    <t>Mini Disjuntor Tripolar 80A Curva C 5Ka 220/127V</t>
  </si>
  <si>
    <t>Mini Disjuntor Tripolar 63A Curva C 5Ka 220/127V</t>
  </si>
  <si>
    <t>Mini Disjuntor Monopolar 10A Curva C 5Ka 220/127V</t>
  </si>
  <si>
    <t>Dispositivo Interruptor Dr Bipolar 80A - 30 Ma</t>
  </si>
  <si>
    <t>Mini Disjuntor Monopolar 63A Curva C 5Ka 220/127V</t>
  </si>
  <si>
    <t>Mini Disjuntor Monopolar 6A Curva C 5Ka 220/127V</t>
  </si>
  <si>
    <t>Mini Disjuntor Monopolar 50A Curva C 5Ka 220/127V</t>
  </si>
  <si>
    <t>Disjuntor Caixa Moldada Termomagnetico Fixo, Tripolar 200A, Icu: 50Ka, 400/500Vca</t>
  </si>
  <si>
    <t>Disjuntor Caixa Moldada Termomagnetico Fixo, Tripolar 175A, Icu: 50Ka, 400/500Vca</t>
  </si>
  <si>
    <t>Mini Disjuntor Monopolar 4A Curva C 5Ka 220/127V</t>
  </si>
  <si>
    <t>Mini Disjuntor Monopolar 70A Curva C 5Ka 220/127V</t>
  </si>
  <si>
    <t>Mini Disjuntor Monopolar 80A Curva C 5Ka 220/127V</t>
  </si>
  <si>
    <t>Mini Disjuntor Bipolar 63A Curva C 5Ka 220/127V</t>
  </si>
  <si>
    <t>Mini Disjuntor Bipolar 70A Curva C 5Ka 220/127V</t>
  </si>
  <si>
    <t>Disjuntores (Continuacao)</t>
  </si>
  <si>
    <t>Mini Disjuntor Bipolar 80A Curva C 5Ka 220/127V</t>
  </si>
  <si>
    <t>Disj Termomag Trip Cx Moldada 250A 25Ka 480/600Vca</t>
  </si>
  <si>
    <t>Mini Disjuntor Monopolar 2A Curva C 5Ka 220/127V</t>
  </si>
  <si>
    <t>Disj Termomag Trip Cx Mold 150A 25Ka 480/600Vca</t>
  </si>
  <si>
    <t>Caixa Passag. Ch 18 C/Tampa Paraf. 100X100X80Mm</t>
  </si>
  <si>
    <t>Caixa Passag. Ch 18 C/Tampa Paraf. 150X150X80Mm</t>
  </si>
  <si>
    <t>Caixa Passag. Ch 18 C/Tampa Paraf. 200X200X100Mm</t>
  </si>
  <si>
    <t>Caixa Passag. Ch 18 C/Tampa Paraf. 300X300X120Mm</t>
  </si>
  <si>
    <t>Caixa C/Tampa Do Tipo Cie-2 20X20X12 Cm (Telefone) (De Embutir)</t>
  </si>
  <si>
    <t>Caixa C/Tampa Do Tipo Cie-4 60X60X12 Cm (Telefone) (De Embutir)</t>
  </si>
  <si>
    <t>Caixa C/Tampa Do Tipo Cie-5 80X80X12 Cm (Telefone) (De Embutir)</t>
  </si>
  <si>
    <t>Caixa C/Tampa Tipo Cie-7 150X150X15 Cm (Telefone) (De Embutir)</t>
  </si>
  <si>
    <t>Caixa Metalica Da Gomes Dim. 20 X 20 X 15 Cm</t>
  </si>
  <si>
    <t>Caixa 4X4" Em Aluminio P/ Piso</t>
  </si>
  <si>
    <t>Caixas De Passagem E Conduletes (Continuação)</t>
  </si>
  <si>
    <t>Caixa Pvc 4 X 2" - Ip40 - Tigre Ou Equivalente</t>
  </si>
  <si>
    <t>Condulete Aluminio Silico, Saida T, Entrada Rosca Bsp 3/4" C/ Vedacao E Tampa</t>
  </si>
  <si>
    <t>Bebedouro P/ Defic. Ref. Bdf 300 - Ibbl</t>
  </si>
  <si>
    <t>Conj Ar Cond Split Inverter Piso Teto 48000 Btu'S - Ciclo Quente/Frio - Classificacao A Ou B - 220V Trifasico</t>
  </si>
  <si>
    <t>Conj A/C Split Hiwall Evap+Cond Inverter 18000Btu - Ciclo Frio - Classificacao A (Selo Procel) 220V</t>
  </si>
  <si>
    <t>Conj A/C Split Hiwall (Parede) Evap+Cond Inverter 9000Btu - Ciclo Frio - Classificacao A (Selo Procel) 220V</t>
  </si>
  <si>
    <t>Conj. A/C Split Hi-Wall Evap+Cond Inverter 22000 Btu - Ciclo Frio - Classificacao A (Selo Procel) 220V</t>
  </si>
  <si>
    <t>Interruptores, Tomadas E Espelhos</t>
  </si>
  <si>
    <t>Interruptor (Modulo) 1 Tecla Simples 10A/250V S/ Espelho</t>
  </si>
  <si>
    <t>Interruptor (Modulo) 1 Tecla Paralelo 10A/250V S/ Espelho</t>
  </si>
  <si>
    <t>Interruptor Pulsador Campainha S/ Espelho (Modulo)</t>
  </si>
  <si>
    <t>Tomada (Modulo) Pad Bras 2 P+T 20A/250V Nbr 14136 S/ Espelh</t>
  </si>
  <si>
    <t>Tomada (Modulo) Pad Bras 2 P+T 10A/250V Nbr 14136 S/ Espelh</t>
  </si>
  <si>
    <t>Tomada De 3 Polos 20A 250V S/ Espelho</t>
  </si>
  <si>
    <t>Espelho 4X2", Linha Branca</t>
  </si>
  <si>
    <t>Espelho 4X4", Linha Branca</t>
  </si>
  <si>
    <t>Interruptores, Tomadas E Espelhos (Cont.)</t>
  </si>
  <si>
    <t>Placa Cega Frontal 1U P/ Rack 19"</t>
  </si>
  <si>
    <t>Placa Cega Frontal 2U'S P/ Rack 19"</t>
  </si>
  <si>
    <t>Luminárias (Calhas, Projetores, Conjuntos)</t>
  </si>
  <si>
    <t>Rele Fotocontrolador T2 An2000 Ln Pp Tecnowatt/Equiv</t>
  </si>
  <si>
    <t>Arandela Com Difusor Em Vidro 25Cm</t>
  </si>
  <si>
    <t>Lâmpadas</t>
  </si>
  <si>
    <t>Lampada Led Bivolt Bulbo E27 9W - Luz Branca - Formato Tradicional</t>
  </si>
  <si>
    <t>Lampada Led Bivolt Bulbo E27 20W - Luz Branca - Formato Tradicional</t>
  </si>
  <si>
    <t>Lampada Fluorescente Tubular 20W</t>
  </si>
  <si>
    <t>Lampada Fluorescente Tubular 40W</t>
  </si>
  <si>
    <t>Luminárias (Cont.)</t>
  </si>
  <si>
    <t>Bloco Aut. Ilum. Emerg. P/ Aclaramento E/Ou Balizamento 2X9W - Aut. 2 Horas</t>
  </si>
  <si>
    <t>Suporte Simples Para Topo De Poste Diametro 110 - 114Mm (Iluminação Pública) Ref Fort Light - Repume - Forte Nobre Ou Equiv</t>
  </si>
  <si>
    <t>Luminarias (Cont)</t>
  </si>
  <si>
    <t>Luminaria Sobr 2X09/10W (2X16W) Corpo Ch Aco Pint Eletrost Refletor E Aletas - Ref. Cs216Al-N - Ams; 1261 ? Lumavi; So004000 - Claron/Equivalente</t>
  </si>
  <si>
    <t>Luminaria Sobr 2X18/20W (2X32W) Corpo Ch Aco Pint Eletrost Refletor E Aletas - Ref. Cs232Al-N - Ams; 2447 ? Lumavi; So005000 - Claron/Equivalente</t>
  </si>
  <si>
    <t>Luminaria Embutir 2X18/20W (2X32W) Corpo Ch Aco Pint Eletrost Refletor E Aletas - Ref. Ce232Al-N - Ames, 6025 - Lumavi; So0020000 ? Claron/Equivalente</t>
  </si>
  <si>
    <t>Luminarias (Cont )</t>
  </si>
  <si>
    <t>Luminaria Sobr 4X09/10W (2X16W) Corpo Ch Aco Pint Eletrost Refletor E Aletas - Ref. Cs416Al-N - Ames, 1452 ? Lumavi; So006000 - Claron/Equivalente</t>
  </si>
  <si>
    <t>Luminaria Emb 2X09/10W (2X16W) Corpo Ch Aco Pint Eletrost Refletor E Aletas - Ref. Ce216Al-N - Ams, 6024 ? Lumavi; So0010000 - Claron/Equivalente</t>
  </si>
  <si>
    <t>Aparelhos Eletricos</t>
  </si>
  <si>
    <t>Campainha Timbre Pial Cod. 41277 Ou Similar</t>
  </si>
  <si>
    <t>Campainha Tipo Prato Pial Cod. 41418</t>
  </si>
  <si>
    <t>Bomba Centr Monofasica 110/220V 1/2Cv Ref: Cam W4C</t>
  </si>
  <si>
    <t>Chuveiro Elétrico Em Pvc - Tipo Ducha</t>
  </si>
  <si>
    <t>Bomba Centrifuga Trifasica 2 Cv - Cam W14</t>
  </si>
  <si>
    <t>Bomba Centr Trifasica 220/380V 5Cv Ref Cam 620 Tjm</t>
  </si>
  <si>
    <t>Aparelhos Eletricos - Continuação</t>
  </si>
  <si>
    <t>Bomba Centr Monofasica 110/220V 1 Cv Ref: Cam W10</t>
  </si>
  <si>
    <t>Bomba Centr Monofasica 110/220V 3/4Cv Ref: Cam W10</t>
  </si>
  <si>
    <t>Conj A/C Split Hiwall (Parede) Evap+Cond Inverter 24000Btu - Ciclo Frio - Classificacao A (Selo Procel) 220V</t>
  </si>
  <si>
    <t>Conj A/C Split Hiwall (Parede) Evap+Cond Inverter 30000Btu - Ciclo Quente/Frio - Classificacao A (Selo Procel) 220V</t>
  </si>
  <si>
    <t>Chuveiro Pressmatic Ant Vandalismo 17125006</t>
  </si>
  <si>
    <t>Aparelhos Elétricos - Continuação</t>
  </si>
  <si>
    <t>Conj A/C Split Hiwall (Parede) Evap+Cond Inverter 12000Btu - Ciclo Frio - Classificacao A (Selo Procel) 220V</t>
  </si>
  <si>
    <t>Disp Prot Contr Surtos Dps Bipolar 275Vca Cor 40Ka</t>
  </si>
  <si>
    <t>Caixa Polipropileno Equip 180X150X90Mm Tel 902</t>
  </si>
  <si>
    <t>Conj Ar Cond Split Inverter Piso Teto 36000 Btu'S - Ciclo Quente/Frio - Classificacao A Ou B - 220V</t>
  </si>
  <si>
    <t>Para-Raios E Acessorios</t>
  </si>
  <si>
    <t>Base Em Aco Galv P/ Mastros 2" - 4 Furos Ø8Mm Tel-074</t>
  </si>
  <si>
    <t>Conj Estaiamento Tipo Rigido 1,5M Cada Estais X 1.1/2" - Tel 440</t>
  </si>
  <si>
    <t>Caixa Inspecao Do Terra,Pvc,Diâm.30Cm,Tampa Ferro</t>
  </si>
  <si>
    <t>Conector De Uma Descida Para Cabo 35Mm2</t>
  </si>
  <si>
    <t>Haste Tipo Copperweld - 5/8 "X 2.4M - Alta Camada</t>
  </si>
  <si>
    <t>Captor C/ Rosca Aco Inox Ø 3/4" X 350Mm, Tel-036</t>
  </si>
  <si>
    <t>Abracadeira Guia Mastro Reforcada P/ 1 Descida 1.1/2" - Tel-340</t>
  </si>
  <si>
    <t>Para-Raios Polimerico 12Kv - 10Ka Com Suporte</t>
  </si>
  <si>
    <t>Abracadeira Guia P/ Mastro Simples P/1 Descida 2"</t>
  </si>
  <si>
    <t>Abracadeira Tipo "D" Com Cunha P/ Eletroduto 2" Tel 097</t>
  </si>
  <si>
    <t>Conector Medicao Em Bronze C/ 4 Parafusos Tel-560</t>
  </si>
  <si>
    <t>Conector De Pressao P/Cabo De Cobre De 35 Mm2</t>
  </si>
  <si>
    <t>Suporte Isolador P/Aplicacao Em Quinas De 90 Graus</t>
  </si>
  <si>
    <t>Suporte Isolador C/Roldana P/Aparafusar C/Chapa</t>
  </si>
  <si>
    <t>Suporte Isolador Reforcado P/Aparafusar C/Chapa</t>
  </si>
  <si>
    <t>Abracadeira Guia P/ Mastro Reforcada P/ 1 Descida 2" - Tel-350</t>
  </si>
  <si>
    <t>Fixador Omega Em Latao Para Cabos 35 Mm² Furo De 5Mm</t>
  </si>
  <si>
    <t>Presilha De Latao Furo Ø5Mm Para Cabos 35-50Mm² - Tel-744 - Termotecnica Ou Equivalente</t>
  </si>
  <si>
    <t>Base Em Aco Galv P/ Mastros 1.1/2" - 4 Furos Ø8Mm Tel-064</t>
  </si>
  <si>
    <t>Eletroferragens</t>
  </si>
  <si>
    <t>Abracadeira Guia P/ Mastro Simples P/ 1 Descida 2" - Tel-330</t>
  </si>
  <si>
    <t>Tampao Para Eletroduto 1", Ref. Tel-5533</t>
  </si>
  <si>
    <t>Terminal Compressão Cobre Estanhado 50Mm2 Tel 5150</t>
  </si>
  <si>
    <t>Mao Francesa Reforcada P/ Eletrocalha 400Mm</t>
  </si>
  <si>
    <t>Tampa De Encaixe P/ Eletrocalha Ch18, 400Mm</t>
  </si>
  <si>
    <t>Tampa De Encaixe P/ Eletrocalha Ch18, 300Mm</t>
  </si>
  <si>
    <t>Tampa De Encaixe P/ Eletrocalha Ch18, 150Mm</t>
  </si>
  <si>
    <t>Cabecote De Aluminio Fundido 2 1/2"</t>
  </si>
  <si>
    <t>Bateria Selada 12V 60Ah</t>
  </si>
  <si>
    <t>Caixa De Inspecao De Pvc Ø300X300Mm - Tel-552</t>
  </si>
  <si>
    <t>Tampa Reforcada Em Fºfº C/ Escotilha - Tel-536</t>
  </si>
  <si>
    <t>Isolador Porcelana Tipo Roldana 80X80 Mm P/ 2 Cabos - Marrom</t>
  </si>
  <si>
    <t>Terminal A Compressao Tipo Olhal #70Mm2</t>
  </si>
  <si>
    <t>Eletrocalha Standard Perfurada S/ Tampa 150X50Mm - Ch16</t>
  </si>
  <si>
    <t>Eletroferragens (Buchas.Arruelas. Bracadeiras)</t>
  </si>
  <si>
    <t>Parafuso Cabeça Quadrada Maquina Galvanizado A Fogo 16 X 300Mm</t>
  </si>
  <si>
    <t>Abracadeira Tipo D Com Cunha P/ Eletroduto Ø 1" - Tel-095</t>
  </si>
  <si>
    <t>Terminal Cabo-Barra Em Latão 2 X # 240 Mm2</t>
  </si>
  <si>
    <t>Bucha De Aluminio Fundido 3/4" C/ Rosca Bsp- Wetzel Ou Equivalente</t>
  </si>
  <si>
    <t>Bucha De Aluminio Fundido 1" C/ Rosca Bsp- Wetzel Ou Equivalente</t>
  </si>
  <si>
    <t>Bucha De Aluminio Fundido 1 1/2" C/ Rosca Bsp- Wetzel Ou Equivalente</t>
  </si>
  <si>
    <t>Bucha De Aluminio Fundido 2" C/ Rosca Bsp- Wetzel Ou Equivalente</t>
  </si>
  <si>
    <t>Bucha De Aluminio Fundido 3" C/ Rosca Bsp- Wetzel Ou Equivalente</t>
  </si>
  <si>
    <t>Bucha De Aluminio Fundido 4" C/ Rosca Bsp- Wetzel Ou Equivalente</t>
  </si>
  <si>
    <t>Bucha De Aluminio Fundido 6" C/ Rosca Bsp- Wetzel Ou Equivalente</t>
  </si>
  <si>
    <t>Arruela De Aluminio Fundido 3/4" - Wetzel Ou Equivalente</t>
  </si>
  <si>
    <t>Arruela De Aluminio Fundido 1" - Wetzel Ou Equivalente</t>
  </si>
  <si>
    <t>Arruela De Aluminio Fundido 1 1/4" - Wetzel Ou Equivalente</t>
  </si>
  <si>
    <t>Arruela De Aluminio Fundido 1 1/2" - Wetzel Ou Equivalente</t>
  </si>
  <si>
    <t>Arruela De Aluminio Fundido 2" - Wetzel Ou Equivalente</t>
  </si>
  <si>
    <t>Arruela De Aluminio Fundido 3" - Wetzel Ou Equivalente</t>
  </si>
  <si>
    <t>Arruela De Aluminio Fundido 4" - Wetzel Ou Equivalente</t>
  </si>
  <si>
    <t>Arruela De Aluminio Fundido 6" - Wetzel Ou Equivalente</t>
  </si>
  <si>
    <t>Abracadeira Em Aco Galv. P/ Amarracao De Eletrodutos, Tipo "U" Simples - 3/4"</t>
  </si>
  <si>
    <t>Abracadeira Em Aco Galv. P/ Amarracao De Eletrodutos, Tipo "U" Simples - 1.1/2"</t>
  </si>
  <si>
    <t>Cabecote De Entrada 1" Em Aluminio Fundido</t>
  </si>
  <si>
    <t>Abracadeira Tipo Copo 1" C/ Parafuso/Bucha</t>
  </si>
  <si>
    <t>Conj Parafuso, Porca E Arruela Latao 5/16 X 11/4"</t>
  </si>
  <si>
    <t>Conj Parafuso, Porca E Arruela Latao 3/8 X 11/2"</t>
  </si>
  <si>
    <t>Velcro 20 Mm P/ Fixacao De Cabos De Rede Logica</t>
  </si>
  <si>
    <t>Tampa De Encaixe P/ Eletrocalha Ch18, 200Mm</t>
  </si>
  <si>
    <t>Parafuso Sextavada Aco Galv 1020 1/4" X 1/2"</t>
  </si>
  <si>
    <t>Para-Raios E Acessorios (Cont.)</t>
  </si>
  <si>
    <t>Barra Chata Em Aluminio 7/8" X 1/8" X 3M (70Mm2) Tel-771</t>
  </si>
  <si>
    <t>Niple Duplo Aco Galvanizado Bsp Ø 4" (100Mm)</t>
  </si>
  <si>
    <t>Captor C/ Rosca Latao Crom Ø 3/4" X 250Mm, Tel-010</t>
  </si>
  <si>
    <t>Parafuso M6X45Mm, Tel-5346</t>
  </si>
  <si>
    <t>Cordoalha Chata Flex. 100X25Mm 2 Furos Tel 5701</t>
  </si>
  <si>
    <t>Alicate Z-201</t>
  </si>
  <si>
    <t>Terminal Aereo Em Latao (Minicaptor) H=250Mm X 10Mm - Tel 2024 - Termotecnica Ou Equivalente</t>
  </si>
  <si>
    <t>Conj Estaiamento Tipo Rigido 2M Cada Estais X 2" - Tel-453</t>
  </si>
  <si>
    <t>Caixa Aco Equip Pot 380X320X175Mm - Tel-903</t>
  </si>
  <si>
    <t>Barra Chata Aço Galv. Fogo 7/8"X1/8"(3M) Tel-761</t>
  </si>
  <si>
    <t>Terminal Cabo-Barra Em Latão # 150 Mm2</t>
  </si>
  <si>
    <t>Eletrocalha Standard Perfurada S/ Tampa 200X100Mm - Ch16</t>
  </si>
  <si>
    <t>Mao Francesa Reforcada P/ Eletrocalha 300Mm</t>
  </si>
  <si>
    <t>Eletrocalha Standard Perfurada S/ Tampa 400X100Mm - Ch16</t>
  </si>
  <si>
    <t>Diversos - Continuação</t>
  </si>
  <si>
    <t>Parafuso Cabeça Quadrada Maquina Galvanizado A Fogo 16 X 200Mm</t>
  </si>
  <si>
    <t>Bandeja Deslizante P/ Rack Padrao 19" - 500Mm</t>
  </si>
  <si>
    <t>Saida Horizontal Para Eletroduto Ø 3/4" (Eletrocalha)</t>
  </si>
  <si>
    <t>Terminal Cabo-Barra Em Latão # 240 Mm2</t>
  </si>
  <si>
    <t>Cruzeta De Madeira P/ Poste 90 X 135 X 2400Mm</t>
  </si>
  <si>
    <t>Porca Quadrada Diam. 16Mm</t>
  </si>
  <si>
    <t>Terminal Cabo-Barra Em Latão # 300 Mm2</t>
  </si>
  <si>
    <t>Cantoneira "Zz" Alta P/Perfilado 38/38 - Ref. 114-11-Z, Mopa</t>
  </si>
  <si>
    <t>Ventilador De Teto Comercial C/ Aletas De Madeira S/ Lumin., Incl. Comando</t>
  </si>
  <si>
    <t>Central De Alarme Enderecavel 4 Lacos Ate 256 Enderecos</t>
  </si>
  <si>
    <t>Insumos Eletrica Continuacao</t>
  </si>
  <si>
    <t>Terminal Cabo-Barra Em Latão # 10 Mm2</t>
  </si>
  <si>
    <t>Terminal Cabo-Barra Em Latão # 25 Mm2</t>
  </si>
  <si>
    <t>Terminal Cabo-Barra Em Latão # 35 Mm2</t>
  </si>
  <si>
    <t>Terminal Cabo-Barra Em Latão # Até 4 Mm2</t>
  </si>
  <si>
    <t>Conector Parafuso Fendido Split-Bolt (Ks-17) P/Cabo 4 - 10Mm2 - Burndy Ou Equivalente</t>
  </si>
  <si>
    <t>Suspensao Vertical Para Eletrocalha 200X100 Mm</t>
  </si>
  <si>
    <t>Te Horizontal 90º Perfurada C/ Tampa 200X100Mm - Ch16</t>
  </si>
  <si>
    <t>Te Horizontal 90º Perfurada C/ Tampa 300X100Mm - Ch16</t>
  </si>
  <si>
    <t>Guias Horizontais Fechado C/ Tampa 1U P/ Rack</t>
  </si>
  <si>
    <t>Guias/Organizador De Cabos Horizontais Fechado C/ Tampa 2U P/ Rack</t>
  </si>
  <si>
    <t>Suporte Angular P/Eletrocalha De 30X10Cm</t>
  </si>
  <si>
    <t>Eletroferragens (Diversos)</t>
  </si>
  <si>
    <t>Conector Split Bolt 35Mm2 - Acab. Natural Tel 5015</t>
  </si>
  <si>
    <t>Saida Horizontal Para Eletroduto Ø 1" (Eletrocalha)</t>
  </si>
  <si>
    <t>Mastro Telescopico C/ Reducao P/ 3/4" 5M - Tel-480</t>
  </si>
  <si>
    <t>Curva Horizontal 90º Perfurada 200X100Mm - Ch16</t>
  </si>
  <si>
    <t>Curva Horizontal 90º Perfurada 300X100Mm - Ch16</t>
  </si>
  <si>
    <t>Cursor P/Fita Walsiwa Eraflex</t>
  </si>
  <si>
    <t>Parafuso Allen Cabeça Abaulada M16 X 45Mm</t>
  </si>
  <si>
    <t>Parafuso Allen Cabeça Abaulada M16 X 125Mm</t>
  </si>
  <si>
    <t>Porca Quadrada Para Parafuso M16</t>
  </si>
  <si>
    <t>Fita Isolante Nr 33 - 19Mm X 20M</t>
  </si>
  <si>
    <t>Bocal Porcelana C/ Rosca P/ Lampada Incandescente</t>
  </si>
  <si>
    <t>Sapatilha Para Cabo De Aço</t>
  </si>
  <si>
    <t>Tampa De Ferro R2 Dim. 1070X520Mm Padrao Telebras (Trafego Leve)</t>
  </si>
  <si>
    <t>Sela Para Cruzeta De Madeira</t>
  </si>
  <si>
    <t>Conector Parafuso Fendido Split-Bolt (Ks-26) P/Cabo 35 - 70Mm2 - Burndy Ou Equivalente</t>
  </si>
  <si>
    <t>Cantoneira Abas Iguais De Ferro Astm A-36 - 3/16" X 1.1/2" X 1.1/2"</t>
  </si>
  <si>
    <t>Parafuso Allen Cabeça Abaulada M16 X 150Mm</t>
  </si>
  <si>
    <t>Cabecote De Aluminio Fundido 3"</t>
  </si>
  <si>
    <t>Cabecote De Aluminio Fundido 3/4"</t>
  </si>
  <si>
    <t>Cabecote De Aluminio Fundido 1 1/2"</t>
  </si>
  <si>
    <t>Cabecote De Aluminio Fundido 1 1/4"</t>
  </si>
  <si>
    <t>Cantoneira Abas Iguais De Ferro Astm A-36 - 3/16" X 1" X 1"</t>
  </si>
  <si>
    <t>Soquete Anti-Vibratorio P/Lamp Fluor/Led Panam/Similar</t>
  </si>
  <si>
    <t>Arruela Quadrada 38 X 38 X 3Mm, C/ Furo 18Mm.</t>
  </si>
  <si>
    <t>Cruzeta De Madeira P/ Poste 90 X 112,5 X 2400 Mm</t>
  </si>
  <si>
    <t>Olhal De Ferro Galvanizado C/ Parafuso 16X200Mm</t>
  </si>
  <si>
    <t>Cantoneira Abas Iguais De Ferro Astm A-36 - 3/16" X 1.1/4" X 1.1/4"</t>
  </si>
  <si>
    <t>Cabecote De Aluminio Fundido 4"</t>
  </si>
  <si>
    <t>Fita Isolante Auto Fusao, C/10M</t>
  </si>
  <si>
    <t>Terminal Mecanico P/Cabo 16Mm2</t>
  </si>
  <si>
    <t>Niple Pvc Duplo 4"</t>
  </si>
  <si>
    <t>Armacao Secundaria 1 Estribo C/Haste 16X150Mm</t>
  </si>
  <si>
    <t>Cabecote De Aluminio Fundido 6"</t>
  </si>
  <si>
    <t>Niple Pvc Duplo 6"</t>
  </si>
  <si>
    <t>Parafuso Allen Cabeça Abaulada M10 X 150Mm</t>
  </si>
  <si>
    <t>Eletrocalha Standard Perfurada S/ Tampa 300X100Mm - Ch16</t>
  </si>
  <si>
    <t>Pino De Cruzeta 19Mm P/Isolador De Distribuicao</t>
  </si>
  <si>
    <t>Mao Francesa 38X38Mm Simples P/ Eletrocalha 200Mm</t>
  </si>
  <si>
    <t>Terminal Cabo-Barra Em Latão # 6 Mm2</t>
  </si>
  <si>
    <t>Terminal Cabo-Barra Em Latão # 16 Mm2</t>
  </si>
  <si>
    <t>Terminal Cabo-Barra Em Latão # 50 Mm2</t>
  </si>
  <si>
    <t>Terminal Cabo-Barra Em Latão # 70 Mm2</t>
  </si>
  <si>
    <t>Terminal Cabo-Barra Em Latão # 95 Mm2</t>
  </si>
  <si>
    <t>Terminal Cabo-Barra Em Latão # 120 Mm2</t>
  </si>
  <si>
    <t>Terminal Cabo-Barra Em Latão # 185 Mm2</t>
  </si>
  <si>
    <t>Terminal Cabo-Barra Em Latão 2 X # 185 Mm2</t>
  </si>
  <si>
    <t>Arruela Lisa Em Latao 1/4"</t>
  </si>
  <si>
    <t>Acionador Manual De Alarme Enderecavel Tp Quebra Vidro</t>
  </si>
  <si>
    <t>Saida Horizontal Para Eletroduto Ø 2" (Eletrocalha)</t>
  </si>
  <si>
    <t>Cinta Circular Aco Galvanizado 200Mm</t>
  </si>
  <si>
    <t>Diversos (Cont.)</t>
  </si>
  <si>
    <t>Suporte P/ Transformador Em Liga De Aluminio P/ Poste Concreto Circular - 225Mm</t>
  </si>
  <si>
    <t>Terminal Cabo-Barra Em Latao 2X # 300Mm2</t>
  </si>
  <si>
    <t>Consumo De Energia Eletrica Comercial, Baixa Tensao Consumo Ate 100Kwh, Incluido Icms, Pis/Pasep E Confins</t>
  </si>
  <si>
    <t>Insumos De Rede Logica / Telefonia/ Cftv/ Som</t>
  </si>
  <si>
    <t>Cabos E Conexoes</t>
  </si>
  <si>
    <t>Patch Cord U/Utp Gigalan Rj-45 Cat 6 - 1.50 M</t>
  </si>
  <si>
    <t>Patch Cord U/Utp Multilan Rj-45 Cat 5E - 1.50 M</t>
  </si>
  <si>
    <t>Conector Rj45 Cat 5E Macho - Para Rede De Dados</t>
  </si>
  <si>
    <t>Cabo Telefonico Ci C/ 100 Pares Ø 50 Mm</t>
  </si>
  <si>
    <t>Conector De Aluminio Tipo Prensa Cabos Ip66 Curto 1/2" Com Rosca</t>
  </si>
  <si>
    <t>Conector De Aluminio Tipo Prensa Cabos Ip66 Curto 1" Com Rosca</t>
  </si>
  <si>
    <t>Patch Cord U/Utp Gigalan Rj-45 Cat 6 - 3.00 M</t>
  </si>
  <si>
    <t>Cabo Telefonico Ci C/ 50 Pares Ø 50 Mm</t>
  </si>
  <si>
    <t>Patch Cord U/Utp Multilan Rj-45 Cat 5E - 3.00 M</t>
  </si>
  <si>
    <t>Tomadas</t>
  </si>
  <si>
    <t>Espelho 4X2" C/ 1 Conector Rj-45 Femea Cat 5E</t>
  </si>
  <si>
    <t>Tomada Telefone Com Conector Rj11</t>
  </si>
  <si>
    <t>Tomada Coaxial 75 Ohms Para Tv C/ Espelho 4X2"</t>
  </si>
  <si>
    <t>Espelho 4" X 4" C/ 2 Conectores Rj-45 Femea Cat. 6</t>
  </si>
  <si>
    <t>Espelho 4" X 4" C/ 2 Conectores Rj45 Femea Cat. 5E</t>
  </si>
  <si>
    <t>Espelho 4" X 2" C/ 1 Conector Rj-45 Femea Cat. 6</t>
  </si>
  <si>
    <t>Calha Para 6 Tomadas Fixacao Padrao 19" - 20A</t>
  </si>
  <si>
    <t>Calha Para 8 Tomadas Fixacao Padrao 19" - 20A</t>
  </si>
  <si>
    <t>Patch Panel De Emenda Rj45/Rj45 24 Portas Cat 5E</t>
  </si>
  <si>
    <t>Kit Com 4 Rodizio (2 C/ Travas)</t>
  </si>
  <si>
    <t>Rack De Piso Fechado Padrao 19" - 32Us X 670Mm - Confeccionado Em Aco Sae 1020, Porta Frontal E Visor Em Acrilico E Chave Yale, Fechamento Traseiro E Laterais Removiveis Com Ventilacao, Pintura Epoxi</t>
  </si>
  <si>
    <t>Bandeja Fixacao Simples 19" - 1 U X 290Mm</t>
  </si>
  <si>
    <t>Mini Rack De Parede Padrao 19" - 8 Us X 470Mm - Confeccionado Em Aco Sae 1020, Porta Frontal E Visor Em Acrilico, Laterais Removiveis Com Ventilacao, Pintura Epoxi</t>
  </si>
  <si>
    <t>Patch Panel Rj45/Idc 24 Portas Cat 6, D-Link, Amp, Cablix, Maxi Telecom, Tilflex Ou Equivalente</t>
  </si>
  <si>
    <t>Patch Panel Rj45/Idc 48 Portas Cat 5E, D-Link, Amp, Cablix, Maxi Telecom, Tilflex Ou Equivalente</t>
  </si>
  <si>
    <t>Patch Panel Rj45/Idc 24 Portas Cat 5E, D-Link, Amp, Cablix, Maxi Telecom, Tilflex Ou Equivalente</t>
  </si>
  <si>
    <t>Bandeja Fixacao Simples 19" - 2 U'S X 390Mm</t>
  </si>
  <si>
    <t>Mini Rack De Parede Padrao 19" - 6Usx470Mm - Confeccionado Em Aco Sae 1020, Porta Frontal E Visor Em Acrilico, Laterais Removiveis Com Ventilacao, Pintura Epoxi</t>
  </si>
  <si>
    <t>Kit 4 Ventiladores Bivolt P/ Rack Indoor</t>
  </si>
  <si>
    <t>Equipamentos (Cont)</t>
  </si>
  <si>
    <t>Switch 48 Portas Rj 10/100 + 2 10/100/1000</t>
  </si>
  <si>
    <t>No Break 1,44Kva (980W) 120V Senoidal P/ Rack 19"</t>
  </si>
  <si>
    <t>Mini Rack De Parede Padrao 19" - 12Us X 570Mm - Confeccionado Em Aco Sae 1020, Porta Frontal E Visor Em Acrilico, Laterais Removiveis Com Ventilacao, Pintura Epoxi</t>
  </si>
  <si>
    <t>Switch 24 Rj 10/100 + 2 10/100/1000</t>
  </si>
  <si>
    <t>Rack De Piso Fechado Padrao 19" - 40Us X 670M - Confeccionado Em Aco Sae 1020, Porta Frontal E Visor Em Acrilico E Chave Yale, Fechamento Traseiro E Laterais Removiveis Com Ventilacao, Pintura Epoxi</t>
  </si>
  <si>
    <t>Patch Panel Rj45/Idc 48 Portas Cat 6, D-Link, Amp, Cablix, Maxi Telecom, Tilflex Ou Equivalente</t>
  </si>
  <si>
    <t>Rack De Piso Fechado Padrao 19" - 36U´S X 670Mm - Confeccionado Em Aco Sae 1020, Porta Frontal E Visor Em Acrilico E Chave Yale, Fechamento Traseiro E Laterais Removiveis Com Ventilacao, Pintura Epoxi</t>
  </si>
  <si>
    <t>Mini Rack De Parede Padrao 19" - 16Us X 570Mm - Confeccionado Em Aco Sae 1020, Porta Frontal E Visor Em Acrilico, Laterais Removiveis Com Ventilacao, Pintura Epoxi</t>
  </si>
  <si>
    <t>Rack De Piso Fechado Padrao 19" - 44Us X 670Mm - Confeccionado Em Aço Sae 1020 1,5Mm, Porta Frontal Embutida, Visor Fumê 2,0Mm,Fechadura Escamoteável,Aletas De Ventilação, Pintura Epóxi Pó Texturizada</t>
  </si>
  <si>
    <t>Terminal Compressão Cobre Estanhado 35Mm Tel 5135</t>
  </si>
  <si>
    <t>Conector De Medicao Em Latao C/ 2 Parafusos Tel-562</t>
  </si>
  <si>
    <t>Guia De Cabos Vertical P/ Rack Aberto 40 U'S</t>
  </si>
  <si>
    <t>Guia De Cabos Vertical P/ Rack Aberto 44 U'S</t>
  </si>
  <si>
    <t>Bandeja Fixacao Dupla 19" - 1U X 500Mm</t>
  </si>
  <si>
    <t>Kit 2 Ventiladores Bivolt P/ Rack Indoor</t>
  </si>
  <si>
    <t>No Break 2,2Kva (1,98Kw) 220V Senoidal P/ Rack 19"</t>
  </si>
  <si>
    <t>Insumos De Hidraulica</t>
  </si>
  <si>
    <t>Tubos (Concreto)</t>
  </si>
  <si>
    <t>Tubo De Concreto Simples Diam. 30Cm - Ps1 Ponta E Bolsa</t>
  </si>
  <si>
    <t>Tubo De Concreto Simples Diam. 20Cm - Ps1 - Ponta E Bolsa</t>
  </si>
  <si>
    <t>Tubos (Concreto-Cont.)</t>
  </si>
  <si>
    <t>Bujao De Aco Galvanizado 2 1/2"</t>
  </si>
  <si>
    <t>Bujao De Aco Galvanizado 3"</t>
  </si>
  <si>
    <t>Bujao De Aco Galvanizado 4"</t>
  </si>
  <si>
    <t>Tubos (Aço Galvanizado E Conexões)</t>
  </si>
  <si>
    <t>Luva De Reducao Aco Galv 4X2 1/2"</t>
  </si>
  <si>
    <t>Niple Duplo Aco Galvanizado Bsp Ø 2.1/2" (65Mm)</t>
  </si>
  <si>
    <t>Tubo De Aco Galvanizado 21,30 X 2,25Mm (1/2") Leve</t>
  </si>
  <si>
    <t>Tubo De Aco Galvanizado 26,90 X 2,25Mm (3/4") Leve</t>
  </si>
  <si>
    <t>Tubo De Aco Galvanizado 33,40 X 2,65Mm (1") Leve</t>
  </si>
  <si>
    <t>Tubo De Aco Galvanizado 42,40 X 2,65Mm (1 1/4") Leve</t>
  </si>
  <si>
    <t>Tubo De Aco Galvanizado 48,30 X 3,00Mm (1 1/2") Leve</t>
  </si>
  <si>
    <t>Tubo De Aco Galvanizado 60,30 X 3,00Mm (2") Leve</t>
  </si>
  <si>
    <t>Tubo De Aco Galvanizado 76,10 X 3,35Mm (2 1/2") Leve</t>
  </si>
  <si>
    <t>Tubo De Aco Galvanizado 88,90 X 3,35Mm (3") Leve</t>
  </si>
  <si>
    <t>Tubo De Aco Galvanizado 114,30 X 3,75Mm (4") Leve</t>
  </si>
  <si>
    <t>Te 90 Aco Galvanizado Bsp Ø 2" (50Mm)</t>
  </si>
  <si>
    <t>Te 90 Aco Galvanizado Bsp Ø 2.1/2" (65Mm)</t>
  </si>
  <si>
    <t>Te 90 Aco Galvanizado Bsp Ø 3" (75Mm)</t>
  </si>
  <si>
    <t>Cotovelo 90 Aco Galvanizado De 2" (50Mm)</t>
  </si>
  <si>
    <t>Cotovelo 90° De Ferro Galvanizado Ø 80Mm (3")</t>
  </si>
  <si>
    <t>Cotovelo 90° De Ferro Galvanizado Ø 65Mm (2.1/2")</t>
  </si>
  <si>
    <t>Cotovelo 45° De Ferro Galvanizado Ø 50Mm (2")</t>
  </si>
  <si>
    <t>Cotovelo 45° De Ferro Galvanizado Ø 80Mm (3")</t>
  </si>
  <si>
    <t>Cotovelo 45° De Ferro Galvanizado Ø 65Mm (2.1/2")</t>
  </si>
  <si>
    <t>Cotovelo 90° De Ferro Galvanizado Ø 100Mm (4")</t>
  </si>
  <si>
    <t>Cotovelo 45° De Ferro Galvanizado Ø 100Mm (4")</t>
  </si>
  <si>
    <t>Tubos ( Ferro Galvanizado)</t>
  </si>
  <si>
    <t>Te 90 Aco Galvanizado Bsp Ø 4" (100Mm)</t>
  </si>
  <si>
    <t>Tubos (Ferro Fundido E Conexões)</t>
  </si>
  <si>
    <t>Tubo De Ferro Fundido De 150Mm Ponta E Bolsa (Pb) - "Tb Sme"</t>
  </si>
  <si>
    <t>Tubos (Pvc Rígido E Conexões)</t>
  </si>
  <si>
    <t>Adaptador Pvc Soldavel C/ Anel P/ Caixa D`Agua Dn 20Mm</t>
  </si>
  <si>
    <t>Adaptador Pvc Soldavel C/ Anel P/ Caixa D`Agua Dn 25Mm</t>
  </si>
  <si>
    <t>Adaptador Pvc Soldavel C/ Anel P/ Caixa D`Agua Dn 32Mm</t>
  </si>
  <si>
    <t>Adaptador Soldavel Longo Pvc C/ Flanges Livres P/ Caixa D`Agua Dn 40Mm X 1.1/4"</t>
  </si>
  <si>
    <t>Adaptador Soldavel Longo Pvc C/ Flanges Livres P/ Caixa D`Agua Dn 50Mm X 1.1/2"</t>
  </si>
  <si>
    <t>Adaptador Soldavel Longo Pvc C/ Flanges Livres P/ Caixa D`Agua Dn 60Mm X 2"</t>
  </si>
  <si>
    <t>Adaptador Soldavel Longo Pvc C/ Flanges Livres P/ Caixa D`Agua Dn 75Mm X 2.2/12"</t>
  </si>
  <si>
    <t>Adaptador Pvc Soldavel Para Registro 25Mm X 3/4"</t>
  </si>
  <si>
    <t>Adaptador Pvc Soldavel Para Registro 32Mm X 1"</t>
  </si>
  <si>
    <t>Adaptador Pvc Soldavel Para Registro 50Mm X 1 1/2"</t>
  </si>
  <si>
    <t>Bucha De Reducao Pvc Soldavel Longa 32X25Mm</t>
  </si>
  <si>
    <t>Bucha De Reducao Pvc Soldavel Longa 50X32Mm</t>
  </si>
  <si>
    <t>Joelho De Reducao 90 Pvc Soldavel De 32X25Mm</t>
  </si>
  <si>
    <t>Tubos (Pvc Rígido E Conexões) - Cont.</t>
  </si>
  <si>
    <t>Joelho 90 Pvc Sold/Rosca Reducao 25X3/4"</t>
  </si>
  <si>
    <t>Joelho De Reducao 90 Pvc Sold/Rosca De 25X1/2"</t>
  </si>
  <si>
    <t>Luva Pvc Soldavel/Rosca De 25X3/4"</t>
  </si>
  <si>
    <t>Tubo De Esgoto De Pvc Serie "R" Cinza (6") - 150Mm - Tigre, Amanco Ou Equivalente</t>
  </si>
  <si>
    <t>Tubos (Pvc Rigido Tp Esgoto)</t>
  </si>
  <si>
    <t>Curva 90° Curta Pvc Esgoto 40Mm</t>
  </si>
  <si>
    <t>Curva 90° Curta Pvc Esgoto 100Mm</t>
  </si>
  <si>
    <t>Curva 90° Longa Pvc Esgoto 100 Mm</t>
  </si>
  <si>
    <t>Joelho 90 C/Visita Pvc Esg 100X50Mm</t>
  </si>
  <si>
    <t>Plug Pvc Esgoto De 100Mm</t>
  </si>
  <si>
    <t>Te Pvc Reducao Esgoto De 150X100Mm</t>
  </si>
  <si>
    <t>Tubos (Pvc Rigido Soldavel E Esgoto Com Conexoes)</t>
  </si>
  <si>
    <t>Tubo De Pvc Soldavel Marrom 20Mm (Agua Fria) - Tigre, Amanco Ou Equivalente</t>
  </si>
  <si>
    <t>Tubo De Pvc Soldavel Marrom 25Mm (Agua Fria) - Tigre, Amanco Ou Equivalente</t>
  </si>
  <si>
    <t>Tubo De Pvc Soldavel Marrom 32Mm (Agua Fria) - Tigre, Amanco Ou Equivalente</t>
  </si>
  <si>
    <t>Tubo De Pvc Soldavel Marrom 40Mm (Agua Fria) - Tigre, Amanco Ou Equivalente</t>
  </si>
  <si>
    <t>Tubo De Pvc Soldavel Marrom 50Mm (Agua Fria) - Tigre, Amanco Ou Equivalente</t>
  </si>
  <si>
    <t>Tubo De Pvc Soldavel Marrom 60Mm (Agua Fria) - Tigre, Amanco Ou Equivalente</t>
  </si>
  <si>
    <t>Tubo De Pvc Soldavel Marrom 75Mm (Agua Fria) - Tigre, Amanco Ou Equivalente</t>
  </si>
  <si>
    <t>Tubo De Pvc Soldavel Marrom 85Mm (Agua Fria) - Tigre, Amanco Ou Equivalente</t>
  </si>
  <si>
    <t>Joelho 90 De Pvc Soldavel De 25Mm</t>
  </si>
  <si>
    <t>Joelho 90 De Pvc Soldavel De 32Mm</t>
  </si>
  <si>
    <t>Joelho 90 De Pvc Soldavel De 50Mm</t>
  </si>
  <si>
    <t>Te De Pvc Soldavel De 25Mm</t>
  </si>
  <si>
    <t>Te De Pvc Soldavel De 32Mm</t>
  </si>
  <si>
    <t>Tubo De Esgoto Primario De Pvc Branco Serie Normal(1.1/2") - 40Mm - Tigre, Amanco Ou Equivalente</t>
  </si>
  <si>
    <t>Tubo De Esgoto Primario De Pvc Branco Serie Normal (2") - 50Mm - Tigre, Amanco Ou Equivalente</t>
  </si>
  <si>
    <t>Tubo De Esgoto Primario De Pvc Branco Serie Normal (3") - 75Mm - Tigre, Amanco Ou Equivalente</t>
  </si>
  <si>
    <t>Tubo De Esgoto Primario De Pvc Branco Serie Normal (4") - 100Mm - Tigre, Amanco Ou Equivalente</t>
  </si>
  <si>
    <t>Tubo De Esgoto Primario De Pvc Branco Serie Normal (6") - 150Mm - Tigre, Amanco Ou Equivalente</t>
  </si>
  <si>
    <t>Tubo De Esgoto Primario De Pvc Branco Serie Normal (8") - 200Mm - Tigre, Amanco Ou Equivalente</t>
  </si>
  <si>
    <t>Joelho 45 De Pvc P/ Esgoto De 40Mm</t>
  </si>
  <si>
    <t>Joelho 90 De Pvc P/ Esgoto De 40Mm</t>
  </si>
  <si>
    <t>Joelho 90 De Pvc P/ Esgoto De 75Mm</t>
  </si>
  <si>
    <t>Joelho 90 De Pvc P/ Esgoto De 100Mm</t>
  </si>
  <si>
    <t>Te 90° Pvc Rigido P/ Esgoto De 40Mm (1 1/2")</t>
  </si>
  <si>
    <t>Te 90° Pvc Rigido P/ Esgoto De 100Mm (4")</t>
  </si>
  <si>
    <t>Tubo De Pvc De 1 1/2" P/ Descarga</t>
  </si>
  <si>
    <t>Luva De Pvc Soldavel De 25Mm</t>
  </si>
  <si>
    <t>Joelho 45 De Pvc P/ Esgoto De 150Mm</t>
  </si>
  <si>
    <t>Te De Pvc Soldavel De 32X25Mm</t>
  </si>
  <si>
    <t>Joelho 45 De Pvc Soldavel De 25Mm</t>
  </si>
  <si>
    <t>Tubos (Pvc Rigido E Conexoes - Cont.)</t>
  </si>
  <si>
    <t>Anel De Borracha P/Tubo Pvc 150Mm (6")</t>
  </si>
  <si>
    <t>Tubos (Pvc Rigido E Conexoes-Roscavel)</t>
  </si>
  <si>
    <t>Tubo Pvc Rigido Roscavel De 1"</t>
  </si>
  <si>
    <t>Tubo De Cobre E Conexoes</t>
  </si>
  <si>
    <t>Tubo De Cobre Flexivel 3/8" Parede 0,79Mm (1/32") - 0,193 Kg/M</t>
  </si>
  <si>
    <t>Tubo De Cobre Flexivel 3/4" Parede 0,79Mm (1/32")</t>
  </si>
  <si>
    <t>Tubo De Cobre E Conexoes (Cont.)</t>
  </si>
  <si>
    <t>Tubo De Cobre Rigido 7/8" Parede 1/32 (0,478 Kg/M)</t>
  </si>
  <si>
    <t>Tubo De Cobre Rigido 1.1/8" Parede 1/32 (0,619 Kg/M)</t>
  </si>
  <si>
    <t>Tubo De Cobre Flexivel 1/4" Parede 0,79Mm (1/32")</t>
  </si>
  <si>
    <t>Tubo De Cobre Flexivel 1/2" Parede 0,79Mm (1/32") - 0,264 Kg/M</t>
  </si>
  <si>
    <t>Tubo De Cobre Flexivel 5/8" Parede 0,79Mm (1/32") - 0,334 Kg/M</t>
  </si>
  <si>
    <t>Tubo De Cobre Rigido 1.5/8" Parede 1/32" (0,904 Kg/M)</t>
  </si>
  <si>
    <t>Tubo De Cobre Rigido 1.3/8" Parede 1/32" (0,761 Kg/M)</t>
  </si>
  <si>
    <t>Tubos (Pvc E Conexoes - Cont)</t>
  </si>
  <si>
    <t>Lixa D Agua N. 100</t>
  </si>
  <si>
    <t>Tubos (Pvc E Conexoes - Cont.)</t>
  </si>
  <si>
    <t>Bacia Sanitária Convencional Ravena P9, Deca</t>
  </si>
  <si>
    <t>Registros</t>
  </si>
  <si>
    <t>Registro De Gaveta Bruto Abnt 15Mm - 1/2"</t>
  </si>
  <si>
    <t>Registro De Gaveta Bruto Abnt 20Mm - 3/4"</t>
  </si>
  <si>
    <t>Registro De Gaveta Bruto Abnt 25Mm - 1"</t>
  </si>
  <si>
    <t>Registro De Gaveta Bruto Abnt 32Mm - 1.1/4"</t>
  </si>
  <si>
    <t>Registro De Gaveta Bruto Abnt 40Mm - 1.1/2"</t>
  </si>
  <si>
    <t>Registro De Gaveta Bruto Abnt 50Mm - 2"</t>
  </si>
  <si>
    <t>Registro De Gaveta Bruto Industrial 65Mm - 2.1/2"</t>
  </si>
  <si>
    <t>Registro De Gaveta Bruto Industrial 80Mm - 3"</t>
  </si>
  <si>
    <t>Registro De Gaveta Cromado 1/2" Com Canopla</t>
  </si>
  <si>
    <t>Registro De Gaveta Cromado 3/4" Com Canopla</t>
  </si>
  <si>
    <t>Registro De Gaveta Cromado 1" Com Canopla</t>
  </si>
  <si>
    <t>Registro De Gaveta Cromado 1 1/2" Com Canopla</t>
  </si>
  <si>
    <t>Registro De Pressao Cromado Com Acabamento 1/2"</t>
  </si>
  <si>
    <t>Registro De Pressao Cromado Com Acabamento 3/4"</t>
  </si>
  <si>
    <t>Registro De Gaveta Cromado 1 1/4" Com Canopla</t>
  </si>
  <si>
    <t>Registro De Pressao Bruto Com Volante 3/4"</t>
  </si>
  <si>
    <t>Registro Pressao Bruto Com Volante 1/2"</t>
  </si>
  <si>
    <t>Registro De Gaveta Bruto 100Mm - 4"</t>
  </si>
  <si>
    <t>Válvulas</t>
  </si>
  <si>
    <t>Valvula De Escoamento P/ Pia Americana 1.1/2 X 3.3/4'</t>
  </si>
  <si>
    <t>Valvula De Saida Para Lavatorio Cromada 1"</t>
  </si>
  <si>
    <t>Valvula De Escoamento P/ Pia Ou Tanque 1.1/4" Cromada</t>
  </si>
  <si>
    <t>Valvula De Saida P/Mictorio Cromada (11/2")</t>
  </si>
  <si>
    <t>Valvula De Pvc 2.1/4" Para Tanque C/ Unho</t>
  </si>
  <si>
    <t>Valvula De Pvc 1" Para Lavatorio C/ Unho</t>
  </si>
  <si>
    <t>Valvula De Descarga 1 1/2" C/ Acabamento Cromado</t>
  </si>
  <si>
    <t>Valvula De Descarga Com Registro 1 1/2" S/ Acabam.</t>
  </si>
  <si>
    <t>Valvula Retencao Horizontal Bronze - 15Mm (1/2')</t>
  </si>
  <si>
    <t>Valvula Retencao Horizontal Bronze - 20Mm (3/4')</t>
  </si>
  <si>
    <t>Valvula Retencao Horizontal Bronze - 25Mm (1')</t>
  </si>
  <si>
    <t>Valvula Retencao Horizontal Bronze - 32Mm (1 1/4')</t>
  </si>
  <si>
    <t>Valvula Retencao Horizontal Bronze - 40Mm (1 1/2')</t>
  </si>
  <si>
    <t>Valvula Retencao Horizontal Bronze - 50Mm (2')</t>
  </si>
  <si>
    <t>Valvula Retencao Horizontal Bronze - 65Mm (2 1/2')</t>
  </si>
  <si>
    <t>Valvula Retencao Horizontal Bronze - 80Mm (3")</t>
  </si>
  <si>
    <t>Valvula Retencao Horizontal Bronze - 100Mm (4')</t>
  </si>
  <si>
    <t>Valvula Retencao Vertical Bronze - 32Mm (1 1/4")</t>
  </si>
  <si>
    <t>Valvula Retencao Vertical Bronze - 20 Mm 3/4"</t>
  </si>
  <si>
    <t>Valvula Retencao Vertical Bronze - 15Mm (1/2")</t>
  </si>
  <si>
    <t>Valvula Retencao Vertical Bronze - 40Mm (11/2")</t>
  </si>
  <si>
    <t>Valvula Retencao Vertical Bronze - 50Mm (2")</t>
  </si>
  <si>
    <t>Valvula Retencao Vertical Bronze - 65Mm (21/2")</t>
  </si>
  <si>
    <t>Valvula Retencao Vertical Bronze - 80Mm (3")</t>
  </si>
  <si>
    <t>Valvula De Escoamento P/ Pia Americana 3.1/2' Cromada</t>
  </si>
  <si>
    <t>Valvula De Retencao Vertical Bronze - 25Mm (1")</t>
  </si>
  <si>
    <t>Valvula Em Pvc P/ Lavat Padrao Popular 1" C/ Unho</t>
  </si>
  <si>
    <t>Valvula De Descarga Com Acabamento Canopla Metal Cromado 1.1/4" - Docol Ou Equivalente</t>
  </si>
  <si>
    <t>Valvula De Descarga P/ Mictorio 1.1/2"</t>
  </si>
  <si>
    <t>Válvulas (Continuação)</t>
  </si>
  <si>
    <t>Válvula Esfera Npt Classe 300 Ø 3/4"</t>
  </si>
  <si>
    <t>Sifões / Engates</t>
  </si>
  <si>
    <t>Sifao Metalico Tipo Copo 1X1 1/2"</t>
  </si>
  <si>
    <t>Sifao Cromado 2"</t>
  </si>
  <si>
    <t>Sifao Metal Cromado P/ Lavatorio 1" X 1 1/2"</t>
  </si>
  <si>
    <t>Sifao De Pvc Rigido Tipo Copo 1" X 1 1/2"</t>
  </si>
  <si>
    <t>Sifao Aco Inox Cromado P/ Lavatorio 1 1/4"</t>
  </si>
  <si>
    <t>Sifao De Pvc Diametro 2"</t>
  </si>
  <si>
    <t>Sifao Pvc Padrao Popular P/ Lavatório 1"X1 1/2"</t>
  </si>
  <si>
    <t>Engate Flexivel Metal Cromado Esteves</t>
  </si>
  <si>
    <t>Cap 3/4 Npt - Galvanizado 300 Lbs</t>
  </si>
  <si>
    <t>Valvula De Retencao Meia Luva 7/16" Ns X 1/2" Npt</t>
  </si>
  <si>
    <t>Pigtail Pol Mx7/16 Ns(24) - P45 - 0,50M</t>
  </si>
  <si>
    <t>Te Npt 3/4"- Galvanizado 300 Lbs</t>
  </si>
  <si>
    <t>Regulador Pressao Prim Est Saida 150Kpa Inc Valvula P/ 02 Cilidros</t>
  </si>
  <si>
    <t>Anel De Vedação Azul Para Bacia Sanitaria</t>
  </si>
  <si>
    <t>Caixas De Descarga E Reservatorios</t>
  </si>
  <si>
    <t>Caixa Descarga Plastica Sobrepor Branca 6/9 Litros</t>
  </si>
  <si>
    <t>Reservatorio De Polietileno 1.000 L C/ Tampa</t>
  </si>
  <si>
    <t>Reservatorio De Polietileno 5.000 L C/ Tampa</t>
  </si>
  <si>
    <t>Reservatorio De Polietileno 1.500 L C/ Tampa</t>
  </si>
  <si>
    <t>Reservatorio De Polietileno 500 L C/ Tampa</t>
  </si>
  <si>
    <t>Reservatorio/Tanque De Polietileno 20.000 L Com Tampa Roscavel Diametro 60Cm - Fortlev, Bakof Tec, Rotoplastyc Ou Equivalente</t>
  </si>
  <si>
    <t>Reservatorio De Polietileno 310 L C/ Tampa</t>
  </si>
  <si>
    <t>Reservatorio De Polietileno 3.000 L C/ Tampa</t>
  </si>
  <si>
    <t>Reservatorio De Polietileno 2.000 L C/ Tampa</t>
  </si>
  <si>
    <t>Reservatorio De Polietileno 15.000 L C/ Tampa</t>
  </si>
  <si>
    <t>Aparelhos Sanitários E Similares</t>
  </si>
  <si>
    <t>Bacia Louça Branca Deca Vogue Plus Ref. P 510</t>
  </si>
  <si>
    <t>Caixa Acoplada P/ Bacia Louca Incl. Valvula Com Duplo Acionamento - Ref. Cd.00F - Deca Ou Equivalente</t>
  </si>
  <si>
    <t>Bacia Louca Branca Linha Ravena P.909 - Deca Ou Equivalente</t>
  </si>
  <si>
    <t>Bacia Sifonada De Louca Branca</t>
  </si>
  <si>
    <t>Bacia Louca Branca Com Caixa Acoplada Com Acionamento Simples</t>
  </si>
  <si>
    <t>Cabide De Louca Branca Com 2 Ganchos - Icasa, Celite Ou Equivalente</t>
  </si>
  <si>
    <t>Lavatorio De Louca Branca Com Coluna - Aspen - Deca, Celite Ou Equivalente</t>
  </si>
  <si>
    <t>Lavatorio De Louca Branca Sem Coluna</t>
  </si>
  <si>
    <t>Mictorio Coletivo Aco Inox, Aisi 304 N.18 - L=30Cm</t>
  </si>
  <si>
    <t>Pia De Aco Inoxidavel Com Cuba Simples 1.50X0.58M</t>
  </si>
  <si>
    <t>Tanque Simples 85 Lts Aco Inox, Aisi 304 - Ts Nº 2</t>
  </si>
  <si>
    <t>Tanque Simples 45 Lts Aco Inox, Aisi 304 - Ts Nº 1</t>
  </si>
  <si>
    <t>Cabide De Louca Branca Com 1 Gancho</t>
  </si>
  <si>
    <t>Chuveiro De Pvc C/ Braco</t>
  </si>
  <si>
    <t>Bacia Convencional Infantil De Louca Branca - Studio Kids - Deca Ou Equivalente</t>
  </si>
  <si>
    <t>Cuba Louca Branca De Embutir Diam.36Cm Deca L-41</t>
  </si>
  <si>
    <t>Escovario Aço Inox, Aisi 304 Nº 18 - (17X43X23Cm)</t>
  </si>
  <si>
    <t>Lavatorio Em Aco Inox, Liga Aisi 304 N.1</t>
  </si>
  <si>
    <t>Mictorio Aco Inox Liga Aisi 304 N.18 C/Valvula</t>
  </si>
  <si>
    <t>Tanque Duplo 90 Lts Aco Inox Aisi 304 Td Nº 1</t>
  </si>
  <si>
    <t>Bebedouro Em Aco Inox, Aisi 304 Ch18 Dim. 45X275Cm</t>
  </si>
  <si>
    <t>Cuba Em Aco Inox P/ Paneloes, Aisi 304 Ch 22</t>
  </si>
  <si>
    <t>Pia Em Aco Inox C/ 2 Cubas No. 1 0.60 X 2.50 M</t>
  </si>
  <si>
    <t>Bebedouro Aco Inox Coletivo N.18 - L= 0.45 M</t>
  </si>
  <si>
    <t>Tanque Duplo Em Marmorite - Dim. 100X60 Cm</t>
  </si>
  <si>
    <t>Pia Em Marmorite P/Cozinha Dim. 1.20 X 0.60 M</t>
  </si>
  <si>
    <t>Cabide 1 Gancho Ref.08 Acab. Cromado Ref Idea Docol, Lorenzetti Ou Equiv</t>
  </si>
  <si>
    <t>Acabamento (Canopla) Classica Para Valvula De Descarga - Docol, Deca, Hidra Ou Equivalente</t>
  </si>
  <si>
    <t>Cuba Louca Branca Oval De Embutir Ref. L37</t>
  </si>
  <si>
    <t>Bacia Convencional De Louça Branca - Logasa, Celite Ou Equivalente</t>
  </si>
  <si>
    <t>Lavatorio Louça Branca Sem Coluna Linha Colibri - Logasa Ou Equivalente</t>
  </si>
  <si>
    <t>Tanque Marmorite Com 1 Bojo Dim. 60X50Cm</t>
  </si>
  <si>
    <t>Cuba Aco Inox Retang. Simples Ref.302 Marca Strake</t>
  </si>
  <si>
    <t>Pia Aco Inoxi 01 Cuba N. 1 Dim. 0.60 X 1.80M</t>
  </si>
  <si>
    <t>Pia Aco Inoxi 02 Cubas N. 2 Dim. 0.60 X 2.10M</t>
  </si>
  <si>
    <t>Lavatorio Branco Com Coluna Branco Padrao Popular</t>
  </si>
  <si>
    <t>Lavatorio De Canto Branco Ref. L101</t>
  </si>
  <si>
    <t>Cuba Aço Inox Retang. Simples Ref.301 Marca Strake</t>
  </si>
  <si>
    <t>Lavatorio De Canto Branco Colecao Master - L76</t>
  </si>
  <si>
    <t>Acab. Antivand. Ref. 01505006 P/ Valvula Descarga</t>
  </si>
  <si>
    <t>Mictorio Louca Branca C/ Sifao Integrado Antivandalismo - M-715 - Deca Ou Equivalente</t>
  </si>
  <si>
    <t>Bacia Sif. Louca Branca Vogue Plus Confort - P51</t>
  </si>
  <si>
    <t>Metais Sanitários</t>
  </si>
  <si>
    <t>Torneira Longa De Parede Para Tanque 3/4" (20Mm) - Ref. 1158-Primor - Docol Ou Equivalente</t>
  </si>
  <si>
    <t>Torneira De Pressao Cromada De Uso Geral 1/2'</t>
  </si>
  <si>
    <t>Torneira Bica Baixa De Pressao Cromada P/ Lavatorio 1/2" - Pressmatic Alfa, Docol, Decamatic Smart - Deca Ou Equivalente</t>
  </si>
  <si>
    <t>Tubo De Ligacao Cromado Com Canopla</t>
  </si>
  <si>
    <t>Torneira Angular De Jardim Cromada 1/2" Ou 3/4", Acionamento Restrito - Docol Ou Equivalente</t>
  </si>
  <si>
    <t>Torneira De Pvc Branca 1/2" Para Pia Slim - Krona, Tigre Ou Equivalente</t>
  </si>
  <si>
    <t>Ducha Manual Acqua Jet C/ Reg.Pressão Ref. C 2195</t>
  </si>
  <si>
    <t>Torneira De Parede De Cozinha Bica Alta Ref. Gali - Docol Ou Equivalente</t>
  </si>
  <si>
    <t>Torneira Jato Esguicho Em Aco Inox Diam. 3/8" - Tamanho 15 Cm P/ Bebedouro Industrial</t>
  </si>
  <si>
    <t>Torneira Em Pvc Para Lavatorio</t>
  </si>
  <si>
    <t>Torneira Longa De Parede Para Tanque 1/2" (15Mm) - Ref. 1158-Primor - Docol Ou Equivalente</t>
  </si>
  <si>
    <t>Torn. Cromada 1/2" Linha Pratika Ref.1157-P Fabrimar</t>
  </si>
  <si>
    <t>Torneira Pressão Cromada Uso Geral 3/4"</t>
  </si>
  <si>
    <t>Filtro Aqualar Curto Ap200 Aqualar/Equiv C/ Refil(Vela)</t>
  </si>
  <si>
    <t>Valvula Descarga Anti-Vandalismo P/ Mictorio - Pressmatic - Docol Ou Equivalente</t>
  </si>
  <si>
    <t>Lavatório Com Coluna Branca Confort L51+Cs1V</t>
  </si>
  <si>
    <t>Torneira De Lavatorio Parede Anti-Vandal Cromado Biopress Av 140Mm - 1182-Av-Bio-140 - Fabrimar Ou Equivalente</t>
  </si>
  <si>
    <t>Tubo Ligacao Mictorio Antivand 00132606 Docol/Equ</t>
  </si>
  <si>
    <t>Acab. Valv. Desc. Pressmatic Benefit 00184906 Docol</t>
  </si>
  <si>
    <t>Barra De Apoio Inox Lateral Articulada 80Cm</t>
  </si>
  <si>
    <t>Aparelhos E Equipamentos</t>
  </si>
  <si>
    <t>Chuveiro Cromado Com Desviador Flexivel - Linha Max - Deca Ou Equivalente</t>
  </si>
  <si>
    <t>Equipamentos De Proteção Contra Incêndio</t>
  </si>
  <si>
    <t>Caixa De Incendio/Abrigo Para Mangueira 60X90X17Cm C/ Tampa E Suporte</t>
  </si>
  <si>
    <t>Extintor De Incendio De Gas Carbonico Co2 5 B:C (6 Kg)</t>
  </si>
  <si>
    <t>Caixa De Aco 40X60X40Cm P/Hidrante De Recalque</t>
  </si>
  <si>
    <t>Adaptador Latao Rosca Para Engate Rapido 63X63Mm</t>
  </si>
  <si>
    <t>Suporte De Parede Universal Para Extintor</t>
  </si>
  <si>
    <t>Extintor De Incendio De Agua Pressurizada 2A (10 Litros)</t>
  </si>
  <si>
    <t>Extintor De Incendio De Portatil Po Quimico Seco Abc 2A-20B:C (4Kg)</t>
  </si>
  <si>
    <t>Extintor De Incendio Portatil Po Quimico Seco Abc 2A - 20B:C (6Kg)</t>
  </si>
  <si>
    <t>Registro Globo Angular 45º De 63Mm</t>
  </si>
  <si>
    <t>Mangueira De 63Mm X 20 M C/ Engate Storz</t>
  </si>
  <si>
    <t>Registro Globo Angular 90 De 63Mm</t>
  </si>
  <si>
    <t>Tampao Com Corrente Para Registro Globo Angular</t>
  </si>
  <si>
    <t>Caixa De Incendio/Abrigo Para Mangueira 80X90X17Cm C/ Tampa E Suporte</t>
  </si>
  <si>
    <t>Chave P/ Conexoes Tipo Storz Dn 1 1/2X 2 1/2"</t>
  </si>
  <si>
    <t>Mangueira De Incendio 63Mm X 15 M C/ Engate Storz</t>
  </si>
  <si>
    <t>Sinaliz De Emergencia (Saida) Acrilica Autonoma</t>
  </si>
  <si>
    <t>Placa De Sinalização De Emergência De Orientação E Salvamento , Conforme Abnt Nbr 13434/2004 E Nt14/2010-Es</t>
  </si>
  <si>
    <t>Esguicho Em Latao Regulavel 2.1/2"</t>
  </si>
  <si>
    <t>Manometro 63 Mm Escala Dupla 0 A 4 Kgf/Cm2</t>
  </si>
  <si>
    <t>Ralos, Caixas E Grelhas</t>
  </si>
  <si>
    <t>Ralo Sifonado Em Pvc 100X40Mm Com Grelha Em Pvc</t>
  </si>
  <si>
    <t>Ralo Seco Pvc 10 Cm, Com Grelha Em Pvc</t>
  </si>
  <si>
    <t>Caixa Sifonada Pvc 150X150X50Mm,Com Grelha Em Pvc</t>
  </si>
  <si>
    <t>Tampa P/ Caixa Sifonada Em Pvc 15X15Cm</t>
  </si>
  <si>
    <t>Tampao E Suporte De Ferro Fundido Ø 60Cm Classe D400 Para Pv</t>
  </si>
  <si>
    <t>Ralo Sifonado 10X10Cm C/ Grelha Quadrada Pvc</t>
  </si>
  <si>
    <t>Ralo Sifonado Em Pvc 100X40Mm, C/ Grelha Cromada</t>
  </si>
  <si>
    <t>Ralo Seco Pvc 10Cm, C/ Grelha Cromada</t>
  </si>
  <si>
    <t>Ralo Sifonado 100X40Mm C/Grelha Pvc,Akros Mar.Ref.</t>
  </si>
  <si>
    <t>Ralos, Caixas E Grelhas (Cont)</t>
  </si>
  <si>
    <t>Tampa Aco Inox Rotativa P/ Caixa Sifonada 150X150Mm</t>
  </si>
  <si>
    <t>Tampa Aco Inox Rotativa Para Ralo 100X100Mm</t>
  </si>
  <si>
    <t>Tampa Pvc Para Ralo 100X100Mm</t>
  </si>
  <si>
    <t>Captação Águas Pluviais</t>
  </si>
  <si>
    <t>Chapa Galvanizada Nº 26 Desenv 30 Cm</t>
  </si>
  <si>
    <t>Suporte Em Barra Chata Galvanizada Para Calha</t>
  </si>
  <si>
    <t>Chapa De Aco Galvanizado Nº 16 (Esp. 1,55Mm)</t>
  </si>
  <si>
    <t>Calha Em Chapa De Aco Galvanizado N. 20 40X25X25Cm</t>
  </si>
  <si>
    <t>Chapa De Aco Galvanizada Nº 14 (Esp. 1,95Mm)</t>
  </si>
  <si>
    <t>Captacao Aguas Pluviais (Continuacao)</t>
  </si>
  <si>
    <t>Tampa De Ferro Fundido Articulada Dim: 40X60Cm - Trafego Leve</t>
  </si>
  <si>
    <t>Irrigacao E Drenagem</t>
  </si>
  <si>
    <t>Tubo Dreno Corrugado, Perfurado De Pead (Polietileno De Alta Densidade), Nbr 15073 / Dnit 093/2006 - Diam. 100Mm (4")</t>
  </si>
  <si>
    <t>Fita Perfurada Walsywa 19Mm X 30M</t>
  </si>
  <si>
    <t>Mangueira De Solda Dupla Ø 5/16"- 300 Psi (Oxigenio/Acetileno)</t>
  </si>
  <si>
    <t>Caixa Termoplastica P/ Hidrometro Dn 3/4" P/Parede</t>
  </si>
  <si>
    <t>Tanque De Pressurizacao/Cilindro Com Membrana 8,10 Ou 12 Kgf Vazio</t>
  </si>
  <si>
    <t>Diversos (Cont)</t>
  </si>
  <si>
    <t>Manometro 100Mm Escala Dupla 0 A 10 Kgf/Cm2 - 0 A 150 Psi - Saida Traseira De 1/2" Npt</t>
  </si>
  <si>
    <t>Chapa Aco Galvanizada N. 24 (0.65Mm - 5,645Kg/M2)</t>
  </si>
  <si>
    <t>Assento Poliester P/ Bacia Vogue Plus Ap51 - Deca Ou Equivalente</t>
  </si>
  <si>
    <t>Filtro Anaer.Anel Concr.Diam 1M,H=2.0M,C/ Visita</t>
  </si>
  <si>
    <t>Cx Sif Montada C/ Grelha E Porta Grelha Quadrado Inox 150X150X50Mm</t>
  </si>
  <si>
    <t>Lavatorio C/ Coluna Ravena Deca L91/C9 Branco</t>
  </si>
  <si>
    <t>Assento Poliester C/ Abertura Frontal P/ Bacia Vogue Plus Ap52 - Deca Ou Equivalente</t>
  </si>
  <si>
    <t>Bolsa De Borracha Ø 1.1/2" P/ Bacia Sanit.</t>
  </si>
  <si>
    <t>Engate Flexivel Em Pvc 1/2" X 30Cm</t>
  </si>
  <si>
    <t>Engate Flexivel Trançado Inox 1/2? X 30Cm</t>
  </si>
  <si>
    <t>Solda (Estanho) 40 X 60 - 2,5Mm - Trifluxo Ou Equivalente</t>
  </si>
  <si>
    <t>Assento De Plastico Para Vaso Sanitario</t>
  </si>
  <si>
    <t>Fita De Vedacao 18Mm X 50M</t>
  </si>
  <si>
    <t>Adesivo Para Tubo De Pvc Rigido</t>
  </si>
  <si>
    <t>Solucao Limpadora Para Pvc Rigido</t>
  </si>
  <si>
    <t>Torneira De Boia Em Latao(Boia Plast)Dn 20Mm (3/4)</t>
  </si>
  <si>
    <t>Torn.De Boia Em Latao (Boia Plast) Dn 25Mm (1')</t>
  </si>
  <si>
    <t>Torneira Boia Haste Metalica Balao Plastico - 3/4"</t>
  </si>
  <si>
    <t>Torn.De Boia Em Latao (Boia Plast)Dn 32Mm (1 1/4')</t>
  </si>
  <si>
    <t>Filtro Anaerobio Aneis Concr. Diam.1.20M, H=2.00M</t>
  </si>
  <si>
    <t>Fossa Aneis Pre-Moldados Diam. 2M,H=2M,Tampa 60Cm</t>
  </si>
  <si>
    <t>Filtro Anaer. Aneis Concr.Diam. 2M,H=2M,Tampa 60Cm</t>
  </si>
  <si>
    <t>Cavalete Para Padrao De Entrada D=3/4"</t>
  </si>
  <si>
    <t>Engate N.3 Em Pvc Cipla Ou Similar</t>
  </si>
  <si>
    <t>Engate De Pvc 1/2"X40Mm, Luconi Marca De Ref.</t>
  </si>
  <si>
    <t>Lubrificante Para Tubo De Pvc E Ferro Fundido</t>
  </si>
  <si>
    <t>Fossa Anéis Concr. D=1.20M, H=2.0M C/Visita 60 Cm</t>
  </si>
  <si>
    <t>Automatico De Boia 2 Funcoes 25A</t>
  </si>
  <si>
    <t>Tampa Plastica Para Bacia Sifonada Infantil</t>
  </si>
  <si>
    <t>Pressostato 80/120 Psi C/ Valvula De Alivio 1/4"</t>
  </si>
  <si>
    <t>Pressostato 100/150 Psi C/ Valvula De Alivio 1/4"</t>
  </si>
  <si>
    <t>Manometro 100 Mm Escala Dupla 0 A 7 Kgf/Cm2</t>
  </si>
  <si>
    <t>Anel Pre-Moldado De Concreto Ø 1.50 M - H= 0,50M</t>
  </si>
  <si>
    <t>Tampa Pre-Moldada Diametro 1.5M</t>
  </si>
  <si>
    <t>Tubos E Conexões Fºfº Tk P/ Inst. Bombas (Ee)</t>
  </si>
  <si>
    <t>Reparo De Válvula De Descarga</t>
  </si>
  <si>
    <t>Remocao Residuos Classe A Conama (Cacamba) Classe Ii B (Nbr10004) Inclusive Destinacao Final</t>
  </si>
  <si>
    <t>Barra Chata De Ferro Astm A-36 1/4" X 1.1/4"</t>
  </si>
  <si>
    <t>Tubo Aco Galv 60,30 X 3,75Mm (2") Din 2440 - Medio</t>
  </si>
  <si>
    <t>Tubo Aco Galv. 33,70 X 3,35Mm (1") Din 2440 - Medio</t>
  </si>
  <si>
    <t>Alcapao De Madeira De Lei 60X60Cm</t>
  </si>
  <si>
    <t>Jateamento Padrão Sa 2 1/2</t>
  </si>
  <si>
    <t>Tubo Aco Galv 26,90 X 2,65Mm (3/4") Din 2440 - Medio</t>
  </si>
  <si>
    <t>Tubo Aco Galv 76,10 X 3,75Mm (2.1/2") Din 2440 - Medio</t>
  </si>
  <si>
    <t>Art/Crea - Obra Ou Servico De R$8.000,00 Até 15.000,00</t>
  </si>
  <si>
    <t>Aluguel Mensal Container P/ Almox 6.00X2.40X2.40M</t>
  </si>
  <si>
    <t>Rede Em Corda De Nylon P/Protecao Quadra Esportes Malha 10X10Cm</t>
  </si>
  <si>
    <t>Mobilização E Desmob. Conteiner P/Barracão De Obra</t>
  </si>
  <si>
    <t>Tubo Aco Galv 48,30 X 3,35Mm (1.1/2") Din 2440 - Medio</t>
  </si>
  <si>
    <t>Tampa De Ferro Fundido 40X40Cm C/ Inscr - Trafego Leve</t>
  </si>
  <si>
    <t>Molde P/ Solda Exotermica Tipo Hcl 5/8" 50-5</t>
  </si>
  <si>
    <t>Adesivo 60X60Cm Com Impressao Logo Digital Conforme Projeto</t>
  </si>
  <si>
    <t>Aluguel Mensal Container Vestiario 6.0X2.40X2.40M</t>
  </si>
  <si>
    <t>Aluguel Container Refeitorio 6X2.40X2.40M</t>
  </si>
  <si>
    <t>Aluguel Container Sanitario Colet 6X2.40X2.40M</t>
  </si>
  <si>
    <t>Fita Perf Niquelada P/ Equaliz Rolo 3M 20X0.8Mm 7F</t>
  </si>
  <si>
    <t>Po Exotermico Ignicao C/ Palito Cartucho 115</t>
  </si>
  <si>
    <t>Borracha Elastomerica Dim. 1.1/8" Esp 9Mm</t>
  </si>
  <si>
    <t>Aluguel Container Escr+Banh 6X2.40X2.40M P+2J+1Pt Ar</t>
  </si>
  <si>
    <t>Tubo Em Aco Inox 3/4" Esp: 1,5Mm - Polido</t>
  </si>
  <si>
    <t>Placa P/ Inauguracao Obra Em Alum Polido 40X50Cm</t>
  </si>
  <si>
    <t>Suporte "Y" Walsywa P/ Fixacao De Eletrodutos Teto</t>
  </si>
  <si>
    <t>Diversos Continuacao</t>
  </si>
  <si>
    <t>Aluguel Container Escritorio Sem Wc (6X2.40X2.40)M</t>
  </si>
  <si>
    <t>Borracha Elastomerica Diam. 1/2" (12Mm) Esp. 9Mm</t>
  </si>
  <si>
    <t>Borracha Elastomerica Diam. 1/4" Esp. 9Mm</t>
  </si>
  <si>
    <t>Borracha Elastomerica Diam. 5/8" Esp. 9Mm</t>
  </si>
  <si>
    <t>Borracha Elastomerica Diam. 7/8" Esp. 9Mm</t>
  </si>
  <si>
    <t>Borracha Elastomerica Diam. 3/8" Esp. 9Mm</t>
  </si>
  <si>
    <t>Detector Optico Enderecavel 24V</t>
  </si>
  <si>
    <t>Tijolo Esmeril 76,2X76,2X50,8 Mm</t>
  </si>
  <si>
    <t>Sirene Eletronica Media Tp Corneta</t>
  </si>
  <si>
    <t>Borracha Elastomerica Diam. 1.5/8" Esp 9Mm</t>
  </si>
  <si>
    <t>Borracha Elastomerica Dim. 1 3/8" Esp.9Mm</t>
  </si>
  <si>
    <t>Amortecedor Vibracao Trad Micro Iii Vibrastop 3/8" - Ate 100Kg</t>
  </si>
  <si>
    <t>Diversos (Serviços Sco)</t>
  </si>
  <si>
    <t>Tubo Em Aco Inox 2" Esp: 1,5Mm - Polido</t>
  </si>
  <si>
    <t>Canopla Em Aco Inox 2" Esp. 0,50Mm</t>
  </si>
  <si>
    <t>Diversos Continuação</t>
  </si>
  <si>
    <t>Borracha Elastomerica Diam. 3/4" (19Mm) Esp 9Mm</t>
  </si>
  <si>
    <t>Gas Refrigerante R22</t>
  </si>
  <si>
    <t>Gas Refrigerante R407</t>
  </si>
  <si>
    <t>Gas Refrigerante R410-A</t>
  </si>
  <si>
    <t>Tubo Aco Galv 101,60 X 4,25Mm (3.1/2") Din 2440 - Medio</t>
  </si>
  <si>
    <t>Trinco Redondo Vertical Ferro Galvanizado 15Cm</t>
  </si>
  <si>
    <t>Galvanização Eletrolitica</t>
  </si>
  <si>
    <t>Diversos Cont</t>
  </si>
  <si>
    <t>Chapa De Aco Galvanizada Nº 22 (Esp. 0,80Mm)</t>
  </si>
  <si>
    <t>Chapa Aco Inox 304 Nº 13 (2,50 Mm) Acabamento Escovado</t>
  </si>
  <si>
    <t>Insumos De Manutencao - Serralheria</t>
  </si>
  <si>
    <t>Recarga De Cilindro De Oxigenio Industrial</t>
  </si>
  <si>
    <t>Recarga De Gas Acetileno Industrial (Ppu)</t>
  </si>
  <si>
    <t>Barra Chata De Ferro Astm A-36 1/8" X 3/4"</t>
  </si>
  <si>
    <t>Barra Chata De Ferro Astm A-36 1/4" X 1.1/2"</t>
  </si>
  <si>
    <t>Cantoneira Abas Iguais De Ferro Astm A-36 - 1/4" X 1.1/4" X 1.1/4"</t>
  </si>
  <si>
    <t>Barra De Ferro Redonda Lisa Sae-1020 Ø 1/2"</t>
  </si>
  <si>
    <t>Barra De Ferro Redonda Lisa Sae-1020 Ø 5/8"</t>
  </si>
  <si>
    <t>Barra De Ferro Redonda Lisa Sae-1020 Ø 3/8"</t>
  </si>
  <si>
    <t>Barra De Ferro Redonda Lisa Sae-1020 Ø 5/16"</t>
  </si>
  <si>
    <t>Perfil Metalico "T" 3/4 X 1/8"</t>
  </si>
  <si>
    <t>Insumos De Manutençao Serralheria (Cont)</t>
  </si>
  <si>
    <t>Perfil Metalico "U" 200 X 50 X 3,8Mm</t>
  </si>
  <si>
    <t>Perfil 2L Laminado 38,10 X 38,10 X 3,18 X 200Mm</t>
  </si>
  <si>
    <t>Tubo Aco Galv 114,30 X 4,50Mm (4") Din 2440 - Medio</t>
  </si>
  <si>
    <t>Tubo Aco Galv 88,90 X 4,00Mm (3") Din 2440 - Medio</t>
  </si>
  <si>
    <t>Perfil "U" Enrijecido 200 X 75 X 25 X 2,65Mm (7,92Kg/M)</t>
  </si>
  <si>
    <t>Insumos De Eletrica (Cont.)</t>
  </si>
  <si>
    <t>Para Raios E Acessorios (Cont)</t>
  </si>
  <si>
    <t>Mastro Simples Fg De 1 1/2"X3M</t>
  </si>
  <si>
    <t>Luminaria Emb 4X09/10W (2X16W) Corpo Ch Aco Pint Eletrost Refletor E Aletas - Ref. Ce416Al-N - Ames, 6026 ? Lumavi; So003000 - Claron/Equivalente</t>
  </si>
  <si>
    <t>Luminaria Publica Led Petala Pot 100W, Ip66, Temp Cor Sup 5000K, Vida Util Superior A 60.000 H, Mod. Edn100, Hbp-100 Ou 001100G3-1006 - Ames Iluminação, Ecp, Hda Iluminação Ou Equivalente</t>
  </si>
  <si>
    <t>Quadro Distrib. Pvc De Embutir P/ 12 Circuitos S/ Barramento C/ Trinco</t>
  </si>
  <si>
    <t>Quadro Distrib. Pvc De Embutir P/ 8 Circuitos Sem Barramento C/ Trinco</t>
  </si>
  <si>
    <t>Lampada Led Tubular T8 18W 1200Mm Branco Frio, Base G13, Bivolt - Certificada Inmetro</t>
  </si>
  <si>
    <t>Consumo De Energia Eletrica Industrial Ate 2000 Kwh, Sem Demanda</t>
  </si>
  <si>
    <t>Luminarias (Continuação)</t>
  </si>
  <si>
    <t>Arandela Prova De Tempo 45º Industrial C/ Grade Sem Lampada Ref. Ey16 Ind Tgvp Naville; Wyn-26/2 Wetzel; Tl3553-M Total Light Ou Equiv</t>
  </si>
  <si>
    <t>Plafonier De Plastico Com Globo Em Plastico Branco Leitoso Dim 20X10Cm</t>
  </si>
  <si>
    <t>Insumos Acabamentos - Civil</t>
  </si>
  <si>
    <t>Revestimentos Ceramicos (Paredes)</t>
  </si>
  <si>
    <t>Ceramica Lisa Branca Ref Polar 33X61 A - Incesa Ou Equivalene</t>
  </si>
  <si>
    <t>Ceramica 10X10Cm Eliane Branco Brilhante Galeria Mesh (Telada) Ou Equivalente Ref Eliane Ceral, Strufald Ou Equiv</t>
  </si>
  <si>
    <t>Porcelanato Acabamento Acetinado 60X60Cm Cimento Cinza Bold</t>
  </si>
  <si>
    <t>Porcelanato Natural Retificado, 60X60Cm, Platina Na Eliane/Equiv</t>
  </si>
  <si>
    <t>Esquadrias Metalicas</t>
  </si>
  <si>
    <t>Porta Corta Fogo Com Barra Antipanico 1.00 X 2.10</t>
  </si>
  <si>
    <t>Tintas E Vernizes</t>
  </si>
  <si>
    <t>Lixa Em Folha D'Água Grana Nº 240 - Norton Ou Equivalente</t>
  </si>
  <si>
    <t>Fixador Para Gradil Nylofor/Equiv (Fixação No Poste) Com Tampa De Acabamento</t>
  </si>
  <si>
    <t>Painel Gradil Nylofor 3D Dim 2.50M X 2.03M Em Aço Galvanizado Soldado Processo De Pintura Eletrostática 100Micra, Malha 5X20Cm, Fio Diâm. 5,00Mm</t>
  </si>
  <si>
    <t>Rod. Federal - Construcao</t>
  </si>
  <si>
    <t>Continuacao - Construcao De Estradas</t>
  </si>
  <si>
    <t>Solo Brita</t>
  </si>
  <si>
    <t>Oficina</t>
  </si>
  <si>
    <t>Combustivel</t>
  </si>
  <si>
    <t>Gasolina Comum</t>
  </si>
  <si>
    <t>Oleo Diesel</t>
  </si>
  <si>
    <t>Material De Consumo I</t>
  </si>
  <si>
    <t>Estopa Branca - Kg</t>
  </si>
  <si>
    <t>Fita Crepe 24 Mm X 50 M - 3M Ou Equivalente</t>
  </si>
  <si>
    <t>Epi 'S</t>
  </si>
  <si>
    <t>Epi ' S De Seguranca</t>
  </si>
  <si>
    <t>Cinto De Seguranca</t>
  </si>
  <si>
    <t>Uniforme De Brim (Calca / Camisa)</t>
  </si>
  <si>
    <t>Veste De Seguranca (Colete Refletivo)</t>
  </si>
  <si>
    <t>Capacete De Obra Com Carneira</t>
  </si>
  <si>
    <t>Bota De Segurança</t>
  </si>
  <si>
    <t>Oculos De Protecao</t>
  </si>
  <si>
    <t>Luva De Raspa</t>
  </si>
  <si>
    <t>Mascara De Ar</t>
  </si>
  <si>
    <t>Ferramentas</t>
  </si>
  <si>
    <t>Ferramentas Manuais E Acessorios</t>
  </si>
  <si>
    <t>Pa De Pedreiro C/ Cabo</t>
  </si>
  <si>
    <t>Serrote De 26"</t>
  </si>
  <si>
    <t>Martelo 27Cm Com Cabo</t>
  </si>
  <si>
    <t>Nivel De Pedreiro 12"</t>
  </si>
  <si>
    <t>Alicate Universal 8"</t>
  </si>
  <si>
    <t>Marreta 5Kg C/ Cabo</t>
  </si>
  <si>
    <t>Chave Ajustavel Inglesa "Grifo" 10"</t>
  </si>
  <si>
    <t>Serra Tico Tico</t>
  </si>
  <si>
    <t>Carrinho De Mao</t>
  </si>
  <si>
    <t>Insumos Iopes</t>
  </si>
  <si>
    <t>Insumos Diversos Sedu</t>
  </si>
  <si>
    <t>Porta Mad. Mexicana Esp. 30 A 35Mm (Oito Partes Horizontais) C/Visor P/ Verniz 0.80X2.10M</t>
  </si>
  <si>
    <t>Porta Mad. Mexicana Esp. 30 A 35Mm (Oito Partes Horizontais) 2F C/Visor Verniz 1.60X2.10M</t>
  </si>
  <si>
    <t>Porta Mad. Mexicana Esp. 30 A 35Mm (Oito Partes Horizontais) C/Visor P/ Verniz 0.60X2.10</t>
  </si>
  <si>
    <t>Porta Mad. Mexicana Esp. 30 A 35Mm (Oito Partes Horizontais) C/Visor P/ Verniz 0.70X2.10</t>
  </si>
  <si>
    <t>Porta Mad. Mexicana Esp. 30 A 35Mm (Oito Partes Horizontais) C/Visor P/ Verniz 0.90X2.10</t>
  </si>
  <si>
    <t>Quadro Branco Quadriculado Padrao Sedu 3.95X1.29M</t>
  </si>
  <si>
    <t>Kit 2 Barras De Apoio Lateral "U" Aco Inox Polido 304 Ø 1 1/4" Comp. 30Cm</t>
  </si>
  <si>
    <t>Insumos Sinapi</t>
  </si>
  <si>
    <t>Insumos Preco Sinapi</t>
  </si>
  <si>
    <t>Maquina Eletrica P/ Polimento Piso - Ref Tab Sinapi</t>
  </si>
  <si>
    <t>Maq. Cortar Asfalto/Concreto - Ref Tabela Sinapi</t>
  </si>
  <si>
    <t>Insumos - Equipamentos (Equipamentos Novos)</t>
  </si>
  <si>
    <t>Equipamentos (Custo Horario - Cont)</t>
  </si>
  <si>
    <t>Teodolito C/ Precisao +/- 6 Segundos (Sinapi 7247)</t>
  </si>
  <si>
    <t>Nivel Otico C/ Precisao +/- 0,7Mm (Sinapi 7252)</t>
  </si>
  <si>
    <t>Equipamentos Custo Aquisição</t>
  </si>
  <si>
    <t>Macarico De Corte E Solda ? Wh 200 (Acetileno E Oxigênio) - Fox, White Martins Ou Equivalente</t>
  </si>
  <si>
    <t>Equipamentos - Custo Horario (Cont)</t>
  </si>
  <si>
    <t>Gol 1.0 Total Flex 12V 5 Portas Basico Gasolina (Preco Aquis)</t>
  </si>
  <si>
    <t>Equipamentos (Custo Sinapi / Tcpo)</t>
  </si>
  <si>
    <t>Betoneira Capacidade Nominal 400L, Capacidade De Mistura 280L, Motor Eletrico Trifasico 220/380V Potencia 2Cv, Sem Carregador</t>
  </si>
  <si>
    <t>Caminhao Toco, Peso Bruto Total 16000 Kg, Carga Util Maxima 11130 Kg, Distancia Entre Eixos 5,36 M, Potencia 185 Cv (Inclui Cabine E Chassi, Nao Inclui Carroceria)</t>
  </si>
  <si>
    <t>Cacamba Metalica Basculante Com Capacidade De 6 M3 (Inclui Montagem, Nao Inclui Caminhao)</t>
  </si>
  <si>
    <t>Vibrador De Imersao, Diametro Da Ponteira De *45* Mm, Com Motor Eletrico Trifasico De 2 Hp (2 Cv)</t>
  </si>
  <si>
    <t>Guindauto Hidraulico, Capacidade Maxima De Carga 6200 Kg, Momento Maximo De Carga 11,7 Tm , Alcance Maximo Horizontal 9,70 M, Para Montagem Sobre Chassi De Caminhao Pbt Minimo 13000 Kg (Inclui Montagem, Nao Inclui Caminhao)</t>
  </si>
  <si>
    <t>Pa Carregadeira Sobre Rodas, Potencia Liquida 128 Hp, Capacidade Da Cacamba De 1,7 A 2,8 M3, Peso Operacional Maximo De 11632 Kg</t>
  </si>
  <si>
    <t>Cortadeira De Piso De Concreto E Asfalto, Para Disco Padrao De Diametro 350 Mm (14") Ou 450 Mm (18") , Motor A Gasolina, Potencia 13 Hp, Sem Disco</t>
  </si>
  <si>
    <t>Compactador De Solos De Percursao (Soquete) Com Motor A Gasolina 4 Tempos De 4 Hp (4 Cv)</t>
  </si>
  <si>
    <t>Compactador De Solo Tipo Placa Vibratoria Reversivel, A Gasolina, 4 Tempos, Peso De 125 A 150 Kg, Forca Centrifuga De 2500 A 2800 Kgf, Larg. Trabalho De 400 A 450 Mm, Freq Vibracao De 4300 A 4500 Rpm, Veloc. Trabalho De 15 A 20 M/Min, Pot. De 5,5 A 6,0 Hp</t>
  </si>
  <si>
    <t>Retroescavadeira Sobre Rodas Com Carregadeira, Tracao 4 X 2, Potencia Liquida 79 Hp, Peso Operacional Minimo De 6570 Kg, Capacidade Da Carregadeira De 1,00 M3 E Da Retroescavadeira Minima De 0,20 M3, Profundidade De Escavacao Maxima De 4,37 M</t>
  </si>
  <si>
    <t>Tanque De Aco Para Transporte De Agua Com Capacidade De 6 M3 (Inclui Montagem, Nao Inclui Caminhao)</t>
  </si>
  <si>
    <t>Caminhao Toco, Peso Bruto Total 13200 Kg, Carga Util Maxima 9200 Kg, Distancia Entre Eixos 3,31 M, Potencia 175 Cv (Inclui Cabine E Chassi, Nao Inclui Carroceria)</t>
  </si>
  <si>
    <t>Martelo Demolidor Eletrico, Com Potencia De 2.000 W, Frequencia De 1.000 Impactos Por Minuto, Forca De Impacto Entre 60 E 65 J, Peso De 30 Kg</t>
  </si>
  <si>
    <t>Limpeza Em Superfície De Concreto Com Jateamento D'Água Sob Pressão</t>
  </si>
  <si>
    <t>Apiloamento Manual</t>
  </si>
  <si>
    <t>Demolição Manual De Concreto Armado</t>
  </si>
  <si>
    <t>Sonorizador</t>
  </si>
  <si>
    <t>Limpeza De Sarjeta E Meio-Fio</t>
  </si>
  <si>
    <t>Abraçadeira Para Fixação De Eletroduto Diâm. 3/4"</t>
  </si>
  <si>
    <t>Abraçadeira Para Fixação De Semáforo Em Braço/Coluna  De Diâmetro 101 Ou 114Mm</t>
  </si>
  <si>
    <t>Acetileno</t>
  </si>
  <si>
    <t>Aço (Barra) Gewi Ou Equivalente, St 85/105, De 32Mm</t>
  </si>
  <si>
    <t>Aço (Barra) Gewi Ou Similar,St 50/55 Diâmetro De 32Mm</t>
  </si>
  <si>
    <t>Aço Ca-25 (Granel) - (Preço Médio)</t>
  </si>
  <si>
    <t>Aço Ca-25 (Granel) D=1/2"</t>
  </si>
  <si>
    <t>Aço Ca-25 (Granel) D=3/8"</t>
  </si>
  <si>
    <t>Aço Ca-50 (Carreta 20 T) D=1/2" A 3/8"</t>
  </si>
  <si>
    <t>Aço Ca-50 Diam 12.5 A 25 Mm</t>
  </si>
  <si>
    <t>Aço Ca-50 Diam. 6.3 A 10 Mm</t>
  </si>
  <si>
    <t>Aço Ca-50 (Granel) - (Preço Médio)</t>
  </si>
  <si>
    <t>Aço Ca-50 (Granel) Diam. 1/2"</t>
  </si>
  <si>
    <t>Aço Ca-50 (Granel) Diam. 3/8"</t>
  </si>
  <si>
    <t>Aço Ca-60 (Granel) (Preço Médio)</t>
  </si>
  <si>
    <t>Aço (Cordoalha De 7 Fios)  Cp 190 Rb-12,7 Mm</t>
  </si>
  <si>
    <t>Aço Diâmetro 29,3Mm Para Tirante, Referência Rocsolo Ou Equivalente</t>
  </si>
  <si>
    <t>Adesivo Epoxi Bicomponente Para Fissuras, Em Latas De 1Kg, Sikadur 32 Ou Equivalente</t>
  </si>
  <si>
    <t>Adesivo Estrutural Tixotrópico A Base De Epoxi Para Colagem De Pré-Moldados Em Latas De 1Kg -Sikadur 31</t>
  </si>
  <si>
    <t>Adesivo Para Pvc Soldável</t>
  </si>
  <si>
    <t>Aditivo Permutador Iônico De Solos (Apis)</t>
  </si>
  <si>
    <t>Adubo Npk</t>
  </si>
  <si>
    <t>Agua Potável Tratada (Cesan)</t>
  </si>
  <si>
    <t>Aguarráz Mineral</t>
  </si>
  <si>
    <t>Alcool Etílico Hidratado</t>
  </si>
  <si>
    <t>Aluguel Computador Com Windows E Pacote Office</t>
  </si>
  <si>
    <t>Aluguel De Tubo Equipado Completo Para Andaime Com H=10,0 M</t>
  </si>
  <si>
    <t>Aluguel Mensal De Escritório</t>
  </si>
  <si>
    <t>Aluguel Mensal De Gps Geodésico Dupla Frequência (L1/L2)</t>
  </si>
  <si>
    <t>Aluguel Mensal De Instrumento De Topografia ( Estação Total )</t>
  </si>
  <si>
    <t>Aluguel Mensal De Laboratório De Betume</t>
  </si>
  <si>
    <t>Aluguel Mensal De Laboratório De Concreto</t>
  </si>
  <si>
    <t>Aluguel Mensal De Laboratório De Solos</t>
  </si>
  <si>
    <t>Aluguel Mensal De Mobiliário - Escritório (Nº Ocupantes X Mês)</t>
  </si>
  <si>
    <t>Aluguel Mensal De Residência - Engenheiro, Incluindo Despesas Gerais E Mobiliário</t>
  </si>
  <si>
    <t>Aluguel Mensal De Utilitário, Inclusive Combustível</t>
  </si>
  <si>
    <t>Aluguel Mensal De Veículos Tipo Gol  1.6, Inclusive Combustível</t>
  </si>
  <si>
    <t>Aluguel Multifuncional A4  Monocromática</t>
  </si>
  <si>
    <t>Anéis De Borracha Para Pvc Pba  75Mm</t>
  </si>
  <si>
    <t>Anéis De Borracha Para Pvc Pba 100Mm</t>
  </si>
  <si>
    <t>Anel Para Compensação Angular Até 45°</t>
  </si>
  <si>
    <t>Anel Pré Moldado Para Bueiro Celular 1,50 X 1,50 X 1,00M Cl45</t>
  </si>
  <si>
    <t>Anel Pré Moldado Para Bueiro Celular 2,00 X 2,00 X 1,00M Cl 45</t>
  </si>
  <si>
    <t>Anel Pré Moldado Para Bueiro Celular 2,50 X 2,50 X 1,00M Cl 45</t>
  </si>
  <si>
    <t>Anel Pré-Moldado Em Concreto Para Sumidouro Diam. 2,0M Mf</t>
  </si>
  <si>
    <t>Anel Pré-Moldado Para Bueiro Celular 3,00 X 3,00 X 1,00M Cl 45</t>
  </si>
  <si>
    <t>Anteparo 3 X 300 Mm</t>
  </si>
  <si>
    <t>Anti-Óxido De Base De Resina Alquídica Modificada</t>
  </si>
  <si>
    <t>Arame Farpado Fio 16 Rolo 500 M</t>
  </si>
  <si>
    <t>Arame Nº 06 Galvanizado</t>
  </si>
  <si>
    <t>Arame Nº 10 Galvanizado</t>
  </si>
  <si>
    <t>Arame Nº 12 Galvanizado</t>
  </si>
  <si>
    <t>Arame Nº 16 Galvanizado</t>
  </si>
  <si>
    <t>Arame Ovalado Liso (Cerca) 45 Kg - 1.000M</t>
  </si>
  <si>
    <t>Arame Recozido 18</t>
  </si>
  <si>
    <t>Areia De Rio (Preço Médio)</t>
  </si>
  <si>
    <t>Areia Grossa Jazida Com Carregamento Mecânico</t>
  </si>
  <si>
    <t>Areia Grossa Rio Com Carregamento Mecânico</t>
  </si>
  <si>
    <t>Areia Média Jazida Com Carregamento Mecânico</t>
  </si>
  <si>
    <t>Areia Suja Jazida Com Carregamento Mecânico</t>
  </si>
  <si>
    <t>Argamassa Expansiva</t>
  </si>
  <si>
    <t>Argamassa Polimérica De Reparo Estrutural, Bicomponente</t>
  </si>
  <si>
    <t>Argila (Barreiras Comerciais - Saibreiras)</t>
  </si>
  <si>
    <t>Armação Secundária Para Isolador De Porcelana 3 X 16</t>
  </si>
  <si>
    <t>Armco Bdtm D=1,20 M - T.L. Esp. 2,7 Mm</t>
  </si>
  <si>
    <t>Armco Bdtm D=1,40 M - T.L. Esp. 2,7 Mm</t>
  </si>
  <si>
    <t>Armco Bdtm D=1,60 M - T.L. Esp. 2,7 Mm</t>
  </si>
  <si>
    <t>Armco Bdtm D=2,00 M - T.L. Esp. 2,7 Mm</t>
  </si>
  <si>
    <t>Armco Bdtm D=2,20 M - T.L. Esp. 2,7 Mm</t>
  </si>
  <si>
    <t>Armco Bdtm D=2,40 M - T.L. Esp. 2,7 Mm</t>
  </si>
  <si>
    <t>Armco Bdtm D=2,60 M - T.L. Esp. 3,4 Mm</t>
  </si>
  <si>
    <t>Armco Bstm D=1,20 M - T.L. Esp. 2,7 Mm</t>
  </si>
  <si>
    <t>Armco Bstm D=1,40 M - T.L. Esp. 2,7 Mm</t>
  </si>
  <si>
    <t>Armco Bstm D=1,60 M - T.L. Esp. 2,7 Mm</t>
  </si>
  <si>
    <t>Armco Bstm D=2,00 M - T.L. Esp. 2,7 Mm</t>
  </si>
  <si>
    <t>Armco Bstm D=2,20 M - T.L. Esp. 2,7 Mm</t>
  </si>
  <si>
    <t>Armco Bstm D=2,40 M - T.L. Esp. 2,7 Mm</t>
  </si>
  <si>
    <t>Armco Bstm D=2,60 M - T.L. Esp. 3,4 Mm</t>
  </si>
  <si>
    <t>Armco Bstm D=3,00 M - T.L. Esp. 2,7 Mm</t>
  </si>
  <si>
    <t>Armco Staco Bdtm D=3,05 M - Mpi52 Esp.2,7Mm</t>
  </si>
  <si>
    <t>Armco Staco Bstm D=3,05 M - Mpi52 Esp.2,7Mm</t>
  </si>
  <si>
    <t>Arruela De Alumínio Fundido 3/4"</t>
  </si>
  <si>
    <t>Bainha De Aço Galvanizado Diam. Interno= 65 Mm</t>
  </si>
  <si>
    <t>Bainha Metálica Preta, Diâmetro De 75Mm</t>
  </si>
  <si>
    <t>Bainha Plástica De Pead (Tubo De Polietileno De Alta Densidade )</t>
  </si>
  <si>
    <t>Balde Plástico Para Sinalização (Vermelho)</t>
  </si>
  <si>
    <t>Bica Corrida Sem Frete</t>
  </si>
  <si>
    <t>Bloco De Concreto Estrutural 14 X 19 X 39 Cm, Fbk 10Mpa (Nbr 6136)</t>
  </si>
  <si>
    <t>Bloco De Concreto Para Alvenaria 39 X 19 X 09 Cm</t>
  </si>
  <si>
    <t>Bloco De Concreto Para Alvenaria 39 X 19 X 14 Cm</t>
  </si>
  <si>
    <t>Bloco De Concreto Para Alvenaria 39 X 19 X 19 Cm</t>
  </si>
  <si>
    <t>Bloco De Concreto 19 X 19 X 39 Cm ( Estrutural )</t>
  </si>
  <si>
    <t>Bloco Para Pavimentaçao Intertravado - Esp= 06 Cm, Resistência 35 Mpa</t>
  </si>
  <si>
    <t>Bloco Para Pavimentação Intertravado - Esp= 06Cm, Colorido, Resistência 35 Mpa</t>
  </si>
  <si>
    <t>Bloco Para Pavimentaçao Intertravado - Esp= 08 Cm, Resistência 35 Mpa</t>
  </si>
  <si>
    <t>Bloco Para Pavimentaçao Intertravado - Esp= 10 Cm, Resistência 35 Mpa</t>
  </si>
  <si>
    <t>Bocal Com Rabicho</t>
  </si>
  <si>
    <t>Bonificação De 15,28 % Sobre Material Betuminoso</t>
  </si>
  <si>
    <t>Botoeira Com Sinal Sonoro</t>
  </si>
  <si>
    <t>Braço Galvanizado 101 Mm - Projeção 4,70 M, Para Sustentação De Semáforos</t>
  </si>
  <si>
    <t>Brita Graduada, Especificada Sem Pó, Sem Frete</t>
  </si>
  <si>
    <t>Brita 0 (Incl. 0% Ium) Sem Frete</t>
  </si>
  <si>
    <t>Brita 1 (Incl. 0% Ium) Sem Frete</t>
  </si>
  <si>
    <t>Brita 2 (Incl. 0% Ium) Sem Frete</t>
  </si>
  <si>
    <t>Brita 3 (Incl. 0% Ium) Sem Frete</t>
  </si>
  <si>
    <t>Brita 4 (Incl. 0% Ium) Sem Frete</t>
  </si>
  <si>
    <t>Broca Para Perfuratriz 714.0441 (S-12)</t>
  </si>
  <si>
    <t>Broca Para Perfuratriz 714.0840 (S-12)</t>
  </si>
  <si>
    <t>Broca Para Perfuratriz 714.1639 (S-12)</t>
  </si>
  <si>
    <t>Broca Para Perfuratriz 714.2438 (S-12)</t>
  </si>
  <si>
    <t>Broca Para Perfuratriz 714.3237 (S-12)</t>
  </si>
  <si>
    <t>Broca Para Perfuratriz 714.4036 (S-12)</t>
  </si>
  <si>
    <t>Broca Para Perfuratriz 714.4835 (S-12)</t>
  </si>
  <si>
    <t>Broca Para Perfuratriz 714.5634 (S-12)</t>
  </si>
  <si>
    <t>Broca Para Perfuratriz 714.6433 (S-12)</t>
  </si>
  <si>
    <t>Bucha De Alumínio Fundido 3/4"</t>
  </si>
  <si>
    <t>Bucha De Nylon S16</t>
  </si>
  <si>
    <t>Bucha Plástica Com Parafuso - 8 Mm</t>
  </si>
  <si>
    <t>Cabo Blindado 2 X 20 Awg (Sincronismo)</t>
  </si>
  <si>
    <t>Cabo De Aço Polido Com Alma De Fibra, 6 Pernas 19 Fios, Diâm. 3/8"</t>
  </si>
  <si>
    <t>Cabo De Cobre Com Isolamento Para 1000V (1Kv), Seção  2,5 Mm2</t>
  </si>
  <si>
    <t>Cabo De Cobre Com Isolamento Para 1000V (1Kv), Seção  4,0 Mm2</t>
  </si>
  <si>
    <t>Cabo De Cobre Com Isolamento Para 1000V (1Kv), Seção  6,0 Mm2</t>
  </si>
  <si>
    <t>Cabo De Cobre Com Isolamento Para 1000V (1Kv), Seção 10,0 Mm2</t>
  </si>
  <si>
    <t>Cabo De Cobre Com Isolamento Para 1000V (1Kv), Seção 25,0 Mm2</t>
  </si>
  <si>
    <t>Cabo De Cobre Com Isolamento Para 1000V (1Kv), Seção 35,0 Mm2</t>
  </si>
  <si>
    <t>Cabo De Cobre Nú Seção 35Mm2</t>
  </si>
  <si>
    <t>Cabo Flexivel 2 X 1,5Mm²</t>
  </si>
  <si>
    <t>Cabo Flexivel 2 X 2,5 Mm²</t>
  </si>
  <si>
    <t>Cabo Flexivel 3 X 1,5 Mm2</t>
  </si>
  <si>
    <t>Cabo Flexivel 4 X 1,5Mm²</t>
  </si>
  <si>
    <t>Cabo Isolado 750V - 4 X 4,00 Mm²</t>
  </si>
  <si>
    <t>Cadeado De 40Mm</t>
  </si>
  <si>
    <t>Caibros Abrigo Passag. 8Pç 15X7X240 / 2Pç 25X7X620 Cm</t>
  </si>
  <si>
    <t>Caibros Abrigo Passag. 8Pç 15X7X300 / 2Pç 25X7X620Cm</t>
  </si>
  <si>
    <t>Caibros 7 X 7 Cm</t>
  </si>
  <si>
    <t>Caibros 7 X 7 Cm (Pontalete)</t>
  </si>
  <si>
    <t>Caixa Ralo Sup E Inf P/ Carga Média</t>
  </si>
  <si>
    <t>Cal (Saco De 7 Kg)</t>
  </si>
  <si>
    <t>Cambotas De 1" (Taipá De 1ª Com 2,5Cm)</t>
  </si>
  <si>
    <t>Cantoneira De Aço Seção - 2" X 2" X 1/8"</t>
  </si>
  <si>
    <t>Cantoneira De Aço Seçao - 3" X 3" X 3/8"</t>
  </si>
  <si>
    <t>Cantoneira De Aço Seção - 4" X 4" X 3/8"</t>
  </si>
  <si>
    <t>Cantoneira De Aço Seção 2 1/2"X 2 1/2" X 5/16"</t>
  </si>
  <si>
    <t>Cap Ab 8</t>
  </si>
  <si>
    <t>Cap 50/70</t>
  </si>
  <si>
    <t>Chapa Compensada Resinada 06Mm (Dim. 2,20 X 1,10M)</t>
  </si>
  <si>
    <t>Chapa Compensada Resinada 10Mm (Dim. 2,20 X 1,10M)</t>
  </si>
  <si>
    <t>Chapa Compensada Resinada 12Mm (Dim. 2,20 X 1,10M)</t>
  </si>
  <si>
    <t>Chapa Compensada Resinada 14Mm (Dim. 2,20 X 1,10M)</t>
  </si>
  <si>
    <t>Chapa Compensada Resinada 17Mm (Dim. 2,20 X 1,10M)</t>
  </si>
  <si>
    <t>Chapa De Aço Astm A572, Grau 50 Esp.=12,50Mm,</t>
  </si>
  <si>
    <t>Chapa De Aço Esp.= 25Mm</t>
  </si>
  <si>
    <t>Chapa De Aço Esp.= 5Mm</t>
  </si>
  <si>
    <t>Chapa De Aço Espessura 2Mm</t>
  </si>
  <si>
    <t>Chapa De Aço Fina-Frio Nº 16, Esp.1,5Mm Sae 1008/1010</t>
  </si>
  <si>
    <t>Chapa De Aço 1/2"</t>
  </si>
  <si>
    <t>Chapa De Aço 1/8"</t>
  </si>
  <si>
    <t>Chapa De Aço 3/8"</t>
  </si>
  <si>
    <t>Chapa De Aço 6.3 Mm</t>
  </si>
  <si>
    <t>Chapa De Poliéster Reforçado, Com Fibra De Vidro De 2Mm, Para Sinalização Viária Vertical</t>
  </si>
  <si>
    <t>Chapa Xadrez Espessura=1/4"</t>
  </si>
  <si>
    <t>Cimento Cp Iii</t>
  </si>
  <si>
    <t>Clips (Grampo) Pesado Para Cabo De Aço Diam. 3/8"</t>
  </si>
  <si>
    <t>Cm 30</t>
  </si>
  <si>
    <t>Cola A Base De Poliester</t>
  </si>
  <si>
    <t>Concreto Pronto - 15 Mpa - Dt = 50 Km</t>
  </si>
  <si>
    <t>Concreto Pronto - 20 Mpa - Dt = 50 Km</t>
  </si>
  <si>
    <t>Concreto Pronto - 25 Mpa - Dt = 50 Km</t>
  </si>
  <si>
    <t>Concreto Pronto - 30 Mpa - Dt = 50 Km</t>
  </si>
  <si>
    <t>Concreto Pronto - 35 Mpa - Dt = 50 Km</t>
  </si>
  <si>
    <t>Concreto Pronto - 40 Mpa - Dt = 50 Km</t>
  </si>
  <si>
    <t>Cone De Ancoragem Ativo 12 Fios De 1/2"</t>
  </si>
  <si>
    <t>Cone Para Sinalizaçao ( Nbr-15.071, H=75Cm)</t>
  </si>
  <si>
    <t>Contra Porca Sextavada</t>
  </si>
  <si>
    <t>Controlador Eletronico Microprocessado 6/6 Fases</t>
  </si>
  <si>
    <t>Controlador Microprocessado 4 Fases</t>
  </si>
  <si>
    <t>Cordel Detonante</t>
  </si>
  <si>
    <t>Coroa Para Diamante Nx D=75 Mm</t>
  </si>
  <si>
    <t>Curva De Aço 90° Para Eletroduto 3/4"</t>
  </si>
  <si>
    <t>Curva De Pvc Rígido Para Eletroduto 3/4"</t>
  </si>
  <si>
    <t>Defensa (Lâmina 4 M, Espessura = 3 Mm) - Semi Maleável</t>
  </si>
  <si>
    <t>Desengraxante Alcalino (Solupan)</t>
  </si>
  <si>
    <t>Diária</t>
  </si>
  <si>
    <t>Dinamite A 60%</t>
  </si>
  <si>
    <t>Dope</t>
  </si>
  <si>
    <t>Dope At</t>
  </si>
  <si>
    <t>Eletrodo Para Soldas - Ok 4804</t>
  </si>
  <si>
    <t>Eletroduto De Aço Com Costura Galvanizada 3/4"</t>
  </si>
  <si>
    <t>Eletroduto De Aço Galvanizado D=1 1/4"</t>
  </si>
  <si>
    <t>Eletroduto De Ferro Galvanizado Dn 4"</t>
  </si>
  <si>
    <t>Eletroduto De Ferro Galvanizado D=2"</t>
  </si>
  <si>
    <t>Eletroduto De Pvc Rígido D=3/4"</t>
  </si>
  <si>
    <t>Eletroduto De Pvc Rígido D=4"</t>
  </si>
  <si>
    <t>Eletroduto De Pvc Rígido Roscável Diâm.50Mm</t>
  </si>
  <si>
    <t>Eletroduto De Pvc Rígido Roscável Diâm.75Mm</t>
  </si>
  <si>
    <t>Eletroduto Kanaflex Diâmetro 1 1/2</t>
  </si>
  <si>
    <t>Eletroduto Kanaflex Diâmetro 1 1/4</t>
  </si>
  <si>
    <t>Eletroduto Kanaflex Diâmetro 2</t>
  </si>
  <si>
    <t>Eletroduto Kanaflex Diâmetro 4</t>
  </si>
  <si>
    <t>Emulsão Asfáltica Para Imprimação (Eai)</t>
  </si>
  <si>
    <t>Emulsão Rc 1C-E</t>
  </si>
  <si>
    <t>Emulsao Rl 1C</t>
  </si>
  <si>
    <t>Emulsão Rl 1C-E</t>
  </si>
  <si>
    <t>Emulsao Rm 1C</t>
  </si>
  <si>
    <t>Emulsão Rr 1C</t>
  </si>
  <si>
    <t>Emulsão Rr 1C-E</t>
  </si>
  <si>
    <t>Emulsao Rr 2C</t>
  </si>
  <si>
    <t>Emulsão Rr 2C-E</t>
  </si>
  <si>
    <t>Endurecedor Químico De Superfícies De Concreto Aplicado, Referência -Sikafloor Cure Hard 24  Da Sika</t>
  </si>
  <si>
    <t>Escoras De Eucalipto (4,00M - D=0,10M)</t>
  </si>
  <si>
    <t>Escória De Aciaria, Posto Em Vitória</t>
  </si>
  <si>
    <t>Escova De Aço 18 X 6 Cm</t>
  </si>
  <si>
    <t>Esmalte Sintético Brilhante Secagem Rápida</t>
  </si>
  <si>
    <t>Esmalte Sintético Fosco Secagem Rápida</t>
  </si>
  <si>
    <t>Espoleta Elétrica Nº  8 - 3 Metros</t>
  </si>
  <si>
    <t>Espoleta Simples</t>
  </si>
  <si>
    <t>Estaca De Concreto Pré-Moldada, Carga 40T</t>
  </si>
  <si>
    <t>Estaca De Concreto Pré-Moldada, Carga 60T</t>
  </si>
  <si>
    <t>Estaca De Concreto Pré-Moldada, Carga 90T</t>
  </si>
  <si>
    <t>Estaca Prancha De Aço Até 400 Mm</t>
  </si>
  <si>
    <t>Esticador Com Catraca</t>
  </si>
  <si>
    <t>Estopa Branca De 2ª (Pacote De 10Kg)</t>
  </si>
  <si>
    <t>Estopim Simples</t>
  </si>
  <si>
    <t>Filler</t>
  </si>
  <si>
    <t>Fio Diamantado</t>
  </si>
  <si>
    <t>Fio Isolado De Pvc 705V -70°C - Baixa Tensão 6Mm²</t>
  </si>
  <si>
    <t>Fio Isolado Em Pvc 4,00 Mm² - 750V</t>
  </si>
  <si>
    <t>Fio Paralelo De Cobre (2,50Mm²)</t>
  </si>
  <si>
    <t>Fita Isolante Nr 33 19M X 20Mm</t>
  </si>
  <si>
    <t>Formicida - Referência:Macro E Microgranulado Tipo Mirex</t>
  </si>
  <si>
    <t>Fundo Preparador De Superfície</t>
  </si>
  <si>
    <t>Gabião Malha Hex. 8X10Mm Pvc, E= 2,4Mm, Dimensões = 1,00 M</t>
  </si>
  <si>
    <t>Gabião Malha Hex. 8X10Mm Pvc, E-&gt; 2,7Mm, H-&gt; 0,50M</t>
  </si>
  <si>
    <t>Gabião Malha Hex. 8X10Mm Zn/Al, E-&gt; 2,7Mm, H-&gt; 0,50M</t>
  </si>
  <si>
    <t>Gabião Malha Hex. 8X10Mm Zn/Al, E= 2,7Mm, H =1,00M</t>
  </si>
  <si>
    <t>Gabião Manta Hex. 6X8Mm Zn-Al/Pvc, E=2,8Mm, H=0,23M, Para Revestimento De Canal</t>
  </si>
  <si>
    <t>Gabião Tipo Saco Malha Hex. De Dupla Torção  8X10Mm Pvc E=2,7Mm E Diâmetro 0,65M</t>
  </si>
  <si>
    <t>Gasolina</t>
  </si>
  <si>
    <t>Gelatina A 75%</t>
  </si>
  <si>
    <t>Geodreno Vertical, Em Forma De Fita</t>
  </si>
  <si>
    <t>Geogrelha Com Resistência Longit. A Tração 300 Kn, Resist. Transv. A Tração 30 Kn</t>
  </si>
  <si>
    <t>Geogrelha Com Resistência Longit. Tração 35 A 40 Kn, Resist. Transv. A Tração De 25 A 30 Kn E Deformação De 5%</t>
  </si>
  <si>
    <t>Geogrelha Com Resistência Longit. Tração 55 A 60 Kn, Resist. Transv. A Tração De 25 A 30 Kn E Deformação De 5%</t>
  </si>
  <si>
    <t>Geogrelha Com Resistência Longit. Tração 80 A 90 Kn, Resist. Transv. A Tração De 25 A 30 Kn E Deformação 5%</t>
  </si>
  <si>
    <t>Geogrelha Com Resistência Longitudinal A Tração De 35 A 40 Kn E Resistência Transversal A Tração De 25 A 30 Kn Com Deformação De 10%</t>
  </si>
  <si>
    <t>Geogrelha Com Resistência Longitudinal A Tração De 55 A 60 Kn E Resistência Transversal A Tração De 25 A 30 Kn Com
Deformação De 10%</t>
  </si>
  <si>
    <t>Geogrelha Com Resistência Longitudinal A Tração De 80 A 90 Kn E Resistência Transversal A Tração De 25 A 30 Kn Com
Deformação De 10%</t>
  </si>
  <si>
    <t>Geogrelha De Poliéster Monodirecional Com Resistência De 200Kn Na Longitudinal E 25Kn Na Transversal</t>
  </si>
  <si>
    <t>Geogrelha Em  Polipropileno (Pp) Módulo De Rigidez Nominal 400Kn/M Nas Duas Direções</t>
  </si>
  <si>
    <t>Grama Esmeralda Em Placas</t>
  </si>
  <si>
    <t>Grampo Para Cerca (Galvanizado)</t>
  </si>
  <si>
    <t>Graxa Comum (Chassis 2), Tambores Com 170Kg</t>
  </si>
  <si>
    <t>Grelha Articulada, Inclusive Caixilho Em Ferro Fundido</t>
  </si>
  <si>
    <t>Grelha E Caixilho De Concreto (Cx. Ralo)</t>
  </si>
  <si>
    <t>Grupo Focal Gradativo Veicular 200 X 200 X 200Mm, Com Lâmpada Tipo Led</t>
  </si>
  <si>
    <t>Grupo Focal Repetidor 2 X 200Mm, Com Lâmpada Led, Pedestre, Inclusive Abraçadeira Para Fixação</t>
  </si>
  <si>
    <t>Grupo Focal Repetidor 3X200Mm, Com Lâmpada Tipo Led, Inclusive Suporte De Fixação</t>
  </si>
  <si>
    <t>Grupo Focal Repetidor 3X300Mm, Com Lâmpada Tipo Led, Inclusive Suporte Para Fixação</t>
  </si>
  <si>
    <t>Guia Pré-Moldada Para Caixa Boca De Lobo</t>
  </si>
  <si>
    <t>Haste Cobreada Para Aterramento Diam. 5/8" X 2,40M</t>
  </si>
  <si>
    <t>Imposto Sobre Serviços (Iss)</t>
  </si>
  <si>
    <t>Interruptor</t>
  </si>
  <si>
    <t>Isolador De Porcelana Tipo Roldana</t>
  </si>
  <si>
    <t>Jogo De Brocas P/ Perfuratriz (S-12)</t>
  </si>
  <si>
    <t>Junta De Dilatação Elástica Prémoldada Tipo Fungenband Em Perfil O-12, De Pvc De Alta Densidade, Uniontech Ou
Equivalente</t>
  </si>
  <si>
    <t>Ladrilho Hidráulico Podotátil</t>
  </si>
  <si>
    <t>Ladrilho Hidráulico 2 Cores P/ Calçada</t>
  </si>
  <si>
    <t>Lajota De 20 X 20 X 10 Cm</t>
  </si>
  <si>
    <t>Lâmpada De Led Equivalente A Incandescente (60Watts)</t>
  </si>
  <si>
    <t>Lixa D'Água</t>
  </si>
  <si>
    <t>Lixa D'Água Nº 80</t>
  </si>
  <si>
    <t>Lixa Para Madeira Nº 100</t>
  </si>
  <si>
    <t>Lixa Para Superfície Metálica</t>
  </si>
  <si>
    <t>Lona Plástica Preta Para Isolamento De Concretagem  Sobre Solo</t>
  </si>
  <si>
    <t>Luva De Pvc Rígido Para Eletroduto 3/4"</t>
  </si>
  <si>
    <t>Luva De Pvc Rígido, Roscável De 3/4"</t>
  </si>
  <si>
    <t>Luva Dn 4" Ferro Galvanizado</t>
  </si>
  <si>
    <t>Luva Para Tirante Referência Rocsolo D=50Mm</t>
  </si>
  <si>
    <t>Madeira Roliça (Aprox. 8,00M - D=0,15M)</t>
  </si>
  <si>
    <t>Madeira Roliça (Aprox. 8,00M - D=0,20M)</t>
  </si>
  <si>
    <t>Madeira Serrada (Passadeira 30 X 8 Cm)</t>
  </si>
  <si>
    <t>Madeira Serrada (Pranchões 20 X 8 Cm)</t>
  </si>
  <si>
    <t>Madeira Tratada (Aprox. 4,00M - D=0,15M)</t>
  </si>
  <si>
    <t>Mangueira Para Bomba Injetora Manual Putzmeister De 10, Diam. 35Mm</t>
  </si>
  <si>
    <t>Mangueira Para Bomba Injetora Manual Putzmeister De 10, Diam. 50Mm</t>
  </si>
  <si>
    <t>Manta De Fibras Vegetais, 0,5Kg/M², Fornecimento E Aplicação, Inclusive Grampos</t>
  </si>
  <si>
    <t>Manta Geotêxtil Não Tecida Rt- 07 (07 Kn/M)</t>
  </si>
  <si>
    <t>Manta Geotêxtil Não Tecida Rt-10 (10Kn/M)</t>
  </si>
  <si>
    <t>Manta Geotêxtil Não Tecida Rt-16 (16Kn/M)</t>
  </si>
  <si>
    <t>Massa Asfáltica Cbuq - Usina Comercial</t>
  </si>
  <si>
    <t>Material Termoplástico (Extrusão)</t>
  </si>
  <si>
    <t>Material Termoplástico (Spray) (25 Kg)</t>
  </si>
  <si>
    <t>Meio Fio 12 X 30 X 15 Cm X 1 M</t>
  </si>
  <si>
    <t>Micro Esfera (Drop-On) Saco 25 Kg</t>
  </si>
  <si>
    <t>Micro-Esfera (Preço Médio)</t>
  </si>
  <si>
    <t>Micro-Esfera (Pre-Mix) Saco 25 Kg</t>
  </si>
  <si>
    <t>Mourão De Concreto 2,50M "T"</t>
  </si>
  <si>
    <t>Mourao P/ Cerca (2,20M - D=0,10M) M. Branca</t>
  </si>
  <si>
    <t>Mourão P/ Cerca (2,50M - D=0,20M) Madeira Branca (Estic.)</t>
  </si>
  <si>
    <t>Mourão Para Cerca (2,80 - D=0,20M) M. Branca (Esticador)</t>
  </si>
  <si>
    <t>Mourao Quadrado (Tipo Dnit) 10 X 10 Cm X 2,20 M</t>
  </si>
  <si>
    <t>Mourao Triangular (Tipo Dnit) 10 Cm X 2,00 M</t>
  </si>
  <si>
    <t>Muda De Árvore (Altura Até 1,50M)</t>
  </si>
  <si>
    <t>Muda De Árvore Grande (Altura Maior Que 150Cm)</t>
  </si>
  <si>
    <t>Muda De Árvore/Arbusto Espécies Da Mata Atlântica (Mudas Em Sacolas Ou Tubetes)</t>
  </si>
  <si>
    <t>Óleo Combustível Bpf - Baixo Pto. Fusão</t>
  </si>
  <si>
    <t>Oleo De Linhaça</t>
  </si>
  <si>
    <t>Óleo Diesel</t>
  </si>
  <si>
    <t>Oxigênio</t>
  </si>
  <si>
    <t>Parafuso C/ Porca E Arruela (3/16X1 1/2")</t>
  </si>
  <si>
    <t>Parafuso De 1/2 X 230 Mm (Galvanizado)</t>
  </si>
  <si>
    <t>Parafuso Em Aço Galvanizado Comp. 250Mm, Diâmetro = 16Mm</t>
  </si>
  <si>
    <t>Parafuso Sextavado, Soberba 5/8" X 6" Com Porca E Arruela</t>
  </si>
  <si>
    <t>Parafusos Completos 5/16 X 65 Mm</t>
  </si>
  <si>
    <t>Paralelepípedo De Pedra (Milheiro)</t>
  </si>
  <si>
    <t>Peça Em Madeira De 1ª Qualidade 10,0 X 2,5 Cm</t>
  </si>
  <si>
    <t>Peça Em Madeira De 1ª Qualidade 7,0 X 2,0 Cm</t>
  </si>
  <si>
    <t>Peça Em Madeira De 1ª Qualidade 8,0 X 8,0 Cm</t>
  </si>
  <si>
    <t>Pedra Britada P/ Concreto, Sem Frete</t>
  </si>
  <si>
    <t>Pedra De Mao (Incl. 0% Ium) S/ Frete</t>
  </si>
  <si>
    <t>Pedra P/ Enrocamento</t>
  </si>
  <si>
    <t>Pedra Portuguesa (Só A Pedra)</t>
  </si>
  <si>
    <t>Película Preto Legenda</t>
  </si>
  <si>
    <t>Película Refletiva Grau Técnico Todas As Cores</t>
  </si>
  <si>
    <t>Película Refletiva Lentes Inclusas</t>
  </si>
  <si>
    <t>Perfil Elastomérico De Vedação Em Juntas De Pontes Com Abertura Média De 25 Mm ±  10 Mm, Inclusive Lábios Poliméricos E Mão De Obra Para Colocação (Ref. Jeene Jj2540 Vv)</t>
  </si>
  <si>
    <t>Perfil Elastomérico De Vedação Em Juntas De Pontes Com Abertura Média De 50 Mm ±  25 Mm, Inclusive Lábios
Poliméricos E Mão De Obra Para Colocação</t>
  </si>
  <si>
    <t>Perfil Laminado W 250 X 44.80, Perfil I</t>
  </si>
  <si>
    <t>Perfil Metálico Seção I</t>
  </si>
  <si>
    <t>Pescoço P/ Pv  H= 0,30 M Diam= 0,60 M (Anel De Concreto Pré-Moldado)</t>
  </si>
  <si>
    <t>Pis/Cofins</t>
  </si>
  <si>
    <t>Placa De Neoprene Fretado Esp = 5 Cm (18% I.P.I. E Embalagem)</t>
  </si>
  <si>
    <t>Placa Em Alumínio Espessura = 1,5Mm</t>
  </si>
  <si>
    <t>Placa Metálica Para Ancoragem, Sextavada, De (160X160X19)Mm</t>
  </si>
  <si>
    <t>Placa Sinalizaçao Pronta - Chapa De Ferro N. 20</t>
  </si>
  <si>
    <t>Placa 160 X 160 X 10Mm</t>
  </si>
  <si>
    <t>Placa 20 X 20 X 3/4" Para Tirante Rocsolo</t>
  </si>
  <si>
    <t>Plastiment Vz (10% I.P.I. E 8% Frete), Marca De Referência Sika</t>
  </si>
  <si>
    <t>Pó Calcáreo Dolomítico</t>
  </si>
  <si>
    <t>Pó De Pedra (Incl. 0% Ium) S/ Frete</t>
  </si>
  <si>
    <t>Pontalete De Pinho De 1ª De 3" X 3", Sem Aparelhamento</t>
  </si>
  <si>
    <t>Pontalete De Pinho De 3ª Ou Similar De 3" X 3", Sem Aparelhamento</t>
  </si>
  <si>
    <t>Porca De Ancoragem De Aço, Sextavada, Para Protensão, Com Altura De 50Mm</t>
  </si>
  <si>
    <t>Porca Sextavada Esférica H=70Mm, Chave 55Mm</t>
  </si>
  <si>
    <t>Poste Galvanizado Reto Com 4,0M E Base</t>
  </si>
  <si>
    <t>Poste Galvanizado 101Mm Simples, H= 6,0 M Para Semáforo</t>
  </si>
  <si>
    <t>Poste Galvanizado 114Mm - 1 Boca, H = 6,00 M Para Semáforo</t>
  </si>
  <si>
    <t>Poste Galvanizado 114Mm - 2 Bocas, H = 6,00 M Para Semáforo</t>
  </si>
  <si>
    <t>Poste Intermediário 40X60 Mm, Para Gradil Nylofor</t>
  </si>
  <si>
    <t>Pranchoes 30 X 5 Cm (P/ Ensecadeira)</t>
  </si>
  <si>
    <t>Prego 18 X 24</t>
  </si>
  <si>
    <t>Prego 25 X 72 (Para Pontes De Madeira)</t>
  </si>
  <si>
    <t>Primer Base Cromato De Zinco</t>
  </si>
  <si>
    <t>Primer Epoxi Tipo Quinnducot 5800/14 Na Cor Vermelha. Química União Ou Similar</t>
  </si>
  <si>
    <t>Primer Epoxi Tipo Quinnducot 5806 Na Cor Branca, Química União Ou Similar</t>
  </si>
  <si>
    <t>Primer (Pcf)</t>
  </si>
  <si>
    <t>Redutor  Tipo 2002 Primeira Qualidade</t>
  </si>
  <si>
    <t>Reservatório De Polietileno 1000 Litros Tampa Redonda</t>
  </si>
  <si>
    <t>Retardo</t>
  </si>
  <si>
    <t>Ripão De 2,5  X 7.0 Cm</t>
  </si>
  <si>
    <t>Ripas De 2,5Cm X 5,0Cm</t>
  </si>
  <si>
    <t>Saco De Propileno (Rip Rap)</t>
  </si>
  <si>
    <t>Sapata De Widea Nw</t>
  </si>
  <si>
    <t>Sarrafo 10 X 2,5 Cm</t>
  </si>
  <si>
    <t>Sbs 55 75 (Cap Flex 55/75)</t>
  </si>
  <si>
    <t>Sbs 60 85 (Cap Flex 60/85)</t>
  </si>
  <si>
    <t>Sbs 65 90 (Cap Flex 65/90)</t>
  </si>
  <si>
    <t>Sementes</t>
  </si>
  <si>
    <t>Serviços Gráficos E Materiais De Consumo</t>
  </si>
  <si>
    <t>Sigunit Stm-35 Af, Aditivo De Pega, Sika Ou Similar</t>
  </si>
  <si>
    <t>Sikacrete Br</t>
  </si>
  <si>
    <t>Sikadur 43 (Argamassa Epoxídica)</t>
  </si>
  <si>
    <t>Sikagrout</t>
  </si>
  <si>
    <t>Silica Ativa (Micro-Silica) Saco 15 Kg</t>
  </si>
  <si>
    <t>Sistema  De Cercamento Tipo Gradil Nylofor Pintura Simples (Preto, Verde Ou Branco), #50X200Mm, Fio 5Mm, L=2,50M,
H=2,03M</t>
  </si>
  <si>
    <t>Solo Brita (Incl. 0% Ium) Sem Frete</t>
  </si>
  <si>
    <t>Solvente Epoxi</t>
  </si>
  <si>
    <t>Suporte Em Madeira De 1ª Qualidade (8X8X320Cm)</t>
  </si>
  <si>
    <t>Suporte Para Placa De Sinalização Vertical Em Madeira De 1ª Qualidade, Tratada E Pintada (8X8) Com 3,40M</t>
  </si>
  <si>
    <t>Tábua De Pinho De 1ª De 1" X 12"</t>
  </si>
  <si>
    <t>Tábuas De 2,5 Cm (Não Aparelhada)</t>
  </si>
  <si>
    <t>Tábuas De 30 X 2,5 Cm (Aparelhada)</t>
  </si>
  <si>
    <t>Tacha Bidirecional</t>
  </si>
  <si>
    <t>Tacha Monodirecional</t>
  </si>
  <si>
    <t>Tachao Bidirecional</t>
  </si>
  <si>
    <t>Tachao Monodirecional</t>
  </si>
  <si>
    <t>Taipá De 1ª Com 2,5 Cm</t>
  </si>
  <si>
    <t>Tampa Pré-Moldada Em Concreto Para Sumidouro D=2,00M</t>
  </si>
  <si>
    <t>Tampão De Aço Galvanizado D=3"</t>
  </si>
  <si>
    <t>Tampao F.F. Articulado Pesado P / Poço Visita Classe D400 (Carga 400Kn)</t>
  </si>
  <si>
    <t>Tampão Simples 1,07X0,62 Padrão R2 Telemar</t>
  </si>
  <si>
    <t>Tela De Aço Galvanizada 8 X 10 Cm , D=2,70Mm, Dupla Torção</t>
  </si>
  <si>
    <t>Tela De Aço Soldada Telcon Q-138 Ou Similar</t>
  </si>
  <si>
    <t>Tela De Aço Soldada Telcon Q-196 Ou Similar</t>
  </si>
  <si>
    <t>Tela De Pvc Na Cor Laranja, Para Proteção De Segurança (Tapume), Rolo Com 50,00 M</t>
  </si>
  <si>
    <t>Tela Losangular Fio 10 Galvanizado, Malha 3"</t>
  </si>
  <si>
    <t>Tela Losangular Fio 12 Galvanizado, Malha 3"</t>
  </si>
  <si>
    <t>Tela Losangular Fio 12, Revestido Em Pvc, Malha 3"</t>
  </si>
  <si>
    <t>Telha De Fribrocimento Ondulada De 6 Mm</t>
  </si>
  <si>
    <t>Telha Fibrocimento - Canalete Normal 49 - Comp. = 2,50 M</t>
  </si>
  <si>
    <t>Telha Fibrocimento - Canalete Normal 49 - Comp. = 3,60 M</t>
  </si>
  <si>
    <t>Telha Fibrocimento - Canalete Terminal 49 - Comp. = 2,50 M</t>
  </si>
  <si>
    <t>Telha Fibrocimento - Canalete Terminal 49 - Comp. = 3,60 M</t>
  </si>
  <si>
    <t>Terramesh System Malha Hexagonal 8X10Mm, Pvc, Diâmetro 2,7 Mm, 0,50X1,00X6,00M</t>
  </si>
  <si>
    <t>Terramesh System Malha Hexagonal 8X10Mm, Pvc, Diâmetro 2,7Mm, 0,50X1,00X4,00M</t>
  </si>
  <si>
    <t>Terramesh System Malha Hexagonal 8X10Mm, Pvc, Diâmetro 2,7Mm, 0,50X1,00X7,00M</t>
  </si>
  <si>
    <t>Terramesh System Malha Hexagonal, 8X10Mm, Pvc, Diâmetro 2,7Mm, 1,00X1,00X4,00M</t>
  </si>
  <si>
    <t>Terramesh System Malha Hexagonal 8X10Mm, Pvc, Diâmetro 2,7Mm, 1,00X1,00X5,00M</t>
  </si>
  <si>
    <t>Tijolinho A Vista (Placa De Revestimento)</t>
  </si>
  <si>
    <t>Tijolo Cerâmico Maciço 5X10X20 Cm</t>
  </si>
  <si>
    <t>Tinner Comum</t>
  </si>
  <si>
    <t>Tinta A Base De Borracha Clorada Para Acabamento A Cores</t>
  </si>
  <si>
    <t>Tinta À Base De Epóxi, Coral (Wandepóxi), Suvinil (Esmalte Epóxi) Ou Equivalente</t>
  </si>
  <si>
    <t>Tinta A Óleo</t>
  </si>
  <si>
    <t>Tinta Acrílica</t>
  </si>
  <si>
    <t>Tinta Base Água (Preço Médio)</t>
  </si>
  <si>
    <t>Tinta Epóxica Isenta De Solvente</t>
  </si>
  <si>
    <t>Tinta Látex Acrílica</t>
  </si>
  <si>
    <t>Tinta Para Demarc.Viária À Base De Resina Acrílica Emuls. Água (Preço Médio)</t>
  </si>
  <si>
    <t>Trilho Usado</t>
  </si>
  <si>
    <t>Tubo De Aço Galvanizado D=1 1/2"</t>
  </si>
  <si>
    <t>Tubo De Aço Galvanizado D=3"</t>
  </si>
  <si>
    <t>Tubo De Aço Galvanizado, Semi-Pesado D=2"</t>
  </si>
  <si>
    <t>Tubo De Aço Redondo Preto Din2440 Diâm. 2"</t>
  </si>
  <si>
    <t>Tubo De Concreto Armado D=0,30M Ca-1 Mf</t>
  </si>
  <si>
    <t>Tubo De Concreto Armado D=0,40M Ca-1 Mf</t>
  </si>
  <si>
    <t>Tubo De Concreto Armado D=0,40M Ca-2 Mf</t>
  </si>
  <si>
    <t>Tubo De Concreto Armado D=0,60M Ca-1 Mf</t>
  </si>
  <si>
    <t>Tubo De Concreto Armado D=0,60M Ca-1 Pb</t>
  </si>
  <si>
    <t>Tubo De Concreto Armado D=0,60M Ca-2 Mf</t>
  </si>
  <si>
    <t>Tubo De Concreto Armado D=0,60M Ca-2 Pb</t>
  </si>
  <si>
    <t>Tubo De Concreto Armado D=0,80M Ca-1 Mf</t>
  </si>
  <si>
    <t>Tubo De Concreto Armado D=0,80M Ca-1 Pb</t>
  </si>
  <si>
    <t>Tubo De Concreto Armado D=0,80M Ca-2 Mf</t>
  </si>
  <si>
    <t>Tubo De Concreto Armado D=0,80M Ca-2 Pb</t>
  </si>
  <si>
    <t>Tubo De Concreto Armado D=1,00M Ca-1 Mf</t>
  </si>
  <si>
    <t>Tubo De Concreto Armado D=1,00M Ca-1 Pb</t>
  </si>
  <si>
    <t>Tubo De Concreto Armado D=1,00M Ca-2 Mf</t>
  </si>
  <si>
    <t>Tubo De Concreto Armado D=1,00M Ca-2 Pb</t>
  </si>
  <si>
    <t>Tubo De Concreto Armado D=1,00M Ca-3 Mf</t>
  </si>
  <si>
    <t>Tubo De Concreto Armado D=1,20M Ca-1 Mf</t>
  </si>
  <si>
    <t>Tubo De Concreto Armado D=1,20M Ca-1 Pb</t>
  </si>
  <si>
    <t>Tubo De Concreto Armado D=1,20M Ca-2 Mf</t>
  </si>
  <si>
    <t>Tubo De Concreto Armado D=1,20M Ca-2 Pb</t>
  </si>
  <si>
    <t>Tubo De Concreto Armado D=1,20M Ca-3 Mf</t>
  </si>
  <si>
    <t>Tubo De Concreto Armado D=1,50M Ca-1 Mf</t>
  </si>
  <si>
    <t>Tubo De Concreto Armado D=1,50M Ca-1 Pb</t>
  </si>
  <si>
    <t>Tubo De Concreto Armado D=1,50M Ca-2 Mf</t>
  </si>
  <si>
    <t>Tubo De Concreto Armado D=1,50M Ca-2 Pb</t>
  </si>
  <si>
    <t>Tubo De Concreto Armado D=1,50M Ca-3 Mf</t>
  </si>
  <si>
    <t>Tubo De Concreto Poroso D=0,20 M</t>
  </si>
  <si>
    <t>Tubo De Concreto S/ Armaçao D=0,20M Mf</t>
  </si>
  <si>
    <t>Tubo De Concreto S/ Armaçao D=0,20M Pb</t>
  </si>
  <si>
    <t>Tubo De Concreto S/ Armaçao D=0,30M Mf</t>
  </si>
  <si>
    <t>Tubo De Concreto S/ Armaçao D=0,30M Pb</t>
  </si>
  <si>
    <t>Tubo De Concreto S/ Armaçao D=0,40M Mf</t>
  </si>
  <si>
    <t>Tubo De Concreto S/ Armaçao D=0,40M Pb</t>
  </si>
  <si>
    <t>Tubo De Concreto S/ Armaçao D=0,60M Mf</t>
  </si>
  <si>
    <t>Tubo De Concreto S/ Armaçao D=0,60M Pb</t>
  </si>
  <si>
    <t>Tubo De Pvc De 100Mm Para Esgoto</t>
  </si>
  <si>
    <t>Tubo De Pvc Pba Cl 15 Dn  75Mm</t>
  </si>
  <si>
    <t>Tubo De Pvc Pba Cl 15 Dn 100Mm</t>
  </si>
  <si>
    <t>Tubo De Pvc Pba, Jei (Junta Elástica) Classe 12 - Nbr 5647,  Diam. 75Mm</t>
  </si>
  <si>
    <t>Tubo De Pvc Pba, Jei (Junta Elástica) Classe 12 - Nbr 5647 Diâm. 50Mm</t>
  </si>
  <si>
    <t>Tubo De Pvc Rígido D=  50Mm (Dreno) - Vara 6M</t>
  </si>
  <si>
    <t>Tubo De Pvc Rígido D=  75Mm (Dreno) - Vara 6M</t>
  </si>
  <si>
    <t>Tubo De Pvc Rígido D= 100Mm (Dreno) - Vara 6M</t>
  </si>
  <si>
    <t>Tubo De Pvc Rígido, Pbv, Série R, Vara Com 3M, Diâmetro Nominal De 50Mm</t>
  </si>
  <si>
    <t>Tubo De Pvc Rígido, Roscável, Vara Com 6M De 3/4"</t>
  </si>
  <si>
    <t>Tubo De Pvc Rígido, Série R Nbr5688, Diam.100Mm</t>
  </si>
  <si>
    <t>Tubo De Pvc Soldável Dn 20Mm</t>
  </si>
  <si>
    <t>Tubo De Pvc Soldável Dn 25Mm</t>
  </si>
  <si>
    <t>Tubo De Pvc Soldável Dn 32Mm</t>
  </si>
  <si>
    <t>Tubo De Pvc Soldável Dn 50 Mm (Água)</t>
  </si>
  <si>
    <t>Tubo Irrifort Agropecuário Diâmetro 32</t>
  </si>
  <si>
    <t>Tubo Para Irrigação Linha Fixa Pn40, Diâm. 50Mm</t>
  </si>
  <si>
    <t>Tubo Para Irrigação Linha Fixa Pn40, Diam. 75Mm</t>
  </si>
  <si>
    <t>Tubo Plástico, Corrugado, Perfurado De Pead (Polietileno De Alta Densidade), Padrão Nbr, Diâmetro 100Mm</t>
  </si>
  <si>
    <t>Tubo Plástico, Corrugado, Perfurado De Pead (Polietileno De Alta Densidade), Padrão Nbr, Diâmetro 65Mm</t>
  </si>
  <si>
    <t>Tx 10,00% De Custos Diretos</t>
  </si>
  <si>
    <t>Tx 2,00% De Custos Diretos + Remuneraçao</t>
  </si>
  <si>
    <t>Tx 25.00% S/ Mao Obra/Equip. Projeto</t>
  </si>
  <si>
    <t>Tx 80,40 S/ Mao Obra/Equip. Projeto</t>
  </si>
  <si>
    <t>Vassoura Tipo Gari</t>
  </si>
  <si>
    <t>Verniz (Para Tijolinho A Vista)</t>
  </si>
  <si>
    <t>Zarcão, Suvinil Ou Equivalente</t>
  </si>
  <si>
    <t>Descrição Do Serviço</t>
  </si>
  <si>
    <t>Aparelho De Apoio De Neoprene Fretado Para Estruturas Moldadas No Local - Fornecimento E Instalação</t>
  </si>
  <si>
    <t>Aparelho De Apoio De Neoprene Fretado Para Estruturas Pré-Moldadas - Fornecimento E Instalação</t>
  </si>
  <si>
    <t>Aparelho De Apoio Metálico Elastomérico Fixo Com Capacidade De 1.500 Kn - Fornecimento E Instalação</t>
  </si>
  <si>
    <t>Aparelho De Apoio Metálico Elastomérico Fixo Com Capacidade De 10.000 Kn - Fornecimento E Instalação</t>
  </si>
  <si>
    <t>Aparelho De Apoio Metálico Elastomérico Fixo Com Capacidade De 2.500 Kn - Fornecimento E Instalação</t>
  </si>
  <si>
    <t>Aparelho De Apoio Metálico Elastomérico Fixo Com Capacidade De 4.000 Kn - Fornecimento E Instalação</t>
  </si>
  <si>
    <t>Aparelho De Apoio Metálico Elastomérico Fixo Com Capacidade De 5.500 Kn - Fornecimento E Instalação</t>
  </si>
  <si>
    <t>Aparelho De Apoio Metálico Elastomérico Fixo Com Capacidade De 7.500 Kn - Fornecimento E Instalação</t>
  </si>
  <si>
    <t>Aparelho De Apoio Metálico Elastomérico Fixo Com Capacidade De 700 Kn - Fornecimento E Instalação</t>
  </si>
  <si>
    <t>Aparelho De Apoio Metálico Elastomérico Multidirecional Com Capacidade De 1.500 Kn - Fornecimento E Instalação</t>
  </si>
  <si>
    <t>Aparelho De Apoio Metálico Elastomérico Multidirecional Com Capacidade De 10.000 Kn - Fornecimento E Instalação</t>
  </si>
  <si>
    <t>Aparelho De Apoio Metálico Elastomérico Multidirecional Com Capacidade De 2.500 Kn - Fornecimento E Instalação</t>
  </si>
  <si>
    <t>Aparelho De Apoio Metálico Elastomérico Multidirecional Com Capacidade De 4.000 Kn - Fornecimento E Instalação</t>
  </si>
  <si>
    <t>Aparelho De Apoio Metálico Elastomérico Multidirecional Com Capacidade De 5.500 Kn - Fornecimento E Instalação</t>
  </si>
  <si>
    <t>Aparelho De Apoio Metálico Elastomérico Multidirecional Com Capacidade De 7.500 Kn - Fornecimento E Instalação</t>
  </si>
  <si>
    <t>Aparelho De Apoio Metálico Elastomérico Multidirecional Com Capacidade De 700 Kn - Fornecimento E Instalação</t>
  </si>
  <si>
    <t>Aparelho De Apoio Metálico Elastomérico Unidirecional Com Capacidade De 1.500 Kn - Fornecimento E Instalação</t>
  </si>
  <si>
    <t>Aparelho De Apoio Metálico Elastomérico Unidirecional Com Capacidade De 10.000 Kn - Fornecimento E Instalação</t>
  </si>
  <si>
    <t>Aparelho De Apoio Metálico Elastomérico Unidirecional Com Capacidade De 2.500 Kn - Fornecimento E Instalação</t>
  </si>
  <si>
    <t>Aparelho De Apoio Metálico Elastomérico Unidirecional Com Capacidade De 4.000 Kn - Fornecimento E Instalação</t>
  </si>
  <si>
    <t>Aparelho De Apoio Metálico Elastomérico Unidirecional Com Capacidade De 5.500 Kn - Fornecimento E Instalação</t>
  </si>
  <si>
    <t>Aparelho De Apoio Metálico Elastomérico Unidirecional Com Capacidade De 7.500 Kn - Fornecimento E Instalação</t>
  </si>
  <si>
    <t>Aparelho De Apoio Metálico Elastomérico Unidirecional Com Capacidade De 700 Kn - Fornecimento E Instalação</t>
  </si>
  <si>
    <t>Aparelho De Apoio Metálico Esférico Fixo Com Capacidade De 1.000 Kn - Fornecimento E Instalação</t>
  </si>
  <si>
    <t>Aparelho De Apoio Metálico Esférico Fixo Com Capacidade De 1.500 Kn - Fornecimento E Instalação</t>
  </si>
  <si>
    <t>Aparelho De Apoio Metálico Esférico Fixo Com Capacidade De 10.000 Kn - Fornecimento E Instalação</t>
  </si>
  <si>
    <t>Aparelho De Apoio Metálico Esférico Fixo Com Capacidade De 2.000 Kn - Fornecimento E Instalação</t>
  </si>
  <si>
    <t>Aparelho De Apoio Metálico Esférico Fixo Com Capacidade De 2.500 Kn - Fornecimento E Instalação</t>
  </si>
  <si>
    <t>Aparelho De Apoio Metálico Esférico Fixo Com Capacidade De 3.000 Kn - Fornecimento E Instalação</t>
  </si>
  <si>
    <t>Aparelho De Apoio Metálico Esférico Fixo Com Capacidade De 3.500 Kn - Fornecimento E Instalação</t>
  </si>
  <si>
    <t>Aparelho De Apoio Metálico Esférico Fixo Com Capacidade De 4.000 Kn - Fornecimento E Instalação</t>
  </si>
  <si>
    <t>Aparelho De Apoio Metálico Esférico Fixo Com Capacidade De 4.500 Kn - Fornecimento E Instalação</t>
  </si>
  <si>
    <t>Aparelho De Apoio Metálico Esférico Fixo Com Capacidade De 5.000 Kn - Fornecimento E Instalação</t>
  </si>
  <si>
    <t>Aparelho De Apoio Metálico Esférico Fixo Com Capacidade De 5.500 Kn - Fornecimento E Instalação</t>
  </si>
  <si>
    <t>Aparelho De Apoio Metálico Esférico Fixo Com Capacidade De 6.000 Kn - Fornecimento E Instalação</t>
  </si>
  <si>
    <t>Aparelho De Apoio Metálico Esférico Fixo Com Capacidade De 6.500 Kn - Fornecimento E Instalação</t>
  </si>
  <si>
    <t>Aparelho De Apoio Metálico Esférico Fixo Com Capacidade De 7.000 Kn - Fornecimento E Instalação</t>
  </si>
  <si>
    <t>Aparelho De Apoio Metálico Esférico Fixo Com Capacidade De 7.500 Kn - Fornecimento E Instalação</t>
  </si>
  <si>
    <t>Aparelho De Apoio Metálico Esférico Fixo Com Capacidade De 8.000 Kn - Fornecimento E Instalação</t>
  </si>
  <si>
    <t>Aparelho De Apoio Metálico Esférico Fixo Com Capacidade De 8.500 Kn - Fornecimento E Instalação</t>
  </si>
  <si>
    <t>Aparelho De Apoio Metálico Esférico Fixo Com Capacidade De 9.000 Kn - Fornecimento E Instalação</t>
  </si>
  <si>
    <t>Aparelho De Apoio Metálico Esférico Fixo Com Capacidade De 9.500 Kn - Fornecimento E Instalação</t>
  </si>
  <si>
    <t>Aparelho De Apoio Metálico Esférico Multidirecional Com Capacidade De 1.000 Kn - Fornecimento E Instalação</t>
  </si>
  <si>
    <t>Aparelho De Apoio Metálico Esférico Multidirecional Com Capacidade De 1.500 Kn - Fornecimento E Instalação</t>
  </si>
  <si>
    <t>Aparelho De Apoio Metálico Esférico Multidirecional Com Capacidade De 10.000 Kn - Fornecimento E Instalação</t>
  </si>
  <si>
    <t>Aparelho De Apoio Metálico Esférico Multidirecional Com Capacidade De 2.000 Kn - Fornecimento E Instalação</t>
  </si>
  <si>
    <t>Aparelho De Apoio Metálico Esférico Multidirecional Com Capacidade De 2.500 Kn - Fornecimento E Instalação</t>
  </si>
  <si>
    <t>Aparelho De Apoio Metálico Esférico Multidirecional Com Capacidade De 3.000 Kn - Fornecimento E Instalação</t>
  </si>
  <si>
    <t>Aparelho De Apoio Metálico Esférico Multidirecional Com Capacidade De 3.500 Kn - Fornecimento E Instalação</t>
  </si>
  <si>
    <t>Aparelho De Apoio Metálico Esférico Multidirecional Com Capacidade De 4.000 Kn - Fornecimento E Instalação</t>
  </si>
  <si>
    <t>Aparelho De Apoio Metálico Esférico Multidirecional Com Capacidade De 4.500 Kn - Fornecimento E Instalação</t>
  </si>
  <si>
    <t>Aparelho De Apoio Metálico Esférico Multidirecional Com Capacidade De 5.000 Kn - Fornecimento E Instalação</t>
  </si>
  <si>
    <t>Aparelho De Apoio Metálico Esférico Multidirecional Com Capacidade De 5.500 Kn - Fornecimento E Instalação</t>
  </si>
  <si>
    <t>Aparelho De Apoio Metálico Esférico Multidirecional Com Capacidade De 6.000 Kn - Fornecimento E Instalação</t>
  </si>
  <si>
    <t>Aparelho De Apoio Metálico Esférico Multidirecional Com Capacidade De 6.500 Kn - Fornecimento E Instalação</t>
  </si>
  <si>
    <t>Aparelho De Apoio Metálico Esférico Multidirecional Com Capacidade De 7.000 Kn - Fornecimento E Instalação</t>
  </si>
  <si>
    <t>Aparelho De Apoio Metálico Esférico Multidirecional Com Capacidade De 7.500 Kn - Fornecimento E Instalação</t>
  </si>
  <si>
    <t>Aparelho De Apoio Metálico Esférico Multidirecional Com Capacidade De 8.000 Kn - Fornecimento E Instalação</t>
  </si>
  <si>
    <t>Aparelho De Apoio Metálico Esférico Multidirecional Com Capacidade De 8.500 Kn - Fornecimento E Instalação</t>
  </si>
  <si>
    <t>Aparelho De Apoio Metálico Esférico Multidirecional Com Capacidade De 9.000 Kn - Fornecimento E Instalação</t>
  </si>
  <si>
    <t>Aparelho De Apoio Metálico Esférico Multidirecional Com Capacidade De 9.500 Kn - Fornecimento E Instalação</t>
  </si>
  <si>
    <t>Aparelho De Apoio Metálico Esférico Unidirecional Com Capacidade De 1.000 Kn - Fornecimento E Instalação</t>
  </si>
  <si>
    <t>Aparelho De Apoio Metálico Esférico Unidirecional Com Capacidade De 1.500 Kn - Fornecimento E Instalação</t>
  </si>
  <si>
    <t>Aparelho De Apoio Metálico Esférico Unidirecional Com Capacidade De 10.000 Kn - Fornecimento E Instalação</t>
  </si>
  <si>
    <t>Aparelho De Apoio Metálico Esférico Unidirecional Com Capacidade De 2.000 Kn - Fornecimento E Instalação</t>
  </si>
  <si>
    <t>Aparelho De Apoio Metálico Esférico Unidirecional Com Capacidade De 2.500 Kn - Fornecimento E Instalação</t>
  </si>
  <si>
    <t>Aparelho De Apoio Metálico Esférico Unidirecional Com Capacidade De 3.000 Kn - Fornecimento E Instalação</t>
  </si>
  <si>
    <t>Aparelho De Apoio Metálico Esférico Unidirecional Com Capacidade De 3.500 Kn - Fornecimento E Instalação</t>
  </si>
  <si>
    <t>Aparelho De Apoio Metálico Esférico Unidirecional Com Capacidade De 4.000 Kn - Fornecimento E Instalação</t>
  </si>
  <si>
    <t>Aparelho De Apoio Metálico Esférico Unidirecional Com Capacidade De 4.500 Kn - Fornecimento E Instalação</t>
  </si>
  <si>
    <t>Aparelho De Apoio Metálico Esférico Unidirecional Com Capacidade De 5.000 Kn - Fornecimento E Instalação</t>
  </si>
  <si>
    <t>Aparelho De Apoio Metálico Esférico Unidirecional Com Capacidade De 5.500 Kn - Fornecimento E Instalação</t>
  </si>
  <si>
    <t>Aparelho De Apoio Metálico Esférico Unidirecional Com Capacidade De 6.000 Kn - Fornecimento E Instalação</t>
  </si>
  <si>
    <t>Aparelho De Apoio Metálico Esférico Unidirecional Com Capacidade De 6.500 Kn - Fornecimento E Instalação</t>
  </si>
  <si>
    <t>Aparelho De Apoio Metálico Esférico Unidirecional Com Capacidade De 7.000 Kn - Fornecimento E Instalação</t>
  </si>
  <si>
    <t>Aparelho De Apoio Metálico Esférico Unidirecional Com Capacidade De 7.500 Kn - Fornecimento E Instalação</t>
  </si>
  <si>
    <t>Aparelho De Apoio Metálico Esférico Unidirecional Com Capacidade De 8.000 Kn - Fornecimento E Instalação</t>
  </si>
  <si>
    <t>Aparelho De Apoio Metálico Esférico Unidirecional Com Capacidade De 8.500 Kn - Fornecimento E Instalação</t>
  </si>
  <si>
    <t>Aparelho De Apoio Metálico Esférico Unidirecional Com Capacidade De 9.000 Kn - Fornecimento E Instalação</t>
  </si>
  <si>
    <t>Aparelho De Apoio Metálico Esférico Unidirecional Com Capacidade De 9.500 Kn - Fornecimento E Instalação</t>
  </si>
  <si>
    <t>Junta De Dilatação Em Elastômero E Perfil Vv - L = 20 Mm E H = 40 Mm - Fornecimento E Instalação</t>
  </si>
  <si>
    <t>Junta De Dilatação Em Elastômero E Perfil Vv - L = 25 Mm E H = 50 Mm - Fornecimento E Instalação</t>
  </si>
  <si>
    <t>Junta De Dilatação Em Elastômero E Perfil Vv - L = 35 Mm E H = 60 Mm - Fornecimento E Instalação</t>
  </si>
  <si>
    <t>Junta De Dilatação Em Elastômero E Perfil Vv - L = 40 Mm E H = 70 Mm - Fornecimento E Instalação</t>
  </si>
  <si>
    <t>Junta De Dilatação Em Elastômero E Perfil Vv - L = 50 Mm E H = 80 Mm - Fornecimento E Instalação</t>
  </si>
  <si>
    <t>Junta De Dilatação Em Perfil Extrudado De Borracha Vulcanizada</t>
  </si>
  <si>
    <t>Lábios Poliméricos Em Junta De Pavimento De Concreto - L = 20 Mm E H = 30 Mm - Confecção E Assentamento</t>
  </si>
  <si>
    <t>Armação Em Aço Ca-25 - Fornecimento, Preparo E Colocação</t>
  </si>
  <si>
    <t>Armação Em Aço Ca-50 - Fornecimento, Preparo E Colocação</t>
  </si>
  <si>
    <t>Armação Em Aço Ca-60 - Fornecimento, Preparo E Colocação</t>
  </si>
  <si>
    <t>Chumbador Tipo Espera Em Aço Ca-25 Para Fixação De Estrutura Metálica Em Concreto - Fornecimento E Instalação</t>
  </si>
  <si>
    <t>Luva De Emenda Com Rosca Cônica Para Aço Ca-50 - D = 12,5 Mm - Fornecimento E Instalação</t>
  </si>
  <si>
    <t>Luva De Emenda Com Rosca Cônica Para Aço Ca-50 - D = 16 Mm - Fornecimento E Instalação</t>
  </si>
  <si>
    <t>Luva De Emenda Com Rosca Cônica Para Aço Ca-50 - D = 20 Mm - Fornecimento E Instalação</t>
  </si>
  <si>
    <t>Luva De Emenda Com Rosca Cônica Para Aço Ca-50 - D = 25 Mm - Fornecimento E Instalação</t>
  </si>
  <si>
    <t>Luva De Emenda Com Rosca Cônica Para Aço Ca-50 - D = 32 Mm - Fornecimento E Instalação</t>
  </si>
  <si>
    <t>Luva De Emenda Prensada Para Aço Ca-50 - D = 12,5 Mm - Fornecimento E Instalação</t>
  </si>
  <si>
    <t>Luva De Emenda Prensada Para Aço Ca-50 - D = 16 Mm - Fornecimento E Instalação</t>
  </si>
  <si>
    <t>Luva De Emenda Prensada Para Aço Ca-50 - D = 20 Mm - Fornecimento E Instalação</t>
  </si>
  <si>
    <t>Luva De Emenda Prensada Para Aço Ca-50 - D = 25 Mm - Fornecimento E Instalação</t>
  </si>
  <si>
    <t>Luva De Emenda Prensada Para Aço Ca-50 - D = 32 Mm - Fornecimento E Instalação</t>
  </si>
  <si>
    <t>Tela De Aço Eletrossoldada - Fornecimento, Preparo E Colocação</t>
  </si>
  <si>
    <t>Treliça Nervurada Três Barras Longitudinais Interligadas Por Duas Diagonais Sinusoidal - Fornecimento E Instalação</t>
  </si>
  <si>
    <t>Arco Metálico Galvanizado Tipo Mp 152S - Arco Alto - Vão = 10,08 M E Altura = 6,12 M - Aterro Rodoviário Mínimo = 0,90 M E Máximo = 5,00 M - Areia E Brita Comerciais</t>
  </si>
  <si>
    <t>Arco Metálico Galvanizado Tipo Mp 152S - Arco Alto - Vão = 10,08 M E Altura = 6,12 M - Aterro Rodoviário Mínimo = 0,90 M E Máximo = 5,00 M - Areia Extraída E Brita Produzida</t>
  </si>
  <si>
    <t>Arco Metálico Galvanizado Tipo Mp 152S - Arco Alto - Vão = 10,31 M E Altura = 6,17 M - Aterro Rodoviário Mínimo = 0,90 M E Máximo = 4,90 M - Areia E Brita Comerciais</t>
  </si>
  <si>
    <t>Arco Metálico Galvanizado Tipo Mp 152S - Arco Alto - Vão = 10,31 M E Altura = 6,17 M - Aterro Rodoviário Mínimo = 0,90 M E Máximo = 4,90 M - Areia Extraída E Brita Produzida</t>
  </si>
  <si>
    <t>Arco Metálico Galvanizado Tipo Mp 152S - Arco Alto - Vão = 10,36 M E Altura = 5,38 M - Aterro Rodoviário Mínimo = 1,20 M E Máximo = 3,60 M - Areia E Brita Comerciais</t>
  </si>
  <si>
    <t>Arco Metálico Galvanizado Tipo Mp 152S - Arco Alto - Vão = 10,36 M E Altura = 5,38 M - Aterro Rodoviário Mínimo = 1,20 M E Máximo = 3,60 M - Areia Extraída E Brita Produzida</t>
  </si>
  <si>
    <t>Arco Metálico Galvanizado Tipo Mp 152S - Arco Alto - Vão = 10,54 M E Altura = 6,05 M - Aterro Rodoviário Mínimo = 1,20 M E Máximo = 4,20 M - Areia E Brita Comerciais</t>
  </si>
  <si>
    <t>Arco Metálico Galvanizado Tipo Mp 152S - Arco Alto - Vão = 10,54 M E Altura = 6,05 M - Aterro Rodoviário Mínimo = 1,20 M E Máximo = 4,20 M - Areia Extraída E Brita Produzida</t>
  </si>
  <si>
    <t>Arco Metálico Galvanizado Tipo Mp 152S - Arco Alto - Vão = 10,57 M E Altura = 5,41 M - Aterro Rodoviário Mínimo = 1,20 M E Máximo = 4,10 M - Areia E Brita Comerciais</t>
  </si>
  <si>
    <t>Arco Metálico Galvanizado Tipo Mp 152S - Arco Alto - Vão = 10,57 M E Altura = 5,41 M - Aterro Rodoviário Mínimo = 1,20 M E Máximo = 4,10 M - Areia Extraída E Brita Produzida</t>
  </si>
  <si>
    <t>Arco Metálico Galvanizado Tipo Mp 152S - Arco Alto - Vão = 10,74 M E Altura = 6,48 M - Aterro Rodoviário Mínimo = 1,20 M E Máximo = 4,70 M - Areia E Brita Comerciais</t>
  </si>
  <si>
    <t>Arco Metálico Galvanizado Tipo Mp 152S - Arco Alto - Vão = 10,74 M E Altura = 6,48 M - Aterro Rodoviário Mínimo = 1,20 M E Máximo = 4,70 M - Areia Extraída E Brita Produzida</t>
  </si>
  <si>
    <t>Arco Metálico Galvanizado Tipo Mp 152S - Arco Alto - Vão = 10,77 M E Altura = 6,10 M - Aterro Rodoviário Mínimo = 1,20 M E Máximo = 4,70 M - Areia E Brita Comerciais</t>
  </si>
  <si>
    <t>Arco Metálico Galvanizado Tipo Mp 152S - Arco Alto - Vão = 10,77 M E Altura = 6,10 M - Aterro Rodoviário Mínimo = 1,20 M E Máximo = 4,70 M - Areia Extraída E Brita Produzida</t>
  </si>
  <si>
    <t>Arco Metálico Galvanizado Tipo Mp 152S - Arco Alto - Vão = 10,97 M E Altura = 6,53 M - Aterro Rodoviário Mínimo = 1,20 M E Máximo = 4,70 M - Areia E Brita Comerciais</t>
  </si>
  <si>
    <t>Arco Metálico Galvanizado Tipo Mp 152S - Arco Alto - Vão = 10,97 M E Altura = 6,53 M - Aterro Rodoviário Mínimo = 1,20 M E Máximo = 4,70 M - Areia Extraída E Brita Produzida</t>
  </si>
  <si>
    <t>Arco Metálico Galvanizado Tipo Mp 152S - Arco Alto - Vão = 11,35 M E Altura = 7,12 M - Aterro Rodoviário Mínimo = 1,20 M E Máximo = 4,70 M - Areia E Brita Comerciais</t>
  </si>
  <si>
    <t>Arco Metálico Galvanizado Tipo Mp 152S - Arco Alto - Vão = 11,35 M E Altura = 7,12 M - Aterro Rodoviário Mínimo = 1,20 M E Máximo = 4,70 M - Areia Extraída E Brita Produzida</t>
  </si>
  <si>
    <t>Arco Metálico Galvanizado Tipo Mp 152S - Arco Alto - Vão = 11,58 M E Altura = 7,16 M - Aterro Rodoviário Mínimo = 1,20 M E Máximo = 6,40 M - Areia E Brita Comerciais</t>
  </si>
  <si>
    <t>Arco Metálico Galvanizado Tipo Mp 152S - Arco Alto - Vão = 11,58 M E Altura = 7,16 M - Aterro Rodoviário Mínimo = 1,20 M E Máximo = 6,40 M - Areia Extraída E Brita Produzida</t>
  </si>
  <si>
    <t>Arco Metálico Galvanizado Tipo Mp 152S - Arco Alto - Vão = 6,12 M E Altura = 2,77 M - Aterro Rodoviário Mínimo = 0,75 M E Máximo = 5,40 M - Areia E Brita Comerciais</t>
  </si>
  <si>
    <t>Arco Metálico Galvanizado Tipo Mp 152S - Arco Alto - Vão = 6,12 M E Altura = 2,77 M - Aterro Rodoviário Mínimo = 0,75 M E Máximo = 5,40 M - Areia Extraída E Brita Produzida</t>
  </si>
  <si>
    <t>Arco Metálico Galvanizado Tipo Mp 152S - Arco Alto - Vão = 6,30 M E Altura = 3,68 M - Aterro Rodoviário Mínimo = 0,75 M E Máximo = 7,50 M - Areia E Brita Comerciais</t>
  </si>
  <si>
    <t>Arco Metálico Galvanizado Tipo Mp 152S - Arco Alto - Vão = 6,30 M E Altura = 3,68 M - Aterro Rodoviário Mínimo = 0,75 M E Máximo = 7,50 M - Areia Extraída E Brita Produzida</t>
  </si>
  <si>
    <t>Arco Metálico Galvanizado Tipo Mp 152S - Arco Alto - Vão = 6,55 M E Altura = 3,56 M - Aterro Rodoviário Mínimo = 0,75 M E Máximo = 4,9 M - Areia Extraída E Brita Produzida</t>
  </si>
  <si>
    <t>Arco Metálico Galvanizado Tipo Mp 152S - Arco Alto - Vão = 6,55 M E Altura = 3,56 M - Aterro Rodoviário Mínimo = 0,75 M E Máximo = 4,90 M - Areia E Brita Comerciais</t>
  </si>
  <si>
    <t>Arco Metálico Galvanizado Tipo Mp 152S - Arco Alto - Vão = 6,78 M E Altura = 3,61 M - Aterro Rodoviário Mínimo = 0,75 M E Máximo = 4,80 M - Areia E Brita Comerciais</t>
  </si>
  <si>
    <t>Arco Metálico Galvanizado Tipo Mp 152S - Arco Alto - Vão = 6,78 M E Altura = 3,61 M - Aterro Rodoviário Mínimo = 0,75 M E Máximo = 4,80 M - Areia Extraída E Brita Produzida</t>
  </si>
  <si>
    <t>Arco Metálico Galvanizado Tipo Mp 152S - Arco Alto - Vão = 6,96 M E Altura = 4,42 M - Aterro Rodoviário Mínimo = 0,75 M E Máximo = 8,10 M - Areia E Brita Comerciais</t>
  </si>
  <si>
    <t>Arco Metálico Galvanizado Tipo Mp 152S - Arco Alto - Vão = 6,96 M E Altura = 4,42 M - Aterro Rodoviário Mínimo = 0,75 M E Máximo = 8,10 M - Areia Extraída E Brita Produzida</t>
  </si>
  <si>
    <t>Arco Metálico Galvanizado Tipo Mp 152S - Arco Alto - Vão = 6,99 M E Altura = 4,27 M - Aterro Rodoviário Mínimo = 0,75 M E Máximo = 5,70 M - Areia E Brita Comerciais</t>
  </si>
  <si>
    <t>Arco Metálico Galvanizado Tipo Mp 152S - Arco Alto - Vão = 6,99 M E Altura = 4,27 M - Aterro Rodoviário Mínimo = 0,75 M E Máximo = 5,70 M - Areia Extraída E Brita Produzida</t>
  </si>
  <si>
    <t>Arco Metálico Galvanizado Tipo Mp 152S - Arco Alto - Vão = 7,01 M E Altura = 3,63 M - Aterro Rodoviário Mínimo = 0,75 M E Máximo = 4,60 M - Areia E Brita Comerciais</t>
  </si>
  <si>
    <t>Arco Metálico Galvanizado Tipo Mp 152S - Arco Alto - Vão = 7,01 M E Altura = 3,63 M - Aterro Rodoviário Mínimo = 0,75 M E Máximo = 4,60 M - Areia Extraída E Brita Produzida</t>
  </si>
  <si>
    <t>Arco Metálico Galvanizado Tipo Mp 152S - Arco Alto - Vão = 7,24 M E Altura = 3,68 M - Aterro Rodoviário Mínimo = 0,90 M E Máximo = 4,4 M - Areia E Brita Comerciais</t>
  </si>
  <si>
    <t>Arco Metálico Galvanizado Tipo Mp 152S - Arco Alto - Vão = 7,24 M E Altura = 3,68 M - Aterro Rodoviário Mínimo = 0,90 M E Máximo = 4,40 M - Areia Extraída E Brita Produzida</t>
  </si>
  <si>
    <t>Arco Metálico Galvanizado Tipo Mp 152S - Arco Alto - Vão = 7,42 M E Altura = 4,52 M - Aterro Rodoviário Mínimo = 0,90 M E Máximo = 6,40 M - Areia E Brita Comerciais</t>
  </si>
  <si>
    <t>Arco Metálico Galvanizado Tipo Mp 152S - Arco Alto - Vão = 7,42 M E Altura = 4,52 M - Aterro Rodoviário Mínimo = 0,90 M E Máximo = 6,40 M - Areia Extraída E Brita Produzida</t>
  </si>
  <si>
    <t>Arco Metálico Galvanizado Tipo Mp 152S - Arco Alto - Vão = 7,47 M E Altura = 4,19 M - Aterro Rodoviário Mínimo = 0,90 M E Máximo = 4,30 M - Areia E Brita Comerciais</t>
  </si>
  <si>
    <t>Arco Metálico Galvanizado Tipo Mp 152S - Arco Alto - Vão = 7,47 M E Altura = 4,19 M - Aterro Rodoviário Mínimo = 0,90 M E Máximo = 4,30 M - Areia Extraída E Brita Produzida</t>
  </si>
  <si>
    <t>Arco Metálico Galvanizado Tipo Mp 152S - Arco Alto - Vão = 7,67 M E Altura = 3,99 M - Aterro Rodoviário Mínimo = 0,90 M E Máximo = 4,10 M - Areia E Brita Comerciais</t>
  </si>
  <si>
    <t>Arco Metálico Galvanizado Tipo Mp 152S - Arco Alto - Vão = 7,67 M E Altura = 3,99 M - Aterro Rodoviário Mínimo = 0,90 M E Máximo = 4,10 M - Areia Extraída E Brita Produzida</t>
  </si>
  <si>
    <t>Arco Metálico Galvanizado Tipo Mp 152S - Arco Alto - Vão = 7,85 M E Altura = 4,60 M - Aterro Rodoviário Mínimo = 0,90 M E Máximo = 6,00 M - Areia E Brita Comerciais</t>
  </si>
  <si>
    <t>Arco Metálico Galvanizado Tipo Mp 152S - Arco Alto - Vão = 7,85 M E Altura = 4,60 M - Aterro Rodoviário Mínimo = 0,90 M E Máximo = 6,00 M - Areia Extraída E Brita Produzida</t>
  </si>
  <si>
    <t>Arco Metálico Galvanizado Tipo Mp 152S - Arco Alto - Vão = 7,90 M E Altura = 4,04 M - Aterro Rodoviário Mínimo = 0,90 M E Máximo = 4,00 M - Areia E Brita Comerciais</t>
  </si>
  <si>
    <t>Arco Metálico Galvanizado Tipo Mp 152S - Arco Alto - Vão = 7,90 M E Altura = 4,04 M - Aterro Rodoviário Mínimo = 0,90 M E Máximo = 4,00 M - Areia Extraída E Brita Produzida</t>
  </si>
  <si>
    <t>Arco Metálico Galvanizado Tipo Mp 152S - Arco Alto - Vão = 8,08 M E Altura = 4,65 M - Aterro Rodoviário Mínimo = 0,90 M E Máximo = 5,80 M - Areia E Brita Comerciais</t>
  </si>
  <si>
    <t>Arco Metálico Galvanizado Tipo Mp 152S - Arco Alto - Vão = 8,08 M E Altura = 4,65 M - Aterro Rodoviário Mínimo = 0,90 M E Máximo = 5,80 M - Areia Extraída E Brita Produzida</t>
  </si>
  <si>
    <t>Arco Metálico Galvanizado Tipo Mp 152S - Arco Alto - Vão = 8,31 M E Altura = 4,70 M - Aterro Rodoviário Mínimo = 0,90 M E Máximo = 5,60 M - Areia E Brita Comerciais</t>
  </si>
  <si>
    <t>Arco Metálico Galvanizado Tipo Mp 152S - Arco Alto - Vão = 8,31 M E Altura = 4,70 M - Aterro Rodoviário Mínimo = 0,90 M E Máximo = 5,60 M - Areia Extraída E Brita Produzida</t>
  </si>
  <si>
    <t>Arco Metálico Galvanizado Tipo Mp 152S - Arco Alto - Vão = 8,36 M E Altura = 4,11 M - Aterro Rodoviário Mínimo = 0,90 M E Máximo = 3,70 M - Areia E Brita Comerciais</t>
  </si>
  <si>
    <t>Arco Metálico Galvanizado Tipo Mp 152S - Arco Alto - Vão = 8,36 M E Altura = 4,11 M - Aterro Rodoviário Mínimo = 0,90 M E Máximo = 3,70 M - Areia Extraída E Brita Produzida</t>
  </si>
  <si>
    <t>Arco Metálico Galvanizado Tipo Mp 152S - Arco Alto - Vão = 8,59 M E Altura = 4,39 M - Aterro Rodoviário Mínimo = 0,90 M E Máximo = 3,60 M - Areia E Brita Comerciais</t>
  </si>
  <si>
    <t>Arco Metálico Galvanizado Tipo Mp 152S - Arco Alto - Vão = 8,59 M E Altura = 4,39 M - Aterro Rodoviário Mínimo = 0,90 M E Máximo = 3,60 M - Areia Extraída E Brita Produzida</t>
  </si>
  <si>
    <t>Arco Metálico Galvanizado Tipo Mp 152S - Arco Alto - Vão = 8,97 M E Altura = 5,00 M - Aterro Rodoviário Mínimo = 0,90 M E Máximo = 5,80 M - Areia E Brita Comerciais</t>
  </si>
  <si>
    <t>Arco Metálico Galvanizado Tipo Mp 152S - Arco Alto - Vão = 8,97 M E Altura = 5,00 M - Aterro Rodoviário Mínimo = 0,90 M E Máximo = 5,80 M - Areia Extraída E Brita Produzida</t>
  </si>
  <si>
    <t>Arco Metálico Galvanizado Tipo Mp 152S - Arco Alto - Vão = 9,17 M E Altura = 5,49 M - Aterro Rodoviário Mínimo = 0,90 M E Máximo = 5,60 M - Areia E Brita Comerciais</t>
  </si>
  <si>
    <t>Arco Metálico Galvanizado Tipo Mp 152S - Arco Alto - Vão = 9,17 M E Altura = 5,49 M - Aterro Rodoviário Mínimo = 0,90 M E Máximo = 5,60 M - Areia Extraída E Brita Produzida</t>
  </si>
  <si>
    <t>Arco Metálico Galvanizado Tipo Mp 152S - Arco Alto - Vão = 9,22 M E Altura = 4,70 M - Aterro Rodoviário Mínimo = 0,90 M E Máximo = 4,10 M - Areia E Brita Comerciais</t>
  </si>
  <si>
    <t>Arco Metálico Galvanizado Tipo Mp 152S - Arco Alto - Vão = 9,22 M E Altura = 4,70 M - Aterro Rodoviário Mínimo = 0,90 M E Máximo = 4,10 M - Areia Extraída E Brita Produzida</t>
  </si>
  <si>
    <t>Arco Metálico Galvanizado Tipo Mp 152S - Arco Alto - Vão = 9,45 M E Altura = 4,75 M - Aterro Rodoviário Mínimo = 0,90 M E Máximo = 4,00 M - Areia E Brita Comerciais</t>
  </si>
  <si>
    <t>Arco Metálico Galvanizado Tipo Mp 152S - Arco Alto - Vão = 9,45 M E Altura = 4,75 M - Aterro Rodoviário Mínimo = 0,90 M E Máximo = 4,00 M - Areia Extraída E Brita Produzida</t>
  </si>
  <si>
    <t>Arco Metálico Galvanizado Tipo Mp 152S - Arco Alto - Vão = 9,63 M E Altura = 5,59 M - Aterro Rodoviário Mínimo = 0,90 M E Máximo = 5,30 M - Areia E Brita Comerciais</t>
  </si>
  <si>
    <t>Arco Metálico Galvanizado Tipo Mp 152S - Arco Alto - Vão = 9,63 M E Altura = 5,59 M - Aterro Rodoviário Mínimo = 0,90 M E Máximo = 5,30 M - Areia Extraída E Brita Produzida</t>
  </si>
  <si>
    <t>Arco Metálico Galvanizado Tipo Mp 152S - Arco Alto - Vão = 9,65 M E Altura = 5,41 M - Aterro Rodoviário Mínimo = 0,90 M E Máximo = 4,70 M - Areia E Brita Comerciais</t>
  </si>
  <si>
    <t>Arco Metálico Galvanizado Tipo Mp 152S - Arco Alto - Vão = 9,65 M E Altura = 5,41 M - Aterro Rodoviário Mínimo = 0,90 M E Máximo = 4,70 M - Areia Extraída E Brita Produzida</t>
  </si>
  <si>
    <t>Arco Metálico Galvanizado Tipo Mp 152S - Arco Alto - Vão = 9,68 M E Altura = 5,23 M - Aterro Rodoviário Mínimo = 0,90 M E Máximo = 3,90 M - Areia E Brita Comerciais</t>
  </si>
  <si>
    <t>Arco Metálico Galvanizado Tipo Mp 152S - Arco Alto - Vão = 9,68 M E Altura = 5,23 M - Aterro Rodoviário Mínimo = 0,90 M E Máximo = 3,90 M - Areia Extraída E Brita Produzida</t>
  </si>
  <si>
    <t>Arco Metálico Galvanizado Tipo Mp 152S - Arco Alto - Vão = 9,86 M E Altura = 6,07 M - Aterro Rodoviário Mínimo = 0,90 M E Máximo = 5,20 M - Areia E Brita Comerciais</t>
  </si>
  <si>
    <t>Arco Metálico Galvanizado Tipo Mp 152S - Arco Alto - Vão = 9,86 M E Altura = 6,07 M - Aterro Rodoviário Mínimo = 0,90 M E Máximo = 5,20 M - Areia Extraída E Brita Produzida</t>
  </si>
  <si>
    <t>Arco Metálico Galvanizado Tipo Mp 152S - Arco Alto - Vão = 9,91 M E Altura = 5,28 M - Aterro Rodoviário Mínimo = 0,90 M E Máximo = 3,80 M - Areia E Brita Comerciais</t>
  </si>
  <si>
    <t>Arco Metálico Galvanizado Tipo Mp 152S - Arco Alto - Vão = 9,91 M E Altura = 5,28 M - Aterro Rodoviário Mínimo = 0,90 M E Máximo = 3,80 M - Areia Extraída E Brita Produzida</t>
  </si>
  <si>
    <t>Arco Metálico Galvanizado Tipo Mp 152S - Ovoide - Vão = 7,21 M E Altura = 7,82 M - Aterro Rodoviário Mínimo = 0,75 M E Máximo = 6,70 M - Areia E Brita Comerciais</t>
  </si>
  <si>
    <t>Arco Metálico Galvanizado Tipo Mp 152S - Ovoide - Vão = 7,21 M E Altura = 7,82 M - Aterro Rodoviário Mínimo = 0,75 M E Máximo = 6,70 M - Areia Extraída E Brita Produzida</t>
  </si>
  <si>
    <t>Arco Metálico Galvanizado Tipo Mp 152S - Ovoide - Vão = 7,31 M E Altura = 7,87 M - Aterro Rodoviário Mínimo = 0,90 M E Máximo = 6,80 M - Areia E Brita Comerciais</t>
  </si>
  <si>
    <t>Arco Metálico Galvanizado Tipo Mp 152S - Ovoide - Vão = 7,31 M E Altura = 7,87 M - Aterro Rodoviário Mínimo = 0,90 M E Máximo = 6,80 M - Areia Extraída E Brita Produzida</t>
  </si>
  <si>
    <t>Arco Metálico Galvanizado Tipo Mp 152S - Ovoide - Vão = 7,57 M E Altura = 8,44 M - Aterro Rodoviário Mínimo = 0,90 M E Máximo = 5,60 M - Areia E Brita Comerciais</t>
  </si>
  <si>
    <t>Arco Metálico Galvanizado Tipo Mp 152S - Ovoide - Vão = 7,57 M E Altura = 8,44 M - Aterro Rodoviário Mínimo = 0,90 M E Máximo = 5,60 M - Areia Extraída E Brita Produzida</t>
  </si>
  <si>
    <t>Arco Metálico Galvanizado Tipo Mp 152S - Ovoide - Vão = 7,77 M E Altura = 7,90 M - Aterro Rodoviário Mínimo = 0,90 M E Máximo = 6,80 M - Areia E Brita Comerciais</t>
  </si>
  <si>
    <t>Arco Metálico Galvanizado Tipo Mp 152S - Ovoide - Vão = 7,77 M E Altura = 7,90 M - Aterro Rodoviário Mínimo = 0,90 M E Máximo = 6,80 M - Areia Extraída E Brita Produzida</t>
  </si>
  <si>
    <t>Arco Metálico Galvanizado Tipo Mp 152S - Ovoide - Vão = 8,13 M E Altura = 8,01 M - Aterro Rodoviário Mínimo = 0,90 M E Máximo = 3,50 M - Areia E Brita Comerciais</t>
  </si>
  <si>
    <t>Arco Metálico Galvanizado Tipo Mp 152S - Ovoide - Vão = 8,13 M E Altura = 8,01 M - Aterro Rodoviário Mínimo = 0,90 M E Máximo = 3,50 M - Areia Extraída E Brita Produzida</t>
  </si>
  <si>
    <t>Arco Metálico Galvanizado Tipo Mp 152S - Ovoide - Vão = 8,36 M E Altura = 8,23 M - Aterro Rodoviário Mínimo = 0,90 M E Máximo = 4,30 M - Areia E Brita Comerciais</t>
  </si>
  <si>
    <t>Arco Metálico Galvanizado Tipo Mp 152S - Ovoide - Vão = 8,36 M E Altura = 8,23 M - Aterro Rodoviário Mínimo = 0,90 M E Máximo = 4,30 M - Areia Extraída E Brita Produzida</t>
  </si>
  <si>
    <t>Arco Metálico Galvanizado Tipo Mp 152S - Ovoide - Vão = 8,56 M E Altura = 8,48 M - Aterro Rodoviário Mínimo = 0,90 M E Máximo = 5,30 M - Areia E Brita Comerciais</t>
  </si>
  <si>
    <t>Arco Metálico Galvanizado Tipo Mp 152S - Ovoide - Vão = 8,56 M E Altura = 8,48 M - Aterro Rodoviário Mínimo = 0,90 M E Máximo = 5,30 M - Areia Extraída E Brita Produzida</t>
  </si>
  <si>
    <t>Arco Metálico Galvanizado Tipo Mp 152S - Ovoide - Vão = 8,71 M E Altura = 9,32 M - Aterro Rodoviário Mínimo = 0,90 M E Máximo = 6,00 M - Areia E Brita Comerciais</t>
  </si>
  <si>
    <t>Arco Metálico Galvanizado Tipo Mp 152S - Ovoide - Vão = 8,71 M E Altura = 9,32 M - Aterro Rodoviário Mínimo = 0,90 M E Máximo = 6,00 M - Areia Extraída E Brita Produzida</t>
  </si>
  <si>
    <t>Arco Metálico Galvanizado Tipo Mp 152S - Ovoide - Vão = 9,15 M E Altura = 9,04 M - Aterro Rodoviário Mínimo = 0,90 M E Máximo = 4,70 M - Areia E Brita Comerciais</t>
  </si>
  <si>
    <t>Arco Metálico Galvanizado Tipo Mp 152S - Ovoide - Vão = 9,15 M E Altura = 9,04 M - Aterro Rodoviário Mínimo = 0,90 M E Máximo = 4,70 M - Areia Extraída E Brita Produzida</t>
  </si>
  <si>
    <t>Arco Metálico Galvanizado Tipo Mp 152S - Ovoide - Vão = 9,15 M E Altura = 9,50 M - Aterro Rodoviário Mínimo = 0,90 M E Máximo = 5,70 M - Areia E Brita Comerciais</t>
  </si>
  <si>
    <t>Arco Metálico Galvanizado Tipo Mp 152S - Ovoide - Vão = 9,15 M E Altura = 9,50 M - Aterro Rodoviário Mínimo = 0,90 M E Máximo = 5,70 M - Areia Extraída E Brita Produzida</t>
  </si>
  <si>
    <t>Argamassa De Solo-Cimento Com 10% De Cimento E Material De Jazida - Preparo E Injeção Em Tunnel Liner</t>
  </si>
  <si>
    <t>Bueiro Metálico Com Chapas Múltiplas Mp 100 Com Revestimento Em Epóxi - D = 0,60 M - Brita Comercial</t>
  </si>
  <si>
    <t>Bueiro Metálico Com Chapas Múltiplas Mp 100 Com Revestimento Em Epóxi - D = 0,60 M - Brita Produzida</t>
  </si>
  <si>
    <t>Bueiro Metálico Com Chapas Múltiplas Mp 100 Com Revestimento Em Epóxi - D = 0,70 M - Brita Comercial</t>
  </si>
  <si>
    <t>Bueiro Metálico Com Chapas Múltiplas Mp 100 Com Revestimento Em Epóxi - D = 0,70 M - Brita Produzida</t>
  </si>
  <si>
    <t>Bueiro Metálico Com Chapas Múltiplas Mp 100 Com Revestimento Em Epóxi - D = 0,80 M - Brita Comercial</t>
  </si>
  <si>
    <t>Bueiro Metálico Com Chapas Múltiplas Mp 100 Com Revestimento Em Epóxi - D = 0,80 M - Brita Produzida</t>
  </si>
  <si>
    <t>Bueiro Metálico Com Chapas Múltiplas Mp 100 Com Revestimento Em Epóxi - D = 0,90 M - Brita Comercial</t>
  </si>
  <si>
    <t>Bueiro Metálico Com Chapas Múltiplas Mp 100 Com Revestimento Em Epóxi - D = 0,90 M - Brita Produzida</t>
  </si>
  <si>
    <t>Bueiro Metálico Com Chapas Múltiplas Mp 100 Com Revestimento Em Epóxi - D = 1,00 M - Brita Comercial</t>
  </si>
  <si>
    <t>Bueiro Metálico Com Chapas Múltiplas Mp 100 Com Revestimento Em Epóxi - D = 1,00 M - Brita Produzida</t>
  </si>
  <si>
    <t>Bueiro Metálico Com Chapas Múltiplas Mp 100 Com Revestimento Em Epóxi - D = 1,10 M - Brita Comercial</t>
  </si>
  <si>
    <t>Bueiro Metálico Com Chapas Múltiplas Mp 100 Com Revestimento Em Epóxi - D = 1,10 M - Brita Produzida</t>
  </si>
  <si>
    <t>Bueiro Metálico Com Chapas Múltiplas Mp 100 Com Revestimento Em Epóxi - D = 1,20 M - Brita Comercial</t>
  </si>
  <si>
    <t>Bueiro Metálico Com Chapas Múltiplas Mp 100 Com Revestimento Em Epóxi - D = 1,20 M - Brita Produzida</t>
  </si>
  <si>
    <t>Bueiro Metálico Com Chapas Múltiplas Mp 100 Com Revestimento Em Epóxi - D = 1,30 M - Brita Comercial</t>
  </si>
  <si>
    <t>Bueiro Metálico Com Chapas Múltiplas Mp 100 Com Revestimento Em Epóxi - D = 1,30 M - Brita Produzida</t>
  </si>
  <si>
    <t>Bueiro Metálico Com Chapas Múltiplas Mp 100 Com Revestimento Em Epóxi - D = 1,40 M - Brita Comercial</t>
  </si>
  <si>
    <t>Bueiro Metálico Com Chapas Múltiplas Mp 100 Com Revestimento Em Epóxi - D = 1,40 M - Brita Produzida</t>
  </si>
  <si>
    <t>Bueiro Metálico Com Chapas Múltiplas Mp 100 Com Revestimento Em Epóxi - D = 1,50 M - Brita Comercial</t>
  </si>
  <si>
    <t>Bueiro Metálico Com Chapas Múltiplas Mp 100 Com Revestimento Em Epóxi - D = 1,50 M - Brita Produzida</t>
  </si>
  <si>
    <t>Bueiro Metálico Com Chapas Múltiplas Mp 100 Com Revestimento Em Epóxi - D = 1,60 M - Brita Comercial</t>
  </si>
  <si>
    <t>Bueiro Metálico Com Chapas Múltiplas Mp 100 Com Revestimento Em Epóxi - D = 1,60 M - Brita Produzida</t>
  </si>
  <si>
    <t>Bueiro Metálico Com Chapas Múltiplas Mp 100 Com Revestimento Em Epóxi - D = 1,70 M - Brita Comercial</t>
  </si>
  <si>
    <t>Bueiro Metálico Com Chapas Múltiplas Mp 100 Com Revestimento Em Epóxi - D = 1,70 M - Brita Produzida</t>
  </si>
  <si>
    <t>Bueiro Metálico Com Chapas Múltiplas Mp 100 Com Revestimento Em Epóxi - D = 1,80 M - Brita Comercial</t>
  </si>
  <si>
    <t>Bueiro Metálico Com Chapas Múltiplas Mp 100 Com Revestimento Em Epóxi - D = 1,80 M - Brita Produzida</t>
  </si>
  <si>
    <t>Bueiro Metálico Com Chapas Múltiplas Mp 100 Com Revestimento Em Epóxi - D = 1,90 M - Brita Comercial</t>
  </si>
  <si>
    <t>Bueiro Metálico Com Chapas Múltiplas Mp 100 Com Revestimento Em Epóxi - D = 1,90 M - Brita Produzida</t>
  </si>
  <si>
    <t>Bueiro Metálico Com Chapas Múltiplas Mp 100 Com Revestimento Em Epóxi - D = 2,00 M - Brita Comercial</t>
  </si>
  <si>
    <t>Bueiro Metálico Com Chapas Múltiplas Mp 100 Com Revestimento Em Epóxi - D = 2,00 M - Brita Produzida</t>
  </si>
  <si>
    <t>Bueiro Metálico Com Chapas Múltiplas Mp 100 Com Revestimento Em Epóxi - D = 2,10 M - Brita Comercial</t>
  </si>
  <si>
    <t>Bueiro Metálico Com Chapas Múltiplas Mp 100 Com Revestimento Em Epóxi - D = 2,10 M - Brita Produzida</t>
  </si>
  <si>
    <t>Bueiro Metálico Com Chapas Múltiplas Mp 100 Com Revestimento Em Epóxi - D = 2,20 M - Brita Comercial</t>
  </si>
  <si>
    <t>Bueiro Metálico Com Chapas Múltiplas Mp 100 Com Revestimento Em Epóxi - D = 2,20 M - Brita Produzida</t>
  </si>
  <si>
    <t>Bueiro Metálico Com Chapas Múltiplas Mp 100 Com Revestimento Em Epóxi - D = 2,30 M - Brita Comercial</t>
  </si>
  <si>
    <t>Bueiro Metálico Com Chapas Múltiplas Mp 100 Com Revestimento Em Epóxi - D = 2,30 M - Brita Produzida</t>
  </si>
  <si>
    <t>Bueiro Metálico Com Chapas Múltiplas Mp 100 Com Revestimento Em Epóxi - D = 2,40 M - Brita Comercial</t>
  </si>
  <si>
    <t>Bueiro Metálico Com Chapas Múltiplas Mp 100 Com Revestimento Em Epóxi - D = 2,40 M - Brita Produzida</t>
  </si>
  <si>
    <t>Bueiro Metálico Com Chapas Múltiplas Mp 100 Com Revestimento Em Epóxi - D = 2,50 M - Brita Comercial</t>
  </si>
  <si>
    <t>Bueiro Metálico Com Chapas Múltiplas Mp 100 Com Revestimento Em Epóxi - D = 2,50 M - Brita Produzida</t>
  </si>
  <si>
    <t>Bueiro Metálico Com Chapas Múltiplas Mp 100 Com Revestimento Em Epóxi - D = 2,60 M - Brita Comercial</t>
  </si>
  <si>
    <t>Bueiro Metálico Com Chapas Múltiplas Mp 100 Com Revestimento Em Epóxi - D = 2,60 M - Brita Produzida</t>
  </si>
  <si>
    <t>Bueiro Metálico Com Chapas Múltiplas Mp 100 Com Revestimento Em Epóxi - D = 2,70 M - Brita Comercial</t>
  </si>
  <si>
    <t>Bueiro Metálico Com Chapas Múltiplas Mp 100 Com Revestimento Em Epóxi - D = 2,70 M - Brita Produzida</t>
  </si>
  <si>
    <t>Bueiro Metálico Com Chapas Múltiplas Mp 100 Com Revestimento Em Epóxi - D = 2,80 M - Brita Comercial</t>
  </si>
  <si>
    <t>Bueiro Metálico Com Chapas Múltiplas Mp 100 Com Revestimento Em Epóxi - D = 2,80 M - Brita Produzida</t>
  </si>
  <si>
    <t>Bueiro Metálico Com Chapas Múltiplas Mp 100 Galvanizadas - D = 0,60 M - Brita Comercial</t>
  </si>
  <si>
    <t>Bueiro Metálico Com Chapas Múltiplas Mp 100 Galvanizadas - D = 0,60 M - Brita Produzida</t>
  </si>
  <si>
    <t>Bueiro Metálico Com Chapas Múltiplas Mp 100 Galvanizadas - D = 0,70 M - Brita Comercial</t>
  </si>
  <si>
    <t>Bueiro Metálico Com Chapas Múltiplas Mp 100 Galvanizadas - D = 0,70 M - Brita Produzida</t>
  </si>
  <si>
    <t>Bueiro Metálico Com Chapas Múltiplas Mp 100 Galvanizadas - D = 0,80 M - Brita Comercial</t>
  </si>
  <si>
    <t>Bueiro Metálico Com Chapas Múltiplas Mp 100 Galvanizadas - D = 0,80 M - Brita Produzida</t>
  </si>
  <si>
    <t>Bueiro Metálico Com Chapas Múltiplas Mp 100 Galvanizadas - D = 0,90 M - Brita Comercial</t>
  </si>
  <si>
    <t>Bueiro Metálico Com Chapas Múltiplas Mp 100 Galvanizadas - D = 0,90 M - Brita Produzida</t>
  </si>
  <si>
    <t>Bueiro Metálico Com Chapas Múltiplas Mp 100 Galvanizadas - D = 1,00 M - Brita Comercial</t>
  </si>
  <si>
    <t>Bueiro Metálico Com Chapas Múltiplas Mp 100 Galvanizadas - D = 1,00 M - Brita Produzida</t>
  </si>
  <si>
    <t>Bueiro Metálico Com Chapas Múltiplas Mp 100 Galvanizadas - D = 1,10 M - Brita Comercial</t>
  </si>
  <si>
    <t>Bueiro Metálico Com Chapas Múltiplas Mp 100 Galvanizadas - D = 1,10 M - Brita Produzida</t>
  </si>
  <si>
    <t>Bueiro Metálico Com Chapas Múltiplas Mp 100 Galvanizadas - D = 1,20 M - Brita Comercial</t>
  </si>
  <si>
    <t>Bueiro Metálico Com Chapas Múltiplas Mp 100 Galvanizadas - D = 1,20 M - Brita Produzida</t>
  </si>
  <si>
    <t>Bueiro Metálico Com Chapas Múltiplas Mp 100 Galvanizadas - D = 1,30 M - Brita Comercial</t>
  </si>
  <si>
    <t>Bueiro Metálico Com Chapas Múltiplas Mp 100 Galvanizadas - D = 1,30 M - Brita Produzida</t>
  </si>
  <si>
    <t>Bueiro Metálico Com Chapas Múltiplas Mp 100 Galvanizadas - D = 1,40 M - Brita Comercial</t>
  </si>
  <si>
    <t>Bueiro Metálico Com Chapas Múltiplas Mp 100 Galvanizadas - D = 1,40 M - Brita Produzida</t>
  </si>
  <si>
    <t>Bueiro Metálico Com Chapas Múltiplas Mp 100 Galvanizadas - D = 1,50 M - Brita Comercial</t>
  </si>
  <si>
    <t>Bueiro Metálico Com Chapas Múltiplas Mp 100 Galvanizadas - D = 1,50 M - Brita Produzida</t>
  </si>
  <si>
    <t>Bueiro Metálico Com Chapas Múltiplas Mp 100 Galvanizadas - D = 1,60 M - Brita Comercial</t>
  </si>
  <si>
    <t>Bueiro Metálico Com Chapas Múltiplas Mp 100 Galvanizadas - D = 1,60 M - Brita Produzida</t>
  </si>
  <si>
    <t>Bueiro Metálico Com Chapas Múltiplas Mp 100 Galvanizadas - D = 1,70 M - Brita Comercial</t>
  </si>
  <si>
    <t>Bueiro Metálico Com Chapas Múltiplas Mp 100 Galvanizadas - D = 1,70 M - Brita Produzida</t>
  </si>
  <si>
    <t>Bueiro Metálico Com Chapas Múltiplas Mp 100 Galvanizadas - D = 1,80 M - Brita Comercial</t>
  </si>
  <si>
    <t>Bueiro Metálico Com Chapas Múltiplas Mp 100 Galvanizadas - D = 1,80 M - Brita Produzida</t>
  </si>
  <si>
    <t>Bueiro Metálico Com Chapas Múltiplas Mp 100 Galvanizadas - D = 1,90 M - Brita Comercial</t>
  </si>
  <si>
    <t>Bueiro Metálico Com Chapas Múltiplas Mp 100 Galvanizadas - D = 1,90 M - Brita Produzida</t>
  </si>
  <si>
    <t>Bueiro Metálico Com Chapas Múltiplas Mp 100 Galvanizadas - D = 2,00 M - Brita Comercial</t>
  </si>
  <si>
    <t>Bueiro Metálico Com Chapas Múltiplas Mp 100 Galvanizadas - D = 2,00 M - Brita Produzida</t>
  </si>
  <si>
    <t>Bueiro Metálico Com Chapas Múltiplas Mp 100 Galvanizadas - D = 2,10 M - Brita Comercial</t>
  </si>
  <si>
    <t>Bueiro Metálico Com Chapas Múltiplas Mp 100 Galvanizadas - D = 2,10 M - Brita Produzida</t>
  </si>
  <si>
    <t>Bueiro Metálico Com Chapas Múltiplas Mp 100 Galvanizadas - D = 2,20 M - Brita Comercial</t>
  </si>
  <si>
    <t>Bueiro Metálico Com Chapas Múltiplas Mp 100 Galvanizadas - D = 2,20 M - Brita Produzida</t>
  </si>
  <si>
    <t>Bueiro Metálico Com Chapas Múltiplas Mp 100 Galvanizadas - D = 2,30 M - Brita Comercial</t>
  </si>
  <si>
    <t>Bueiro Metálico Com Chapas Múltiplas Mp 100 Galvanizadas - D = 2,30 M - Brita Produzida</t>
  </si>
  <si>
    <t>Bueiro Metálico Com Chapas Múltiplas Mp 100 Galvanizadas - D = 2,40 M - Brita Comercial</t>
  </si>
  <si>
    <t>Bueiro Metálico Com Chapas Múltiplas Mp 100 Galvanizadas - D = 2,40 M - Brita Produzida</t>
  </si>
  <si>
    <t>Bueiro Metálico Com Chapas Múltiplas Mp 100 Galvanizadas - D = 2,50 M - Brita Comercial</t>
  </si>
  <si>
    <t>Bueiro Metálico Com Chapas Múltiplas Mp 100 Galvanizadas - D = 2,50 M - Brita Produzida</t>
  </si>
  <si>
    <t>Bueiro Metálico Com Chapas Múltiplas Mp 100 Galvanizadas - D = 2,60 M - Brita Comercial</t>
  </si>
  <si>
    <t>Bueiro Metálico Com Chapas Múltiplas Mp 100 Galvanizadas - D = 2,60 M - Brita Produzida</t>
  </si>
  <si>
    <t>Bueiro Metálico Com Chapas Múltiplas Mp 100 Galvanizadas - D = 2,70 M - Brita Comercial</t>
  </si>
  <si>
    <t>Bueiro Metálico Com Chapas Múltiplas Mp 100 Galvanizadas - D = 2,70 M - Brita Produzida</t>
  </si>
  <si>
    <t>Bueiro Metálico Com Chapas Múltiplas Mp 100 Galvanizadas - D = 2,80 M - Brita Comercial</t>
  </si>
  <si>
    <t>Bueiro Metálico Com Chapas Múltiplas Mp 100 Galvanizadas - D = 2,80 M - Brita Produzida</t>
  </si>
  <si>
    <t>Bueiro Metálico Com Chapas Múltiplas Mp 152 Com Revestimento Em Epóxi - D = 1,50 M - Brita Comercial</t>
  </si>
  <si>
    <t>Bueiro Metálico Com Chapas Múltiplas Mp 152 Com Revestimento Em Epóxi - D = 1,50 M - Brita Produzida</t>
  </si>
  <si>
    <t>Bueiro Metálico Com Chapas Múltiplas Mp 152 Com Revestimento Em Epóxi - D = 1,80 M - Brita Comercial</t>
  </si>
  <si>
    <t>Bueiro Metálico Com Chapas Múltiplas Mp 152 Com Revestimento Em Epóxi - D = 1,80 M - Brita Produzida</t>
  </si>
  <si>
    <t>Bueiro Metálico Com Chapas Múltiplas Mp 152 Com Revestimento Em Epóxi - D = 1,90 M - Brita Comercial</t>
  </si>
  <si>
    <t>Bueiro Metálico Com Chapas Múltiplas Mp 152 Com Revestimento Em Epóxi - D = 1,90 M - Brita Produzida</t>
  </si>
  <si>
    <t>Bueiro Metálico Com Chapas Múltiplas Mp 152 Com Revestimento Em Epóxi - D = 2,15 M - Brita Comercial</t>
  </si>
  <si>
    <t>Bueiro Metálico Com Chapas Múltiplas Mp 152 Com Revestimento Em Epóxi - D = 2,15 M - Brita Produzida</t>
  </si>
  <si>
    <t>Bueiro Metálico Com Chapas Múltiplas Mp 152 Com Revestimento Em Epóxi - D = 2,30 M - Brita Comercial</t>
  </si>
  <si>
    <t>Bueiro Metálico Com Chapas Múltiplas Mp 152 Com Revestimento Em Epóxi - D = 2,30 M - Brita Produzida</t>
  </si>
  <si>
    <t>Bueiro Metálico Com Chapas Múltiplas Mp 152 Com Revestimento Em Epóxi - D = 2,65 M - Brita Comercial</t>
  </si>
  <si>
    <t>Bueiro Metálico Com Chapas Múltiplas Mp 152 Com Revestimento Em Epóxi - D = 2,65 M - Brita Produzida</t>
  </si>
  <si>
    <t>Bueiro Metálico Com Chapas Múltiplas Mp 152 Com Revestimento Em Epóxi - D = 3,05 M - Brita Comercial</t>
  </si>
  <si>
    <t>Bueiro Metálico Com Chapas Múltiplas Mp 152 Com Revestimento Em Epóxi - D = 3,05 M - Brita Produzida</t>
  </si>
  <si>
    <t>Bueiro Metálico Com Chapas Múltiplas Mp 152 Com Revestimento Em Epóxi - D = 3,20 M - Brita Comercial</t>
  </si>
  <si>
    <t>Bueiro Metálico Com Chapas Múltiplas Mp 152 Com Revestimento Em Epóxi - D = 3,20 M - Brita Produzida</t>
  </si>
  <si>
    <t>Bueiro Metálico Com Chapas Múltiplas Mp 152 Com Revestimento Em Epóxi - D = 3,40 M - Brita Comercial</t>
  </si>
  <si>
    <t>Bueiro Metálico Com Chapas Múltiplas Mp 152 Com Revestimento Em Epóxi - D = 3,40 M - Brita Produzida</t>
  </si>
  <si>
    <t>Bueiro Metálico Com Chapas Múltiplas Mp 152 Com Revestimento Em Epóxi - D = 3,65 M - Brita Comercial</t>
  </si>
  <si>
    <t>Bueiro Metálico Com Chapas Múltiplas Mp 152 Com Revestimento Em Epóxi - D = 3,65 M - Brita Produzida</t>
  </si>
  <si>
    <t>Bueiro Metálico Com Chapas Múltiplas Mp 152 Com Revestimento Em Epóxi - D = 3,80 M - Brita Comercial</t>
  </si>
  <si>
    <t>Bueiro Metálico Com Chapas Múltiplas Mp 152 Com Revestimento Em Epóxi - D = 3,80 M - Brita Produzida</t>
  </si>
  <si>
    <t>Bueiro Metálico Com Chapas Múltiplas Mp 152 Com Revestimento Em Epóxi - D = 4,20 M - Brita Comercial</t>
  </si>
  <si>
    <t>Bueiro Metálico Com Chapas Múltiplas Mp 152 Com Revestimento Em Epóxi - D = 4,20 M - Brita Produzida</t>
  </si>
  <si>
    <t>Bueiro Metálico Com Chapas Múltiplas Mp 152 Com Revestimento Em Epóxi - D = 4,60 M - Brita Comercial</t>
  </si>
  <si>
    <t>Bueiro Metálico Com Chapas Múltiplas Mp 152 Com Revestimento Em Epóxi - D = 4,60 M - Brita Produzida</t>
  </si>
  <si>
    <t>Bueiro Metálico Com Chapas Múltiplas Mp 152 Com Revestimento Em Epóxi - D = 4,80 M - Brita Comercial</t>
  </si>
  <si>
    <t>Bueiro Metálico Com Chapas Múltiplas Mp 152 Com Revestimento Em Epóxi - D = 4,80 M - Brita Produzida</t>
  </si>
  <si>
    <t>Bueiro Metálico Com Chapas Múltiplas Mp 152 Com Revestimento Em Epóxi - D = 5,00 M - Brita Comercial</t>
  </si>
  <si>
    <t>Bueiro Metálico Com Chapas Múltiplas Mp 152 Com Revestimento Em Epóxi - D = 5,00 M - Brita Produzida</t>
  </si>
  <si>
    <t>Bueiro Metálico Com Chapas Múltiplas Mp 152 Com Revestimento Em Epóxi - D = 5,35 M - Brita Comercial</t>
  </si>
  <si>
    <t>Bueiro Metálico Com Chapas Múltiplas Mp 152 Com Revestimento Em Epóxi - D = 5,35 M - Brita Produzida</t>
  </si>
  <si>
    <t>Bueiro Metálico Com Chapas Múltiplas Mp 152 Com Revestimento Em Epóxi - D = 5,70 M - Brita Comercial</t>
  </si>
  <si>
    <t>Bueiro Metálico Com Chapas Múltiplas Mp 152 Com Revestimento Em Epóxi - D = 5,70 M - Brita Produzida</t>
  </si>
  <si>
    <t>Bueiro Metálico Com Chapas Múltiplas Mp 152 Com Revestimento Em Epóxi - D = 6,10 M - Brita Comercial</t>
  </si>
  <si>
    <t>Bueiro Metálico Com Chapas Múltiplas Mp 152 Com Revestimento Em Epóxi - D = 6,10 M - Brita Produzida</t>
  </si>
  <si>
    <t>Bueiro Metálico Com Chapas Múltiplas Mp 152 Com Revestimento Em Epóxi - D = 6,50 M - Brita Comercial</t>
  </si>
  <si>
    <t>Bueiro Metálico Com Chapas Múltiplas Mp 152 Com Revestimento Em Epóxi - D = 6,50 M - Brita Produzida</t>
  </si>
  <si>
    <t>Bueiro Metálico Com Chapas Múltiplas Mp 152 Com Revestimento Em Epóxi - D = 6,85 M - Brita Comercial</t>
  </si>
  <si>
    <t>Bueiro Metálico Com Chapas Múltiplas Mp 152 Com Revestimento Em Epóxi - D = 6,85 M - Brita Produzida</t>
  </si>
  <si>
    <t>Bueiro Metálico Com Chapas Múltiplas Mp 152 Com Revestimento Em Epóxi - D = 7,25 M - Brita Comercial</t>
  </si>
  <si>
    <t>Bueiro Metálico Com Chapas Múltiplas Mp 152 Com Revestimento Em Epóxi - D = 7,25 M - Brita Produzida</t>
  </si>
  <si>
    <t>Bueiro Metálico Com Chapas Múltiplas Mp 152 Galvanizadas - D = 1,50 M - Brita Comercial</t>
  </si>
  <si>
    <t>Bueiro Metálico Com Chapas Múltiplas Mp 152 Galvanizadas - D = 1,50 M - Brita Produzida</t>
  </si>
  <si>
    <t>Bueiro Metálico Com Chapas Múltiplas Mp 152 Galvanizadas - D = 1,80 M - Brita Comercial</t>
  </si>
  <si>
    <t>Bueiro Metálico Com Chapas Múltiplas Mp 152 Galvanizadas - D = 1,80 M - Brita Produzida</t>
  </si>
  <si>
    <t>Bueiro Metálico Com Chapas Múltiplas Mp 152 Galvanizadas - D = 1,90 M - Brita Comercial</t>
  </si>
  <si>
    <t>Bueiro Metálico Com Chapas Múltiplas Mp 152 Galvanizadas - D = 1,90 M - Brita Produzida</t>
  </si>
  <si>
    <t>Bueiro Metálico Com Chapas Múltiplas Mp 152 Galvanizadas - D = 2,15 M - Brita Comercial</t>
  </si>
  <si>
    <t>Bueiro Metálico Com Chapas Múltiplas Mp 152 Galvanizadas - D = 2,15 M - Brita Produzida</t>
  </si>
  <si>
    <t>Bueiro Metálico Com Chapas Múltiplas Mp 152 Galvanizadas - D = 2,30 M - Brita Comercial</t>
  </si>
  <si>
    <t>Bueiro Metálico Com Chapas Múltiplas Mp 152 Galvanizadas - D = 2,30 M - Brita Produzida</t>
  </si>
  <si>
    <t>Bueiro Metálico Com Chapas Múltiplas Mp 152 Galvanizadas - D = 2,65 M - Brita Comercial</t>
  </si>
  <si>
    <t>Bueiro Metálico Com Chapas Múltiplas Mp 152 Galvanizadas - D = 2,65 M - Brita Produzida</t>
  </si>
  <si>
    <t>Bueiro Metálico Com Chapas Múltiplas Mp 152 Galvanizadas - D = 3,05 M - Brita Comercial</t>
  </si>
  <si>
    <t>Bueiro Metálico Com Chapas Múltiplas Mp 152 Galvanizadas - D = 3,05 M - Brita Produzida</t>
  </si>
  <si>
    <t>Bueiro Metálico Com Chapas Múltiplas Mp 152 Galvanizadas - D = 3,20 M - Brita Comercial</t>
  </si>
  <si>
    <t>Bueiro Metálico Com Chapas Múltiplas Mp 152 Galvanizadas - D = 3,20 M - Brita Produzida</t>
  </si>
  <si>
    <t>Bueiro Metálico Com Chapas Múltiplas Mp 152 Galvanizadas - D = 3,40 M - Brita Comercial</t>
  </si>
  <si>
    <t>Bueiro Metálico Com Chapas Múltiplas Mp 152 Galvanizadas - D = 3,40 M - Brita Produzida</t>
  </si>
  <si>
    <t>Bueiro Metálico Com Chapas Múltiplas Mp 152 Galvanizadas - D = 3,65 M - Brita Comercial</t>
  </si>
  <si>
    <t>Bueiro Metálico Com Chapas Múltiplas Mp 152 Galvanizadas - D = 3,65 M - Brita Produzida</t>
  </si>
  <si>
    <t>Bueiro Metálico Com Chapas Múltiplas Mp 152 Galvanizadas - D = 3,80 M - Brita Comercial</t>
  </si>
  <si>
    <t>Bueiro Metálico Com Chapas Múltiplas Mp 152 Galvanizadas - D = 3,80 M - Brita Produzida</t>
  </si>
  <si>
    <t>Bueiro Metálico Com Chapas Múltiplas Mp 152 Galvanizadas - D = 4,20 M - Brita Comercial</t>
  </si>
  <si>
    <t>Bueiro Metálico Com Chapas Múltiplas Mp 152 Galvanizadas - D = 4,20 M - Brita Produzida</t>
  </si>
  <si>
    <t>Bueiro Metálico Com Chapas Múltiplas Mp 152 Galvanizadas - D = 4,60 M - Brita Comercial</t>
  </si>
  <si>
    <t>Bueiro Metálico Com Chapas Múltiplas Mp 152 Galvanizadas - D = 4,60 M - Brita Produzida</t>
  </si>
  <si>
    <t>Bueiro Metálico Com Chapas Múltiplas Mp 152 Galvanizadas - D = 4,80 M - Brita Comercial</t>
  </si>
  <si>
    <t>Bueiro Metálico Com Chapas Múltiplas Mp 152 Galvanizadas - D = 4,80 M - Brita Produzida</t>
  </si>
  <si>
    <t>Bueiro Metálico Com Chapas Múltiplas Mp 152 Galvanizadas - D = 5,00 M - Brita Comercial</t>
  </si>
  <si>
    <t>Bueiro Metálico Com Chapas Múltiplas Mp 152 Galvanizadas - D = 5,00 M - Brita Produzida</t>
  </si>
  <si>
    <t>Bueiro Metálico Com Chapas Múltiplas Mp 152 Galvanizadas - D = 5,35 M - Brita Comercial</t>
  </si>
  <si>
    <t>Bueiro Metálico Com Chapas Múltiplas Mp 152 Galvanizadas - D = 5,35 M - Brita Produzida</t>
  </si>
  <si>
    <t>Bueiro Metálico Com Chapas Múltiplas Mp 152 Galvanizadas - D = 5,70 M - Brita Comercial</t>
  </si>
  <si>
    <t>Bueiro Metálico Com Chapas Múltiplas Mp 152 Galvanizadas - D = 5,70 M - Brita Produzida</t>
  </si>
  <si>
    <t>Bueiro Metálico Com Chapas Múltiplas Mp 152 Galvanizadas - D = 6,10 M - Brita Comercial</t>
  </si>
  <si>
    <t>Bueiro Metálico Com Chapas Múltiplas Mp 152 Galvanizadas - D = 6,10 M - Brita Produzida</t>
  </si>
  <si>
    <t>Bueiro Metálico Com Chapas Múltiplas Mp 152 Galvanizadas - D = 6,50 M - Brita Comercial</t>
  </si>
  <si>
    <t>Bueiro Metálico Com Chapas Múltiplas Mp 152 Galvanizadas - D = 6,50 M - Brita Produzida</t>
  </si>
  <si>
    <t>Bueiro Metálico Com Chapas Múltiplas Mp 152 Galvanizadas - D = 6,85 M - Brita Comercial</t>
  </si>
  <si>
    <t>Bueiro Metálico Com Chapas Múltiplas Mp 152 Galvanizadas - D = 6,85 M - Brita Produzida</t>
  </si>
  <si>
    <t>Bueiro Metálico Com Chapas Múltiplas Mp 152 Galvanizadas - D = 7,25 M - Brita Comercial</t>
  </si>
  <si>
    <t>Bueiro Metálico Com Chapas Múltiplas Mp 152 Galvanizadas - D = 7,25 M - Brita Produzida</t>
  </si>
  <si>
    <t>Bueiro Metálico Com Chapas Múltiplas Mp 152 Galvanizadas - Lenticular - Vão = 1,95 M E Altura = 1,40 M - Aterro Rodoviário Mínimo = 0,60 M E Máximo = 8,40 M - Brita Comercial</t>
  </si>
  <si>
    <t>Bueiro Metálico Com Chapas Múltiplas Mp 152 Galvanizadas - Lenticular - Vão = 1,95 M E Altura = 1,40 M - Aterro Rodoviário Mínimo = 0,60 M E Máximo = 8,40 M - Brita Produzida</t>
  </si>
  <si>
    <t>Bueiro Metálico Com Chapas Múltiplas Mp 152 Galvanizadas - Lenticular - Vão = 2,15 M E Altura = 1,50 M - Aterro Rodoviário Mínimo = 0,60 M E Máximo = 7,50 M - Brita Comercial</t>
  </si>
  <si>
    <t>Bueiro Metálico Com Chapas Múltiplas Mp 152 Galvanizadas - Lenticular - Vão = 2,15 M E Altura = 1,50 M - Aterro Rodoviário Mínimo = 0,60 M E Máximo = 7,50 M - Brita Produzida</t>
  </si>
  <si>
    <t>Bueiro Metálico Com Chapas Múltiplas Mp 152 Galvanizadas - Lenticular - Vão = 2,30 M E Altura = 1,60 M - Aterro Rodoviário Mínimo = 0,60 M E Máximo = 7,20 M - Brita Comercial</t>
  </si>
  <si>
    <t>Bueiro Metálico Com Chapas Múltiplas Mp 152 Galvanizadas - Lenticular - Vão = 2,30 M E Altura = 1,60 M - Aterro Rodoviário Mínimo = 0,60 M E Máximo = 7,20 M - Brita Produzida</t>
  </si>
  <si>
    <t>Bueiro Metálico Com Chapas Múltiplas Mp 152 Galvanizadas - Lenticular - Vão = 2,55 M E Altura = 1,65 M - Aterro Rodoviário Mínimo = 0,60 M E Máximo = 6,50 M - Brita Comercial</t>
  </si>
  <si>
    <t>Bueiro Metálico Com Chapas Múltiplas Mp 152 Galvanizadas - Lenticular - Vão = 2,55 M E Altura = 1,65 M - Aterro Rodoviário Mínimo = 0,60 M E Máximo = 6,50 M - Brita Produzida</t>
  </si>
  <si>
    <t>Bueiro Metálico Com Chapas Múltiplas Mp 152 Galvanizadas - Lenticular - Vão = 2,70 M E Altura = 1,85 M - Aterro Rodoviário Mínimo = 0,60 M E Máximo = 6,60 M - Brita Comercial</t>
  </si>
  <si>
    <t>Bueiro Metálico Com Chapas Múltiplas Mp 152 Galvanizadas - Lenticular - Vão = 2,70 M E Altura = 1,85 M - Aterro Rodoviário Mínimo = 0,60 M E Máximo = 6,60 M - Brita Produzida</t>
  </si>
  <si>
    <t>Bueiro Metálico Com Chapas Múltiplas Mp 152 Galvanizadas - Lenticular - Vão = 2,75 M E Altura = 1,90 M - Aterro Rodoviário Mínimo = 0,60 M E Máximo = 6,50 M - Brita Comercial</t>
  </si>
  <si>
    <t>Bueiro Metálico Com Chapas Múltiplas Mp 152 Galvanizadas - Lenticular - Vão = 2,75 M E Altura = 1,90 M - Aterro Rodoviário Mínimo = 0,60 M E Máximo = 6,50 M - Brita Produzida</t>
  </si>
  <si>
    <t>Bueiro Metálico Com Chapas Múltiplas Mp 152 Galvanizadas - Lenticular - Vão = 3,00 M E Altura = 2,00 M - Aterro Rodoviário Mínimo = 0,60 M E Máximo = 6,00 M - Brita Comercial</t>
  </si>
  <si>
    <t>Bueiro Metálico Com Chapas Múltiplas Mp 152 Galvanizadas - Lenticular - Vão = 3,00 M E Altura = 2,00 M - Aterro Rodoviário Mínimo = 0,60 M E Máximo = 6,00 M - Brita Produzida</t>
  </si>
  <si>
    <t>Bueiro Metálico Com Chapas Múltiplas Mp 152 Galvanizadas - Lenticular - Vão = 3,20 M E Altura = 2,10 M - Aterro Rodoviário Mínimo = 0,60 M E Máximo = 5,60 M - Brita Comercial</t>
  </si>
  <si>
    <t>Bueiro Metálico Com Chapas Múltiplas Mp 152 Galvanizadas - Lenticular - Vão = 3,20 M E Altura = 2,10 M - Aterro Rodoviário Mínimo = 0,60 M E Máximo = 5,60 M - Brita Produzida</t>
  </si>
  <si>
    <t>Bueiro Metálico Com Chapas Múltiplas Mp 152 Galvanizadas - Lenticular - Vão = 3,35 M E Altura = 2,15 M - Aterro Rodoviário Mínimo = 0,60 M E Máximo = 5,30 M - Brita Comercial</t>
  </si>
  <si>
    <t>Bueiro Metálico Com Chapas Múltiplas Mp 152 Galvanizadas - Lenticular - Vão = 3,35 M E Altura = 2,15 M - Aterro Rodoviário Mínimo = 0,60 M E Máximo = 5,30 M - Brita Produzida</t>
  </si>
  <si>
    <t>Bueiro Metálico Com Chapas Múltiplas Mp 152 Galvanizadas - Lenticular - Vão = 3,55 M E Altura = 2,25 M - Aterro Rodoviário Mínimo = 0,60 M E Máximo = 5,00 M - Brita Comercial</t>
  </si>
  <si>
    <t>Bueiro Metálico Com Chapas Múltiplas Mp 152 Galvanizadas - Lenticular - Vão = 3,55 M E Altura = 2,25 M - Aterro Rodoviário Mínimo = 0,60 M E Máximo = 5,00 M - Brita Produzida</t>
  </si>
  <si>
    <t>Bueiro Metálico Com Chapas Múltiplas Mp 152 Galvanizadas - Lenticular - Vão = 3,70 M E Altura = 2,35 M - Aterro Rodoviário Mínimo = 0,60 M E Máximo = 4,90 M - Brita Comercial</t>
  </si>
  <si>
    <t>Bueiro Metálico Com Chapas Múltiplas Mp 152 Galvanizadas - Lenticular - Vão = 3,70 M E Altura = 2,35 M - Aterro Rodoviário Mínimo = 0,60 M E Máximo = 4,90 M - Brita Produzida</t>
  </si>
  <si>
    <t>Bueiro Metálico Com Chapas Múltiplas Mp 152 Galvanizadas - Lenticular - Vão = 3,90 M E Altura = 2,45 M - Aterro Rodoviário Mínimo = 0,60 M E Máximo = 4,60 M - Brita Comercial</t>
  </si>
  <si>
    <t>Bueiro Metálico Com Chapas Múltiplas Mp 152 Galvanizadas - Lenticular - Vão = 3,90 M E Altura = 2,45 M - Aterro Rodoviário Mínimo = 0,60 M E Máximo = 4,60 M - Brita Produzida</t>
  </si>
  <si>
    <t>Bueiro Metálico Com Chapas Múltiplas Mp 152 Galvanizadas - Lenticular - Vão = 4,00 M E Altura = 2,55 M - Aterro Rodoviário Mínimo = 0,60 M E Máximo = 4,50 M - Brita Comercial</t>
  </si>
  <si>
    <t>Bueiro Metálico Com Chapas Múltiplas Mp 152 Galvanizadas - Lenticular - Vão = 4,00 M E Altura = 2,55 M - Aterro Rodoviário Mínimo = 0,60 M E Máximo = 4,50 M - Brita Produzida</t>
  </si>
  <si>
    <t>Bueiro Metálico Com Chapas Múltiplas Mp 152 Galvanizadas - Lenticular - Vão = 4,15 M E Altura = 2,80 M - Aterro Rodoviário Mínimo = 0,60 M E Máximo = 6,80 M - Brita Comercial</t>
  </si>
  <si>
    <t>Bueiro Metálico Com Chapas Múltiplas Mp 152 Galvanizadas - Lenticular - Vão = 4,15 M E Altura = 2,80 M - Aterro Rodoviário Mínimo = 0,60 M E Máximo = 6,80 M - Brita Produzida</t>
  </si>
  <si>
    <t>Bueiro Metálico Com Chapas Múltiplas Mp 152 Galvanizadas - Lenticular - Vão = 4,40 M E Altura = 2,90 M - Aterro Rodoviário Mínimo = 0,60 M E Máximo = 6,40 M - Brita Comercial</t>
  </si>
  <si>
    <t>Bueiro Metálico Com Chapas Múltiplas Mp 152 Galvanizadas - Lenticular - Vão = 4,40 M E Altura = 2,90 M - Aterro Rodoviário Mínimo = 0,60 M E Máximo = 6,40 M - Brita Produzida</t>
  </si>
  <si>
    <t>Bueiro Metálico Com Chapas Múltiplas Mp 152 Galvanizadas - Lenticular - Vão = 4,60 M E Altura = 3,00 M - Aterro Rodoviário Mínimo = 0,60 M E Máximo = 6,10 M - Brita Comercial</t>
  </si>
  <si>
    <t>Bueiro Metálico Com Chapas Múltiplas Mp 152 Galvanizadas - Lenticular - Vão = 4,60 M E Altura = 3,00 M - Aterro Rodoviário Mínimo = 0,60 M E Máximo = 6,10 M - Brita Produzida</t>
  </si>
  <si>
    <t>Bueiro Metálico Com Chapas Múltiplas Mp 152 Galvanizadas - Lenticular - Vão = 4,80 M E Altura = 3,05 M - Aterro Rodoviário Mínimo = 0,60 M E Máximo = 5,80 M - Brita Comercial</t>
  </si>
  <si>
    <t>Bueiro Metálico Com Chapas Múltiplas Mp 152 Galvanizadas - Lenticular - Vão = 4,80 M E Altura = 3,05 M - Aterro Rodoviário Mínimo = 0,60 M E Máximo = 5,80 M - Brita Produzida</t>
  </si>
  <si>
    <t>Bueiro Metálico Com Chapas Múltiplas Mp 152 Galvanizadas - Lenticular - Vão = 5,05 M E Altura = 3,15 M - Aterro Rodoviário Mínimo = 0,90 M E Máximo = 5,50 M - Brita Comercial</t>
  </si>
  <si>
    <t>Bueiro Metálico Com Chapas Múltiplas Mp 152 Galvanizadas - Lenticular - Vão = 5,05 M E Altura = 3,15 M - Aterro Rodoviário Mínimo = 0,90 M E Máximo = 5,50 M - Brita Produzida</t>
  </si>
  <si>
    <t>Bueiro Metálico Com Chapas Múltiplas Mp 152 Galvanizadas - Lenticular - Vão = 5,25 M E Altura = 3,25 M - Aterro Rodoviário Mínimo = 0,90 M E Máximo = 5,30 M - Brita Comercial</t>
  </si>
  <si>
    <t>Bueiro Metálico Com Chapas Múltiplas Mp 152 Galvanizadas - Lenticular - Vão = 5,25 M E Altura = 3,25 M - Aterro Rodoviário Mínimo = 0,90 M E Máximo = 5,30 M - Brita Produzida</t>
  </si>
  <si>
    <t>Bueiro Metálico Com Chapas Múltiplas Mp 152 Galvanizadas - Lenticular - Vão = 5,45 M E Altura = 3,35 M - Aterro Rodoviário Mínimo = 0,90 M E Máximo = 5,10 M - Brita Comercial</t>
  </si>
  <si>
    <t>Bueiro Metálico Com Chapas Múltiplas Mp 152 Galvanizadas - Lenticular - Vão = 5,45 M E Altura = 3,35 M - Aterro Rodoviário Mínimo = 0,90 M E Máximo = 5,10 M - Brita Produzida</t>
  </si>
  <si>
    <t>Bueiro Metálico Com Chapas Múltiplas Mp 152 Galvanizadas - Lenticular - Vão = 5,60 M E Altura = 3,40 M - Aterro Rodoviário Mínimo = 0,90 M E Máximo = 4,90 M - Brita Comercial</t>
  </si>
  <si>
    <t>Bueiro Metálico Com Chapas Múltiplas Mp 152 Galvanizadas - Lenticular - Vão = 5,60 M E Altura = 3,40 M - Aterro Rodoviário Mínimo = 0,90 M E Máximo = 4,90 M - Brita Produzida</t>
  </si>
  <si>
    <t>Bueiro Metálico Com Chapas Múltiplas Mp 152 Galvanizadas - Lenticular - Vão = 5,80 M E Altura = 3,50 M - Aterro Rodoviário Mínimo = 0,90 M E Máximo = 4,70 M - Brita Comercial</t>
  </si>
  <si>
    <t>Bueiro Metálico Com Chapas Múltiplas Mp 152 Galvanizadas - Lenticular - Vão = 5,80 M E Altura = 3,50 M - Aterro Rodoviário Mínimo = 0,90 M E Máximo = 4,70 M - Brita Produzida</t>
  </si>
  <si>
    <t>Bueiro Metálico Com Chapas Múltiplas Mp 152 Galvanizadas - Lenticular - Vão = 5,90 M E Altura = 3,55 M - Aterro Rodoviário Mínimo = 0,90 M E Máximo = 4,70 M - Brita Comercial</t>
  </si>
  <si>
    <t>Bueiro Metálico Com Chapas Múltiplas Mp 152 Galvanizadas - Lenticular - Vão = 5,90 M E Altura = 3,55 M - Aterro Rodoviário Mínimo = 0,90 M E Máximo = 4,70 M - Brita Produzida</t>
  </si>
  <si>
    <t>Bueiro Metálico Com Chapas Múltiplas Mp 152 Galvanizadas - Lenticular - Vão = 6,10 M E Altura = 3,65 M - Aterro Rodoviário Mínimo = 0,90 M E Máximo = 4,50 M - Brita Comercial</t>
  </si>
  <si>
    <t>Bueiro Metálico Com Chapas Múltiplas Mp 152 Galvanizadas - Lenticular - Vão = 6,10 M E Altura = 3,65 M - Aterro Rodoviário Mínimo = 0,90 M E Máximo = 4,50 M - Brita Produzida</t>
  </si>
  <si>
    <t>Bueiro Metálico Com Chapas Múltiplas Mp 152 Galvanizadas - Lenticular - Vão = 6,25 M E Altura = 3,65 M - Aterro Rodoviário Mínimo = 0,90 M E Máximo = 4,30 M - Brita Comercial</t>
  </si>
  <si>
    <t>Bueiro Metálico Com Chapas Múltiplas Mp 152 Galvanizadas - Lenticular - Vão = 6,25 M E Altura = 3,65 M - Aterro Rodoviário Mínimo = 0,90 M E Máximo = 4,30 M - Brita Produzida</t>
  </si>
  <si>
    <t>Bueiro Metálico Com Chapas Múltiplas Mp 152 Galvanizadas - Lenticular - Vão = 6,40 M E Altura = 3,75 M - Aterro Rodoviário Mínimo = 0,90 M E Máximo = 4,30 M - Brita Comercial</t>
  </si>
  <si>
    <t>Bueiro Metálico Com Chapas Múltiplas Mp 152 Galvanizadas - Lenticular - Vão = 6,40 M E Altura = 3,75 M - Aterro Rodoviário Mínimo = 0,90 M E Máximo = 4,30 M - Brita Produzida</t>
  </si>
  <si>
    <t>Bueiro Metálico Com Chapas Múltiplas Mp 152 Galvanizadas - Lenticular - Vão = 6,60 M E Altura = 3,85 M - Aterro Rodoviário Mínimo = 0,90 M E Máximo = 4,10 M - Brita Comercial</t>
  </si>
  <si>
    <t>Bueiro Metálico Com Chapas Múltiplas Mp 152 Galvanizadas - Lenticular - Vão = 6,60 M E Altura = 3,85 M - Aterro Rodoviário Mínimo = 0,90 M E Máximo = 4,10 M - Brita Produzida</t>
  </si>
  <si>
    <t>Bueiro Metálico Com Chapas Múltiplas Mp 152 Galvanizadas - Passagem De Gado - Vão = 2,20 M E Altura = 2,25 M -Aterro Rodoviário Mínimo = 0,30 M E Máximo = 8,90 M - Brita Comercial</t>
  </si>
  <si>
    <t>Bueiro Metálico Com Chapas Múltiplas Mp 152 Galvanizadas - Passagem De Gado - Vão = 2,20 M E Altura = 2,25 M -Aterro Rodoviário Mínimo = 0,30 M E Máximo = 8,90 M - Brita Produzida</t>
  </si>
  <si>
    <t>Bueiro Metálico Com Chapas Múltiplas Mp 152 Galvanizadas - Passagem De Gado - Vão = 2,90 M E Altura = 3,10 M - Aterro Rodoviário Mínimo = 0,60 M E Máximo = 11,40 M - Brita Comercial</t>
  </si>
  <si>
    <t>Bueiro Metálico Com Chapas Múltiplas Mp 152 Galvanizadas - Passagem De Gado - Vão = 2,90 M E Altura = 3,10 M - Aterro Rodoviário Mínimo = 0,60 M E Máximo = 11,40 M - Brita Produzida</t>
  </si>
  <si>
    <t>Bueiro Metálico Com Chapas Múltiplas Mp 152 Galvanizadas - Passagem Inferior - Vão = 3,70 M E Altura = 3,50 M - Aterro Rodoviário Mínimo = 0,60 M E Máximo = 10,30 M - Brita Comercial</t>
  </si>
  <si>
    <t>Bueiro Metálico Com Chapas Múltiplas Mp 152 Galvanizadas - Passagem Inferior - Vão = 3,70 M E Altura = 3,50 M - Aterro Rodoviário Mínimo = 0,60 M E Máximo = 10,30 M - Brita Produzida</t>
  </si>
  <si>
    <t>Bueiro Metálico Com Chapas Múltiplas Mp 152 Galvanizadas - Passagem Inferior - Vão = 3,90 M E Altura = 3,60 M - Aterro Rodoviário Mínimo = 0,60 M E Máximo = 9,80 M - Brita Comercial</t>
  </si>
  <si>
    <t>Bueiro Metálico Com Chapas Múltiplas Mp 152 Galvanizadas - Passagem Inferior - Vão = 3,90 M E Altura = 3,60 M - Aterro Rodoviário Mínimo = 0,60 M E Máximo = 9,80 M - Brita Produzida</t>
  </si>
  <si>
    <t>Bueiro Metálico Com Chapas Múltiplas Mp 152 Galvanizadas - Passagem Inferior - Vão = 4,00 M E Altura = 3,75 M - Aterro Rodoviário Mínimo = 0,60 M E Máximo = 9,50 M - Brita Comercial</t>
  </si>
  <si>
    <t>Bueiro Metálico Com Chapas Múltiplas Mp 152 Galvanizadas - Passagem Inferior - Vão = 4,00 M E Altura = 3,75 M - Aterro Rodoviário Mínimo = 0,60 M E Máximo = 9,50 M - Brita Produzida</t>
  </si>
  <si>
    <t>Bueiro Metálico Com Chapas Múltiplas Mp 152 Galvanizadas - Passagem Inferior - Vão = 4,20 M E Altura = 3,90 M - Aterro Rodoviário Mínimo = 0,60 M E Máximo = 9,10 M - Brita Comercial</t>
  </si>
  <si>
    <t>Bueiro Metálico Com Chapas Múltiplas Mp 152 Galvanizadas - Passagem Inferior - Vão = 4,20 M E Altura = 3,90 M - Aterro Rodoviário Mínimo = 0,60 M E Máximo = 9,10 M - Brita Produzida</t>
  </si>
  <si>
    <t>Bueiro Metálico Com Chapas Múltiplas Mp 152 Galvanizadas - Passagem Inferior - Vão = 4,25 M E Altura = 4,10 M - Aterro Rodoviário Mínimo = 0,60 M E Máximo = 8,90 M - Brita Comercial</t>
  </si>
  <si>
    <t>Bueiro Metálico Com Chapas Múltiplas Mp 152 Galvanizadas - Passagem Inferior - Vão = 4,25 M E Altura = 4,10 M - Aterro Rodoviário Mínimo = 0,60 M E Máximo = 8,90 M - Brita Produzida</t>
  </si>
  <si>
    <t>Bueiro Metálico Com Chapas Múltiplas Mp 152 Galvanizadas - Passagem Inferior - Vão = 4,40 M E Altura = 4,25 M - Aterro Rodoviário Mínimo = 0,60 M E Máximo = 8,60 M - Brita Comercial</t>
  </si>
  <si>
    <t>Bueiro Metálico Com Chapas Múltiplas Mp 152 Galvanizadas - Passagem Inferior - Vão = 4,40 M E Altura = 4,25 M - Aterro Rodoviário Mínimo = 0,60 M E Máximo = 8,60 M - Brita Produzida</t>
  </si>
  <si>
    <t>Bueiro Metálico Com Chapas Múltiplas Mp 152 Galvanizadas - Passagem Inferior - Vão = 4,50 M E Altura = 4,40 M - Aterro Rodoviário Mínimo = 0,60 M E Máximo = 8,40 M - Brita Comercial</t>
  </si>
  <si>
    <t>Bueiro Metálico Com Chapas Múltiplas Mp 152 Galvanizadas - Passagem Inferior - Vão = 4,50 M E Altura = 4,40 M - Aterro Rodoviário Mínimo = 0,60 M E Máximo = 8,40 M - Brita Produzida</t>
  </si>
  <si>
    <t>Bueiro Metálico Com Chapas Múltiplas Mp 152 Galvanizadas - Passagem Inferior - Vão = 4,70 M E Altura = 4,50 M - Aterro Rodoviário Mínimo = 0,60 M E Máximo = 8,90 M - Brita Comercial</t>
  </si>
  <si>
    <t>Bueiro Metálico Com Chapas Múltiplas Mp 152 Galvanizadas - Passagem Inferior - Vão = 4,70 M E Altura = 4,50 M - Aterro Rodoviário Mínimo = 0,60 M E Máximo = 8,90 M - Brita Produzida</t>
  </si>
  <si>
    <t>Bueiro Metálico Com Chapas Múltiplas Mp 152 Galvanizadas - Passagem Inferior - Vão = 4,80 M E Altura = 4,75 M - Aterro Rodoviário Mínimo = 0,90 M E Máximo = 9,00 M - Brita Comercial</t>
  </si>
  <si>
    <t>Bueiro Metálico Com Chapas Múltiplas Mp 152 Galvanizadas - Passagem Inferior - Vão = 4,80 M E Altura = 4,75 M - Aterro Rodoviário Mínimo = 0,90 M E Máximo = 9,00 M - Brita Produzida</t>
  </si>
  <si>
    <t>Bueiro Metálico Com Chapas Múltiplas Mp 152 Galvanizadas - Passagem Inferior - Vão = 5,00 M E Altura = 4,85 M - Aterro Rodoviário Mínimo = 0,90 M E Máximo = 8,60 M - Brita Comercial</t>
  </si>
  <si>
    <t>Bueiro Metálico Com Chapas Múltiplas Mp 152 Galvanizadas - Passagem Inferior - Vão = 5,00 M E Altura = 4,85 M - Aterro Rodoviário Mínimo = 0,90 M E Máximo = 8,60 M - Brita Produzida</t>
  </si>
  <si>
    <t>Bueiro Metálico Com Chapas Múltiplas Mp 152 Galvanizadas - Passagem Inferior - Vão = 5,15 M E Altura = 4,90 M - Aterro Rodoviário Mínimo = 0,90 M E Máximo = 8,50 M - Brita Comercial</t>
  </si>
  <si>
    <t>Bueiro Metálico Com Chapas Múltiplas Mp 152 Galvanizadas - Passagem Inferior - Vão = 5,15 M E Altura = 4,90 M - Aterro Rodoviário Mínimo = 0,90 M E Máximo = 8,50 M - Brita Produzida</t>
  </si>
  <si>
    <t>Bueiro Metálico Com Chapas Múltiplas Mp 152 Galvanizadas - Passagem Inferior - Vão = 5,25 M E Altura = 5,00 M - Aterro Rodoviário Mínimo = 0,90 M E Máximo = 8,40 M - Brita Comercial</t>
  </si>
  <si>
    <t>Bueiro Metálico Com Chapas Múltiplas Mp 152 Galvanizadas - Passagem Inferior - Vão = 5,25 M E Altura = 5,00 M - Aterro Rodoviário Mínimo = 0,90 M E Máximo = 8,40 M - Brita Produzida</t>
  </si>
  <si>
    <t>Bueiro Metálico Com Chapas Múltiplas Mp 152 Galvanizadas - Passagem Inferior - Vão = 5,30 M E Altura = 5,30 M - Aterro Rodoviário Mínimo = 0,90 M E Máximo = 9,60 M - Brita Comercial</t>
  </si>
  <si>
    <t>Bueiro Metálico Com Chapas Múltiplas Mp 152 Galvanizadas - Passagem Inferior - Vão = 5,30 M E Altura = 5,30 M - Aterro Rodoviário Mínimo = 0,90 M E Máximo = 9,60 M - Brita Produzida</t>
  </si>
  <si>
    <t>Bueiro Metálico Com Chapas Múltiplas Mp 152 Galvanizadas - Passagem Inferior - Vão = 5,65 M E Altura = 5,25 M - Aterro Rodoviário Mínimo = 0,90 M E Máximo = 9,00 M - Brita Comercial</t>
  </si>
  <si>
    <t>Bueiro Metálico Com Chapas Múltiplas Mp 152 Galvanizadas - Passagem Inferior - Vão = 5,65 M E Altura = 5,25 M - Aterro Rodoviário Mínimo = 0,90 M E Máximo = 9,00 M - Brita Produzida</t>
  </si>
  <si>
    <t>Bueiro Metálico Com Chapas Múltiplas Mp 152 Galvanizadas - Passagem Inferior - Vão = 5,85 M E Altura = 5,30 M - Aterro Rodoviário Mínimo = 0,90 M E Máximo = 8,40 M - Brita Comercial</t>
  </si>
  <si>
    <t>Bueiro Metálico Com Chapas Múltiplas Mp 152 Galvanizadas - Passagem Inferior - Vão = 5,85 M E Altura = 5,30 M - Aterro Rodoviário Mínimo = 0,90 M E Máximo = 8,40 M - Brita Produzida</t>
  </si>
  <si>
    <t>Bueiro Metálico Com Chapas Múltiplas Mp 152 Galvanizadas - Passagem Inferior - Vão = 6,00 M E Altura = 5,45 M - Aterro Rodoviário Mínimo = 0,90 M E Máximo = 8,30 M - Brita Comercial</t>
  </si>
  <si>
    <t>Bueiro Metálico Com Chapas Múltiplas Mp 152 Galvanizadas - Passagem Inferior - Vão = 6,00 M E Altura = 5,45 M - Aterro Rodoviário Mínimo = 0,90 M E Máximo = 8,30 M - Brita Produzida</t>
  </si>
  <si>
    <t>Bueiro Metálico Com Chapas Múltiplas Mp 152 Galvanizadas - Passagem Inferior - Vão = 6,25 M E Altura = 5,50 M - Aterro Rodoviário Mínimo = 0,90 M E Máximo = 7,90 M - Brita Comercial</t>
  </si>
  <si>
    <t>Bueiro Metálico Com Chapas Múltiplas Mp 152 Galvanizadas - Passagem Inferior - Vão = 6,25 M E Altura = 5,50 M - Aterro Rodoviário Mínimo = 0,90 M E Máximo = 7,90 M - Brita Produzida</t>
  </si>
  <si>
    <t>Bueiro Metálico Sem Interrupção De Tráfego - D = 1,20 M - Chapa Com Epóxi - Escavado Em Material De 1ª Categoria - Aterro Ferroviário Máximo = 12,90 M</t>
  </si>
  <si>
    <t>Bueiro Metálico Sem Interrupção De Tráfego - D = 1,20 M - Chapa Com Epóxi - Escavado Em Material De 1ª Categoria - Aterro Rodoviário Máximo = 9,00 M</t>
  </si>
  <si>
    <t>Bueiro Metálico Sem Interrupção De Tráfego - D = 1,20 M - Chapa Com Epóxi - Escavado Em Material De 2ª Categoria - Aterro Ferroviário Máximo = 12,90 M</t>
  </si>
  <si>
    <t>Bueiro Metálico Sem Interrupção De Tráfego - D = 1,20 M - Chapa Com Epóxi - Escavado Em Material De 2ª Categoria - Aterro Rodoviário Máximo = 9,00 M</t>
  </si>
  <si>
    <t>Bueiro Metálico Sem Interrupção De Tráfego - D = 1,20 M - Chapa Com Epóxi - Escavado Em Material De 3ª Categoria - Aterro Ferroviário Máximo = 12,90 M</t>
  </si>
  <si>
    <t>Bueiro Metálico Sem Interrupção De Tráfego - D = 1,20 M - Chapa Com Epóxi - Escavado Em Material De 3ª Categoria - Aterro Rodoviário Máximo = 9,00 M</t>
  </si>
  <si>
    <t>Bueiro Metálico Sem Interrupção De Tráfego - D = 1,20 M - Chapa Galvanizada - Escavado Em Material De 1ª Categoria - Aterro Ferroviário Máximo = 12,90 M</t>
  </si>
  <si>
    <t>Bueiro Metálico Sem Interrupção De Tráfego - D = 1,20 M - Chapa Galvanizada - Escavado Em Material De 1ª Categoria - Aterro Rodoviário Máximo = 9,00 M</t>
  </si>
  <si>
    <t>Bueiro Metálico Sem Interrupção De Tráfego - D = 1,20 M - Chapa Galvanizada - Escavado Em Material De 2ª Categoria - Aterro Ferroviário Máximo = 12,90 M</t>
  </si>
  <si>
    <t>Bueiro Metálico Sem Interrupção De Tráfego - D = 1,20 M - Chapa Galvanizada - Escavado Em Material De 2ª Categoria - Aterro Rodoviário Máximo = 9,00 M</t>
  </si>
  <si>
    <t>Bueiro Metálico Sem Interrupção De Tráfego - D = 1,20 M - Chapa Galvanizada - Escavado Em Material De 3ª Categoria - Aterro Ferroviário Máximo = 12,90 M</t>
  </si>
  <si>
    <t>Bueiro Metálico Sem Interrupção De Tráfego - D = 1,20 M - Chapa Galvanizada - Escavado Em Material De 3ª Categoria - Aterro Rodoviário Máximo = 9,00 M</t>
  </si>
  <si>
    <t>Bueiro Metálico Sem Interrupção De Tráfego - D = 1,40 M - Chapa Com Epóxi - Escavado Em Material De 1ª Categoria - Aterro Ferroviário Máximo = 11,00 M</t>
  </si>
  <si>
    <t>Bueiro Metálico Sem Interrupção De Tráfego - D = 1,40 M - Chapa Com Epóxi - Escavado Em Material De 1ª Categoria - Aterro Rodoviário Máximo = 7,70 M</t>
  </si>
  <si>
    <t>Bueiro Metálico Sem Interrupção De Tráfego - D = 1,40 M - Chapa Com Epóxi - Escavado Em Material De 2ª Categoria - Aterro Ferroviário Máximo = 11,00 M</t>
  </si>
  <si>
    <t>Bueiro Metálico Sem Interrupção De Tráfego - D = 1,40 M - Chapa Com Epóxi - Escavado Em Material De 2ª Categoria - Aterro Rodoviário Máximo = 7,70 M</t>
  </si>
  <si>
    <t>Bueiro Metálico Sem Interrupção De Tráfego - D = 1,40 M - Chapa Com Epóxi - Escavado Em Material De 3ª Categoria - Aterro Ferroviário Máximo = 11,00 M</t>
  </si>
  <si>
    <t>Bueiro Metálico Sem Interrupção De Tráfego - D = 1,40 M - Chapa Com Epóxi - Escavado Em Material De 3ª Categoria - Aterro Rodoviário Máximo = 7,70 M</t>
  </si>
  <si>
    <t>Bueiro Metálico Sem Interrupção De Tráfego - D = 1,40 M - Chapa Galvanizada - Escavado Em Material De 1ª Categoria - Aterro Ferroviário Máximo = 11,00 M</t>
  </si>
  <si>
    <t>Bueiro Metálico Sem Interrupção De Tráfego - D = 1,40 M - Chapa Galvanizada - Escavado Em Material De 1ª Categoria - Aterro Rodoviário Máximo = 7,70 M</t>
  </si>
  <si>
    <t>Bueiro Metálico Sem Interrupção De Tráfego - D = 1,40 M - Chapa Galvanizada - Escavado Em Material De 2ª Categoria - Aterro Ferroviário Máximo = 11,00 M</t>
  </si>
  <si>
    <t>Bueiro Metálico Sem Interrupção De Tráfego - D = 1,40 M - Chapa Galvanizada - Escavado Em Material De 2ª Categoria - Aterro Rodoviário Máximo = 7,70 M</t>
  </si>
  <si>
    <t>Bueiro Metálico Sem Interrupção De Tráfego - D = 1,40 M - Chapa Galvanizada - Escavado Em Material De 3ª Categoria - Aterro Ferroviário Máximo = 11,00 M</t>
  </si>
  <si>
    <t>Bueiro Metálico Sem Interrupção De Tráfego - D = 1,40 M - Chapa Galvanizada - Escavado Em Material De 3ª Categoria - Aterro Rodoviário Máximo = 7,70 M</t>
  </si>
  <si>
    <t>Bueiro Metálico Sem Interrupção De Tráfego - D = 1,60 M - Chapa Com Epóxi - Escavado Em Material De 1ª Categoria - Aterro Ferroviário Máximo = 9,60 M</t>
  </si>
  <si>
    <t>Bueiro Metálico Sem Interrupção De Tráfego - D = 1,60 M - Chapa Com Epóxi - Escavado Em Material De 1ª Categoria - Aterro Rodoviário Máximo = 6,70 M</t>
  </si>
  <si>
    <t>Bueiro Metálico Sem Interrupção De Tráfego - D = 1,60 M - Chapa Com Epóxi - Escavado Em Material De 2ª Categoria - Aterro Ferroviário Máximo = 9,60 M</t>
  </si>
  <si>
    <t>Bueiro Metálico Sem Interrupção De Tráfego - D = 1,60 M - Chapa Com Epóxi - Escavado Em Material De 2ª Categoria - Aterro Rodoviário Máximo = 6,70 M</t>
  </si>
  <si>
    <t>Bueiro Metálico Sem Interrupção De Tráfego - D = 1,60 M - Chapa Com Epóxi - Escavado Em Material De 3ª Categoria - Aterro Ferroviário Máximo = 9,60 M</t>
  </si>
  <si>
    <t>Bueiro Metálico Sem Interrupção De Tráfego - D = 1,60 M - Chapa Com Epóxi - Escavado Em Material De 3ª Categoria - Aterro Rodoviário Máximo = 6,70 M</t>
  </si>
  <si>
    <t>Bueiro Metálico Sem Interrupção De Tráfego - D = 1,60 M - Chapa Galvanizada - Escavado Em Material De 1ª Categoria - Aterro Ferroviário Máximo = 9,60 M</t>
  </si>
  <si>
    <t>Bueiro Metálico Sem Interrupção De Tráfego - D = 1,60 M - Chapa Galvanizada - Escavado Em Material De 1ª Categoria - Aterro Rodoviário Máximo = 6,70 M</t>
  </si>
  <si>
    <t>Bueiro Metálico Sem Interrupção De Tráfego - D = 1,60 M - Chapa Galvanizada - Escavado Em Material De 2ª Categoria - Aterro Ferroviário Máximo = 9,60 M</t>
  </si>
  <si>
    <t>Bueiro Metálico Sem Interrupção De Tráfego - D = 1,60 M - Chapa Galvanizada - Escavado Em Material De 2ª Categoria - Aterro Rodoviário Máximo = 6,70 M</t>
  </si>
  <si>
    <t>Bueiro Metálico Sem Interrupção De Tráfego - D = 1,60 M - Chapa Galvanizada - Escavado Em Material De 3ª Categoria - Aterro Ferroviário Máximo = 9,60 M</t>
  </si>
  <si>
    <t>Bueiro Metálico Sem Interrupção De Tráfego - D = 1,60 M - Chapa Galvanizada - Escavado Em Material De 3ª Categoria - Aterro Rodoviário Máximo = 6,70 M</t>
  </si>
  <si>
    <t>Bueiro Metálico Sem Interrupção De Tráfego - D = 1,80 M - Chapa Com Epóxi - Escavado Em Material De 1ª Categoria - Aterro Ferroviário Máximo = 8,00 M</t>
  </si>
  <si>
    <t>Bueiro Metálico Sem Interrupção De Tráfego - D = 1,80 M - Chapa Com Epóxi - Escavado Em Material De 1ª Categoria - Aterro Rodoviário Máximo = 6,00 M</t>
  </si>
  <si>
    <t>Bueiro Metálico Sem Interrupção De Tráfego - D = 1,80 M - Chapa Com Epóxi - Escavado Em Material De 2ª Categoria - Aterro Ferroviário Máximo = 8,00 M</t>
  </si>
  <si>
    <t>Bueiro Metálico Sem Interrupção De Tráfego - D = 1,80 M - Chapa Com Epóxi - Escavado Em Material De 2ª Categoria - Aterro Rodoviário Máximo = 6,00 M</t>
  </si>
  <si>
    <t>Bueiro Metálico Sem Interrupção De Tráfego - D = 1,80 M - Chapa Com Epóxi - Escavado Em Material De 3ª Categoria - Aterro Ferroviário Máximo = 8,00 M</t>
  </si>
  <si>
    <t>Bueiro Metálico Sem Interrupção De Tráfego - D = 1,80 M - Chapa Com Epóxi - Escavado Em Material De 3ª Categoria - Aterro Rodoviário Máximo = 6,00 M</t>
  </si>
  <si>
    <t>Bueiro Metálico Sem Interrupção De Tráfego - D = 1,80 M - Chapa Galvanizada - Escavado Em Material De 1ª Categoria - Aterro Ferroviário Máximo = 8,00 M</t>
  </si>
  <si>
    <t>Bueiro Metálico Sem Interrupção De Tráfego - D = 1,80 M - Chapa Galvanizada - Escavado Em Material De 1ª Categoria - Aterro Rodoviário Máximo = 6,00 M</t>
  </si>
  <si>
    <t>Bueiro Metálico Sem Interrupção De Tráfego - D = 1,80 M - Chapa Galvanizada - Escavado Em Material De 2ª Categoria - Aterro Ferroviário Máximo = 8,00 M</t>
  </si>
  <si>
    <t>Bueiro Metálico Sem Interrupção De Tráfego - D = 1,80 M - Chapa Galvanizada - Escavado Em Material De 2ª Categoria - Aterro Rodoviário Máximo = 6,00 M</t>
  </si>
  <si>
    <t>Bueiro Metálico Sem Interrupção De Tráfego - D = 1,80 M - Chapa Galvanizada - Escavado Em Material De 3ª Categoria - Aterro Ferroviário Máximo = 8,00 M</t>
  </si>
  <si>
    <t>Bueiro Metálico Sem Interrupção De Tráfego - D = 1,80 M - Chapa Galvanizada - Escavado Em Material De 3ª Categoria - Aterro Rodoviário Máximo = 6,00 M</t>
  </si>
  <si>
    <t>Bueiro Metálico Sem Interrupção De Tráfego - D = 2,00 M - Chapa Com Epóxi - Escavado Em Material De 1ª Categoria - Aterro Ferroviário Máximo = 6,90 M</t>
  </si>
  <si>
    <t>Bueiro Metálico Sem Interrupção De Tráfego - D = 2,00 M - Chapa Com Epóxi - Escavado Em Material De 1ª Categoria - Aterro Rodoviário Máximo = 5,40 M</t>
  </si>
  <si>
    <t>Bueiro Metálico Sem Interrupção De Tráfego - D = 2,00 M - Chapa Com Epóxi - Escavado Em Material De 2ª Categoria - Aterro Ferroviário Máximo = 6,90 M</t>
  </si>
  <si>
    <t>Bueiro Metálico Sem Interrupção De Tráfego - D = 2,00 M - Chapa Com Epóxi - Escavado Em Material De 2ª Categoria - Aterro Rodoviário Máximo = 5,40 M</t>
  </si>
  <si>
    <t>Bueiro Metálico Sem Interrupção De Tráfego - D = 2,00 M - Chapa Com Epóxi - Escavado Em Material De 3ª Categoria - Aterro Ferroviário Máximo = 6,90 M</t>
  </si>
  <si>
    <t>Bueiro Metálico Sem Interrupção De Tráfego - D = 2,00 M - Chapa Com Epóxi - Escavado Em Material De 3ª Categoria - Aterro Rodoviário Máximo = 5,40 M</t>
  </si>
  <si>
    <t>Bueiro Metálico Sem Interrupção De Tráfego - D = 2,00 M - Chapa Galvanizada - Escavado Em Material De 1ª Categoria - Aterro Ferroviário Máximo = 6,90 M</t>
  </si>
  <si>
    <t>Bueiro Metálico Sem Interrupção De Tráfego - D = 2,00 M - Chapa Galvanizada - Escavado Em Material De 1ª Categoria - Aterro Rodoviário Máximo = 5,40 M</t>
  </si>
  <si>
    <t>Bueiro Metálico Sem Interrupção De Tráfego - D = 2,00 M - Chapa Galvanizada - Escavado Em Material De 2ª Categoria - Aterro Ferroviário Máximo = 6,90 M</t>
  </si>
  <si>
    <t>Bueiro Metálico Sem Interrupção De Tráfego - D = 2,00 M - Chapa Galvanizada - Escavado Em Material De 2ª Categoria - Aterro Rodoviário Máximo = 5,40 M</t>
  </si>
  <si>
    <t>Bueiro Metálico Sem Interrupção De Tráfego - D = 2,00 M - Chapa Galvanizada - Escavado Em Material De 3ª Categoria - Aterro Ferroviário Máximo = 6,90 M</t>
  </si>
  <si>
    <t>Bueiro Metálico Sem Interrupção De Tráfego - D = 2,00 M - Chapa Galvanizada - Escavado Em Material De 3ª Categoria - Aterro Rodoviário Máximo = 5,40 M</t>
  </si>
  <si>
    <t>Bueiro Metálico Sem Interrupção De Tráfego - D = 2,20 M - Chapa Com Epóxi - Escavado Em Material De 1ª Categoria - Aterro Ferroviário Máximo = 7,90 M</t>
  </si>
  <si>
    <t>Bueiro Metálico Sem Interrupção De Tráfego - D = 2,20 M - Chapa Com Epóxi - Escavado Em Material De 1ª Categoria - Aterro Rodoviário Máximo = 4,90 M</t>
  </si>
  <si>
    <t>Bueiro Metálico Sem Interrupção De Tráfego - D = 2,20 M - Chapa Com Epóxi - Escavado Em Material De 2ª Categoria - Aterro Ferroviário Máximo = 7,90 M</t>
  </si>
  <si>
    <t>Bueiro Metálico Sem Interrupção De Tráfego - D = 2,20 M - Chapa Com Epóxi - Escavado Em Material De 2ª Categoria - Aterro Rodoviário Máximo = 4,90 M</t>
  </si>
  <si>
    <t>Bueiro Metálico Sem Interrupção De Tráfego - D = 2,20 M - Chapa Com Epóxi - Escavado Em Material De 3ª Categoria - Aterro Ferroviário Máximo = 7,90 M</t>
  </si>
  <si>
    <t>Bueiro Metálico Sem Interrupção De Tráfego - D = 2,20 M - Chapa Com Epóxi - Escavado Em Material De 3ª Categoria - Aterro Rodoviário Máximo = 4,90 M</t>
  </si>
  <si>
    <t>Bueiro Metálico Sem Interrupção De Tráfego - D = 2,20 M - Chapa Galvanizada - Escavado Em Material De 1ª Categoria - Aterro Ferroviário Máximo = 7,90 M</t>
  </si>
  <si>
    <t>Bueiro Metálico Sem Interrupção De Tráfego - D = 2,20 M - Chapa Galvanizada - Escavado Em Material De 1ª Categoria - Aterro Rodoviário Máximo = 4,90 M</t>
  </si>
  <si>
    <t>Bueiro Metálico Sem Interrupção De Tráfego - D = 2,20 M - Chapa Galvanizada - Escavado Em Material De 2ª Categoria - Aterro Ferroviário Máximo = 7,90 M</t>
  </si>
  <si>
    <t>Bueiro Metálico Sem Interrupção De Tráfego - D = 2,20 M - Chapa Galvanizada - Escavado Em Material De 2ª Categoria - Aterro Rodoviário Máximo = 4,90 M</t>
  </si>
  <si>
    <t>Bueiro Metálico Sem Interrupção De Tráfego - D = 2,20 M - Chapa Galvanizada - Escavado Em Material De 3ª Categoria - Aterro Ferroviário Máximo = 7,90 M</t>
  </si>
  <si>
    <t>Bueiro Metálico Sem Interrupção De Tráfego - D = 2,20 M - Chapa Galvanizada - Escavado Em Material De 3ª Categoria - Aterro Rodoviário Máximo = 4,90 M</t>
  </si>
  <si>
    <t>Bueiro Metálico Sem Interrupção De Tráfego - D = 2,40 M - Chapa Com Epóxi - Escavado Em Material De 1ª Categoria - Aterro Ferroviário Máximo = 7,00 M</t>
  </si>
  <si>
    <t>Bueiro Metálico Sem Interrupção De Tráfego - D = 2,40 M - Chapa Com Epóxi - Escavado Em Material De 1ª Categoria - Aterro Rodoviário Máximo = 4,50 M</t>
  </si>
  <si>
    <t>Bueiro Metálico Sem Interrupção De Tráfego - D = 2,40 M - Chapa Com Epóxi - Escavado Em Material De 2ª Categoria - Aterro Ferroviário Máximo = 7,00 M</t>
  </si>
  <si>
    <t>Bueiro Metálico Sem Interrupção De Tráfego - D = 2,40 M - Chapa Com Epóxi - Escavado Em Material De 2ª Categoria - Aterro Rodoviário Máximo = 4,50 M</t>
  </si>
  <si>
    <t>Bueiro Metálico Sem Interrupção De Tráfego - D = 2,40 M - Chapa Com Epóxi - Escavado Em Material De 3ª Categoria - Aterro Ferroviário Máximo = 7,00 M</t>
  </si>
  <si>
    <t>Bueiro Metálico Sem Interrupção De Tráfego - D = 2,40 M - Chapa Com Epóxi - Escavado Em Material De 3ª Categoria - Aterro Rodoviário Máximo = 4,50 M</t>
  </si>
  <si>
    <t>Bueiro Metálico Sem Interrupção De Tráfego - D = 2,40 M - Chapa Galvanizada - Escavado Em Material De 1ª Categoria - Aterro Ferroviário Máximo = 7,00 M</t>
  </si>
  <si>
    <t>Bueiro Metálico Sem Interrupção De Tráfego - D = 2,40 M - Chapa Galvanizada - Escavado Em Material De 1ª Categoria - Aterro Rodoviário Máximo = 4,50 M</t>
  </si>
  <si>
    <t>Bueiro Metálico Sem Interrupção De Tráfego - D = 2,40 M - Chapa Galvanizada - Escavado Em Material De 2ª Categoria - Aterro Ferroviário Máximo = 7,00 M</t>
  </si>
  <si>
    <t>Bueiro Metálico Sem Interrupção De Tráfego - D = 2,40 M - Chapa Galvanizada - Escavado Em Material De 2ª Categoria - Aterro Rodoviário Máximo = 4,50 M</t>
  </si>
  <si>
    <t>Bueiro Metálico Sem Interrupção De Tráfego - D = 2,40 M - Chapa Galvanizada - Escavado Em Material De 3ª Categoria - Aterro Ferroviário Máximo = 7,00 M</t>
  </si>
  <si>
    <t>Bueiro Metálico Sem Interrupção De Tráfego - D = 2,40 M - Chapa Galvanizada - Escavado Em Material De 3ª Categoria - Aterro Rodoviário Máximo = 4,50 M</t>
  </si>
  <si>
    <t>Bueiro Metálico Sem Interrupção De Tráfego - D = 2,60 M - Chapa Com Epóxi - Escavado Em Material De 1ª Categoria - Aterro Ferroviário Máximo = 6,40 M</t>
  </si>
  <si>
    <t>Bueiro Metálico Sem Interrupção De Tráfego - D = 2,60 M - Chapa Com Epóxi - Escavado Em Material De 1ª Categoria - Aterro Rodoviário Máximo = 4,10 M</t>
  </si>
  <si>
    <t>Bueiro Metálico Sem Interrupção De Tráfego - D = 2,60 M - Chapa Com Epóxi - Escavado Em Material De 2ª Categoria - Aterro Ferroviário Máximo = 6,40 M</t>
  </si>
  <si>
    <t>Bueiro Metálico Sem Interrupção De Tráfego - D = 2,60 M - Chapa Com Epóxi - Escavado Em Material De 2ª Categoria - Aterro Rodoviário Máximo = 4,10 M</t>
  </si>
  <si>
    <t>Bueiro Metálico Sem Interrupção De Tráfego - D = 2,60 M - Chapa Com Epóxi - Escavado Em Material De 3ª Categoria - Aterro Ferroviário Máximo = 6,40 M</t>
  </si>
  <si>
    <t>Bueiro Metálico Sem Interrupção De Tráfego - D = 2,60 M - Chapa Com Epóxi - Escavado Em Material De 3ª Categoria - Aterro Rodoviário Máximo = 4,10 M</t>
  </si>
  <si>
    <t>Bueiro Metálico Sem Interrupção De Tráfego - D = 2,60 M - Chapa Galvanizada - Escavado Em Material De 1ª Categoria - Aterro Ferroviário Máximo = 6,40 M</t>
  </si>
  <si>
    <t>Bueiro Metálico Sem Interrupção De Tráfego - D = 2,60 M - Chapa Galvanizada - Escavado Em Material De 1ª Categoria - Aterro Rodoviário Máximo = 4,10 M</t>
  </si>
  <si>
    <t>Bueiro Metálico Sem Interrupção De Tráfego - D = 2,60 M - Chapa Galvanizada - Escavado Em Material De 2ª Categoria - Aterro Ferroviário Máximo = 6,40 M</t>
  </si>
  <si>
    <t>Bueiro Metálico Sem Interrupção De Tráfego - D = 2,60 M - Chapa Galvanizada - Escavado Em Material De 2ª Categoria - Aterro Rodoviário Máximo = 4,10 M</t>
  </si>
  <si>
    <t>Bueiro Metálico Sem Interrupção De Tráfego - D = 2,60 M - Chapa Galvanizada - Escavado Em Material De 3ª Categoria - Aterro Ferroviário Máximo = 6,40 M</t>
  </si>
  <si>
    <t>Bueiro Metálico Sem Interrupção De Tráfego - D = 2,60 M - Chapa Galvanizada - Escavado Em Material De 3ª Categoria - Aterro Rodoviário Máximo = 4,10 M</t>
  </si>
  <si>
    <t>Bueiro Metálico Sem Interrupção De Tráfego - D = 2,80 M - Chapa Com Epóxi - Escavado Em Material De 1ª Categoria - Aterro Ferroviário Máximo = 5,50 M</t>
  </si>
  <si>
    <t>Bueiro Metálico Sem Interrupção De Tráfego - D = 2,80 M - Chapa Com Epóxi - Escavado Em Material De 1ª Categoria - Aterro Rodoviário Máximo = 3,80 M</t>
  </si>
  <si>
    <t>Bueiro Metálico Sem Interrupção De Tráfego - D = 2,80 M - Chapa Com Epóxi - Escavado Em Material De 2ª Categoria - Aterro Ferroviário Máximo = 5,50 M</t>
  </si>
  <si>
    <t>Bueiro Metálico Sem Interrupção De Tráfego - D = 2,80 M - Chapa Com Epóxi - Escavado Em Material De 2ª Categoria - Aterro Rodoviário Máximo = 3,80 M</t>
  </si>
  <si>
    <t>Bueiro Metálico Sem Interrupção De Tráfego - D = 2,80 M - Chapa Com Epóxi - Escavado Em Material De 3ª Categoria - Aterro Ferroviário Máximo = 5,50 M</t>
  </si>
  <si>
    <t>Bueiro Metálico Sem Interrupção De Tráfego - D = 2,80 M - Chapa Com Epóxi - Escavado Em Material De 3ª Categoria - Aterro Rodoviário Máximo = 3,80 M</t>
  </si>
  <si>
    <t>Bueiro Metálico Sem Interrupção De Tráfego - D = 2,80 M - Chapa Galvanizada - Escavado Em Material De 1ª Categoria - Aterro Ferroviário Máximo = 5,50 M</t>
  </si>
  <si>
    <t>Bueiro Metálico Sem Interrupção De Tráfego - D = 2,80 M - Chapa Galvanizada - Escavado Em Material De 1ª Categoria - Aterro Rodoviário Máximo = 3,80 M</t>
  </si>
  <si>
    <t>Bueiro Metálico Sem Interrupção De Tráfego - D = 2,80 M - Chapa Galvanizada - Escavado Em Material De 2ª Categoria - Aterro Ferroviário Máximo = 5,50 M</t>
  </si>
  <si>
    <t>Bueiro Metálico Sem Interrupção De Tráfego - D = 2,80 M - Chapa Galvanizada - Escavado Em Material De 2ª Categoria - Aterro Rodoviário Máximo = 3,80 M</t>
  </si>
  <si>
    <t>Bueiro Metálico Sem Interrupção De Tráfego - D = 2,80 M - Chapa Galvanizada - Escavado Em Material De 3ª Categoria - Aterro Ferroviário Máximo = 5,50 M</t>
  </si>
  <si>
    <t>Bueiro Metálico Sem Interrupção De Tráfego - D = 2,80 M - Chapa Galvanizada - Escavado Em Material De 3ª Categoria - Aterro Rodoviário Máximo = 3,80 M</t>
  </si>
  <si>
    <t>Bueiro Metálico Sem Interrupção De Tráfego - D = 3,00 M - Chapa Com Epóxi - Escavado Em Material De 1ª Categoria - Aterro Ferroviário Máximo = 4,70 M</t>
  </si>
  <si>
    <t>Bueiro Metálico Sem Interrupção De Tráfego - D = 3,00 M - Chapa Com Epóxi - Escavado Em Material De 1ª Categoria - Aterro Rodoviário Máximo = 3,60 M</t>
  </si>
  <si>
    <t>Bueiro Metálico Sem Interrupção De Tráfego - D = 3,00 M - Chapa Com Epóxi - Escavado Em Material De 2ª Categoria - Aterro Ferroviário Máximo = 4,70 M</t>
  </si>
  <si>
    <t>Bueiro Metálico Sem Interrupção De Tráfego - D = 3,00 M - Chapa Com Epóxi - Escavado Em Material De 2ª Categoria - Aterro Rodoviário Máximo = 3,60 M</t>
  </si>
  <si>
    <t>Bueiro Metálico Sem Interrupção De Tráfego - D = 3,00 M - Chapa Com Epóxi - Escavado Em Material De 3ª Categoria - Aterro Ferroviário Máximo = 4,70 M</t>
  </si>
  <si>
    <t>Bueiro Metálico Sem Interrupção De Tráfego - D = 3,00 M - Chapa Com Epóxi - Escavado Em Material De 3ª Categoria - Aterro Rodoviário Máximo = 3,60 M</t>
  </si>
  <si>
    <t>Bueiro Metálico Sem Interrupção De Tráfego - D = 3,00 M - Chapa Galvanizada - Escavado Em Material De 1ª Categoria - Aterro Ferroviário Máximo = 4,70 M</t>
  </si>
  <si>
    <t>Bueiro Metálico Sem Interrupção De Tráfego - D = 3,00 M - Chapa Galvanizada - Escavado Em Material De 1ª Categoria - Aterro Rodoviário Máximo = 3,60 M</t>
  </si>
  <si>
    <t>Bueiro Metálico Sem Interrupção De Tráfego - D = 3,00 M - Chapa Galvanizada - Escavado Em Material De 2ª Categoria - Aterro Ferroviário Máximo = 4,70 M</t>
  </si>
  <si>
    <t>Bueiro Metálico Sem Interrupção De Tráfego - D = 3,00 M - Chapa Galvanizada - Escavado Em Material De 2ª Categoria - Aterro Rodoviário Máximo = 3,60 M</t>
  </si>
  <si>
    <t>Bueiro Metálico Sem Interrupção De Tráfego - D = 3,00 M - Chapa Galvanizada - Escavado Em Material De 3ª Categoria - Aterro Ferroviário Máximo = 4,70 M</t>
  </si>
  <si>
    <t>Bueiro Metálico Sem Interrupção De Tráfego - D = 3,00 M - Chapa Galvanizada - Escavado Em Material De 3ª Categoria - Aterro Rodoviário Máximo = 3,60 M</t>
  </si>
  <si>
    <t>Bueiro Metálico Sem Interrupção De Tráfego - D = 3,20 M - Chapa Com Epóxi - Escavado Em Material De 1ª Categoria - Aterro Ferroviário Máximo = 4,00 M</t>
  </si>
  <si>
    <t>Bueiro Metálico Sem Interrupção De Tráfego - D = 3,20 M - Chapa Com Epóxi - Escavado Em Material De 1ª Categoria - Aterro Rodoviário Máximo = 4,80 M</t>
  </si>
  <si>
    <t>Bueiro Metálico Sem Interrupção De Tráfego - D = 3,20 M - Chapa Com Epóxi - Escavado Em Material De 2ª Categoria - Aterro Ferroviário Máximo = 4,00 M</t>
  </si>
  <si>
    <t>Bueiro Metálico Sem Interrupção De Tráfego - D = 3,20 M - Chapa Com Epóxi - Escavado Em Material De 2ª Categoria - Aterro Rodoviário Máximo = 4,80 M</t>
  </si>
  <si>
    <t>Bueiro Metálico Sem Interrupção De Tráfego - D = 3,20 M - Chapa Com Epóxi - Escavado Em Material De 3ª Categoria - Aterro Ferroviário Máximo = 4,00 M</t>
  </si>
  <si>
    <t>Bueiro Metálico Sem Interrupção De Tráfego - D = 3,20 M - Chapa Com Epóxi - Escavado Em Material De 3ª Categoria - Aterro Rodoviário Máximo = 4,80 M</t>
  </si>
  <si>
    <t>Bueiro Metálico Sem Interrupção De Tráfego - D = 3,20 M - Chapa Galvanizada - Escavado Em Material De 1ª Categoria - Aterro Ferroviário Máximo = 4,00 M</t>
  </si>
  <si>
    <t>Bueiro Metálico Sem Interrupção De Tráfego - D = 3,20 M - Chapa Galvanizada - Escavado Em Material De 1ª Categoria - Aterro Rodoviário Máximo = 4,80 M</t>
  </si>
  <si>
    <t>Bueiro Metálico Sem Interrupção De Tráfego - D = 3,20 M - Chapa Galvanizada - Escavado Em Material De 2ª Categoria - Aterro Ferroviário Máximo = 4,00 M</t>
  </si>
  <si>
    <t>Bueiro Metálico Sem Interrupção De Tráfego - D = 3,20 M - Chapa Galvanizada - Escavado Em Material De 2ª Categoria - Aterro Rodoviário Máximo = 4,80 M</t>
  </si>
  <si>
    <t>Bueiro Metálico Sem Interrupção De Tráfego - D = 3,20 M - Chapa Galvanizada - Escavado Em Material De 3ª Categoria - Aterro Ferroviário Máximo = 4,00 M</t>
  </si>
  <si>
    <t>Bueiro Metálico Sem Interrupção De Tráfego - D = 3,20 M - Chapa Galvanizada - Escavado Em Material De 3ª Categoria - Aterro Rodoviário Máximo = 4,80 M</t>
  </si>
  <si>
    <t>Bueiro Metálico Sem Interrupção De Tráfego - D = 3,40 M - Chapa Galvanizada - Escavado Em Material De 1ª Categoria - Aterro Ferroviário Máximo = 7,00 M</t>
  </si>
  <si>
    <t>Bueiro Metálico Sem Interrupção De Tráfego - D = 3,40 M - Chapa Galvanizada - Escavado Em Material De 1ª Categoria - Aterro Rodoviário Máximo = 4,50 M</t>
  </si>
  <si>
    <t>Bueiro Metálico Sem Interrupção De Tráfego - D = 3,40 M - Chapa Galvanizada - Escavado Em Material De 2ª Categoria - Aterro Ferroviário Máximo = 7,00 M</t>
  </si>
  <si>
    <t>Bueiro Metálico Sem Interrupção De Tráfego - D = 3,40 M - Chapa Galvanizada - Escavado Em Material De 2ª Categoria - Aterro Rodoviário Máximo = 4,50 M</t>
  </si>
  <si>
    <t>Bueiro Metálico Sem Interrupção De Tráfego - D = 3,40 M - Chapa Galvanizada - Escavado Em Material De 3ª Categoria - Aterro Ferroviário Máximo = 7,00 M</t>
  </si>
  <si>
    <t>Bueiro Metálico Sem Interrupção De Tráfego - D = 3,40 M - Chapa Galvanizada - Escavado Em Material De 3ª Categoria - Aterro Rodoviário Máximo = 4,50 M</t>
  </si>
  <si>
    <t>Bueiro Metálico Sem Interrupção De Tráfego - D = 3,60 M - Chapa Galvanizada - Escavado Em Material De 1ª Categoria - Aterro Ferroviário Máximo = 6,60 M</t>
  </si>
  <si>
    <t>Bueiro Metálico Sem Interrupção De Tráfego - D = 3,60 M - Chapa Galvanizada - Escavado Em Material De 1ª Categoria - Aterro Rodoviário Máximo = 4,30 M</t>
  </si>
  <si>
    <t>Bueiro Metálico Sem Interrupção De Tráfego - D = 3,60 M - Chapa Galvanizada - Escavado Em Material De 2ª Categoria - Aterro Ferroviário Máximo = 6,60 M</t>
  </si>
  <si>
    <t>Bueiro Metálico Sem Interrupção De Tráfego - D = 3,60 M - Chapa Galvanizada - Escavado Em Material De 2ª Categoria - Aterro Rodoviário Máximo = 4,30 M</t>
  </si>
  <si>
    <t>Bueiro Metálico Sem Interrupção De Tráfego - D = 3,60 M - Chapa Galvanizada - Escavado Em Material De 3ª Categoria - Aterro Ferroviário Máximo = 6,60 M</t>
  </si>
  <si>
    <t>Bueiro Metálico Sem Interrupção De Tráfego - D = 3,60 M - Chapa Galvanizada - Escavado Em Material De 3ª Categoria - Aterro Rodoviário Máximo = 4,30 M</t>
  </si>
  <si>
    <t>Bueiro Metálico Sem Interrupção De Tráfego - D = 3,80 M - Chapa Galvanizada - Escavado Em Material De 1ª Categoria - Aterro Ferroviário Máximo = 6,20 M</t>
  </si>
  <si>
    <t>Bueiro Metálico Sem Interrupção De Tráfego - D = 3,80 M - Chapa Galvanizada - Escavado Em Material De 1ª Categoria - Aterro Rodoviário Máximo = 4,00 M</t>
  </si>
  <si>
    <t>Bueiro Metálico Sem Interrupção De Tráfego - D = 3,80 M - Chapa Galvanizada - Escavado Em Material De 2ª Categoria - Aterro Ferroviário Máximo = 6,20 M</t>
  </si>
  <si>
    <t>Bueiro Metálico Sem Interrupção De Tráfego - D = 3,80 M - Chapa Galvanizada - Escavado Em Material De 2ª Categoria - Aterro Rodoviário Máximo = 4,00 M</t>
  </si>
  <si>
    <t>Bueiro Metálico Sem Interrupção De Tráfego - D = 3,80 M - Chapa Galvanizada - Escavado Em Material De 3ª Categoria - Aterro Ferroviário Máximo = 6,20 M</t>
  </si>
  <si>
    <t>Bueiro Metálico Sem Interrupção De Tráfego - D = 3,80 M - Chapa Galvanizada - Escavado Em Material De 3ª Categoria - Aterro Rodoviário Máximo = 4,00 M</t>
  </si>
  <si>
    <t>Bueiro Metálico Sem Interrupção De Tráfego - D = 4,00 M - Chapa Galvanizada - Escavado Em Material De 1ª Categoria - Aterro Ferroviário Máximo = 5,10 M</t>
  </si>
  <si>
    <t>Bueiro Metálico Sem Interrupção De Tráfego - D = 4,00 M - Chapa Galvanizada - Escavado Em Material De 1ª Categoria - Aterro Rodoviário Máximo = 3,10 M</t>
  </si>
  <si>
    <t>Bueiro Metálico Sem Interrupção De Tráfego - D = 4,00 M - Chapa Galvanizada - Escavado Em Material De 2ª Categoria - Aterro Ferroviário Máximo = 5,10 M</t>
  </si>
  <si>
    <t>Bueiro Metálico Sem Interrupção De Tráfego - D = 4,00 M - Chapa Galvanizada - Escavado Em Material De 2ª Categoria - Aterro Rodoviário Máximo = 3,10 M</t>
  </si>
  <si>
    <t>Bueiro Metálico Sem Interrupção De Tráfego - D = 4,00 M - Chapa Galvanizada - Escavado Em Material De 3ª Categoria - Aterro Ferroviário Máximo = 5,10 M</t>
  </si>
  <si>
    <t>Bueiro Metálico Sem Interrupção De Tráfego - D = 4,00 M - Chapa Galvanizada - Escavado Em Material De 3ª Categoria - Aterro Rodoviário Máximo = 3,10 M</t>
  </si>
  <si>
    <t>Bueiro Metálico Sem Interrupção De Tráfego - D = 4,20 M - Chapa Galvanizada - Escavado Em Material De 1ª Categoria - Aterro Ferroviário Máximo = 4,80 M</t>
  </si>
  <si>
    <t>Bueiro Metálico Sem Interrupção De Tráfego - D = 4,20 M - Chapa Galvanizada - Escavado Em Material De 1ª Categoria - Aterro Rodoviário Máximo = 4,40 M</t>
  </si>
  <si>
    <t>Bueiro Metálico Sem Interrupção De Tráfego - D = 4,20 M - Chapa Galvanizada - Escavado Em Material De 2ª Categoria - Aterro Ferroviário Máximo = 4,80 M</t>
  </si>
  <si>
    <t>Bueiro Metálico Sem Interrupção De Tráfego - D = 4,20 M - Chapa Galvanizada - Escavado Em Material De 2ª Categoria - Aterro Rodoviário Máximo = 4,40 M</t>
  </si>
  <si>
    <t>Bueiro Metálico Sem Interrupção De Tráfego - D = 4,20 M - Chapa Galvanizada - Escavado Em Material De 3ª Categoria - Aterro Ferroviário Máximo = 4,80 M</t>
  </si>
  <si>
    <t>Bueiro Metálico Sem Interrupção De Tráfego - D = 4,20 M - Chapa Galvanizada - Escavado Em Material De 3ª Categoria - Aterro Rodoviário Máximo = 4,40 M</t>
  </si>
  <si>
    <t>Bueiro Metálico Sem Interrupção De Tráfego - D = 4,40 M - Chapa Galvanizada - Escavado Em Material De 1ª Categoria - Aterro Ferroviário Máximo = 4,20 M</t>
  </si>
  <si>
    <t>Bueiro Metálico Sem Interrupção De Tráfego - D = 4,40 M - Chapa Galvanizada - Escavado Em Material De 1ª Categoria - Aterro Rodoviário Máximo = 4,20 M</t>
  </si>
  <si>
    <t>Bueiro Metálico Sem Interrupção De Tráfego - D = 4,40 M - Chapa Galvanizada - Escavado Em Material De 2ª Categoria - Aterro Ferroviário Máximo = 4,20 M</t>
  </si>
  <si>
    <t>Bueiro Metálico Sem Interrupção De Tráfego - D = 4,40 M - Chapa Galvanizada - Escavado Em Material De 2ª Categoria - Aterro Rodoviário Máximo = 4,20 M</t>
  </si>
  <si>
    <t>Bueiro Metálico Sem Interrupção De Tráfego - D = 4,40 M - Chapa Galvanizada - Escavado Em Material De 3ª Categoria - Aterro Ferroviário Máximo = 4,20 M</t>
  </si>
  <si>
    <t>Bueiro Metálico Sem Interrupção De Tráfego - D = 4,40 M - Chapa Galvanizada - Escavado Em Material De 3ª Categoria - Aterro Rodoviário Máximo = 4,20 M</t>
  </si>
  <si>
    <t>Bueiro Metálico Sem Interrupção De Tráfego - D = 4,60 M - Chapa Galvanizada - Escavado Em Material De 1ª Categoria - Aterro Ferroviário Máximo = 4,00 M</t>
  </si>
  <si>
    <t>Bueiro Metálico Sem Interrupção De Tráfego - D = 4,60 M - Chapa Galvanizada - Escavado Em Material De 1ª Categoria - Aterro Rodoviário Máximo = 4,00 M</t>
  </si>
  <si>
    <t>Bueiro Metálico Sem Interrupção De Tráfego - D = 4,60 M - Chapa Galvanizada - Escavado Em Material De 2ª Categoria - Aterro Ferroviário Máximo = 4,00 M</t>
  </si>
  <si>
    <t>Bueiro Metálico Sem Interrupção De Tráfego - D = 4,60 M - Chapa Galvanizada - Escavado Em Material De 2ª Categoria - Aterro Rodoviário Máximo = 4,00 M</t>
  </si>
  <si>
    <t>Bueiro Metálico Sem Interrupção De Tráfego - D = 4,60 M - Chapa Galvanizada - Escavado Em Material De 3ª Categoria - Aterro Ferroviário Máximo = 4,00 M</t>
  </si>
  <si>
    <t>Bueiro Metálico Sem Interrupção De Tráfego - D = 4,60 M - Chapa Galvanizada - Escavado Em Material De 3ª Categoria - Aterro Rodoviário Máximo = 4,00 M</t>
  </si>
  <si>
    <t>Bueiro Metálico Sem Interrupção De Tráfego - D = 4,80 M - Chapa Galvanizada - Escavado Em Material De 1ª Categoria - Aterro Ferroviário Máximo = 5,10 M</t>
  </si>
  <si>
    <t>Bueiro Metálico Sem Interrupção De Tráfego - D = 4,80 M - Chapa Galvanizada - Escavado Em Material De 1ª Categoria - Aterro Rodoviário Máximo = 5,50 M</t>
  </si>
  <si>
    <t>Bueiro Metálico Sem Interrupção De Tráfego - D = 4,80 M - Chapa Galvanizada - Escavado Em Material De 2ª Categoria - Aterro Ferroviário Máximo = 5,10 M</t>
  </si>
  <si>
    <t>Bueiro Metálico Sem Interrupção De Tráfego - D = 4,80 M - Chapa Galvanizada - Escavado Em Material De 2ª Categoria - Aterro Rodoviário Máximo = 5,50 M</t>
  </si>
  <si>
    <t>Bueiro Metálico Sem Interrupção De Tráfego - D = 4,80 M - Chapa Galvanizada - Escavado Em Material De 3ª Categoria - Aterro Ferroviário Máximo = 5,10 M</t>
  </si>
  <si>
    <t>Bueiro Metálico Sem Interrupção De Tráfego - D = 4,80 M - Chapa Galvanizada - Escavado Em Material De 3ª Categoria - Aterro Rodoviário Máximo = 5,50 M</t>
  </si>
  <si>
    <t>Bueiro Metálico Sem Interrupção De Tráfego - D = 5,00 M - Chapa Galvanizada - Escavado Em Material De 1ª Categoria - Aterro Ferroviário Máximo = 4,80 M</t>
  </si>
  <si>
    <t>Bueiro Metálico Sem Interrupção De Tráfego - D = 5,00 M - Chapa Galvanizada - Escavado Em Material De 1ª Categoria - Aterro Rodoviário Máximo = 5,30 M</t>
  </si>
  <si>
    <t>Bueiro Metálico Sem Interrupção De Tráfego - D = 5,00 M - Chapa Galvanizada - Escavado Em Material De 2ª Categoria - Aterro Ferroviário Máximo = 4,80 M</t>
  </si>
  <si>
    <t>Bueiro Metálico Sem Interrupção De Tráfego - D = 5,00 M - Chapa Galvanizada - Escavado Em Material De 2ª Categoria - Aterro Rodoviário Máximo = 5,30 M</t>
  </si>
  <si>
    <t>Bueiro Metálico Sem Interrupção De Tráfego - D = 5,00 M - Chapa Galvanizada - Escavado Em Material De 3ª Categoria - Aterro Ferroviário Máximo = 4,80 M</t>
  </si>
  <si>
    <t>Bueiro Metálico Sem Interrupção De Tráfego - D = 5,00 M - Chapa Galvanizada - Escavado Em Material De 3ª Categoria - Aterro Rodoviário Máximo = 5,30 M</t>
  </si>
  <si>
    <t>Sistema De Escoramento Telescópico Regulável Para Tunnel Liner</t>
  </si>
  <si>
    <t>Boca De Bdcc 1,50 X 1,50 M - Esconsidade 0° - Areia E Brita Comerciais</t>
  </si>
  <si>
    <t>Boca De Bdcc 1,50 X 1,50 M - Esconsidade 0° - Areia Extraída E Brita Produzida</t>
  </si>
  <si>
    <t>Boca De Bdcc 1,50 X 1,50 M - Esconsidade 15° - Areia E Brita Comerciais</t>
  </si>
  <si>
    <t>Boca De Bdcc 1,50 X 1,50 M - Esconsidade 15° - Areia Extraída E Brita Produzida</t>
  </si>
  <si>
    <t>Boca De Bdcc 1,50 X 1,50 M - Esconsidade 30° - Areia E Brita Comerciais</t>
  </si>
  <si>
    <t>Boca De Bdcc 1,50 X 1,50 M - Esconsidade 30° - Areia Extraída E Brita Produzida</t>
  </si>
  <si>
    <t>Boca De Bdcc 1,50 X 1,50 M - Esconsidade 45° - Areia E Brita Comerciais</t>
  </si>
  <si>
    <t>Boca De Bdcc 1,50 X 1,50 M - Esconsidade 45° - Areia Extraída E Brita Produzida</t>
  </si>
  <si>
    <t>Boca De Bdcc 2,00 X 2,00 M - Esconsidade 0° - Areia E Brita Comerciais</t>
  </si>
  <si>
    <t>Boca De Bdcc 2,00 X 2,00 M - Esconsidade 0° - Areia Extraída E Brita Produzida</t>
  </si>
  <si>
    <t>Boca De Bdcc 2,00 X 2,00 M - Esconsidade 15° - Areia E Brita Comerciais</t>
  </si>
  <si>
    <t>Boca De Bdcc 2,00 X 2,00 M - Esconsidade 15° - Areia Extraída E Brita Produzida</t>
  </si>
  <si>
    <t>Boca De Bdcc 2,00 X 2,00 M - Esconsidade 30° - Areia E Brita Comerciais</t>
  </si>
  <si>
    <t>Boca De Bdcc 2,00 X 2,00 M - Esconsidade 30° - Areia Extraída E Brita Produzida</t>
  </si>
  <si>
    <t>Boca De Bdcc 2,00 X 2,00 M - Esconsidade 45° - Areia E Brita Comerciais</t>
  </si>
  <si>
    <t>Boca De Bdcc 2,00 X 2,00 M - Esconsidade 45° - Areia Extraída E Brita Produzida</t>
  </si>
  <si>
    <t>Boca De Bdcc 2,50 X 2,50 M - Esconsidade 0° - Areia E Brita Comerciais</t>
  </si>
  <si>
    <t>Boca De Bdcc 2,50 X 2,50 M - Esconsidade 0° - Areia Extraída E Brita Produzida</t>
  </si>
  <si>
    <t>Boca De Bdcc 2,50 X 2,50 M - Esconsidade 15° - Areia E Brita Comerciais</t>
  </si>
  <si>
    <t>Boca De Bdcc 2,50 X 2,50 M - Esconsidade 15° - Areia Extraída E Brita Produzida</t>
  </si>
  <si>
    <t>Boca De Bdcc 2,50 X 2,50 M - Esconsidade 30° - Areia E Brita Comerciais</t>
  </si>
  <si>
    <t>Boca De Bdcc 2,50 X 2,50 M - Esconsidade 30° - Areia Extraída E Brita Produzida</t>
  </si>
  <si>
    <t>Boca De Bdcc 2,50 X 2,50 M - Esconsidade 45° - Areia E Brita Comerciais</t>
  </si>
  <si>
    <t>Boca De Bdcc 2,50 X 2,50 M - Esconsidade 45° - Areia Extraída E Brita Produzida</t>
  </si>
  <si>
    <t>Boca De Bdcc 3,00 X 3,00 M - Esconsidade 0° - Areia E Brita Comerciais</t>
  </si>
  <si>
    <t>Boca De Bdcc 3,00 X 3,00 M - Esconsidade 0° - Areia Extraída E Brita Produzida</t>
  </si>
  <si>
    <t>Boca De Bdcc 3,00 X 3,00 M - Esconsidade 15° - Areia E Brita Comerciais</t>
  </si>
  <si>
    <t>Boca De Bdcc 3,00 X 3,00 M - Esconsidade 15° - Areia Extraída E Brita Produzida</t>
  </si>
  <si>
    <t>Boca De Bdcc 3,00 X 3,00 M - Esconsidade 30° - Areia E Brita Comerciais</t>
  </si>
  <si>
    <t>Boca De Bdcc 3,00 X 3,00 M - Esconsidade 30° - Areia Extraída E Brita Produzida</t>
  </si>
  <si>
    <t>Boca De Bdcc 3,00 X 3,00 M - Esconsidade 45° - Areia E Brita Comerciais</t>
  </si>
  <si>
    <t>Boca De Bdcc 3,00 X 3,00 M - Esconsidade 45° - Areia Extraída E Brita Produzida</t>
  </si>
  <si>
    <t>Boca De Bscc 1,50 X 1,50 M - Esconsidade 0° - Areia E Brita Comerciais</t>
  </si>
  <si>
    <t>Boca De Bscc 1,50 X 1,50 M - Esconsidade 0° - Areia Extraída E Brita Produzida</t>
  </si>
  <si>
    <t>Boca De Bscc 1,50 X 1,50 M - Esconsidade 15° - Areia E Brita Comerciais</t>
  </si>
  <si>
    <t>Boca De Bscc 1,50 X 1,50 M - Esconsidade 15° - Areia Extraída E Brita Produzida</t>
  </si>
  <si>
    <t>Boca De Bscc 1,50 X 1,50 M - Esconsidade 30° - Areia E Brita Comerciais</t>
  </si>
  <si>
    <t>Boca De Bscc 1,50 X 1,50 M - Esconsidade 30° - Areia Extraída E Brita Produzida</t>
  </si>
  <si>
    <t>Boca De Bscc 1,50 X 1,50 M - Esconsidade 45° - Areia E Brita Comerciais</t>
  </si>
  <si>
    <t>Boca De Bscc 1,50 X 1,50 M - Esconsidade 45° - Areia Extraída E Brita Produzida</t>
  </si>
  <si>
    <t>Boca De Bscc 2,00 X 2,00 M - Esconsidade 0° - Areia E Brita Comerciais</t>
  </si>
  <si>
    <t>Boca De Bscc 2,00 X 2,00 M - Esconsidade 0° - Areia Extraída E Brita Produzida</t>
  </si>
  <si>
    <t>Boca De Bscc 2,00 X 2,00 M - Esconsidade 15° - Areia E Brita Comerciais</t>
  </si>
  <si>
    <t>Boca De Bscc 2,00 X 2,00 M - Esconsidade 15° - Areia Extraída E Brita Produzida</t>
  </si>
  <si>
    <t>Boca De Bscc 2,00 X 2,00 M - Esconsidade 30° - Areia E Brita Comerciais</t>
  </si>
  <si>
    <t>Boca De Bscc 2,00 X 2,00 M - Esconsidade 30° - Areia Extraída E Brita Produzida</t>
  </si>
  <si>
    <t>Boca De Bscc 2,00 X 2,00 M - Esconsidade 45° - Areia E Brita Comerciais</t>
  </si>
  <si>
    <t>Boca De Bscc 2,00 X 2,00 M - Esconsidade 45° - Areia Extraída E Brita Produzida</t>
  </si>
  <si>
    <t>Boca De Bscc 2,50 X 2,50 M - Esconsidade 0° - Areia E Brita Comerciais</t>
  </si>
  <si>
    <t>Boca De Bscc 2,50 X 2,50 M - Esconsidade 0° - Areia Extraída E Brita Produzida</t>
  </si>
  <si>
    <t>Boca De Bscc 2,50 X 2,50 M - Esconsidade 15° - Areia E Brita Comerciais</t>
  </si>
  <si>
    <t>Boca De Bscc 2,50 X 2,50 M - Esconsidade 15° - Areia Extraída E Brita Produzida</t>
  </si>
  <si>
    <t>Boca De Bscc 2,50 X 2,50 M - Esconsidade 30° - Areia E Brita Comerciais</t>
  </si>
  <si>
    <t>Boca De Bscc 2,50 X 2,50 M - Esconsidade 30° - Areia Extraída E Brita Produzida</t>
  </si>
  <si>
    <t>Boca De Bscc 2,50 X 2,50 M - Esconsidade 45° - Areia E Brita Comerciais</t>
  </si>
  <si>
    <t>Boca De Bscc 2,50 X 2,50 M - Esconsidade 45° - Areia Extraída E Brita Produzida</t>
  </si>
  <si>
    <t>Boca De Bscc 3,00 X 3,00 M - Esconsidade 0° - Areia E Brita Comerciais</t>
  </si>
  <si>
    <t>Boca De Bscc 3,00 X 3,00 M - Esconsidade 0° - Areia Extraída E Brita Produzida</t>
  </si>
  <si>
    <t>Boca De Bscc 3,00 X 3,00 M - Esconsidade 15° - Areia E Brita Comerciais</t>
  </si>
  <si>
    <t>Boca De Bscc 3,00 X 3,00 M - Esconsidade 15° - Areia Extraída E Brita Produzida</t>
  </si>
  <si>
    <t>Boca De Bscc 3,00 X 3,00 M - Esconsidade 30° - Areia E Brita Comerciais</t>
  </si>
  <si>
    <t>Boca De Bscc 3,00 X 3,00 M - Esconsidade 30° - Areia Extraída E Brita Produzida</t>
  </si>
  <si>
    <t>Boca De Bscc 3,00 X 3,00 M - Esconsidade 45° - Areia E Brita Comerciais</t>
  </si>
  <si>
    <t>Boca De Bscc 3,00 X 3,00 M - Esconsidade 45° - Areia Extraída E Brita Produzida</t>
  </si>
  <si>
    <t>Boca De Btcc 1,50 X 1,50 M - Esconsidade 0° - Areia E Brita Comerciais</t>
  </si>
  <si>
    <t>Boca De Btcc 1,50 X 1,50 M - Esconsidade 0° - Areia Extraída E Brita Produzida</t>
  </si>
  <si>
    <t>Boca De Btcc 1,50 X 1,50 M - Esconsidade 15° - Areia E Brita Comerciais</t>
  </si>
  <si>
    <t>Boca De Btcc 1,50 X 1,50 M - Esconsidade 15° - Areia Extraída E Brita Produzida</t>
  </si>
  <si>
    <t>Boca De Btcc 1,50 X 1,50 M - Esconsidade 30° - Areia E Brita Comerciais</t>
  </si>
  <si>
    <t>Boca De Btcc 1,50 X 1,50 M - Esconsidade 30° - Areia Extraída E Brita Produzida</t>
  </si>
  <si>
    <t>Boca De Btcc 1,50 X 1,50 M - Esconsidade 45° - Areia E Brita Comerciais</t>
  </si>
  <si>
    <t>Boca De Btcc 1,50 X 1,50 M - Esconsidade 45° - Areia Extraída E Brita Produzida</t>
  </si>
  <si>
    <t>Boca De Btcc 2,00 X 2,00 M - Esconsidade 0° - Areia E Brita Comerciais</t>
  </si>
  <si>
    <t>Boca De Btcc 2,00 X 2,00 M - Esconsidade 0° - Areia Extraída E Brita Produzida</t>
  </si>
  <si>
    <t>Boca De Btcc 2,00 X 2,00 M - Esconsidade 15° - Areia E Brita Comerciais</t>
  </si>
  <si>
    <t>Boca De Btcc 2,00 X 2,00 M - Esconsidade 15° - Areia Extraída E Brita Produzida</t>
  </si>
  <si>
    <t>Boca De Btcc 2,00 X 2,00 M - Esconsidade 30° - Areia E Brita Comerciais</t>
  </si>
  <si>
    <t>Boca De Btcc 2,00 X 2,00 M - Esconsidade 30° - Areia Extraída E Brita Produzida</t>
  </si>
  <si>
    <t>Boca De Btcc 2,00 X 2,00 M - Esconsidade 45° - Areia E Brita Comerciais</t>
  </si>
  <si>
    <t>Boca De Btcc 2,00 X 2,00 M - Esconsidade 45° - Areia Extraída E Brita Produzida</t>
  </si>
  <si>
    <t>Boca De Btcc 2,50 X 2,50 M - Esconsidade 0° - Areia E Brita Comerciais</t>
  </si>
  <si>
    <t>Boca De Btcc 2,50 X 2,50 M - Esconsidade 0° - Areia Extraída E Brita Produzida</t>
  </si>
  <si>
    <t>Boca De Btcc 2,50 X 2,50 M - Esconsidade 15° - Areia E Brita Comerciais</t>
  </si>
  <si>
    <t>Boca De Btcc 2,50 X 2,50 M - Esconsidade 15° - Areia Extraída E Brita Produzida</t>
  </si>
  <si>
    <t>Boca De Btcc 2,50 X 2,50 M - Esconsidade 30° - Areia E Brita Comerciais</t>
  </si>
  <si>
    <t>Boca De Btcc 2,50 X 2,50 M - Esconsidade 30° - Areia Extraída E Brita Produzida</t>
  </si>
  <si>
    <t>Boca De Btcc 2,50 X 2,50 M - Esconsidade 45° - Areia E Brita Comerciais</t>
  </si>
  <si>
    <t>Boca De Btcc 2,50 X 2,50 M - Esconsidade 45° - Areia Extraída E Brita Produzida</t>
  </si>
  <si>
    <t>Boca De Btcc 3,00 X 3,00 M - Esconsidade 0° - Areia E Brita Comerciais</t>
  </si>
  <si>
    <t>Boca De Btcc 3,00 X 3,00 M - Esconsidade 0° - Areia Extraída E Brita Produzida</t>
  </si>
  <si>
    <t>Boca De Btcc 3,00 X 3,00 M - Esconsidade 15° - Areia E Brita Comerciais</t>
  </si>
  <si>
    <t>Boca De Btcc 3,00 X 3,00 M - Esconsidade 15° - Areia Extraída E Brita Produzida</t>
  </si>
  <si>
    <t>Boca De Btcc 3,00 X 3,00 M - Esconsidade 30° - Areia E Brita Comerciais</t>
  </si>
  <si>
    <t>Boca De Btcc 3,00 X 3,00 M - Esconsidade 30° - Areia Extraída E Brita Produzida</t>
  </si>
  <si>
    <t>Boca De Btcc 3,00 X 3,00 M - Esconsidade 45° - Areia E Brita Comerciais</t>
  </si>
  <si>
    <t>Boca De Btcc 3,00 X 3,00 M - Esconsidade 45° - Areia Extraída E Brita Produzida</t>
  </si>
  <si>
    <t>Corpo De Bdcc 1,50 X 1,50 M - Moldado No Local - Altura Do Aterro 0,00 A 1,00 M - Areia E Brita Comerciais</t>
  </si>
  <si>
    <t>Corpo De Bdcc 1,50 X 1,50 M - Moldado No Local - Altura Do Aterro 0,00 A 1,00 M - Areia Extraída E Brita Produzida</t>
  </si>
  <si>
    <t>Corpo De Bdcc 1,50 X 1,50 M - Moldado No Local - Altura Do Aterro 1,00 A 2,50 M - Areia E Brita Comerciais</t>
  </si>
  <si>
    <t>Corpo De Bdcc 1,50 X 1,50 M - Moldado No Local - Altura Do Aterro 1,00 A 2,50 M - Areia Extraída E Brita Produzida</t>
  </si>
  <si>
    <t>Corpo De Bdcc 1,50 X 1,50 M - Moldado No Local - Altura Do Aterro 10,00 A 12,50 M - Areia E Brita Comerciais</t>
  </si>
  <si>
    <t>Corpo De Bdcc 1,50 X 1,50 M - Moldado No Local - Altura Do Aterro 10,00 A 12,50 M - Areia Extraída E Brita Produzida</t>
  </si>
  <si>
    <t>Corpo De Bdcc 1,50 X 1,50 M - Moldado No Local - Altura Do Aterro 12,50 A 15,00 M - Areia E Brita Comerciais</t>
  </si>
  <si>
    <t>Corpo De Bdcc 1,50 X 1,50 M - Moldado No Local - Altura Do Aterro 12,50 A 15,00 M - Areia Extraída E Brita Produzida</t>
  </si>
  <si>
    <t>Corpo De Bdcc 1,50 X 1,50 M - Moldado No Local - Altura Do Aterro 2,50 A 5,00 M - Areia E Brita Comerciais</t>
  </si>
  <si>
    <t>Corpo De Bdcc 1,50 X 1,50 M - Moldado No Local - Altura Do Aterro 2,50 A 5,00 M - Areia Extraída E Brita Produzida</t>
  </si>
  <si>
    <t>Corpo De Bdcc 1,50 X 1,50 M - Moldado No Local - Altura Do Aterro 5,00 A 7,50 M - Areia E Brita Comerciais</t>
  </si>
  <si>
    <t>Corpo De Bdcc 1,50 X 1,50 M - Moldado No Local - Altura Do Aterro 5,00 A 7,50 M - Areia Extraída E Brita Produzida</t>
  </si>
  <si>
    <t>Corpo De Bdcc 1,50 X 1,50 M - Moldado No Local - Altura Do Aterro 7,50 A 10,00 M - Areia E Brita Comerciais</t>
  </si>
  <si>
    <t>Corpo De Bdcc 1,50 X 1,50 M - Moldado No Local - Altura Do Aterro 7,50 A 10,00 M - Areia Extraída E Brita Produzida</t>
  </si>
  <si>
    <t>Corpo De Bdcc 2,00 X 2,00 M - Moldado No Local - Altura Do Aterro 0,00 A 1,00 M - Areia E Brita Comerciais</t>
  </si>
  <si>
    <t>Corpo De Bdcc 2,00 X 2,00 M - Moldado No Local - Altura Do Aterro 0,00 A 1,00 M - Areia Extraída E Brita Produzida</t>
  </si>
  <si>
    <t>Corpo De Bdcc 2,00 X 2,00 M - Moldado No Local - Altura Do Aterro 1,00 A 2,50 M - Areia E Brita Comerciais</t>
  </si>
  <si>
    <t>Corpo De Bdcc 2,00 X 2,00 M - Moldado No Local - Altura Do Aterro 1,00 A 2,50 M - Areia Extraída E Brita Produzida</t>
  </si>
  <si>
    <t>Corpo De Bdcc 2,00 X 2,00 M - Moldado No Local - Altura Do Aterro 10,00 A 12,50 M - Areia E Brita Comerciais</t>
  </si>
  <si>
    <t>Corpo De Bdcc 2,00 X 2,00 M - Moldado No Local - Altura Do Aterro 10,00 A 12,50 M - Areia Extraída E Brita Produzida</t>
  </si>
  <si>
    <t>Corpo De Bdcc 2,00 X 2,00 M - Moldado No Local - Altura Do Aterro 12,50 A 15,00 M - Areia E Brita Comerciais</t>
  </si>
  <si>
    <t>Corpo De Bdcc 2,00 X 2,00 M - Moldado No Local - Altura Do Aterro 12,50 A 15,00 M - Areia Extraída E Brita Produzida</t>
  </si>
  <si>
    <t>Corpo De Bdcc 2,00 X 2,00 M - Moldado No Local - Altura Do Aterro 2,50 A 5,00 M - Areia E Brita Comerciais</t>
  </si>
  <si>
    <t>Corpo De Bdcc 2,00 X 2,00 M - Moldado No Local - Altura Do Aterro 2,50 A 5,00 M - Areia Extraída E Brita Produzida</t>
  </si>
  <si>
    <t>Corpo De Bdcc 2,00 X 2,00 M - Moldado No Local - Altura Do Aterro 5,00 A 7,50 M - Areia E Brita Comerciais</t>
  </si>
  <si>
    <t>Corpo De Bdcc 2,00 X 2,00 M - Moldado No Local - Altura Do Aterro 5,00 A 7,50 M - Areia Extraída E Brita Produzida</t>
  </si>
  <si>
    <t>Corpo De Bdcc 2,00 X 2,00 M - Moldado No Local - Altura Do Aterro 7,50 A 10,00 M - Areia E Brita Comerciais</t>
  </si>
  <si>
    <t>Corpo De Bdcc 2,00 X 2,00 M - Moldado No Local - Altura Do Aterro 7,50 A 10,00 M - Areia Extraída E Brita Produzida</t>
  </si>
  <si>
    <t>Corpo De Bdcc 2,50 X 2,50 M - Moldado No Local - Altura Do Aterro 0,00 A 1,00 M - Areia E Brita Comerciais</t>
  </si>
  <si>
    <t>Corpo De Bdcc 2,50 X 2,50 M - Moldado No Local - Altura Do Aterro 0,00 A 1,00 M - Areia Extraída E Brita Produzida</t>
  </si>
  <si>
    <t>Corpo De Bdcc 2,50 X 2,50 M - Moldado No Local - Altura Do Aterro 1,00 A 2,50 M - Areia E Brita Comerciais</t>
  </si>
  <si>
    <t>Corpo De Bdcc 2,50 X 2,50 M - Moldado No Local - Altura Do Aterro 1,00 A 2,50 M - Areia Extraída E Brita Produzida</t>
  </si>
  <si>
    <t>Corpo De Bdcc 2,50 X 2,50 M - Moldado No Local - Altura Do Aterro 10,00 A 12,50 M - Areia E Brita Comerciais</t>
  </si>
  <si>
    <t>Corpo De Bdcc 2,50 X 2,50 M - Moldado No Local - Altura Do Aterro 10,00 A 12,50 M - Areia Extraída E Brita Produzida</t>
  </si>
  <si>
    <t>Corpo De Bdcc 2,50 X 2,50 M - Moldado No Local - Altura Do Aterro 12,50 A 15,00 M - Areia E Brita Comerciais</t>
  </si>
  <si>
    <t>Corpo De Bdcc 2,50 X 2,50 M - Moldado No Local - Altura Do Aterro 12,50 A 15,00 M - Areia Extraída E Brita Produzida</t>
  </si>
  <si>
    <t>Corpo De Bdcc 2,50 X 2,50 M - Moldado No Local - Altura Do Aterro 2,50 A 5,00 M - Areia E Brita Comerciais</t>
  </si>
  <si>
    <t>Corpo De Bdcc 2,50 X 2,50 M - Moldado No Local - Altura Do Aterro 2,50 A 5,00 M - Areia Extraída E Brita Produzida</t>
  </si>
  <si>
    <t>Corpo De Bdcc 2,50 X 2,50 M - Moldado No Local - Altura Do Aterro 5,00 A 7,50 M - Areia E Brita Comerciais</t>
  </si>
  <si>
    <t>Corpo De Bdcc 2,50 X 2,50 M - Moldado No Local - Altura Do Aterro 5,00 A 7,50 M - Areia Extraída E Brita Produzida</t>
  </si>
  <si>
    <t>Corpo De Bdcc 2,50 X 2,50 M - Moldado No Local - Altura Do Aterro 7,50 A 10,00 M - Areia E Brita Comerciais</t>
  </si>
  <si>
    <t>Corpo De Bdcc 2,50 X 2,50 M - Moldado No Local - Altura Do Aterro 7,50 A 10,00 M - Areia Extraída E Brita Produzida</t>
  </si>
  <si>
    <t>Corpo De Bdcc 3,00 X 3,00 M - Moldado No Local - Altura Do Aterro 0,00 A 1,00 M - Areia E Brita Comerciais</t>
  </si>
  <si>
    <t>Corpo De Bdcc 3,00 X 3,00 M - Moldado No Local - Altura Do Aterro 0,00 A 1,00 M - Areia Extraída E Brita Produzida</t>
  </si>
  <si>
    <t>Corpo De Bdcc 3,00 X 3,00 M - Moldado No Local - Altura Do Aterro 1,00 A 2,50 M - Areia E Brita Comerciais</t>
  </si>
  <si>
    <t>Corpo De Bdcc 3,00 X 3,00 M - Moldado No Local - Altura Do Aterro 1,00 A 2,50 M - Areia Extraída E Brita Produzida</t>
  </si>
  <si>
    <t>Corpo De Bdcc 3,00 X 3,00 M - Moldado No Local - Altura Do Aterro 10,00 A 12,50 M - Areia E Brita Comerciais</t>
  </si>
  <si>
    <t>Corpo De Bdcc 3,00 X 3,00 M - Moldado No Local - Altura Do Aterro 10,00 A 12,50 M - Areia Extraída E Brita Produzida</t>
  </si>
  <si>
    <t>Corpo De Bdcc 3,00 X 3,00 M - Moldado No Local - Altura Do Aterro 12,50 A 15,00 M - Areia E Brita Comerciais</t>
  </si>
  <si>
    <t>Corpo De Bdcc 3,00 X 3,00 M - Moldado No Local - Altura Do Aterro 12,50 A 15,00 M - Areia Extraída E Brita Produzida</t>
  </si>
  <si>
    <t>Corpo De Bdcc 3,00 X 3,00 M - Moldado No Local - Altura Do Aterro 2,50 A 5,00 M - Areia E Brita Comerciais</t>
  </si>
  <si>
    <t>Corpo De Bdcc 3,00 X 3,00 M - Moldado No Local - Altura Do Aterro 2,50 A 5,00 M - Areia Extraída E Brita Produzida</t>
  </si>
  <si>
    <t>Corpo De Bdcc 3,00 X 3,00 M - Moldado No Local - Altura Do Aterro 5,00 A 7,50 M - Areia E Brita Comerciais</t>
  </si>
  <si>
    <t>Corpo De Bdcc 3,00 X 3,00 M - Moldado No Local - Altura Do Aterro 5,00 A 7,50 M - Areia Extraída E Brita Produzida</t>
  </si>
  <si>
    <t>Corpo De Bdcc 3,00 X 3,00 M - Moldado No Local - Altura Do Aterro 7,50 A 10,00 M - Areia E Brita Comerciais</t>
  </si>
  <si>
    <t>Corpo De Bdcc 3,00 X 3,00 M - Moldado No Local - Altura Do Aterro 7,50 A 10,00 M - Areia Extraída E Brita Produzida</t>
  </si>
  <si>
    <t>Corpo De Bscc 1,50 X 1,50 M - Moldado No Local - Altura Do Aterro 0,00 A 1,00 M - Areia E Brita Comerciais</t>
  </si>
  <si>
    <t>Corpo De Bscc 1,50 X 1,50 M - Moldado No Local - Altura Do Aterro 0,00 A 1,00 M - Areia Extraída E Brita Produzida</t>
  </si>
  <si>
    <t>Corpo De Bscc 1,50 X 1,50 M - Moldado No Local - Altura Do Aterro 1,00 A 2,50 M - Areia E Brita Comerciais</t>
  </si>
  <si>
    <t>Corpo De Bscc 1,50 X 1,50 M - Moldado No Local - Altura Do Aterro 1,00 A 2,50 M - Areia Extraída E Brita Produzida</t>
  </si>
  <si>
    <t>Corpo De Bscc 1,50 X 1,50 M - Moldado No Local - Altura Do Aterro 10,00 A 12,50 M - Areia E Brita Comerciais</t>
  </si>
  <si>
    <t>Corpo De Bscc 1,50 X 1,50 M - Moldado No Local - Altura Do Aterro 10,00 A 12,50 M - Areia Extraída E Brita Produzida</t>
  </si>
  <si>
    <t>Corpo De Bscc 1,50 X 1,50 M - Moldado No Local - Altura Do Aterro 12,50 A 15,00 M - Areia E Brita Comerciais</t>
  </si>
  <si>
    <t>Corpo De Bscc 1,50 X 1,50 M - Moldado No Local - Altura Do Aterro 12,50 A 15,00 M - Areia Extraída E Brita Produzida</t>
  </si>
  <si>
    <t>Corpo De Bscc 1,50 X 1,50 M - Moldado No Local - Altura Do Aterro 2,50 A 5,00 M - Areia E Brita Comerciais</t>
  </si>
  <si>
    <t>Corpo De Bscc 1,50 X 1,50 M - Moldado No Local - Altura Do Aterro 2,50 A 5,00 M - Areia Extraída E Brita Produzida</t>
  </si>
  <si>
    <t>Corpo De Bscc 1,50 X 1,50 M - Moldado No Local - Altura Do Aterro 5,00 A 7,50 M - Areia E Brita Comerciais</t>
  </si>
  <si>
    <t>Corpo De Bscc 1,50 X 1,50 M - Moldado No Local - Altura Do Aterro 5,00 A 7,50 M - Areia Extraída E Brita Produzida</t>
  </si>
  <si>
    <t>Corpo De Bscc 1,50 X 1,50 M - Moldado No Local - Altura Do Aterro 7,50 A 10,00 M - Areia E Brita Comerciais</t>
  </si>
  <si>
    <t>Corpo De Bscc 1,50 X 1,50 M - Moldado No Local - Altura Do Aterro 7,50 A 10,00 M - Areia Extraída E Brita Produzida</t>
  </si>
  <si>
    <t>Corpo De Bscc 2,00 X 2,00 M - Moldado No Local - Altura Do Aterro 0,00 A 1,00 M - Areia E Brita Comerciais</t>
  </si>
  <si>
    <t>Corpo De Bscc 2,00 X 2,00 M - Moldado No Local - Altura Do Aterro 0,00 A 1,00 M - Areia Extraída E Brita Produzida</t>
  </si>
  <si>
    <t>Corpo De Bscc 2,00 X 2,00 M - Moldado No Local - Altura Do Aterro 1,00 A 2,50 M - Areia E Brita Comerciais</t>
  </si>
  <si>
    <t>Corpo De Bscc 2,00 X 2,00 M - Moldado No Local - Altura Do Aterro 1,00 A 2,50 M - Areia Extraída E Brita Produzida</t>
  </si>
  <si>
    <t>Corpo De Bscc 2,00 X 2,00 M - Moldado No Local - Altura Do Aterro 10,00 A 12,50 M - Areia E Brita Comerciais</t>
  </si>
  <si>
    <t>Corpo De Bscc 2,00 X 2,00 M - Moldado No Local - Altura Do Aterro 10,00 A 12,50 M - Areia Extraída E Brita Produzida</t>
  </si>
  <si>
    <t>Corpo De Bscc 2,00 X 2,00 M - Moldado No Local - Altura Do Aterro 12,50 A 15,00 M - Areia E Brita Comerciais</t>
  </si>
  <si>
    <t>Corpo De Bscc 2,00 X 2,00 M - Moldado No Local - Altura Do Aterro 12,50 A 15,00 M - Areia Extraída E Brita Produzida</t>
  </si>
  <si>
    <t>Corpo De Bscc 2,00 X 2,00 M - Moldado No Local - Altura Do Aterro 2,50 A 5,00 M - Areia E Brita Comerciais</t>
  </si>
  <si>
    <t>Corpo De Bscc 2,00 X 2,00 M - Moldado No Local - Altura Do Aterro 2,50 A 5,00 M - Areia Extraída E Brita Produzida</t>
  </si>
  <si>
    <t>Corpo De Bscc 2,00 X 2,00 M - Moldado No Local - Altura Do Aterro 5,00 A 7,50 M - Areia E Brita Comerciais</t>
  </si>
  <si>
    <t>Corpo De Bscc 2,00 X 2,00 M - Moldado No Local - Altura Do Aterro 5,00 A 7,50 M - Areia Extraída E Brita Produzida</t>
  </si>
  <si>
    <t>Corpo De Bscc 2,00 X 2,00 M - Moldado No Local - Altura Do Aterro 7,50 A 10,00 M - Areia E Brita Comerciais</t>
  </si>
  <si>
    <t>Corpo De Bscc 2,00 X 2,00 M - Moldado No Local - Altura Do Aterro 7,50 A 10,00 M - Areia Extraída E Brita Produzida</t>
  </si>
  <si>
    <t>Corpo De Bscc 2,50 X 2,50 M - Moldado No Local - Altura Do Aterro 0,00 A 1,00 M - Areia E Brita Comerciais</t>
  </si>
  <si>
    <t>Corpo De Bscc 2,50 X 2,50 M - Moldado No Local - Altura Do Aterro 0,00 A 1,00 M - Areia Extraída E Brita Produzida</t>
  </si>
  <si>
    <t>Corpo De Bscc 2,50 X 2,50 M - Moldado No Local - Altura Do Aterro 1,00 A 2,50 M - Areia E Brita Comerciais</t>
  </si>
  <si>
    <t>Corpo De Bscc 2,50 X 2,50 M - Moldado No Local - Altura Do Aterro 1,00 A 2,50 M - Areia Extraída E Brita Produzida</t>
  </si>
  <si>
    <t>Corpo De Bscc 2,50 X 2,50 M - Moldado No Local - Altura Do Aterro 10,00 A 12,50 M - Areia E Brita Comerciais</t>
  </si>
  <si>
    <t>Corpo De Bscc 2,50 X 2,50 M - Moldado No Local - Altura Do Aterro 10,00 A 12,50 M - Areia Extraída E Brita Produzida</t>
  </si>
  <si>
    <t>Corpo De Bscc 2,50 X 2,50 M - Moldado No Local - Altura Do Aterro 12,50 A 15,00 M - Areia E Brita Comerciais</t>
  </si>
  <si>
    <t>Corpo De Bscc 2,50 X 2,50 M - Moldado No Local - Altura Do Aterro 12,50 A 15,00 M - Areia Extraída E Brita Produzida</t>
  </si>
  <si>
    <t>Corpo De Bscc 2,50 X 2,50 M - Moldado No Local - Altura Do Aterro 2,50 A 5,00 M - Areia E Brita Comerciais</t>
  </si>
  <si>
    <t>Corpo De Bscc 2,50 X 2,50 M - Moldado No Local - Altura Do Aterro 2,50 A 5,00 M - Areia Extraída E Brita Produzida</t>
  </si>
  <si>
    <t>Corpo De Bscc 2,50 X 2,50 M - Moldado No Local - Altura Do Aterro 5,00 A 7,50 M - Areia E Brita Comerciais</t>
  </si>
  <si>
    <t>Corpo De Bscc 2,50 X 2,50 M - Moldado No Local - Altura Do Aterro 5,00 A 7,50 M - Areia Extraída E Brita Produzida</t>
  </si>
  <si>
    <t>Corpo De Bscc 2,50 X 2,50 M - Moldado No Local - Altura Do Aterro 7,50 A 10,00 M - Areia E Brita Comerciais</t>
  </si>
  <si>
    <t>Corpo De Bscc 2,50 X 2,50 M - Moldado No Local - Altura Do Aterro 7,50 A 10,00 M - Areia Extraída E Brita Produzida</t>
  </si>
  <si>
    <t>Corpo De Bscc 3,00 X 3,00 M - Moldado No Local - Altura Do Aterro 0,00 A 1,00 M - Areia E Brita Comerciais</t>
  </si>
  <si>
    <t>Corpo De Bscc 3,00 X 3,00 M - Moldado No Local - Altura Do Aterro 0,00 A 1,00 M - Areia Extraída E Brita Produzida</t>
  </si>
  <si>
    <t>Corpo De Bscc 3,00 X 3,00 M - Moldado No Local - Altura Do Aterro 1,00 A 2,50 M - Areia E Brita Comerciais</t>
  </si>
  <si>
    <t>Corpo De Bscc 3,00 X 3,00 M - Moldado No Local - Altura Do Aterro 1,00 A 2,50 M - Areia Extraída E Brita Produzida</t>
  </si>
  <si>
    <t>Corpo De Bscc 3,00 X 3,00 M - Moldado No Local - Altura Do Aterro 10,00 A 12,50 M - Areia E Brita Comerciais</t>
  </si>
  <si>
    <t>Corpo De Bscc 3,00 X 3,00 M - Moldado No Local - Altura Do Aterro 10,00 A 12,50 M - Areia Extraída E Brita Produzida</t>
  </si>
  <si>
    <t>Corpo De Bscc 3,00 X 3,00 M - Moldado No Local - Altura Do Aterro 12,50 A 15,00 M - Areia E Brita Comerciais</t>
  </si>
  <si>
    <t>Corpo De Bscc 3,00 X 3,00 M - Moldado No Local - Altura Do Aterro 12,50 A 15,00 M - Areia Extraída E Brita Produzida</t>
  </si>
  <si>
    <t>Corpo De Bscc 3,00 X 3,00 M - Moldado No Local - Altura Do Aterro 2,50 A 5,00 M - Areia E Brita Comerciais</t>
  </si>
  <si>
    <t>Corpo De Bscc 3,00 X 3,00 M - Moldado No Local - Altura Do Aterro 2,50 A 5,00 M - Areia Extraída E Brita Produzida</t>
  </si>
  <si>
    <t>Corpo De Bscc 3,00 X 3,00 M - Moldado No Local - Altura Do Aterro 5,00 A 7,50 M - Areia E Brita Comerciais</t>
  </si>
  <si>
    <t>Corpo De Bscc 3,00 X 3,00 M - Moldado No Local - Altura Do Aterro 5,00 A 7,50 M - Areia Extraída E Brita Produzida</t>
  </si>
  <si>
    <t>Corpo De Bscc 3,00 X 3,00 M - Moldado No Local - Altura Do Aterro 7,50 A 10,00 M - Areia E Brita Comerciais</t>
  </si>
  <si>
    <t>Corpo De Bscc 3,00 X 3,00 M - Moldado No Local - Altura Do Aterro 7,50 A 10,00 M - Areia Extraída E Brita Produzida</t>
  </si>
  <si>
    <t>Corpo De Btcc 1,50 X 1,50 M - Moldado No Local - Altura Do Aterro 0,00 A 1,00 M - Areia E Brita Comerciais</t>
  </si>
  <si>
    <t>Corpo De Btcc 1,50 X 1,50 M - Moldado No Local - Altura Do Aterro 0,00 A 1,00 M - Areia Extraída E Brita Produzida</t>
  </si>
  <si>
    <t>Corpo De Btcc 1,50 X 1,50 M - Moldado No Local - Altura Do Aterro 1,00 A 2,50 M - Areia E Brita Comerciais</t>
  </si>
  <si>
    <t>Corpo De Btcc 1,50 X 1,50 M - Moldado No Local - Altura Do Aterro 1,00 A 2,50 M - Areia Extraída E Brita Produzida</t>
  </si>
  <si>
    <t>Corpo De Btcc 1,50 X 1,50 M - Moldado No Local - Altura Do Aterro 10,00 A 12,50 M - Areia E Brita Comerciais</t>
  </si>
  <si>
    <t>Corpo De Btcc 1,50 X 1,50 M - Moldado No Local - Altura Do Aterro 10,00 A 12,50 M - Areia Extraída E Brita Produzida</t>
  </si>
  <si>
    <t>Corpo De Btcc 1,50 X 1,50 M - Moldado No Local - Altura Do Aterro 12,50 A 15,00 M - Areia E Brita Comerciais</t>
  </si>
  <si>
    <t>Corpo De Btcc 1,50 X 1,50 M - Moldado No Local - Altura Do Aterro 12,50 A 15,00 M - Areia Extraída E Brita Produzida</t>
  </si>
  <si>
    <t>Corpo De Btcc 1,50 X 1,50 M - Moldado No Local - Altura Do Aterro 2,50 A 5,00 M - Areia E Brita Comerciais</t>
  </si>
  <si>
    <t>Corpo De Btcc 1,50 X 1,50 M - Moldado No Local - Altura Do Aterro 2,50 A 5,00 M - Areia Extraída E Brita Produzida</t>
  </si>
  <si>
    <t>Corpo De Btcc 1,50 X 1,50 M - Moldado No Local - Altura Do Aterro 5,00 A 7,50 M - Areia E Brita Comerciais</t>
  </si>
  <si>
    <t>Corpo De Btcc 1,50 X 1,50 M - Moldado No Local - Altura Do Aterro 5,00 A 7,50 M - Areia Extraída E Brita Produzida</t>
  </si>
  <si>
    <t>Corpo De Btcc 1,50 X 1,50 M - Moldado No Local - Altura Do Aterro 7,50 A 10,00 M - Areia E Brita Comerciais</t>
  </si>
  <si>
    <t>Corpo De Btcc 1,50 X 1,50 M - Moldado No Local - Altura Do Aterro 7,50 A 10,00 M - Areia Extraída E Brita Produzida</t>
  </si>
  <si>
    <t>Corpo De Btcc 2,00 X 2,00 M - Moldado No Local - Altura Do Aterro 0,00 A 1,00 M - Areia E Brita Comerciais</t>
  </si>
  <si>
    <t>Corpo De Btcc 2,00 X 2,00 M - Moldado No Local - Altura Do Aterro 0,00 A 1,00 M - Areia Extraída E Brita Produzida</t>
  </si>
  <si>
    <t>Corpo De Btcc 2,00 X 2,00 M - Moldado No Local - Altura Do Aterro 1,00 A 2,50 M - Areia E Brita Comerciais</t>
  </si>
  <si>
    <t>Corpo De Btcc 2,00 X 2,00 M - Moldado No Local - Altura Do Aterro 1,00 A 2,50 M - Areia Extraída E Brita Produzida</t>
  </si>
  <si>
    <t>Corpo De Btcc 2,00 X 2,00 M - Moldado No Local - Altura Do Aterro 10,00 A 12,50 M - Areia E Brita Comerciais</t>
  </si>
  <si>
    <t>Corpo De Btcc 2,00 X 2,00 M - Moldado No Local - Altura Do Aterro 10,00 A 12,50 M - Areia Extraída E Brita Produzida</t>
  </si>
  <si>
    <t>Corpo De Btcc 2,00 X 2,00 M - Moldado No Local - Altura Do Aterro 12,50 A 15,00 M - Areia E Brita Comerciais</t>
  </si>
  <si>
    <t>Corpo De Btcc 2,00 X 2,00 M - Moldado No Local - Altura Do Aterro 12,50 A 15,00 M - Areia Extraída E Brita Produzida</t>
  </si>
  <si>
    <t>Corpo De Btcc 2,00 X 2,00 M - Moldado No Local - Altura Do Aterro 2,50 A 5,00 M - Areia E Brita Comerciais</t>
  </si>
  <si>
    <t>Corpo De Btcc 2,00 X 2,00 M - Moldado No Local - Altura Do Aterro 2,50 A 5,00 M - Areia Extraída E Brita Produzida</t>
  </si>
  <si>
    <t>Corpo De Btcc 2,00 X 2,00 M - Moldado No Local - Altura Do Aterro 5,00 A 7,50 M - Areia E Brita Comerciais</t>
  </si>
  <si>
    <t>Corpo De Btcc 2,00 X 2,00 M - Moldado No Local - Altura Do Aterro 5,00 A 7,50 M - Areia Extraída E Brita Produzida</t>
  </si>
  <si>
    <t>Corpo De Btcc 2,00 X 2,00 M - Moldado No Local - Altura Do Aterro 7,50 A 10,00 M - Areia E Brita Comerciais</t>
  </si>
  <si>
    <t>Corpo De Btcc 2,00 X 2,00 M - Moldado No Local - Altura Do Aterro 7,50 A 10,00 M - Areia Extraída E Brita Produzida</t>
  </si>
  <si>
    <t>Corpo De Btcc 2,50 X 2,50 M - Moldado No Local - Altura Do Aterro 0,00 A 1,00 M - Areia E Brita Comerciais</t>
  </si>
  <si>
    <t>Corpo De Btcc 2,50 X 2,50 M - Moldado No Local - Altura Do Aterro 0,00 A 1,00 M - Areia Extraída E Brita Produzida</t>
  </si>
  <si>
    <t>Corpo De Btcc 2,50 X 2,50 M - Moldado No Local - Altura Do Aterro 1,00 A 2,50 M - Areia E Brita Comerciais</t>
  </si>
  <si>
    <t>Corpo De Btcc 2,50 X 2,50 M - Moldado No Local - Altura Do Aterro 1,00 A 2,50 M - Areia Extraída E Brita Produzida</t>
  </si>
  <si>
    <t>Corpo De Btcc 2,50 X 2,50 M - Moldado No Local - Altura Do Aterro 10,00 A 12,50 M - Areia E Brita Comerciais</t>
  </si>
  <si>
    <t>Corpo De Btcc 2,50 X 2,50 M - Moldado No Local - Altura Do Aterro 10,00 A 12,50 M - Areia Extraída E Brita Produzida</t>
  </si>
  <si>
    <t>Corpo De Btcc 2,50 X 2,50 M - Moldado No Local - Altura Do Aterro 12,50 A 15,00 M - Areia E Brita Comerciais</t>
  </si>
  <si>
    <t>Corpo De Btcc 2,50 X 2,50 M - Moldado No Local - Altura Do Aterro 12,50 A 15,00 M - Areia Extraída E Brita Produzida</t>
  </si>
  <si>
    <t>Corpo De Btcc 2,50 X 2,50 M - Moldado No Local - Altura Do Aterro 2,50 A 5,00 M - Areia E Brita Comerciais</t>
  </si>
  <si>
    <t>Corpo De Btcc 2,50 X 2,50 M - Moldado No Local - Altura Do Aterro 2,50 A 5,00 M - Areia Extraída E Brita Produzida</t>
  </si>
  <si>
    <t>Corpo De Btcc 2,50 X 2,50 M - Moldado No Local - Altura Do Aterro 5,00 A 7,50 M - Areia E Brita Comerciais</t>
  </si>
  <si>
    <t>Corpo De Btcc 2,50 X 2,50 M - Moldado No Local - Altura Do Aterro 5,00 A 7,50 M - Areia Extraída E Brita Produzida</t>
  </si>
  <si>
    <t>Corpo De Btcc 2,50 X 2,50 M - Moldado No Local - Altura Do Aterro 7,50 A 10,00 M - Areia E Brita Comerciais</t>
  </si>
  <si>
    <t>Corpo De Btcc 2,50 X 2,50 M - Moldado No Local - Altura Do Aterro 7,50 A 10,00 M - Areia Extraída E Brita Produzida</t>
  </si>
  <si>
    <t>Corpo De Btcc 3,00 X 3,00 M - Moldado No Local - Altura Do Aterro 0,00 A 1,00 M - Areia E Brita Comerciais</t>
  </si>
  <si>
    <t>Corpo De Btcc 3,00 X 3,00 M - Moldado No Local - Altura Do Aterro 0,00 A 1,00 M - Areia Extraída E Brita Produzida</t>
  </si>
  <si>
    <t>Corpo De Btcc 3,00 X 3,00 M - Moldado No Local - Altura Do Aterro 1,00 A 2,50 M - Areia E Brita Comerciais</t>
  </si>
  <si>
    <t>Corpo De Btcc 3,00 X 3,00 M - Moldado No Local - Altura Do Aterro 1,00 A 2,50 M - Areia Extraída E Brita Produzida</t>
  </si>
  <si>
    <t>Corpo De Btcc 3,00 X 3,00 M - Moldado No Local - Altura Do Aterro 10,00 A 12,50 M - Areia E Brita Comerciais</t>
  </si>
  <si>
    <t>Corpo De Btcc 3,00 X 3,00 M - Moldado No Local - Altura Do Aterro 10,00 A 12,50 M - Areia Extraída E Brita Produzida</t>
  </si>
  <si>
    <t>Corpo De Btcc 3,00 X 3,00 M - Moldado No Local - Altura Do Aterro 12,50 A 15,00 M - Areia E Brita Comerciais</t>
  </si>
  <si>
    <t>Corpo De Btcc 3,00 X 3,00 M - Moldado No Local - Altura Do Aterro 12,50 A 15,00 M - Areia Extraída E Brita Produzida</t>
  </si>
  <si>
    <t>Corpo De Btcc 3,00 X 3,00 M - Moldado No Local - Altura Do Aterro 2,50 A 5,00 M - Areia E Brita Comerciais</t>
  </si>
  <si>
    <t>Corpo De Btcc 3,00 X 3,00 M - Moldado No Local - Altura Do Aterro 2,50 A 5,00 M - Areia Extraída E Brita Produzida</t>
  </si>
  <si>
    <t>Corpo De Btcc 3,00 X 3,00 M - Moldado No Local - Altura Do Aterro 5,00 A 7,50 M - Areia E Brita Comerciais</t>
  </si>
  <si>
    <t>Corpo De Btcc 3,00 X 3,00 M - Moldado No Local - Altura Do Aterro 5,00 A 7,50 M - Areia Extraída E Brita Produzida</t>
  </si>
  <si>
    <t>Corpo De Btcc 3,00 X 3,00 M - Moldado No Local - Altura Do Aterro 7,50 A 10,00 M - Areia E Brita Comerciais</t>
  </si>
  <si>
    <t>Corpo De Btcc 3,00 X 3,00 M - Moldado No Local - Altura Do Aterro 7,50 A 10,00 M - Areia Extraída E Brita Produzida</t>
  </si>
  <si>
    <t>Boca De Bdtc D = 0,80 M - Esconsidade 0° - Areia E Brita Comerciais - Alas Retas</t>
  </si>
  <si>
    <t>Boca De Bdtc D = 0,80 M - Esconsidade 0° - Areia Extraída E Brita Produzida - Alas Retas</t>
  </si>
  <si>
    <t>Boca De Bdtc D = 0,80 M - Esconsidade 10° - Areia E Brita Comerciais - Alas Retas</t>
  </si>
  <si>
    <t>Boca De Bdtc D = 0,80 M - Esconsidade 10° - Areia Extraída E Brita Produzida - Alas Retas</t>
  </si>
  <si>
    <t>Boca De Bdtc D = 0,80 M - Esconsidade 15° - Areia E Brita Comerciais - Alas Retas</t>
  </si>
  <si>
    <t>Boca De Bdtc D = 0,80 M - Esconsidade 15° - Areia Extraída E Brita Produzida - Alas Retas</t>
  </si>
  <si>
    <t>Boca De Bdtc D = 0,80 M - Esconsidade 20° - Areia E Brita Comerciais - Alas Retas</t>
  </si>
  <si>
    <t>Boca De Bdtc D = 0,80 M - Esconsidade 20° - Areia Extraída E Brita Produzida - Alas Retas</t>
  </si>
  <si>
    <t>Boca De Bdtc D = 0,80 M - Esconsidade 25° - Areia E Brita Comerciais - Alas Retas</t>
  </si>
  <si>
    <t>Boca De Bdtc D = 0,80 M - Esconsidade 25° - Areia Extraída E Brita Produzida - Alas Retas</t>
  </si>
  <si>
    <t>Boca De Bdtc D = 0,80 M - Esconsidade 30° - Areia E Brita Comerciais - Alas Retas</t>
  </si>
  <si>
    <t>Boca De Bdtc D = 0,80 M - Esconsidade 30° - Areia Extraída E Brita Produzida - Alas Retas</t>
  </si>
  <si>
    <t>Boca De Bdtc D = 0,80 M - Esconsidade 35° - Areia E Brita Comerciais - Alas Retas</t>
  </si>
  <si>
    <t>Boca De Bdtc D = 0,80 M - Esconsidade 35° - Areia Extraída E Brita Produzida - Alas Retas</t>
  </si>
  <si>
    <t>Boca De Bdtc D = 0,80 M - Esconsidade 40° - Areia E Brita Comerciais - Alas Retas</t>
  </si>
  <si>
    <t>Boca De Bdtc D = 0,80 M - Esconsidade 40° - Areia Extraída E Brita Produzida - Alas Retas</t>
  </si>
  <si>
    <t>Boca De Bdtc D = 0,80 M - Esconsidade 45° - Areia E Brita Comerciais - Alas Retas</t>
  </si>
  <si>
    <t>Boca De Bdtc D = 0,80 M - Esconsidade 45° - Areia Extraída E Brita Produzida - Alas Retas</t>
  </si>
  <si>
    <t>Boca De Bdtc D = 0,80 M - Esconsidade 5° - Areia E Brita Comerciais - Alas Retas</t>
  </si>
  <si>
    <t>Boca De Bdtc D = 0,80 M - Esconsidade 5° - Areia Extraída E Brita Produzida - Alas Retas</t>
  </si>
  <si>
    <t>Boca De Bdtc D = 1,00 M - Esconsidade 0° - Areia E Brita Comerciais - Alas Esconsas</t>
  </si>
  <si>
    <t>Boca De Bdtc D = 1,00 M - Esconsidade 0° - Areia E Brita Comerciais - Alas Retas</t>
  </si>
  <si>
    <t>Boca De Bdtc D = 1,00 M - Esconsidade 0° - Areia Extraída E Brita Produzida - Alas Esconsas</t>
  </si>
  <si>
    <t>Boca De Bdtc D = 1,00 M - Esconsidade 0° - Areia Extraída E Brita Produzida - Alas Retas</t>
  </si>
  <si>
    <t>Boca De Bdtc D = 1,00 M - Esconsidade 10° - Areia E Brita Comerciais - Alas Retas</t>
  </si>
  <si>
    <t>Boca De Bdtc D = 1,00 M - Esconsidade 10° - Areia Extraída E Brita Produzida - Alas Retas</t>
  </si>
  <si>
    <t>Boca De Bdtc D = 1,00 M - Esconsidade 15° - Areia E Brita Comerciais - Alas Esconsas</t>
  </si>
  <si>
    <t>Boca De Bdtc D = 1,00 M - Esconsidade 15° - Areia E Brita Comerciais - Alas Retas</t>
  </si>
  <si>
    <t>Boca De Bdtc D = 1,00 M - Esconsidade 15° - Areia Extraída E Brita Produzida - Alas Esconsas</t>
  </si>
  <si>
    <t>Boca De Bdtc D = 1,00 M - Esconsidade 15° - Areia Extraída E Brita Produzida - Alas Retas</t>
  </si>
  <si>
    <t>Boca De Bdtc D = 1,00 M - Esconsidade 20° - Areia E Brita Comerciais - Alas Retas</t>
  </si>
  <si>
    <t>Boca De Bdtc D = 1,00 M - Esconsidade 20° - Areia Extraída E Brita Produzida - Alas Retas</t>
  </si>
  <si>
    <t>Boca De Bdtc D = 1,00 M - Esconsidade 25° - Areia E Brita Comerciais - Alas Retas</t>
  </si>
  <si>
    <t>Boca De Bdtc D = 1,00 M - Esconsidade 25° - Areia Extraída E Brita Produzida - Alas Retas</t>
  </si>
  <si>
    <t>Boca De Bdtc D = 1,00 M - Esconsidade 30° - Areia E Brita Comerciais - Alas Esconsas</t>
  </si>
  <si>
    <t>Boca De Bdtc D = 1,00 M - Esconsidade 30° - Areia E Brita Comerciais - Alas Retas</t>
  </si>
  <si>
    <t>Boca De Bdtc D = 1,00 M - Esconsidade 30° - Areia Extraída E Brita Produzida - Alas Esconsas</t>
  </si>
  <si>
    <t>Boca De Bdtc D = 1,00 M - Esconsidade 30° - Areia Extraída E Brita Produzida - Alas Retas</t>
  </si>
  <si>
    <t>Boca De Bdtc D = 1,00 M - Esconsidade 35° - Areia E Brita Comerciais - Alas Retas</t>
  </si>
  <si>
    <t>Boca De Bdtc D = 1,00 M - Esconsidade 35° - Areia Extraída E Brita Produzida - Alas Retas</t>
  </si>
  <si>
    <t>Boca De Bdtc D = 1,00 M - Esconsidade 40° - Areia E Brita Comerciais - Alas Retas</t>
  </si>
  <si>
    <t>Boca De Bdtc D = 1,00 M - Esconsidade 40° - Areia Extraída E Brita Produzida - Alas Retas</t>
  </si>
  <si>
    <t>Boca De Bdtc D = 1,00 M - Esconsidade 45° - Areia E Brita Comerciais - Alas Esconsas</t>
  </si>
  <si>
    <t>Boca De Bdtc D = 1,00 M - Esconsidade 45° - Areia E Brita Comerciais - Alas Retas</t>
  </si>
  <si>
    <t>Boca De Bdtc D = 1,00 M - Esconsidade 45° - Areia Extraída E Brita Produzida - Alas Esconsas</t>
  </si>
  <si>
    <t>Boca De Bdtc D = 1,00 M - Esconsidade 45° - Areia Extraída E Brita Produzida - Alas Retas</t>
  </si>
  <si>
    <t>Boca De Bdtc D = 1,00 M - Esconsidade 5° - Areia E Brita Comerciais - Alas Retas</t>
  </si>
  <si>
    <t>Boca De Bdtc D = 1,00 M - Esconsidade 5° - Areia Extraída E Brita Produzida - Alas Retas</t>
  </si>
  <si>
    <t>Boca De Bdtc D = 1,20 M - Esconsidade 0° - Areia E Brita Comerciais - Alas Esconsas</t>
  </si>
  <si>
    <t>Boca De Bdtc D = 1,20 M - Esconsidade 0° - Areia E Brita Comerciais - Alas Retas</t>
  </si>
  <si>
    <t>Boca De Bdtc D = 1,20 M - Esconsidade 0° - Areia Extraída E Brita Produzida - Alas Esconsas</t>
  </si>
  <si>
    <t>Boca De Bdtc D = 1,20 M - Esconsidade 0° - Areia Extraída E Brita Produzida - Alas Retas</t>
  </si>
  <si>
    <t>Boca De Bdtc D = 1,20 M - Esconsidade 10° - Areia E Brita Comerciais - Alas Retas</t>
  </si>
  <si>
    <t>Boca De Bdtc D = 1,20 M - Esconsidade 10° - Areia Extraída E Brita Produzida - Alas Retas</t>
  </si>
  <si>
    <t>Boca De Bdtc D = 1,20 M - Esconsidade 15° - Areia E Brita Comerciais - Alas Esconsas</t>
  </si>
  <si>
    <t>Boca De Bdtc D = 1,20 M - Esconsidade 15° - Areia E Brita Comerciais - Alas Retas</t>
  </si>
  <si>
    <t>Boca De Bdtc D = 1,20 M - Esconsidade 15° - Areia Extraída E Brita Produzida - Alas Esconsas</t>
  </si>
  <si>
    <t>Boca De Bdtc D = 1,20 M - Esconsidade 15° - Areia Extraída E Brita Produzida - Alas Retas</t>
  </si>
  <si>
    <t>Boca De Bdtc D = 1,20 M - Esconsidade 20° - Areia E Brita Comerciais - Alas Retas</t>
  </si>
  <si>
    <t>Boca De Bdtc D = 1,20 M - Esconsidade 20° - Areia Extraída E Brita Produzida - Alas Retas</t>
  </si>
  <si>
    <t>Boca De Bdtc D = 1,20 M - Esconsidade 25° - Areia E Brita Comerciais - Alas Retas</t>
  </si>
  <si>
    <t>Boca De Bdtc D = 1,20 M - Esconsidade 25° - Areia Extraída E Brita Produzida - Alas Retas</t>
  </si>
  <si>
    <t>Boca De Bdtc D = 1,20 M - Esconsidade 30° - Areia E Brita Comerciais - Alas Esconsas</t>
  </si>
  <si>
    <t>Boca De Bdtc D = 1,20 M - Esconsidade 30° - Areia E Brita Comerciais - Alas Retas</t>
  </si>
  <si>
    <t>Boca De Bdtc D = 1,20 M - Esconsidade 30° - Areia Extraída E Brita Produzida - Alas Esconsas</t>
  </si>
  <si>
    <t>Boca De Bdtc D = 1,20 M - Esconsidade 30° - Areia Extraída E Brita Produzida - Alas Retas</t>
  </si>
  <si>
    <t>Boca De Bdtc D = 1,20 M - Esconsidade 35° - Areia E Brita Comerciais - Alas Retas</t>
  </si>
  <si>
    <t>Boca De Bdtc D = 1,20 M - Esconsidade 35° - Areia Extraída E Brita Produzida - Alas Retas</t>
  </si>
  <si>
    <t>Boca De Bdtc D = 1,20 M - Esconsidade 40° - Areia E Brita Comerciais - Alas Retas</t>
  </si>
  <si>
    <t>Boca De Bdtc D = 1,20 M - Esconsidade 40° - Areia Extraída E Brita Produzida - Alas Retas</t>
  </si>
  <si>
    <t>Boca De Bdtc D = 1,20 M - Esconsidade 45° - Areia E Brita Comerciais - Alas Esconsas</t>
  </si>
  <si>
    <t>Boca De Bdtc D = 1,20 M - Esconsidade 45° - Areia E Brita Comerciais - Alas Retas</t>
  </si>
  <si>
    <t>Boca De Bdtc D = 1,20 M - Esconsidade 45° - Areia Extraída E Brita Produzida - Alas Esconsas</t>
  </si>
  <si>
    <t>Boca De Bdtc D = 1,20 M - Esconsidade 45° - Areia Extraída E Brita Produzida - Alas Retas</t>
  </si>
  <si>
    <t>Boca De Bdtc D = 1,20 M - Esconsidade 5° - Areia E Brita Comerciais - Alas Retas</t>
  </si>
  <si>
    <t>Boca De Bdtc D = 1,20 M - Esconsidade 5° - Areia Extraída E Brita Produzida - Alas Retas</t>
  </si>
  <si>
    <t>Boca De Bdtc D = 1,50 M - Esconsidade 0° - Areia E Brita Comerciais - Alas Esconsas</t>
  </si>
  <si>
    <t>Boca De Bdtc D = 1,50 M - Esconsidade 0° - Areia E Brita Comerciais - Alas Retas</t>
  </si>
  <si>
    <t>Boca De Bdtc D = 1,50 M - Esconsidade 0° - Areia Extraída E Brita Produzida - Alas Esconsas</t>
  </si>
  <si>
    <t>Boca De Bdtc D = 1,50 M - Esconsidade 0° - Areia Extraída E Brita Produzida - Alas Retas</t>
  </si>
  <si>
    <t>Boca De Bdtc D = 1,50 M - Esconsidade 10° - Areia E Brita Comerciais - Alas Retas</t>
  </si>
  <si>
    <t>Boca De Bdtc D = 1,50 M - Esconsidade 10° - Areia Extraída E Brita Produzida - Alas Retas</t>
  </si>
  <si>
    <t>Boca De Bdtc D = 1,50 M - Esconsidade 15° - Areia E Brita Comerciais - Alas Esconsas</t>
  </si>
  <si>
    <t>Boca De Bdtc D = 1,50 M - Esconsidade 15° - Areia E Brita Comerciais - Alas Retas</t>
  </si>
  <si>
    <t>Boca De Bdtc D = 1,50 M - Esconsidade 15° - Areia Extraída E Brita Produzida - Alas Esconsas</t>
  </si>
  <si>
    <t>Boca De Bdtc D = 1,50 M - Esconsidade 15° - Areia Extraída E Brita Produzida - Alas Retas</t>
  </si>
  <si>
    <t>Boca De Bdtc D = 1,50 M - Esconsidade 20° - Areia E Brita Comerciais - Alas Retas</t>
  </si>
  <si>
    <t>Boca De Bdtc D = 1,50 M - Esconsidade 20° - Areia Extraída E Brita Produzida - Alas Retas</t>
  </si>
  <si>
    <t>Boca De Bdtc D = 1,50 M - Esconsidade 25° - Areia E Brita Comerciais - Alas Retas</t>
  </si>
  <si>
    <t>Boca De Bdtc D = 1,50 M - Esconsidade 25° - Areia Extraída E Brita Produzida - Alas Retas</t>
  </si>
  <si>
    <t>Boca De Bdtc D = 1,50 M - Esconsidade 30° - Areia E Brita Comerciais - Alas Esconsas</t>
  </si>
  <si>
    <t>Boca De Bdtc D = 1,50 M - Esconsidade 30° - Areia E Brita Comerciais - Alas Retas</t>
  </si>
  <si>
    <t>Boca De Bdtc D = 1,50 M - Esconsidade 30° - Areia Extraída E Brita Produzida - Alas Esconsas</t>
  </si>
  <si>
    <t>Boca De Bdtc D = 1,50 M - Esconsidade 30° - Areia Extraída E Brita Produzida - Alas Retas</t>
  </si>
  <si>
    <t>Boca De Bdtc D = 1,50 M - Esconsidade 35° - Areia E Brita Comerciais - Alas Retas</t>
  </si>
  <si>
    <t>Boca De Bdtc D = 1,50 M - Esconsidade 35° - Areia Extraída E Brita Produzida - Alas Retas</t>
  </si>
  <si>
    <t>Boca De Bdtc D = 1,50 M - Esconsidade 40° - Areia E Brita Comerciais - Alas Retas</t>
  </si>
  <si>
    <t>Boca De Bdtc D = 1,50 M - Esconsidade 40° - Areia Extraída E Brita Produzida - Alas Retas</t>
  </si>
  <si>
    <t>Boca De Bdtc D = 1,50 M - Esconsidade 45° - Areia E Brita Comerciais - Alas Esconsas</t>
  </si>
  <si>
    <t>Boca De Bdtc D = 1,50 M - Esconsidade 45° - Areia E Brita Comerciais - Alas Retas</t>
  </si>
  <si>
    <t>Boca De Bdtc D = 1,50 M - Esconsidade 45° - Areia Extraída E Brita Produzida - Alas Esconsas</t>
  </si>
  <si>
    <t>Boca De Bdtc D = 1,50 M - Esconsidade 45° - Areia Extraída E Brita Produzida - Alas Retas</t>
  </si>
  <si>
    <t>Boca De Bdtc D = 1,50 M - Esconsidade 5° - Areia E Brita Comerciais - Alas Retas</t>
  </si>
  <si>
    <t>Boca De Bdtc D = 1,50 M - Esconsidade 5° - Areia Extraída E Brita Produzida - Alas Retas</t>
  </si>
  <si>
    <t>Boca De Bstc D = 0,40 M - Esconsidade 0° - Areia E Brita Comerciais - Alas Retas</t>
  </si>
  <si>
    <t>Boca De Bstc D = 0,40 M - Esconsidade 0° - Areia Extraída E Brita Produzida - Alas Retas</t>
  </si>
  <si>
    <t>Boca De Bstc D = 0,40 M - Esconsidade 10° - Areia E Brita Comerciais - Alas Retas</t>
  </si>
  <si>
    <t>Boca De Bstc D = 0,40 M - Esconsidade 10° - Areia Extraída E Brita Produzida - Alas Retas</t>
  </si>
  <si>
    <t>Boca De Bstc D = 0,40 M - Esconsidade 15° - Areia E Brita Comerciais - Alas Retas</t>
  </si>
  <si>
    <t>Boca De Bstc D = 0,40 M - Esconsidade 15° - Areia Extraída E Brita Produzida - Alas Retas</t>
  </si>
  <si>
    <t>Boca De Bstc D = 0,40 M - Esconsidade 20° - Areia E Brita Comerciais - Alas Retas</t>
  </si>
  <si>
    <t>Boca De Bstc D = 0,40 M - Esconsidade 20° - Areia Extraída E Brita Produzida - Alas Retas</t>
  </si>
  <si>
    <t>Boca De Bstc D = 0,40 M - Esconsidade 25° - Areia E Brita Comerciais - Alas Retas</t>
  </si>
  <si>
    <t>Boca De Bstc D = 0,40 M - Esconsidade 25° - Areia Extraída E Brita Produzida - Alas Retas</t>
  </si>
  <si>
    <t>Boca De Bstc D = 0,40 M - Esconsidade 30° - Areia E Brita Comerciais - Alas Retas</t>
  </si>
  <si>
    <t>Boca De Bstc D = 0,40 M - Esconsidade 30° - Areia Extraída E Brita Produzida - Alas Retas</t>
  </si>
  <si>
    <t>Boca De Bstc D = 0,40 M - Esconsidade 35° - Areia E Brita Comerciais - Alas Retas</t>
  </si>
  <si>
    <t>Boca De Bstc D = 0,40 M - Esconsidade 35° - Areia Extraída E Brita Produzida - Alas Retas</t>
  </si>
  <si>
    <t>Boca De Bstc D = 0,40 M - Esconsidade 40° - Areia E Brita Comerciais - Alas Retas</t>
  </si>
  <si>
    <t>Boca De Bstc D = 0,40 M - Esconsidade 40° - Areia Extraída E Brita Produzida - Alas Retas</t>
  </si>
  <si>
    <t>Boca De Bstc D = 0,40 M - Esconsidade 45° - Areia E Brita Comerciais - Alas Retas</t>
  </si>
  <si>
    <t>Boca De Bstc D = 0,40 M - Esconsidade 45° - Areia Extraída E Brita Produzida - Alas Retas</t>
  </si>
  <si>
    <t>Boca De Bstc D = 0,40 M - Esconsidade 5° - Areia E Brita Comerciais - Alas Retas</t>
  </si>
  <si>
    <t>Boca De Bstc D = 0,40 M - Esconsidade 5° - Areia Extraída E Brita Produzida - Alas Retas</t>
  </si>
  <si>
    <t>Boca De Bstc D = 0,60 M - Esconsidade 0° - Areia E Brita Comerciais - Alas Esconsas</t>
  </si>
  <si>
    <t>Boca De Bstc D = 0,60 M - Esconsidade 0° - Areia E Brita Comerciais - Alas Retas</t>
  </si>
  <si>
    <t>Boca De Bstc D = 0,60 M - Esconsidade 0° - Areia Extraída E Brita Produzida - Alas Esconsas</t>
  </si>
  <si>
    <t>Boca De Bstc D = 0,60 M - Esconsidade 0° - Areia Extraída E Brita Produzida - Alas Retas</t>
  </si>
  <si>
    <t>Boca De Bstc D = 0,60 M - Esconsidade 10° - Areia E Brita Comerciais - Alas Retas</t>
  </si>
  <si>
    <t>Boca De Bstc D = 0,60 M - Esconsidade 10° - Areia Extraída E Brita Produzida - Alas Retas</t>
  </si>
  <si>
    <t>Boca De Bstc D = 0,60 M - Esconsidade 15° - Areia E Brita Comerciais - Alas Esconsas</t>
  </si>
  <si>
    <t>Boca De Bstc D = 0,60 M - Esconsidade 15° - Areia E Brita Comerciais - Alas Retas</t>
  </si>
  <si>
    <t>Boca De Bstc D = 0,60 M - Esconsidade 15° - Areia Extraída E Brita Produzida - Alas Esconsas</t>
  </si>
  <si>
    <t>Boca De Bstc D = 0,60 M - Esconsidade 15° - Areia Extraída E Brita Produzida - Alas Retas</t>
  </si>
  <si>
    <t>Boca De Bstc D = 0,60 M - Esconsidade 20° - Areia E Brita Comerciais - Alas Retas</t>
  </si>
  <si>
    <t>Boca De Bstc D = 0,60 M - Esconsidade 20° - Areia Extraída E Brita Produzida - Alas Retas</t>
  </si>
  <si>
    <t>Boca De Bstc D = 0,60 M - Esconsidade 25° - Areia E Brita Comerciais - Alas Retas</t>
  </si>
  <si>
    <t>Boca De Bstc D = 0,60 M - Esconsidade 25° - Areia Extraída E Brita Produzida - Alas Retas</t>
  </si>
  <si>
    <t>Boca De Bstc D = 0,60 M - Esconsidade 30° - Areia E Brita Comerciais - Alas Esconsas</t>
  </si>
  <si>
    <t>Boca De Bstc D = 0,60 M - Esconsidade 30° - Areia E Brita Comerciais - Alas Retas</t>
  </si>
  <si>
    <t>Boca De Bstc D = 0,60 M - Esconsidade 30° - Areia Extraída E Brita Produzida - Alas Esconsas</t>
  </si>
  <si>
    <t>Boca De Bstc D = 0,60 M - Esconsidade 30° - Areia Extraída E Brita Produzida - Alas Retas</t>
  </si>
  <si>
    <t>Boca De Bstc D = 0,60 M - Esconsidade 35° - Areia E Brita Comerciais - Alas Retas</t>
  </si>
  <si>
    <t>Boca De Bstc D = 0,60 M - Esconsidade 35° - Areia Extraída E Brita Produzida - Alas Retas</t>
  </si>
  <si>
    <t>Boca De Bstc D = 0,60 M - Esconsidade 40° - Areia E Brita Comerciais - Alas Retas</t>
  </si>
  <si>
    <t>Boca De Bstc D = 0,60 M - Esconsidade 40° - Areia Extraída E Brita Produzida - Alas Retas</t>
  </si>
  <si>
    <t>Boca De Bstc D = 0,60 M - Esconsidade 45° - Areia E Brita Comerciais - Alas Esconsas</t>
  </si>
  <si>
    <t>Boca De Bstc D = 0,60 M - Esconsidade 45° - Areia E Brita Comerciais - Alas Retas</t>
  </si>
  <si>
    <t>Boca De Bstc D = 0,60 M - Esconsidade 45° - Areia Extraída E Brita Produzida - Alas Esconsas</t>
  </si>
  <si>
    <t>Boca De Bstc D = 0,60 M - Esconsidade 45° - Areia Extraída E Brita Produzida - Alas Retas</t>
  </si>
  <si>
    <t>Boca De Bstc D = 0,60 M - Esconsidade 5° - Areia E Brita Comerciais - Alas Retas</t>
  </si>
  <si>
    <t>Boca De Bstc D = 0,60 M - Esconsidade 5° - Areia Extraída E Brita Produzida - Alas Retas</t>
  </si>
  <si>
    <t>Boca De Bstc D = 0,80 M - Esconsidade 0° - Areia E Brita Comerciais - Alas Esconsas</t>
  </si>
  <si>
    <t>Boca De Bstc D = 0,80 M - Esconsidade 0° - Areia E Brita Comerciais - Alas Retas</t>
  </si>
  <si>
    <t>Boca De Bstc D = 0,80 M - Esconsidade 0° - Areia Extraída E Brita Produzida - Alas Esconsas</t>
  </si>
  <si>
    <t>Boca De Bstc D = 0,80 M - Esconsidade 0° - Areia Extraída E Brita Produzida - Alas Retas</t>
  </si>
  <si>
    <t>Boca De Bstc D = 0,80 M - Esconsidade 10° - Areia E Brita Comerciais - Alas Retas</t>
  </si>
  <si>
    <t>Boca De Bstc D = 0,80 M - Esconsidade 10° - Areia Extraída E Brita Produzida - Alas Retas</t>
  </si>
  <si>
    <t>Boca De Bstc D = 0,80 M - Esconsidade 15° - Areia E Brita Comerciais - Alas Esconsas</t>
  </si>
  <si>
    <t>Boca De Bstc D = 0,80 M - Esconsidade 15° - Areia E Brita Comerciais - Alas Retas</t>
  </si>
  <si>
    <t>Boca De Bstc D = 0,80 M - Esconsidade 15° - Areia Extraída E Brita Produzida - Alas Esconsas</t>
  </si>
  <si>
    <t>Boca De Bstc D = 0,80 M - Esconsidade 15° - Areia Extraída E Brita Produzida - Alas Retas</t>
  </si>
  <si>
    <t>Boca De Bstc D = 0,80 M - Esconsidade 20° - Areia E Brita Comerciais - Alas Retas</t>
  </si>
  <si>
    <t>Boca De Bstc D = 0,80 M - Esconsidade 20° - Areia Extraída E Brita Produzida - Alas Retas</t>
  </si>
  <si>
    <t>Boca De Bstc D = 0,80 M - Esconsidade 25° - Areia E Brita Comerciais - Alas Retas</t>
  </si>
  <si>
    <t>Boca De Bstc D = 0,80 M - Esconsidade 25° - Areia Extraída E Brita Produzida - Alas Retas</t>
  </si>
  <si>
    <t>Boca De Bstc D = 0,80 M - Esconsidade 30° - Areia E Brita Comerciais - Alas Esconsas</t>
  </si>
  <si>
    <t>Boca De Bstc D = 0,80 M - Esconsidade 30° - Areia E Brita Comerciais - Alas Retas</t>
  </si>
  <si>
    <t>Boca De Bstc D = 0,80 M - Esconsidade 30° - Areia Extraída E Brita Produzida - Alas Esconsas</t>
  </si>
  <si>
    <t>Boca De Bstc D = 0,80 M - Esconsidade 30° - Areia Extraída E Brita Produzida - Alas Retas</t>
  </si>
  <si>
    <t>Boca De Bstc D = 0,80 M - Esconsidade 35° - Areia E Brita Comerciais - Alas Retas</t>
  </si>
  <si>
    <t>Boca De Bstc D = 0,80 M - Esconsidade 35° - Areia Extraída E Brita Produzida - Alas Retas</t>
  </si>
  <si>
    <t>Boca De Bstc D = 0,80 M - Esconsidade 40° - Areia E Brita Comerciais - Alas Retas</t>
  </si>
  <si>
    <t>Boca De Bstc D = 0,80 M - Esconsidade 40° - Areia Extraída E Brita Produzida - Alas Retas</t>
  </si>
  <si>
    <t>Boca De Bstc D = 0,80 M - Esconsidade 45° - Areia E Brita Comerciais - Alas Esconsas</t>
  </si>
  <si>
    <t>Boca De Bstc D = 0,80 M - Esconsidade 45° - Areia E Brita Comerciais - Alas Retas</t>
  </si>
  <si>
    <t>Boca De Bstc D = 0,80 M - Esconsidade 45° - Areia Extraída E Brita Produzida - Alas Esconsas</t>
  </si>
  <si>
    <t>Boca De Bstc D = 0,80 M - Esconsidade 45° - Areia Extraída E Brita Produzida - Alas Retas</t>
  </si>
  <si>
    <t>Boca De Bstc D = 0,80 M - Esconsidade 5° - Areia E Brita Comerciais - Alas Retas</t>
  </si>
  <si>
    <t>Boca De Bstc D = 0,80 M - Esconsidade 5° - Areia Extraída E Brita Produzida - Alas Retas</t>
  </si>
  <si>
    <t>Boca De Bstc D = 1,00 M - Esconsidade 0° - Areia E Brita Comerciais - Alas Esconsas</t>
  </si>
  <si>
    <t>Boca De Bstc D = 1,00 M - Esconsidade 0° - Areia E Brita Comerciais - Alas Retas</t>
  </si>
  <si>
    <t>Boca De Bstc D = 1,00 M - Esconsidade 0° - Areia Extraída E Brita Produzida - Alas Esconsas</t>
  </si>
  <si>
    <t>Boca De Bstc D = 1,00 M - Esconsidade 0° - Areia Extraída E Brita Produzida - Alas Retas</t>
  </si>
  <si>
    <t>Boca De Bstc D = 1,00 M - Esconsidade 10° - Areia E Brita Comerciais - Alas Retas</t>
  </si>
  <si>
    <t>Boca De Bstc D = 1,00 M - Esconsidade 10° - Areia Extraída E Brita Produzida - Alas Retas</t>
  </si>
  <si>
    <t>Boca De Bstc D = 1,00 M - Esconsidade 15° - Areia E Brita Comerciais - Alas Esconsas</t>
  </si>
  <si>
    <t>Boca De Bstc D = 1,00 M - Esconsidade 15° - Areia E Brita Comerciais - Alas Retas</t>
  </si>
  <si>
    <t>Boca De Bstc D = 1,00 M - Esconsidade 15° - Areia Extraída E Brita Produzida - Alas Esconsas</t>
  </si>
  <si>
    <t>Boca De Bstc D = 1,00 M - Esconsidade 15° - Areia Extraída E Brita Produzida - Alas Retas</t>
  </si>
  <si>
    <t>Boca De Bstc D = 1,00 M - Esconsidade 20° - Areia E Brita Comerciais - Alas Retas</t>
  </si>
  <si>
    <t>Boca De Bstc D = 1,00 M - Esconsidade 20° - Areia Extraída E Brita Produzida - Alas Retas</t>
  </si>
  <si>
    <t>Boca De Bstc D = 1,00 M - Esconsidade 25° - Areia E Brita Comerciais - Alas Retas</t>
  </si>
  <si>
    <t>Boca De Bstc D = 1,00 M - Esconsidade 25° - Areia Extraída E Brita Produzida - Alas Retas</t>
  </si>
  <si>
    <t>Boca De Bstc D = 1,00 M - Esconsidade 30° - Areia E Brita Comerciais - Alas Esconsas</t>
  </si>
  <si>
    <t>Boca De Bstc D = 1,00 M - Esconsidade 30° - Areia E Brita Comerciais - Alas Retas</t>
  </si>
  <si>
    <t>Boca De Bstc D = 1,00 M - Esconsidade 30° - Areia Extraída E Brita Produzida - Alas Esconsas</t>
  </si>
  <si>
    <t>Boca De Bstc D = 1,00 M - Esconsidade 30° - Areia Extraída E Brita Produzida - Alas Retas</t>
  </si>
  <si>
    <t>Boca De Bstc D = 1,00 M - Esconsidade 35° - Areia E Brita Comerciais - Alas Retas</t>
  </si>
  <si>
    <t>Boca De Bstc D = 1,00 M - Esconsidade 35° - Areia Extraída E Brita Produzida - Alas Retas</t>
  </si>
  <si>
    <t>Boca De Bstc D = 1,00 M - Esconsidade 40° - Areia E Brita Comerciais - Alas Retas</t>
  </si>
  <si>
    <t>Boca De Bstc D = 1,00 M - Esconsidade 40° - Areia Extraída E Brita Produzida - Alas Retas</t>
  </si>
  <si>
    <t>Boca De Bstc D = 1,00 M - Esconsidade 45° - Areia E Brita Comerciais - Alas Esconsas</t>
  </si>
  <si>
    <t>Boca De Bstc D = 1,00 M - Esconsidade 45° - Areia E Brita Comerciais - Alas Retas</t>
  </si>
  <si>
    <t>Boca De Bstc D = 1,00 M - Esconsidade 45° - Areia Extraída E Brita Produzida - Alas Esconsas</t>
  </si>
  <si>
    <t>Boca De Bstc D = 1,00 M - Esconsidade 45° - Areia Extraída E Brita Produzida - Alas Retas</t>
  </si>
  <si>
    <t>Boca De Bstc D = 1,00 M - Esconsidade 5° - Areia E Brita Comerciais - Alas Retas</t>
  </si>
  <si>
    <t>Boca De Bstc D = 1,00 M - Esconsidade 5° - Areia Extraída E Brita Produzida - Alas Retas</t>
  </si>
  <si>
    <t>Boca De Bstc D = 1,20 M - Esconsidade 0° - Areia E Brita Comerciais - Alas Esconsas</t>
  </si>
  <si>
    <t>Boca De Bstc D = 1,20 M - Esconsidade 0° - Areia E Brita Comerciais - Alas Retas</t>
  </si>
  <si>
    <t>Boca De Bstc D = 1,20 M - Esconsidade 0° - Areia Extraída E Brita Produzida - Alas Esconsas</t>
  </si>
  <si>
    <t>Boca De Bstc D = 1,20 M - Esconsidade 0° - Areia Extraída E Brita Produzida - Alas Retas</t>
  </si>
  <si>
    <t>Boca De Bstc D = 1,20 M - Esconsidade 10° - Areia E Brita Comerciais - Alas Retas</t>
  </si>
  <si>
    <t>Boca De Bstc D = 1,20 M - Esconsidade 10° - Areia Extraída E Brita Produzida - Alas Retas</t>
  </si>
  <si>
    <t>Boca De Bstc D = 1,20 M - Esconsidade 15° - Areia E Brita Comerciais - Alas Esconsas</t>
  </si>
  <si>
    <t>Boca De Bstc D = 1,20 M - Esconsidade 15° - Areia E Brita Comerciais - Alas Retas</t>
  </si>
  <si>
    <t>Boca De Bstc D = 1,20 M - Esconsidade 15° - Areia Extraída E Brita Produzida - Alas Esconsas</t>
  </si>
  <si>
    <t>Boca De Bstc D = 1,20 M - Esconsidade 15° - Areia Extraída E Brita Produzida - Alas Retas</t>
  </si>
  <si>
    <t>Boca De Bstc D = 1,20 M - Esconsidade 20° - Areia E Brita Comerciais - Alas Retas</t>
  </si>
  <si>
    <t>Boca De Bstc D = 1,20 M - Esconsidade 20° - Areia Extraída E Brita Produzida - Alas Retas</t>
  </si>
  <si>
    <t>Boca De Bstc D = 1,20 M - Esconsidade 25° - Areia E Brita Comerciais - Alas Retas</t>
  </si>
  <si>
    <t>Boca De Bstc D = 1,20 M - Esconsidade 25° - Areia Extraída E Brita Produzida - Alas Retas</t>
  </si>
  <si>
    <t>Boca De Bstc D = 1,20 M - Esconsidade 30° - Areia E Brita Comerciais - Alas Esconsas</t>
  </si>
  <si>
    <t>Boca De Bstc D = 1,20 M - Esconsidade 30° - Areia E Brita Comerciais - Alas Retas</t>
  </si>
  <si>
    <t>Boca De Bstc D = 1,20 M - Esconsidade 30° - Areia Extraída E Brita Produzida - Alas Esconsas</t>
  </si>
  <si>
    <t>Boca De Bstc D = 1,20 M - Esconsidade 30° - Areia Extraída E Brita Produzida - Alas Retas</t>
  </si>
  <si>
    <t>Boca De Bstc D = 1,20 M - Esconsidade 35° - Areia E Brita Comerciais - Alas Retas</t>
  </si>
  <si>
    <t>Boca De Bstc D = 1,20 M - Esconsidade 35° - Areia Extraída E Brita Produzida - Alas Retas</t>
  </si>
  <si>
    <t>Boca De Bstc D = 1,20 M - Esconsidade 40° - Areia E Brita Comerciais - Alas Retas</t>
  </si>
  <si>
    <t>Boca De Bstc D = 1,20 M - Esconsidade 40° - Areia Extraída E Brita Produzida - Alas Retas</t>
  </si>
  <si>
    <t>Boca De Bstc D = 1,20 M - Esconsidade 45° - Areia E Brita Comerciais - Alas Esconsas</t>
  </si>
  <si>
    <t>Boca De Bstc D = 1,20 M - Esconsidade 45° - Areia E Brita Comerciais - Alas Retas</t>
  </si>
  <si>
    <t>Boca De Bstc D = 1,20 M - Esconsidade 45° - Areia Extraída E Brita Produzida - Alas Esconsas</t>
  </si>
  <si>
    <t>Boca De Bstc D = 1,20 M - Esconsidade 45° - Areia Extraída E Brita Produzida - Alas Retas</t>
  </si>
  <si>
    <t>Boca De Bstc D = 1,20 M - Esconsidade 5° - Areia E Brita Comerciais - Alas Retas</t>
  </si>
  <si>
    <t>Boca De Bstc D = 1,20 M - Esconsidade 5° - Areia Extraída E Brita Produzida - Alas Retas</t>
  </si>
  <si>
    <t>Boca De Bstc D = 1,50 M - Esconsidade 0° - Areia E Brita Comerciais - Alas Esconsas</t>
  </si>
  <si>
    <t>Boca De Bstc D = 1,50 M - Esconsidade 0° - Areia E Brita Comerciais - Alas Retas</t>
  </si>
  <si>
    <t>Boca De Bstc D = 1,50 M - Esconsidade 0° - Areia Extraída E Brita Produzida - Alas Esconsas</t>
  </si>
  <si>
    <t>Boca De Bstc D = 1,50 M - Esconsidade 0° - Areia Extraída E Brita Produzida - Alas Retas</t>
  </si>
  <si>
    <t>Boca De Bstc D = 1,50 M - Esconsidade 10° - Areia E Brita Comerciais - Alas Retas</t>
  </si>
  <si>
    <t>Boca De Bstc D = 1,50 M - Esconsidade 10° - Areia Extraída E Brita Produzida - Alas Retas</t>
  </si>
  <si>
    <t>Boca De Bstc D = 1,50 M - Esconsidade 15° - Areia E Brita Comerciais - Alas Esconsas</t>
  </si>
  <si>
    <t>Boca De Bstc D = 1,50 M - Esconsidade 15° - Areia E Brita Comerciais - Alas Retas</t>
  </si>
  <si>
    <t>Boca De Bstc D = 1,50 M - Esconsidade 15° - Areia Extraída E Brita Produzida - Alas Esconsas</t>
  </si>
  <si>
    <t>Boca De Bstc D = 1,50 M - Esconsidade 15° - Areia Extraída E Brita Produzida - Alas Retas</t>
  </si>
  <si>
    <t>Boca De Bstc D = 1,50 M - Esconsidade 20° - Areia E Brita Comerciais - Alas Retas</t>
  </si>
  <si>
    <t>Boca De Bstc D = 1,50 M - Esconsidade 20° - Areia Extraída E Brita Produzida - Alas Retas</t>
  </si>
  <si>
    <t>Boca De Bstc D = 1,50 M - Esconsidade 25° - Areia E Brita Comerciais - Alas Retas</t>
  </si>
  <si>
    <t>Boca De Bstc D = 1,50 M - Esconsidade 25° - Areia Extraída E Brita Produzida - Alas Retas</t>
  </si>
  <si>
    <t>Boca De Bstc D = 1,50 M - Esconsidade 30° - Areia E Brita Comerciais - Alas Esconsas</t>
  </si>
  <si>
    <t>Boca De Bstc D = 1,50 M - Esconsidade 30° - Areia E Brita Comerciais - Alas Retas</t>
  </si>
  <si>
    <t>Boca De Bstc D = 1,50 M - Esconsidade 30° - Areia Extraída E Brita Produzida - Alas Esconsas</t>
  </si>
  <si>
    <t>Boca De Bstc D = 1,50 M - Esconsidade 30° - Areia Extraída E Brita Produzida - Alas Retas</t>
  </si>
  <si>
    <t>Boca De Bstc D = 1,50 M - Esconsidade 35° - Areia E Brita Comerciais - Alas Retas</t>
  </si>
  <si>
    <t>Boca De Bstc D = 1,50 M - Esconsidade 35° - Areia Extraída E Brita Produzida - Alas Retas</t>
  </si>
  <si>
    <t>Boca De Bstc D = 1,50 M - Esconsidade 40° - Areia E Brita Comerciais - Alas Retas</t>
  </si>
  <si>
    <t>Boca De Bstc D = 1,50 M - Esconsidade 40° - Areia Extraída E Brita Produzida - Alas Retas</t>
  </si>
  <si>
    <t>Boca De Bstc D = 1,50 M - Esconsidade 45° - Areia E Brita Comerciais - Alas Esconsas</t>
  </si>
  <si>
    <t>Boca De Bstc D = 1,50 M - Esconsidade 45° - Areia E Brita Comerciais - Alas Retas</t>
  </si>
  <si>
    <t>Boca De Bstc D = 1,50 M - Esconsidade 45° - Areia Extraída E Brita Produzida - Alas Esconsas</t>
  </si>
  <si>
    <t>Boca De Bstc D = 1,50 M - Esconsidade 45° - Areia Extraída E Brita Produzida - Alas Retas</t>
  </si>
  <si>
    <t>Boca De Bstc D = 1,50 M - Esconsidade 5° - Areia E Brita Comerciais - Alas Retas</t>
  </si>
  <si>
    <t>Boca De Bstc D = 1,50 M - Esconsidade 5° - Areia Extraída E Brita Produzida - Alas Retas</t>
  </si>
  <si>
    <t>Boca De Bttc D = 1,00 M - Esconsidade 0° - Areia E Brita Comerciais - Alas Esconsas</t>
  </si>
  <si>
    <t>Boca De Bttc D = 1,00 M - Esconsidade 0° - Areia E Brita Comerciais - Alas Retas</t>
  </si>
  <si>
    <t>Boca De Bttc D = 1,00 M - Esconsidade 0° - Areia Extraída E Brita Produzida - Alas Esconsas</t>
  </si>
  <si>
    <t>Boca De Bttc D = 1,00 M - Esconsidade 0° - Areia Extraída E Brita Produzida - Alas Retas</t>
  </si>
  <si>
    <t>Boca De Bttc D = 1,00 M - Esconsidade 10° - Areia E Brita Comerciais - Alas Retas</t>
  </si>
  <si>
    <t>Boca De Bttc D = 1,00 M - Esconsidade 10° - Areia Extraída E Brita Produzida - Alas Retas</t>
  </si>
  <si>
    <t>Boca De Bttc D = 1,00 M - Esconsidade 15° - Areia E Brita Comerciais - Alas Esconsas</t>
  </si>
  <si>
    <t>Boca De Bttc D = 1,00 M - Esconsidade 15° - Areia E Brita Comerciais - Alas Retas</t>
  </si>
  <si>
    <t>Boca De Bttc D = 1,00 M - Esconsidade 15° - Areia Extraída E Brita Produzida - Alas Esconsas</t>
  </si>
  <si>
    <t>Boca De Bttc D = 1,00 M - Esconsidade 15° - Areia Extraída E Brita Produzida - Alas Retas</t>
  </si>
  <si>
    <t>Boca De Bttc D = 1,00 M - Esconsidade 20° - Areia E Brita Comerciais - Alas Retas</t>
  </si>
  <si>
    <t>Boca De Bttc D = 1,00 M - Esconsidade 20° - Areia Extraída E Brita Produzida - Alas Retas</t>
  </si>
  <si>
    <t>Boca De Bttc D = 1,00 M - Esconsidade 25° - Areia E Brita Comerciais - Alas Retas</t>
  </si>
  <si>
    <t>Boca De Bttc D = 1,00 M - Esconsidade 25° - Areia Extraída E Brita Produzida - Alas Retas</t>
  </si>
  <si>
    <t>Boca De Bttc D = 1,00 M - Esconsidade 30° - Areia E Brita Comerciais - Alas Esconsas</t>
  </si>
  <si>
    <t>Boca De Bttc D = 1,00 M - Esconsidade 30° - Areia E Brita Comerciais - Alas Retas</t>
  </si>
  <si>
    <t>Boca De Bttc D = 1,00 M - Esconsidade 30° - Areia Extraída E Brita Produzida - Alas Esconsas</t>
  </si>
  <si>
    <t>Boca De Bttc D = 1,00 M - Esconsidade 30° - Areia Extraída E Brita Produzida - Alas Retas</t>
  </si>
  <si>
    <t>Boca De Bttc D = 1,00 M - Esconsidade 35° - Areia E Brita Comerciais - Alas Retas</t>
  </si>
  <si>
    <t>Boca De Bttc D = 1,00 M - Esconsidade 35° - Areia Extraída E Brita Produzida - Alas Retas</t>
  </si>
  <si>
    <t>Boca De Bttc D = 1,00 M - Esconsidade 40° - Areia E Brita Comerciais - Alas Retas</t>
  </si>
  <si>
    <t>Boca De Bttc D = 1,00 M - Esconsidade 40° - Areia Extraída E Brita Produzida - Alas Retas</t>
  </si>
  <si>
    <t>Boca De Bttc D = 1,00 M - Esconsidade 45° - Areia E Brita Comerciais - Alas Esconsas</t>
  </si>
  <si>
    <t>Boca De Bttc D = 1,00 M - Esconsidade 45° - Areia E Brita Comerciais - Alas Retas</t>
  </si>
  <si>
    <t>Boca De Bttc D = 1,00 M - Esconsidade 45° - Areia Extraída E Brita Produzida - Alas Esconsas</t>
  </si>
  <si>
    <t>Boca De Bttc D = 1,00 M - Esconsidade 45° - Areia Extraída E Brita Produzida - Alas Retas</t>
  </si>
  <si>
    <t>Boca De Bttc D = 1,00 M - Esconsidade 5° - Areia E Brita Comerciais - Alas Retas</t>
  </si>
  <si>
    <t>Boca De Bttc D = 1,00 M - Esconsidade 5° - Areia Extraída E Brita Produzida - Alas Retas</t>
  </si>
  <si>
    <t>Boca De Bttc D = 1,20 M - Esconsidade 0° - Areia E Brita Comerciais - Alas Esconsas</t>
  </si>
  <si>
    <t>Boca De Bttc D = 1,20 M - Esconsidade 0° - Areia E Brita Comerciais - Alas Retas</t>
  </si>
  <si>
    <t>Boca De Bttc D = 1,20 M - Esconsidade 0° - Areia Extraída E Brita Produzida - Alas Esconsas</t>
  </si>
  <si>
    <t>Boca De Bttc D = 1,20 M - Esconsidade 0° - Areia Extraída E Brita Produzida - Alas Retas</t>
  </si>
  <si>
    <t>Boca De Bttc D = 1,20 M - Esconsidade 10° - Areia E Brita Comerciais - Alas Retas</t>
  </si>
  <si>
    <t>Boca De Bttc D = 1,20 M - Esconsidade 10° - Areia Extraída E Brita Produzida - Alas Retas</t>
  </si>
  <si>
    <t>Boca De Bttc D = 1,20 M - Esconsidade 15° - Areia E Brita Comerciais - Alas Esconsas</t>
  </si>
  <si>
    <t>Boca De Bttc D = 1,20 M - Esconsidade 15° - Areia E Brita Comerciais - Alas Retas</t>
  </si>
  <si>
    <t>Boca De Bttc D = 1,20 M - Esconsidade 15° - Areia Extraída E Brita Produzida - Alas Esconsas</t>
  </si>
  <si>
    <t>Boca De Bttc D = 1,20 M - Esconsidade 15° - Areia Extraída E Brita Produzida - Alas Retas</t>
  </si>
  <si>
    <t>Boca De Bttc D = 1,20 M - Esconsidade 20° - Areia E Brita Comerciais - Alas Retas</t>
  </si>
  <si>
    <t>Boca De Bttc D = 1,20 M - Esconsidade 20° - Areia Extraída E Brita Produzida - Alas Retas</t>
  </si>
  <si>
    <t>Boca De Bttc D = 1,20 M - Esconsidade 25° - Areia E Brita Comerciais - Alas Retas</t>
  </si>
  <si>
    <t>Boca De Bttc D = 1,20 M - Esconsidade 25° - Areia Extraída E Brita Produzida - Alas Retas</t>
  </si>
  <si>
    <t>Boca De Bttc D = 1,20 M - Esconsidade 30° - Areia E Brita Comerciais - Alas Esconsas</t>
  </si>
  <si>
    <t>Boca De Bttc D = 1,20 M - Esconsidade 30° - Areia E Brita Comerciais - Alas Retas</t>
  </si>
  <si>
    <t>Boca De Bttc D = 1,20 M - Esconsidade 30° - Areia Extraída E Brita Produzida - Alas Esconsas</t>
  </si>
  <si>
    <t>Boca De Bttc D = 1,20 M - Esconsidade 30° - Areia Extraída E Brita Produzida - Alas Retas</t>
  </si>
  <si>
    <t>Boca De Bttc D = 1,20 M - Esconsidade 35° - Areia E Brita Comerciais - Alas Retas</t>
  </si>
  <si>
    <t>Boca De Bttc D = 1,20 M - Esconsidade 35° - Areia Extraída E Brita Produzida - Alas Retas</t>
  </si>
  <si>
    <t>Boca De Bttc D = 1,20 M - Esconsidade 40° - Areia E Brita Comerciais - Alas Retas</t>
  </si>
  <si>
    <t>Boca De Bttc D = 1,20 M - Esconsidade 40° - Areia Extraída E Brita Produzida - Alas Retas</t>
  </si>
  <si>
    <t>Boca De Bttc D = 1,20 M - Esconsidade 45° - Areia E Brita Comerciais - Alas Esconsas</t>
  </si>
  <si>
    <t>Boca De Bttc D = 1,20 M - Esconsidade 45° - Areia E Brita Comerciais - Alas Retas</t>
  </si>
  <si>
    <t>Boca De Bttc D = 1,20 M - Esconsidade 45° - Areia Extraída E Brita Produzida - Alas Esconsas</t>
  </si>
  <si>
    <t>Boca De Bttc D = 1,20 M - Esconsidade 45° - Areia Extraída E Brita Produzida - Alas Retas</t>
  </si>
  <si>
    <t>Boca De Bttc D = 1,20 M - Esconsidade 5° - Areia E Brita Comerciais - Alas Retas</t>
  </si>
  <si>
    <t>Boca De Bttc D = 1,20 M - Esconsidade 5° - Areia Extraída E Brita Produzida - Alas Retas</t>
  </si>
  <si>
    <t>Boca De Bttc D = 1,50 M - Esconsidade 0° - Areia E Brita Comerciais - Alas Esconsas</t>
  </si>
  <si>
    <t>Boca De Bttc D = 1,50 M - Esconsidade 0° - Areia E Brita Comerciais - Alas Retas</t>
  </si>
  <si>
    <t>Boca De Bttc D = 1,50 M - Esconsidade 0° - Areia Extraída E Brita Produzida - Alas Esconsas</t>
  </si>
  <si>
    <t>Boca De Bttc D = 1,50 M - Esconsidade 0° - Areia Extraída E Brita Produzida - Alas Retas</t>
  </si>
  <si>
    <t>Boca De Bttc D = 1,50 M - Esconsidade 10° - Areia E Brita Comerciais - Alas Retas</t>
  </si>
  <si>
    <t>Boca De Bttc D = 1,50 M - Esconsidade 10° - Areia Extraída E Brita Produzida - Alas Retas</t>
  </si>
  <si>
    <t>Boca De Bttc D = 1,50 M - Esconsidade 15° - Areia E Brita Comerciais - Alas Esconsas</t>
  </si>
  <si>
    <t>Boca De Bttc D = 1,50 M - Esconsidade 15° - Areia E Brita Comerciais - Alas Retas</t>
  </si>
  <si>
    <t>Boca De Bttc D = 1,50 M - Esconsidade 15° - Areia Extraída E Brita Produzida - Alas Esconsas</t>
  </si>
  <si>
    <t>Boca De Bttc D = 1,50 M - Esconsidade 15° - Areia Extraída E Brita Produzida - Alas Retas</t>
  </si>
  <si>
    <t>Boca De Bttc D = 1,50 M - Esconsidade 20° - Areia E Brita Comerciais - Alas Retas</t>
  </si>
  <si>
    <t>Boca De Bttc D = 1,50 M - Esconsidade 20° - Areia Extraída E Brita Produzida - Alas Retas</t>
  </si>
  <si>
    <t>Boca De Bttc D = 1,50 M - Esconsidade 25° - Areia E Brita Comerciais - Alas Retas</t>
  </si>
  <si>
    <t>Boca De Bttc D = 1,50 M - Esconsidade 25° - Areia Extraída E Brita Produzida - Alas Retas</t>
  </si>
  <si>
    <t>Boca De Bttc D = 1,50 M - Esconsidade 30° - Areia E Brita Comerciais - Alas Esconsas</t>
  </si>
  <si>
    <t>Boca De Bttc D = 1,50 M - Esconsidade 30° - Areia E Brita Comerciais - Alas Retas</t>
  </si>
  <si>
    <t>Boca De Bttc D = 1,50 M - Esconsidade 30° - Areia Extraída E Brita Produzida - Alas Esconsas</t>
  </si>
  <si>
    <t>Boca De Bttc D = 1,50 M - Esconsidade 35° - Areia E Brita Comerciais - Alas Retas</t>
  </si>
  <si>
    <t>Boca De Bttc D = 1,50 M - Esconsidade 35° - Areia Extraída E Brita Produzida - Alas Retas</t>
  </si>
  <si>
    <t>Boca De Bttc D = 1,50 M - Esconsidade 40° - Areia E Brita Comerciais - Alas Retas</t>
  </si>
  <si>
    <t>Boca De Bttc D = 1,50 M - Esconsidade 40° - Areia Extraída E Brita Produzida - Alas Retas</t>
  </si>
  <si>
    <t>Boca De Bttc D = 1,50 M - Esconsidade 45° - Areia E Brita Comerciais - Alas Esconsas</t>
  </si>
  <si>
    <t>Boca De Bttc D = 1,50 M - Esconsidade 45° - Areia E Brita Comerciais - Alas Retas</t>
  </si>
  <si>
    <t>Boca De Bttc D = 1,50 M - Esconsidade 45° - Areia Extraída E Brita Produzida - Alas Esconsas</t>
  </si>
  <si>
    <t>Boca De Bttc D = 1,50 M - Esconsidade 45° - Areia Extraída E Brita Produzida - Alas Retas</t>
  </si>
  <si>
    <t>Boca De Bttc D = 1,50 M - Esconsidade 5° - Areia E Brita Comerciais - Alas Retas</t>
  </si>
  <si>
    <t>Boca De Bttc D = 1,50 M - Esconsidade 5° - Areia Extraída E Brita Produzida - Alas Retas</t>
  </si>
  <si>
    <t>Boca De Bttc D = 1,50 M Esconsidade 30° - Areia Extraída E Brita Produzida - Alas Retas</t>
  </si>
  <si>
    <t>Confecção De Tubos De Concreto Armado D = 0,60 M Pa1 - Areia E Brita Comerciais</t>
  </si>
  <si>
    <t>Confecção De Tubos De Concreto Armado D = 0,60 M Pa1 - Areia Extraída E Brita Produzida</t>
  </si>
  <si>
    <t>Confecção De Tubos De Concreto Armado D = 0,60 M Pa2 - Areia E Brita Comerciais</t>
  </si>
  <si>
    <t>Confecção De Tubos De Concreto Armado D = 0,60 M Pa2 - Areia Extraída E Brita Produzida</t>
  </si>
  <si>
    <t>Confecção De Tubos De Concreto Armado D = 0,60 M Pa3 - Areia E Brita Comerciais</t>
  </si>
  <si>
    <t>Confecção De Tubos De Concreto Armado D = 0,60 M Pa3 - Areia Extraída E Brita Produzida</t>
  </si>
  <si>
    <t>Confecção De Tubos De Concreto Armado D = 0,60 M Pa4 - Areia E Brita Comerciais</t>
  </si>
  <si>
    <t>Confecção De Tubos De Concreto Armado D = 0,60 M Pa4 - Areia Extraída E Brita Produzida</t>
  </si>
  <si>
    <t>Confecção De Tubos De Concreto Armado D = 0,80 M Pa1 - Areia E Brita Comerciais</t>
  </si>
  <si>
    <t>Confecção De Tubos De Concreto Armado D = 0,80 M Pa1 - Areia Extraída E Brita Produzida</t>
  </si>
  <si>
    <t>Confecção De Tubos De Concreto Armado D = 0,80 M Pa2 - Areia E Brita Comerciais</t>
  </si>
  <si>
    <t>Confecção De Tubos De Concreto Armado D = 0,80 M Pa2 - Areia Extraída E Brita Produzida</t>
  </si>
  <si>
    <t>Confecção De Tubos De Concreto Armado D = 0,80 M Pa3 - Areia E Brita Comerciais</t>
  </si>
  <si>
    <t>Confecção De Tubos De Concreto Armado D = 0,80 M Pa3 - Areia Extraída E Brita Produzida</t>
  </si>
  <si>
    <t>Confecção De Tubos De Concreto Armado D = 0,80 M Pa4 - Areia E Brita Comerciais</t>
  </si>
  <si>
    <t>Confecção De Tubos De Concreto Armado D = 0,80 M Pa4 - Areia Extraída E Brita Produzida</t>
  </si>
  <si>
    <t>Confecção De Tubos De Concreto Armado D = 1,00 M Pa1 - Areia E Brita Comerciais</t>
  </si>
  <si>
    <t>Confecção De Tubos De Concreto Armado D = 1,00 M Pa1 - Areia Extraída E Brita Produzida</t>
  </si>
  <si>
    <t>Confecção De Tubos De Concreto Armado D = 1,00 M Pa2 - Areia E Brita Comerciais</t>
  </si>
  <si>
    <t>Confecção De Tubos De Concreto Armado D = 1,00 M Pa2 - Areia Extraída E Brita Produzida</t>
  </si>
  <si>
    <t>Confecção De Tubos De Concreto Armado D = 1,00 M Pa3 - Areia E Brita Comerciais</t>
  </si>
  <si>
    <t>Confecção De Tubos De Concreto Armado D = 1,00 M Pa3 - Areia Extraída E Brita Produzida</t>
  </si>
  <si>
    <t>Confecção De Tubos De Concreto Armado D = 1,00 M Pa4 - Areia E Brita Comerciais</t>
  </si>
  <si>
    <t>Confecção De Tubos De Concreto Armado D = 1,00 M Pa4 - Areia Extraída E Brita Produzida</t>
  </si>
  <si>
    <t>Confecção De Tubos De Concreto Armado D = 1,20 M Pa1 - Areia E Brita Comerciais</t>
  </si>
  <si>
    <t>Confecção De Tubos De Concreto Armado D = 1,20 M Pa1 - Areia Extraída E Brita Produzida</t>
  </si>
  <si>
    <t>Confecção De Tubos De Concreto Armado D = 1,20 M Pa2 - Areia E Brita Comerciais</t>
  </si>
  <si>
    <t>Confecção De Tubos De Concreto Armado D = 1,20 M Pa2 - Areia Extraída E Brita Produzida</t>
  </si>
  <si>
    <t>Confecção De Tubos De Concreto Armado D = 1,20 M Pa3 - Areia E Brita Comerciais</t>
  </si>
  <si>
    <t>Confecção De Tubos De Concreto Armado D = 1,20 M Pa3 - Areia Extraída E Brita Produzida</t>
  </si>
  <si>
    <t>Confecção De Tubos De Concreto Armado D = 1,20 M Pa4 - Areia E Brita Comerciais</t>
  </si>
  <si>
    <t>Confecção De Tubos De Concreto Armado D = 1,20 M Pa4 - Areia Extraída E Brita Produzida</t>
  </si>
  <si>
    <t>Confecção De Tubos De Concreto Armado D = 1,50 M Pa1 - Areia E Brita Comerciais</t>
  </si>
  <si>
    <t>Confecção De Tubos De Concreto Armado D = 1,50 M Pa1 - Areia Extraída E Brita Produzida</t>
  </si>
  <si>
    <t>Confecção De Tubos De Concreto Armado D = 1,50 M Pa2 - Areia E Brita Comerciais</t>
  </si>
  <si>
    <t>Confecção De Tubos De Concreto Armado D = 1,50 M Pa2 - Areia Extraída E Brita Produzida</t>
  </si>
  <si>
    <t>Confecção De Tubos De Concreto Armado D = 1,50 M Pa3 - Areia E Brita Comerciais</t>
  </si>
  <si>
    <t>Confecção De Tubos De Concreto Armado D = 1,50 M Pa3 - Areia Extraída E Brita Produzida</t>
  </si>
  <si>
    <t>Confecção De Tubos De Concreto Armado D = 1,50 M Pa4 - Areia E Brita Comerciais</t>
  </si>
  <si>
    <t>Confecção De Tubos De Concreto Armado D = 1,50 M Pa4 - Areia Extraída E Brita Produzida</t>
  </si>
  <si>
    <t>Corpo De Bdtc D = 0,80 M Pa1 - Areia Extraída E Brita E Pedra De Mão Produzidas</t>
  </si>
  <si>
    <t>Corpo De Bdtc D = 0,80 M Pa1 - Areia, Brita E Pedra De Mão Comerciais</t>
  </si>
  <si>
    <t>Corpo De Bdtc D = 0,80 M Pa2 - Areia Extraída E Brita E Pedra De Mão Produzidas</t>
  </si>
  <si>
    <t>Corpo De Bdtc D = 0,80 M Pa2 - Areia, Brita E Pedra De Mão Comerciais</t>
  </si>
  <si>
    <t>Corpo De Bdtc D = 0,80 M Pa3 - Areia Extraída E Brita E Pedra De Mão Produzidas</t>
  </si>
  <si>
    <t>Corpo De Bdtc D = 0,80 M Pa3 - Areia, Brita E Pedra De Mão Comerciais</t>
  </si>
  <si>
    <t>Corpo De Bdtc D = 0,80 M Pa4 - Areia Extraída E Brita E Pedra De Mão Produzidas</t>
  </si>
  <si>
    <t>Corpo De Bdtc D = 0,80 M Pa4 - Areia, Brita E Pedra De Mão Comerciais</t>
  </si>
  <si>
    <t>Corpo De Bdtc D = 1,00 M Pa1 - Areia Extraída E Brita E Pedra De Mão Produzidas</t>
  </si>
  <si>
    <t>Corpo De Bdtc D = 1,00 M Pa1 - Areia, Brita E Pedra De Mão Comerciais</t>
  </si>
  <si>
    <t>Corpo De Bdtc D = 1,00 M Pa2 - Areia Extraída E Brita E Pedra De Mão Produzidas</t>
  </si>
  <si>
    <t>Corpo De Bdtc D = 1,00 M Pa2 - Areia, Brita E Pedra De Mão Comerciais</t>
  </si>
  <si>
    <t>Corpo De Bdtc D = 1,00 M Pa3 - Areia Extraída E Brita E Pedra De Mão Produzidas</t>
  </si>
  <si>
    <t>Corpo De Bdtc D = 1,00 M Pa3 - Areia, Brita E Pedra De Mão Comerciais</t>
  </si>
  <si>
    <t>Corpo De Bdtc D = 1,00 M Pa4 - Areia Extraída E Brita E Pedra De Mão Produzidas</t>
  </si>
  <si>
    <t>Corpo De Bdtc D = 1,00 M Pa4 - Areia, Brita E Pedra De Mão Comerciais</t>
  </si>
  <si>
    <t>Corpo De Bdtc D = 1,20 M Pa1 - Areia Extraída E Brita E Pedra De Mão Produzidas</t>
  </si>
  <si>
    <t>Corpo De Bdtc D = 1,20 M Pa1 - Areia, Brita E Pedra De Mão Comerciais</t>
  </si>
  <si>
    <t>Corpo De Bdtc D = 1,20 M Pa2 - Areia Extraída E Brita E Pedra De Mão Produzidas</t>
  </si>
  <si>
    <t>Corpo De Bdtc D = 1,20 M Pa2 - Areia, Brita E Pedra De Mão Comerciais</t>
  </si>
  <si>
    <t>Corpo De Bdtc D = 1,20 M Pa3 - Areia Extraída E Brita E Pedra De Mão Produzidas</t>
  </si>
  <si>
    <t>Corpo De Bdtc D = 1,20 M Pa3 - Areia, Brita E Pedra De Mão Comerciais</t>
  </si>
  <si>
    <t>Corpo De Bdtc D = 1,20 M Pa4 - Areia Extraída E Brita E Pedra De Mão Produzidas</t>
  </si>
  <si>
    <t>Corpo De Bdtc D = 1,20 M Pa4 - Areia, Brita E Pedra De Mão Comerciais</t>
  </si>
  <si>
    <t>Corpo De Bdtc D = 1,50 M Pa1 - Areia Extraída E Brita E Pedra De Mão Produzidas</t>
  </si>
  <si>
    <t>Corpo De Bdtc D = 1,50 M Pa1 - Areia, Brita E Pedra De Mão Comerciais</t>
  </si>
  <si>
    <t>Corpo De Bdtc D = 1,50 M Pa2 - Areia Extraída E Brita E Pedra De Mão Produzidas</t>
  </si>
  <si>
    <t>Corpo De Bdtc D = 1,50 M Pa2 - Areia, Brita E Pedra De Mão Comerciais</t>
  </si>
  <si>
    <t>Corpo De Bdtc D = 1,50 M Pa3 - Areia Extraída E Brita E Pedra De Mão Produzidas</t>
  </si>
  <si>
    <t>Corpo De Bdtc D = 1,50 M Pa3 - Areia, Brita E Pedra De Mão Comerciais</t>
  </si>
  <si>
    <t>Corpo De Bdtc D = 1,50 M Pa4 - Areia Extraída E Brita E Pedra De Mão Produzidas</t>
  </si>
  <si>
    <t>Corpo De Bdtc D = 1,50 M Pa4 - Areia, Brita E Pedra De Mão Comerciais</t>
  </si>
  <si>
    <t>Corpo De Bstc D = 0,40 M Pa1 - Areia Extraída E Brita E Pedra De Mão Produzidas</t>
  </si>
  <si>
    <t>Corpo De Bstc D = 0,40 M Pa1 - Areia, Brita E Pedra De Mão Comerciais</t>
  </si>
  <si>
    <t>Corpo De Bstc D = 0,40 M Pa2 - Areia Extraída E Brita E Pedra De Mão Produzidas</t>
  </si>
  <si>
    <t>Corpo De Bstc D = 0,40 M Pa2 - Areia, Brita E Pedra De Mão Comerciais</t>
  </si>
  <si>
    <t>Corpo De Bstc D = 0,40 M Pa3 - Areia Extraída E Brita E Pedra De Mão Produzidas</t>
  </si>
  <si>
    <t>Corpo De Bstc D = 0,40 M Pa3 - Areia, Brita E Pedra De Mão Comerciais</t>
  </si>
  <si>
    <t>Corpo De Bstc D = 0,40 M Pa4 - Areia Extraída E Brita E Pedra De Mão Produzidas</t>
  </si>
  <si>
    <t>Corpo De Bstc D = 0,40 M Pa4 - Areia, Brita E Pedra De Mão Comerciais</t>
  </si>
  <si>
    <t>Corpo De Bstc D = 0,60 M Pa1 - Areia Extraída E Brita E Pedra De Mão Produzidas</t>
  </si>
  <si>
    <t>Corpo De Bstc D = 0,60 M Pa1 - Areia, Brita E Pedra De Mão Comerciais</t>
  </si>
  <si>
    <t>Corpo De Bstc D = 0,60 M Pa2 - Areia Extraída E Brita E Pedra De Mão Produzidas</t>
  </si>
  <si>
    <t>Corpo De Bstc D = 0,60 M Pa2 - Areia, Brita E Pedra De Mão Comerciais</t>
  </si>
  <si>
    <t>Corpo De Bstc D = 0,60 M Pa3 - Areia Extraída E Brita E Pedra De Mão Produzidas</t>
  </si>
  <si>
    <t>Corpo De Bstc D = 0,60 M Pa3 - Areia, Brita E Pedra De Mão Comerciais</t>
  </si>
  <si>
    <t>Corpo De Bstc D = 0,60 M Pa4 - Areia Extraída E Brita E Pedra De Mão Produzidas</t>
  </si>
  <si>
    <t>Corpo De Bstc D = 0,60 M Pa4 - Areia, Brita E Pedra De Mão Comerciais</t>
  </si>
  <si>
    <t>Corpo De Bstc D = 0,80 M Pa1 - Areia Extraída E Brita E Pedra De Mão Produzidas</t>
  </si>
  <si>
    <t>Corpo De Bstc D = 0,80 M Pa1 - Areia, Brita E Pedra De Mão Comerciais</t>
  </si>
  <si>
    <t>Corpo De Bstc D = 0,80 M Pa2 - Areia Extraída E Brita E Pedra De Mão Produzidas</t>
  </si>
  <si>
    <t>Corpo De Bstc D = 0,80 M Pa2 - Areia, Brita E Pedra De Mão Comerciais</t>
  </si>
  <si>
    <t>Corpo De Bstc D = 0,80 M Pa3 - Areia Extraída E Brita E Pedra De Mão Produzidas</t>
  </si>
  <si>
    <t>Corpo De Bstc D = 0,80 M Pa3 - Areia, Brita E Pedra De Mão Comerciais</t>
  </si>
  <si>
    <t>Corpo De Bstc D = 0,80 M Pa4 - Areia Extraída E Brita E Pedra De Mão Produzidas</t>
  </si>
  <si>
    <t>Corpo De Bstc D = 0,80 M Pa4 - Areia, Brita E Pedra De Mão Comerciais</t>
  </si>
  <si>
    <t>Corpo De Bstc D = 1,00 M Pa1 - Areia Extraída E Brita E Pedra De Mão Produzidas</t>
  </si>
  <si>
    <t>Corpo De Bstc D = 1,00 M Pa1 - Areia, Brita E Pedra De Mão Comerciais</t>
  </si>
  <si>
    <t>Corpo De Bstc D = 1,00 M Pa2 - Areia Extraída E Brita E Pedra De Mão Produzidas</t>
  </si>
  <si>
    <t>Corpo De Bstc D = 1,00 M Pa2 - Areia, Brita E Pedra De Mão Comerciais</t>
  </si>
  <si>
    <t>Corpo De Bstc D = 1,00 M Pa3 - Areia Extraída E Brita E Pedra De Mão Produzidas</t>
  </si>
  <si>
    <t>Corpo De Bstc D = 1,00 M Pa3 - Areia, Brita E Pedra De Mão Comerciais</t>
  </si>
  <si>
    <t>Corpo De Bstc D = 1,00 M Pa4 - Areia Extraída E Brita E Pedra De Mão Produzidas</t>
  </si>
  <si>
    <t>Corpo De Bstc D = 1,00 M Pa4 - Areia, Brita E Pedra De Mão Comerciais</t>
  </si>
  <si>
    <t>Corpo De Bstc D = 1,20 M Pa1 - Areia Extraída E Brita E Pedra De Mão Produzidas</t>
  </si>
  <si>
    <t>Corpo De Bstc D = 1,20 M Pa1 - Areia, Brita E Pedra De Mão Comerciais</t>
  </si>
  <si>
    <t>Corpo De Bstc D = 1,20 M Pa2 - Areia Extraída E Brita E Pedra De Mão Produzidas</t>
  </si>
  <si>
    <t>Corpo De Bstc D = 1,20 M Pa2 - Areia, Brita E Pedra De Mão Comerciais</t>
  </si>
  <si>
    <t>Corpo De Bstc D = 1,20 M Pa3 - Areia Extraída E Brita E Pedra De Mão Produzidas</t>
  </si>
  <si>
    <t>Corpo De Bstc D = 1,20 M Pa3 - Areia, Brita E Pedra De Mão Comerciais</t>
  </si>
  <si>
    <t>Corpo De Bstc D = 1,20 M Pa4 - Areia Extraída E Brita E Pedra De Mão Produzidas</t>
  </si>
  <si>
    <t>Corpo De Bstc D = 1,20 M Pa4 - Areia, Brita E Pedra De Mão Comerciais</t>
  </si>
  <si>
    <t>Corpo De Bstc D = 1,50 M Pa1 - Areia Extraída E Brita E Pedra De Mão Produzidas</t>
  </si>
  <si>
    <t>Corpo De Bstc D = 1,50 M Pa1 - Areia, Brita E Pedra De Mão Comerciais</t>
  </si>
  <si>
    <t>Corpo De Bstc D = 1,50 M Pa2 - Areia Extraída E Brita E Pedra De Mão Produzidas</t>
  </si>
  <si>
    <t>Corpo De Bstc D = 1,50 M Pa2 - Areia, Brita E Pedra De Mão Comerciais</t>
  </si>
  <si>
    <t>Corpo De Bstc D = 1,50 M Pa3 - Areia Extraída E Brita E Pedra De Mão Produzidas</t>
  </si>
  <si>
    <t>Corpo De Bstc D = 1,50 M Pa3 - Areia, Brita E Pedra De Mão Comerciais</t>
  </si>
  <si>
    <t>Corpo De Bstc D = 1,50 M Pa4 - Areia Extraída E Brita E Pedra De Mão Produzidas</t>
  </si>
  <si>
    <t>Corpo De Bstc D = 1,50 M Pa4 - Areia, Brita E Pedra De Mão Comerciais</t>
  </si>
  <si>
    <t>Corpo De Bttc D = 1,00 M Pa1 - Areia Extraída E Brita E Pedra De Mão Produzidas</t>
  </si>
  <si>
    <t>Corpo De Bttc D = 1,00 M Pa1 - Areia, Brita E Pedra De Mão Comerciais</t>
  </si>
  <si>
    <t>Corpo De Bttc D = 1,00 M Pa2 - Areia Extraída E Brita E Pedra De Mão Produzidas</t>
  </si>
  <si>
    <t>Corpo De Bttc D = 1,00 M Pa2 - Areia, Brita E Pedra De Mão Comerciais</t>
  </si>
  <si>
    <t>Corpo De Bttc D = 1,00 M Pa3 - Areia Extraída E Brita E Pedra De Mão Produzidas</t>
  </si>
  <si>
    <t>Corpo De Bttc D = 1,00 M Pa3 - Areia, Brita E Pedra De Mão Comerciais</t>
  </si>
  <si>
    <t>Corpo De Bttc D = 1,00 M Pa4 - Areia Extraída E Brita E Pedra De Mão Produzidas</t>
  </si>
  <si>
    <t>Corpo De Bttc D = 1,00 M Pa4 - Areia, Brita E Pedra De Mão Comerciais</t>
  </si>
  <si>
    <t>Corpo De Bttc D = 1,20 M Pa1 - Areia Extraída E Brita E Pedra De Mão Produzidas</t>
  </si>
  <si>
    <t>Corpo De Bttc D = 1,20 M Pa1 - Areia, Brita E Pedra De Mão Comerciais</t>
  </si>
  <si>
    <t>Corpo De Bttc D = 1,20 M Pa2 - Areia Extraída E Brita E Pedra De Mão Produzidas</t>
  </si>
  <si>
    <t>Corpo De Bttc D = 1,20 M Pa2 - Areia, Brita E Pedra De Mão Comerciais</t>
  </si>
  <si>
    <t>Corpo De Bttc D = 1,20 M Pa3 - Areia Extraída E Brita E Pedra De Mão Produzidas</t>
  </si>
  <si>
    <t>Corpo De Bttc D = 1,20 M Pa3 - Areia, Brita E Pedra De Mão Comerciais</t>
  </si>
  <si>
    <t>Corpo De Bttc D = 1,20 M Pa4 - Areia Extraída E Brita E Pedra De Mão Produzidas</t>
  </si>
  <si>
    <t>Corpo De Bttc D = 1,20 M Pa4 - Areia, Brita E Pedra De Mão Comerciais</t>
  </si>
  <si>
    <t>Corpo De Bttc D = 1,50 M Pa1 - Areia Extraída E Brita E Pedra De Mão Produzidas</t>
  </si>
  <si>
    <t>Corpo De Bttc D = 1,50 M Pa1 - Areia, Brita E Pedra De Mão Comerciais</t>
  </si>
  <si>
    <t>Corpo De Bttc D = 1,50 M Pa2 - Areia Extraída E Brita E Pedra De Mão Produzidas</t>
  </si>
  <si>
    <t>Corpo De Bttc D = 1,50 M Pa2 - Areia, Brita E Pedra De Mão Comerciais</t>
  </si>
  <si>
    <t>Corpo De Bttc D = 1,50 M Pa3 - Areia Extraída E Brita E Pedra De Mão Produzidas</t>
  </si>
  <si>
    <t>Corpo De Bttc D = 1,50 M Pa3 - Areia, Brita E Pedra De Mão Comerciais</t>
  </si>
  <si>
    <t>Corpo De Bttc D = 1,50 M Pa4 - Areia Extraída E Brita E Pedra De Mão Produzidas</t>
  </si>
  <si>
    <t>Corpo De Bttc D = 1,50 M Pa4 - Areia, Brita E Pedra De Mão Comerciais</t>
  </si>
  <si>
    <t>Dentes Para Bueiros Duplos D = 0,80 M - Areia Extraída E Brita E Pedra De Mão Produzidas</t>
  </si>
  <si>
    <t>Dentes Para Bueiros Duplos D = 0,80 M - Areia, Brita E Pedra De Mão Comerciais</t>
  </si>
  <si>
    <t>Dentes Para Bueiros Duplos D = 1,00 M - Areia Extraída E Brita E Pedra De Mão Produzidas</t>
  </si>
  <si>
    <t>Dentes Para Bueiros Duplos D = 1,00 M - Areia, Brita E Pedra De Mão Comerciais</t>
  </si>
  <si>
    <t>Dentes Para Bueiros Duplos D = 1,20 M - Areia Extraída E Brita E Pedra De Mão Produzidas</t>
  </si>
  <si>
    <t>Dentes Para Bueiros Duplos D = 1,20 M - Areia, Brita E Pedra De Mão Comerciais</t>
  </si>
  <si>
    <t>Dentes Para Bueiros Duplos D = 1,50 M - Areia Extraída E Brita E Pedra De Mão Produzidas</t>
  </si>
  <si>
    <t>Dentes Para Bueiros Duplos D = 1,50 M - Areia, Brita E Pedra De Mão Comerciais</t>
  </si>
  <si>
    <t>Dentes Para Bueiros Simples D = 0,40 M - Areia Extraída E Brita E Pedra De Mão Produzidas</t>
  </si>
  <si>
    <t>Dentes Para Bueiros Simples D = 0,40 M - Areia, Brita E Pedra De Mão Comerciais</t>
  </si>
  <si>
    <t>Dentes Para Bueiros Simples D = 0,60 M - Areia Extraída E Brita E Pedra De Mão Produzidas</t>
  </si>
  <si>
    <t>Dentes Para Bueiros Simples D = 0,60 M - Areia, Brita E Pedra De Mão Comerciais</t>
  </si>
  <si>
    <t>Dentes Para Bueiros Simples D = 0,80 M - Areia Extraída E Brita E Pedra De Mão Produzidas</t>
  </si>
  <si>
    <t>Dentes Para Bueiros Simples D = 0,80 M - Areia, Brita E Pedra De Mão Comerciais</t>
  </si>
  <si>
    <t>Dentes Para Bueiros Simples D = 1,00 M - Areia Extraída E Brita E Pedra De Mão Produzidas</t>
  </si>
  <si>
    <t>Dentes Para Bueiros Simples D = 1,00 M - Areia, Brita E Pedra De Mão Comerciais</t>
  </si>
  <si>
    <t>Dentes Para Bueiros Simples D = 1,20 M - Areia Extraída E Brita E Pedra De Mão Produzidas</t>
  </si>
  <si>
    <t>Dentes Para Bueiros Simples D = 1,20 M - Areia, Brita E Pedra De Mão Comerciais</t>
  </si>
  <si>
    <t>Dentes Para Bueiros Simples D = 1,50 M - Areia Extraída E Brita E Pedra De Mão Produzidas</t>
  </si>
  <si>
    <t>Dentes Para Bueiros Simples D = 1,50 M - Areia, Brita E Pedra De Mão Comerciais</t>
  </si>
  <si>
    <t>Dentes Para Bueiros Triplos D = 1,00 M - Areia Extraída E Brita E Pedra De Mão Produzidas</t>
  </si>
  <si>
    <t>Dentes Para Bueiros Triplos D = 1,00 M - Areia, Brita E Pedra De Mão Comerciais</t>
  </si>
  <si>
    <t>Dentes Para Bueiros Triplos D = 1,20 M - Areia Extraída E Brita E Pedra De Mão Produzidas</t>
  </si>
  <si>
    <t>Dentes Para Bueiros Triplos D = 1,20 M - Areia, Brita E Pedra De Mão Comerciais</t>
  </si>
  <si>
    <t>Dentes Para Bueiros Triplos D = 1,50 M - Areia Extraída E Brita E Pedra De Mão Produzidas</t>
  </si>
  <si>
    <t>Dentes Para Bueiros Triplos D = 1,50 M - Areia, Brita E Pedra De Mão Comerciais</t>
  </si>
  <si>
    <t>Alvenaria De Blocos De Concreto 19 X 19 X 39 Cm Com Espessura De 20 Cm Com Argamassa Traço 1:0,5:3,5 - Areia Comercial</t>
  </si>
  <si>
    <t>Alvenaria De Blocos De Concreto 19 X 19 X 39 Cm Com Espessura De 20 Cm Com Argamassa Traço 1:0,5:3,5 - Areia Extraída</t>
  </si>
  <si>
    <t>Bacia De Contenção Para Tanque De Emulsão De 30.000 L - Inclusive Demolição</t>
  </si>
  <si>
    <t>Canaleta Perfil Cartola 50 X 70 X 3 Mm - Aba 20 Mm</t>
  </si>
  <si>
    <t>Chapisco Com Argamassa De Cimento E Areia 1:3 - Aplicação Manual</t>
  </si>
  <si>
    <t>Cobertura Em Chapas Zincadas Com Espessura De 0,43 Mm - Utilização 2 Vezes</t>
  </si>
  <si>
    <t>Depósito De Óleo Para Oficina - Inclusive Demolição</t>
  </si>
  <si>
    <t>Dique De Contenção Para Usina De Asfalto A Quente - Inclusive Demolição</t>
  </si>
  <si>
    <t>Emboço Com Argamassa De Cimento, Cal Hidratada E Areia 1:2:8 Com Espessura De 2 Cm - Aplicação Manual</t>
  </si>
  <si>
    <t>Fornecimento E Instalação De Extintor De Espuma 10 L</t>
  </si>
  <si>
    <t>Instalação Da Central De Britagem Com Capacidade De 80 M³/H</t>
  </si>
  <si>
    <t>Instalação Da Central De Concreto Com Capacidade De 150 M³/H</t>
  </si>
  <si>
    <t>Instalação Da Central De Concreto Com Capacidade De 30 M³/H</t>
  </si>
  <si>
    <t>Instalação Da Central De Concreto Com Capacidade De 40 M³/H</t>
  </si>
  <si>
    <t>Instalação Da Usina De Asfalto A Quente Capacidade De 120 T/H</t>
  </si>
  <si>
    <t>Instalação Da Usina De Pré-Misturado A Frio Com Capacidade De 60 T/H</t>
  </si>
  <si>
    <t>Instalação Da Usina Misturadora De Solos Com Capacidade De 300 T/H</t>
  </si>
  <si>
    <t>Lastro De Brita Comercial - Espalhamento Mecânico</t>
  </si>
  <si>
    <t>Montagem E Desmontagem Da Central De Britagem Com Capacidade De 80 M³/H - Inclusive Construção De Aterro, Construção E Demolição De Rampa E Bases</t>
  </si>
  <si>
    <t>Montagem E Desmontagem Da Central De Concreto Com Capacidade De 150 M³/H - Inclusive Construção E Demolição De Bases, Rampas E Depósitos De Agregados</t>
  </si>
  <si>
    <t>Montagem E Desmontagem Da Central De Concreto Com Capacidade De 30 M³/H - Inclusive Construção E Demolição De Bases, Rampas E Depósitos De Agregados</t>
  </si>
  <si>
    <t>Montagem E Desmontagem Da Central De Concreto Com Capacidade De 40 M³/H - Inclusive Construção E Demolição De Bases, Rampas E Depósitos De Agregados</t>
  </si>
  <si>
    <t>Montagem E Desmontagem Da Usina De Asfalto A Quente Com Capacidade De 120 T/H - Inclusive Construção E Demolição De Bases, Rampas, Depósitos De Agregados E Dique De Contenção</t>
  </si>
  <si>
    <t>Montagem E Desmontagem Da Usina De Pré-Misturado A Frio Com Capacidade De 60 T/H - Inclusive Construção E Demolição De Bases, Rampas, Depósitos De Agregados E Bacia De Contenção</t>
  </si>
  <si>
    <t>Montagem E Desmontagem Da Usina Misturadora De Solos Com Capacidade De 300 T/H - Inclusive Construção E Demolição De Bases, Rampas E Depósitos De Agregados</t>
  </si>
  <si>
    <t>Muro Em Alvenaria De Blocos De Concreto Com Espessura De 0,20 M H = 1,0 M</t>
  </si>
  <si>
    <t>Posto De Combustível - Com Reaproveitamento De 2 Vezes Do Tanque/Bomba/Cobertura - Inclusive Demolição</t>
  </si>
  <si>
    <t>Rampa De Lavagem - Inclusive Demolição</t>
  </si>
  <si>
    <t>Rampa Para Acesso Do Misturador De Agregados Para Centrais De 30 M³ E 40 M³ - Inclusive Demolição</t>
  </si>
  <si>
    <t>Rampa Para Acesso Do Misturador De Agregados Para Central De 150 M³ - Inclusive Demolição</t>
  </si>
  <si>
    <t>Rampa Para Acesso Do Misturador De Agregados Para Central De Britagem - Inclusive Demolição</t>
  </si>
  <si>
    <t>Rampa Para Acesso Do Misturador De Agregados Para Pmf - Inclusive Demolição</t>
  </si>
  <si>
    <t>Rampa Para Acesso Do Misturador De Agregados Para Usina De Asfalto A Quente - Inclusive Demolição</t>
  </si>
  <si>
    <t>Rampa Para Acesso Do Misturador De Agregados Para Usina De Solos - Inclusive Demolição</t>
  </si>
  <si>
    <t>Selador Acrílico - Camada De Fundo Com Aplicação Manual</t>
  </si>
  <si>
    <t>Sistema Separador Água E Óleo, Inclusive Demolição</t>
  </si>
  <si>
    <t>Tinta Látex - Duas Camadas Com Aplicação Manual</t>
  </si>
  <si>
    <t>Adensamento De Concreto Por Vibrador De Imersão</t>
  </si>
  <si>
    <t>Argamassa Autoadensável Para Reparos E Grauteamento - Confecção Em Misturador E Lançamento Manual</t>
  </si>
  <si>
    <t>Argamassa De Cimento E Areia 1:1 - Confecção Em Betoneira E Lançamento Manual - Areia Comercial</t>
  </si>
  <si>
    <t>Argamassa De Cimento E Areia 1:1 - Confecção Em Betoneira E Lançamento Manual - Areia Extraída</t>
  </si>
  <si>
    <t>Argamassa De Cimento E Areia 1:2 - Confecção Em Betoneira E Lançamento Manual - Areia Comercial</t>
  </si>
  <si>
    <t>Argamassa De Cimento E Areia 1:2 - Confecção Em Betoneira E Lançamento Manual - Areia Extraída</t>
  </si>
  <si>
    <t>Argamassa De Cimento E Areia 1:3 - Confecção Em Betoneira E Lançamento Manual - Areia Comercial</t>
  </si>
  <si>
    <t>Argamassa De Cimento E Areia 1:3 - Confecção Em Betoneira E Lançamento Manual - Areia Extraída</t>
  </si>
  <si>
    <t>Argamassa De Cimento E Areia 1:3 Com 8% De Microssílica - Confecção Em Betoneira E Lançamento Manual - Areia Comercial</t>
  </si>
  <si>
    <t>Argamassa De Cimento E Areia 1:3 Com 8% De Microssílica - Confecção Em Betoneira E Lançamento Manual - Areia Extraída</t>
  </si>
  <si>
    <t>Argamassa De Cimento E Areia 1:4 - Confecção Em Betoneira E Lançamento Manual - Areia Comercial</t>
  </si>
  <si>
    <t>Argamassa De Cimento E Areia 1:4 - Confecção Em Betoneira E Lançamento Manual - Areia Extraída</t>
  </si>
  <si>
    <t>Argamassa De Cimento E Areia Com Aditivo Aglutinante 1:8 - Confecção Em Betoneira E Lançamento Manual - Areia Comercial</t>
  </si>
  <si>
    <t>Argamassa De Cimento E Areia Com Aditivo Aglutinante 1:8 - Confecção Em Betoneira E Lançamento Manual - Areia Extraída</t>
  </si>
  <si>
    <t>Argamassa De Cimento, Cal Hidratada E Areia 1:0,5:3,5 - Confecção Em Betoneira E Lançamento Manual - Areia Comercial</t>
  </si>
  <si>
    <t>Argamassa De Cimento, Cal Hidratada E Areia 1:0,5:3,5 - Confecção Em Betoneira E Lançamento Manual - Areia Extraída</t>
  </si>
  <si>
    <t>Argamassa De Cimento, Cal Hidratada E Areia 1:0,5:8 - Confecção Em Betoneira E Lançamento Manual - Areia Comercial</t>
  </si>
  <si>
    <t>Argamassa De Cimento, Cal Hidratada E Areia 1:0,5:8 - Confecção Em Betoneira E Lançamento Manual - Areia Extraída</t>
  </si>
  <si>
    <t>Argamassa De Cimento, Cal Hidratada E Areia 1:1:6 - Confecção Em Betoneira E Lançamento Manual - Areia Comercial</t>
  </si>
  <si>
    <t>Argamassa De Cimento, Cal Hidratada E Areia 1:1:6 - Confecção Em Betoneira E Lançamento Manual - Areia Extraída</t>
  </si>
  <si>
    <t>Argamassa De Cimento, Cal Hidratada E Areia 1:2:10 - Confecção Em Betoneira E Lançamento Manual - Areia Comercial</t>
  </si>
  <si>
    <t>Argamassa De Cimento, Cal Hidratada E Areia 1:2:10 - Confecção Em Betoneira E Lançamento Manual - Areia Extraída</t>
  </si>
  <si>
    <t>Argamassa De Cimento, Cal Hidratada E Areia 1:2:6 - Confecção Em Betoneira E Lançamento Manual - Areia Comercial</t>
  </si>
  <si>
    <t>Argamassa De Cimento, Cal Hidratada E Areia 1:2:6 - Confecção Em Betoneira E Lançamento Manual - Areia Extraída</t>
  </si>
  <si>
    <t>Argamassa De Cimento, Cal Hidratada E Areia 1:2:7 - Confecção Em Betoneira E Lançamento Manual - Areia Comercial</t>
  </si>
  <si>
    <t>Argamassa De Cimento, Cal Hidratada E Areia 1:2:7 - Confecção Em Betoneira E Lançamento Manual - Areia Extraída</t>
  </si>
  <si>
    <t>Argamassa De Cimento, Cal Hidratada E Areia 1:2:8 - Confecção Em Betoneira E Lançamento Manual - Areia Comercial</t>
  </si>
  <si>
    <t>Argamassa De Cimento, Cal Hidratada E Areia 1:2:8 - Confecção Em Betoneira E Lançamento Manual - Areia Extraída</t>
  </si>
  <si>
    <t>Argamassa De Cimento, Cal Hidratada E Areia 1:2:9 - Confecção Em Betoneira E Lançamento Manual - Areia Comercial</t>
  </si>
  <si>
    <t>Argamassa De Cimento, Cal Hidratada E Areia 1:2:9 - Confecção Em Betoneira E Lançamento Manual - Areia Extraída</t>
  </si>
  <si>
    <t>Argamassa Para Reparos E Grauteamento - Confecção Em Misturador E Lançamento Manual</t>
  </si>
  <si>
    <t>Argamassa Polimérica De Alto Desempenho Projetada Para Reparos Superficiais E Reforços Estruturais - Confecção Em Misturador E Lançamento Projetado</t>
  </si>
  <si>
    <t>Concreto</t>
  </si>
  <si>
    <t>Concreto Autoadensável Com Silicato De Alumínio Fck = 20 Mpa - Confecção Em Betoneira E Lançamento Manual - Areia E Brita Comerciais</t>
  </si>
  <si>
    <t>Concreto Autoadensável Com Silicato De Alumínio Fck = 20 Mpa - Confecção Em Betoneira E Lançamento Manual - Areia Extraída E Brita Produzida</t>
  </si>
  <si>
    <t>Concreto Autoadensável Com Silicato De Alumínio Fck = 20 Mpa - Confecção Em Central Dosadora De 30 M³/H - Areia E Brita Comerciais</t>
  </si>
  <si>
    <t>Concreto Autoadensável Com Silicato De Alumínio Fck = 25 Mpa - Confecção Em Central Dosadora De 30 M³/H - Areia E Brita Comerciais</t>
  </si>
  <si>
    <t>Concreto Autoadensável Com Silicato De Alumínio Fck = 30 Mpa - Confecção Em Central Dosadora De 30 M³/H - Areia E Brita Comerciais</t>
  </si>
  <si>
    <t>Concreto Autoadensável Com Silicato De Alumínio Fck = 35 Mpa - Confecção Em Central Dosadora De 30 M³/H - Areia E Brita Comerciais</t>
  </si>
  <si>
    <t>Concreto Autoadensável Com Silicato De Alumínio Fck = 40 Mpa - Confecção Em Central Dosadora De 30 M³/H - Areia E Brita Comerciais</t>
  </si>
  <si>
    <t>Concreto Autoadensável Com Silicato De Alumínio Fck = 45 Mpa - Confecção Em Central Dosadora De 30 M³/H - Areia E Brita Comerciais</t>
  </si>
  <si>
    <t>Concreto Autoadensável Com Silicato De Alumínio Fck = 50 Mpa - Confecção Em Central Dosadora De 30 M³/H - Areia E Brita Comerciais</t>
  </si>
  <si>
    <t>Concreto Ciclópico Fck = 20 Mpa - Confecção Em Betoneira E Lançamento Manual - Areia Extraída, Brita E Pedra De Mão Produzidas</t>
  </si>
  <si>
    <t>Concreto Ciclópico Fck = 20 Mpa - Confecção Em Betoneira E Lançamento Manual - Areia, Brita E Pedra De Mão Comerciais</t>
  </si>
  <si>
    <t>Concreto Com 10% De Microssílica Fck = 45 Mpa - Confecção Em Central Dosadora De 30 M³/H - Areia E Brita Comerciais</t>
  </si>
  <si>
    <t>Concreto Com 10% De Microssílica Fck = 50 Mpa - Confecção Em Central Dosadora De 30 M³/H - Areia E Brita Comerciais</t>
  </si>
  <si>
    <t>Concreto Com 8% De Microssílica Fck = 25 Mpa - Confecção Em Central Dosadora De 30 M³/H - Areia E Brita Comerciais</t>
  </si>
  <si>
    <t>Concreto Com 8% De Microssílica Fck = 30 Mpa - Confecção Em Central Dosadora De 30 M³/H - Areia E Brita Comerciais</t>
  </si>
  <si>
    <t>Concreto Com 8% De Microssílica Fck = 35 Mpa - Confecção Em Central Dosadora De 30 M³/H - Areia E Brita Comerciais</t>
  </si>
  <si>
    <t>Concreto Com 8% De Microssílica Fck = 40 Mpa - Confecção Em Central Dosadora De 30 M³/H - Areia E Brita Comerciais</t>
  </si>
  <si>
    <t>Concreto Com Látex Sbr Fck = 25 Mpa - Confecção Em Betoneira E Lançamento Manual - Areia E Brita Comerciais</t>
  </si>
  <si>
    <t>Concreto Com Látex Sbr Fck = 30 Mpa - Confecção Em Betoneira E Lançamento Manual - Areia E Brita Comerciais</t>
  </si>
  <si>
    <t>Concreto Fck = 15 Mpa - Confecção Em Betoneira E Lançamento Manual - Areia E Brita Comerciais</t>
  </si>
  <si>
    <t>Concreto Fck = 15 Mpa - Confecção Em Betoneira E Lançamento Manual - Areia Extraída E Brita Produzida</t>
  </si>
  <si>
    <t>Concreto Fck = 20 Mpa - Confecção Em Betoneira E Lançamento Manual - Areia E Brita Comerciais</t>
  </si>
  <si>
    <t>Concreto Fck = 20 Mpa - Confecção Em Betoneira E Lançamento Manual - Areia Extraída E Brita Produzida</t>
  </si>
  <si>
    <t>Concreto Fck = 20 Mpa - Confecção Em Central Dosadora De 30 M³/H - Areia E Brita Comerciais</t>
  </si>
  <si>
    <t>Concreto Fck = 20 Mpa - Confecção Em Central Dosadora De 30 M³/H - Areia Extraída E Brita Produzida</t>
  </si>
  <si>
    <t>Concreto Fck = 20 Mpa - Confecção Em Central Dosadora De 40 M³/H - Areia E Brita Comerciais</t>
  </si>
  <si>
    <t>Concreto Fck = 20 Mpa - Confecção Em Central Dosadora De 40 M³/H - Areia Extraída E Brita Produzida</t>
  </si>
  <si>
    <t>Concreto Fck = 25 Mpa - Confecção Em Betoneira E Lançamento Manual - Areia E Brita Comerciais</t>
  </si>
  <si>
    <t>Concreto Fck = 25 Mpa - Confecção Em Betoneira E Lançamento Manual - Areia Extraída E Brita Produzida</t>
  </si>
  <si>
    <t>Concreto Fck = 25 Mpa - Confecção Em Central Dosadora De 30 M³/H - Areia E Brita Comerciais</t>
  </si>
  <si>
    <t>Concreto Fck = 25 Mpa - Confecção Em Central Dosadora De 30 M³/H - Areia Extraída E Brita Produzida</t>
  </si>
  <si>
    <t>Concreto Fck = 25 Mpa - Confecção Em Central Dosadora De 40 M³/H - Areia E Brita Comerciais</t>
  </si>
  <si>
    <t>Concreto Fck = 25 Mpa - Confecção Em Central Dosadora De 40 M³/H - Areia Extraída E Brita Produzida</t>
  </si>
  <si>
    <t>Concreto Fck = 25 Mpa Para Pré-Moldados (Mourões) - Confecção Em Betoneira E Lançamento Manual - Areia E Brita Comerciais</t>
  </si>
  <si>
    <t>Concreto Fck = 25 Mpa Para Pré-Moldados (Mourões) - Confecção Em Betoneira E Lançamento Manual - Areia Extraída E Brita Produzida</t>
  </si>
  <si>
    <t>Concreto Fck = 30 Mpa - Confecção Em Betoneira E Lançamento Manual - Areia E Brita Comerciais</t>
  </si>
  <si>
    <t>Concreto Fck = 30 Mpa - Confecção Em Betoneira E Lançamento Manual - Areia Extraída E Brita Produzida</t>
  </si>
  <si>
    <t>Concreto Fck = 30 Mpa - Confecção Em Central Dosadora De 30 M³/H - Areia E Brita Comerciais</t>
  </si>
  <si>
    <t>Concreto Fck = 30 Mpa - Confecção Em Central Dosadora De 30 M³/H - Areia Extraída E Brita Produzida</t>
  </si>
  <si>
    <t>Concreto Fck = 30 Mpa - Confecção Em Central Dosadora De 40 M³/H - Areia E Brita Comerciais</t>
  </si>
  <si>
    <t>Concreto Fck = 30 Mpa - Confecção Em Central Dosadora De 40 M³/H - Areia Extraída E Brita Produzida</t>
  </si>
  <si>
    <t>Concreto Fck = 35 Mpa - Confecção Em Betoneira E Lançamento Manual - Areia E Brita Comerciais</t>
  </si>
  <si>
    <t>Concreto Fck = 35 Mpa - Confecção Em Betoneira E Lançamento Manual - Areia Extraída E Brita Produzida</t>
  </si>
  <si>
    <t>Concreto Fck = 40 Mpa - Confecção Em Betoneira E Lançamento Manual - Areia E Brita Comerciais</t>
  </si>
  <si>
    <t>Concreto Fck = 40 Mpa - Confecção Em Betoneira E Lançamento Manual - Areia Extraída E Brita Produzida</t>
  </si>
  <si>
    <t>Concreto Fctm,K = 4,5 Mpa - Confecção Em Central Dosadora De 30 M³/H - Areia E Brita Comerciais</t>
  </si>
  <si>
    <t>Concreto Fctm,K = 4,5 Mpa - Confecção Em Central Dosadora De 30 M³/H - Areia Extraída E Brita Produzida</t>
  </si>
  <si>
    <t>Concreto Magro - Confecção Em Betoneira E Lançamento Manual - Areia E Brita Comerciais</t>
  </si>
  <si>
    <t>Concreto Magro - Confecção Em Betoneira E Lançamento Manual - Areia Extraída E Brita Produzida</t>
  </si>
  <si>
    <t>Concreto Para Bombeamento Fck = 25 Mpa - Confecção Em Central Dosadora De 30 M³/H - Areia E Brita Comerciais</t>
  </si>
  <si>
    <t>Concreto Para Bombeamento Fck = 25 Mpa - Confecção Em Central Dosadora De 30 M³/H - Areia Extraída E Brita Produzida</t>
  </si>
  <si>
    <t>Concreto Para Bombeamento Fck = 25 Mpa - Confecção Em Central Dosadora De 40 M³/H - Areia E Brita Comerciais</t>
  </si>
  <si>
    <t>Concreto Para Bombeamento Fck = 25 Mpa - Confecção Em Central Dosadora De 40 M³/H - Areia Extraída E Brita Produzida</t>
  </si>
  <si>
    <t>Concreto Para Bombeamento Fck = 30 Mpa - Confecção Em Central Dosadora De 30 M³/H - Areia E Brita Comerciais</t>
  </si>
  <si>
    <t>Concreto Para Bombeamento Fck = 30 Mpa - Confecção Em Central Dosadora De 30 M³/H - Areia Extraída E Brita Produzida</t>
  </si>
  <si>
    <t>Concreto Para Bombeamento Fck = 30 Mpa - Confecção Em Central Dosadora De 40 M³/H - Areia E Brita Comerciais</t>
  </si>
  <si>
    <t>Concreto Para Bombeamento Fck = 30 Mpa - Confecção Em Central Dosadora De 40 M³/H - Areia Extraída E Brita Produzida</t>
  </si>
  <si>
    <t>Concreto Para Bombeamento Fck = 35 Mpa - Confecção Em Central Dosadora De 30 M³/H - Areia E Brita Comerciais</t>
  </si>
  <si>
    <t>Concreto Para Bombeamento Fck = 35 Mpa - Confecção Em Central Dosadora De 30 M³/H - Areia Extraída E Brita Produzida</t>
  </si>
  <si>
    <t>Concreto Para Bombeamento Fck = 35 Mpa - Confecção Em Central Dosadora De 40 M³/H - Areia E Brita Comerciais</t>
  </si>
  <si>
    <t>Concreto Para Bombeamento Fck = 35 Mpa - Confecção Em Central Dosadora De 40 M³/H - Areia Extraída E Brita Produzida</t>
  </si>
  <si>
    <t>Concreto Para Bombeamento Fck = 40 Mpa - Confecção Em Central Dosadora De 30 M³/H - Areia E Brita Comerciais</t>
  </si>
  <si>
    <t>Concreto Para Bombeamento Fck = 40 Mpa - Confecção Em Central Dosadora De 30 M³/H - Areia Extraída E Brita Produzida</t>
  </si>
  <si>
    <t>Concreto Para Bombeamento Fck = 40 Mpa - Confecção Em Central Dosadora De 40 M³/H - Areia E Brita Comerciais</t>
  </si>
  <si>
    <t>Concreto Para Bombeamento Fck = 40 Mpa - Confecção Em Central Dosadora De 40 M³/H - Areia Extraída E Brita Produzida</t>
  </si>
  <si>
    <t>Concreto Para Sub-Base Adensado Por Vibração Fck = 7,5 Mpa - Confecção Em Central Dosadora De 30 M³/H - Areia E Brita Comerciais</t>
  </si>
  <si>
    <t>Concreto Para Sub-Base Adensado Por Vibração Fck = 7,5 Mpa - Confecção Em Central Dosadora De 30 M³/H - Areia Extraída E Brita Produzida</t>
  </si>
  <si>
    <t>Concreto Poroso Para Tubos De Drenagem Fck = 25 Mpa - Confecção Em Betoneira E Lançamento Manual - Areia E Brita Comerciais</t>
  </si>
  <si>
    <t>Concreto Poroso Para Tubos De Drenagem Fck = 25 Mpa - Confecção Em Betoneira E Lançamento Manual - Areia Extraída E Brita Produzida</t>
  </si>
  <si>
    <t>Concreto Submerso Fck = 20 Mpa - Confecção Em Central Dosadora De 30 M³/H - Areia E Brita Comerciais</t>
  </si>
  <si>
    <t>Concreto Submerso Fck = 25 Mpa - Confecção Em Central Dosadora De 30 M³/H - Areia E Brita Comerciais</t>
  </si>
  <si>
    <t>Concreto Submerso Fck = 30 Mpa - Confecção Em Central Dosadora De 30 M³/H - Areia E Brita Comerciais</t>
  </si>
  <si>
    <t>Concreto Submerso Fck = 35 Mpa - Confecção Em Central Dosadora De 30 M³/H - Areia E Brita Comerciais</t>
  </si>
  <si>
    <t>Concreto Submerso Fck = 40 Mpa - Confecção Em Central Dosadora De 30 M³/H - Areia E Brita Comerciais</t>
  </si>
  <si>
    <t>Lançamento Livre De Concreto Usinado Por Meio De Caminhão Betoneira - Confecção Em Central Dosadora De 30 M³/H</t>
  </si>
  <si>
    <t>Lançamento Livre De Concreto Usinado Por Meio De Caminhão Betoneira - Confecção Em Central Dosadora De 40 M³/H</t>
  </si>
  <si>
    <t>Lançamento Manual De Concreto Usinado - Confecção Em Central Dosadora De 30 M³/H</t>
  </si>
  <si>
    <t>Lançamento Manual De Concreto Usinado - Confecção Em Central Dosadora De 40 M³/H</t>
  </si>
  <si>
    <t>Lançamento Mecânico De Concreto Com Bomba Lança Sobre Chassi Com Capacidade De 50 M³/H - Confecção Em Central Dosadora De 40 M³/H</t>
  </si>
  <si>
    <t>Lançamento Mecânico De Concreto Com Bomba Rebocável Com Capacidade De 30 M³/H - Confecção Em Central Dosadora De 30 M³/H</t>
  </si>
  <si>
    <t>Lançamento Mecânico De Concreto Com Bomba Rebocável Com Capacidade De 41 M³/H - Confecção Em Central Dosadora De 40 M³/H</t>
  </si>
  <si>
    <t>Microconcreto Autoadensável Para Reparos E Grauteamento - Confecção Em Misturador E Lançamento Manual</t>
  </si>
  <si>
    <t>Microconcreto Para Reparos E Grauteamento - Confecção Em Misturador E Lançamento Manual</t>
  </si>
  <si>
    <t>Concreto Fck = 20 Mpa Para Projeção Via Seca - Confecção Em Betoneira - Areia E Brita Comerciais</t>
  </si>
  <si>
    <t>Concreto Fck = 25 Mpa Para Projeção Via Seca - Confecção Em Betoneira - Areia E Brita Comerciais</t>
  </si>
  <si>
    <t>Concreto Fck = 30 Mpa Para Projeção Via Seca - Confecção Em Betoneira - Areia E Brita Comerciais</t>
  </si>
  <si>
    <t>Concreto Fck = 30 Mpa Para Projeção Via Úmida - Confecção Em Central Dosadora De 30 M³/H - Areia E Brita Comerciais</t>
  </si>
  <si>
    <t>Concreto Fck = 40 Mpa Para Projeção Via Seca - Confecção Em Betoneira - Areia E Brita Comerciais</t>
  </si>
  <si>
    <t>Concreto Fck = 40 Mpa Para Projeção Via Úmida - Confecção Em Central Dosadora De 30 M³/H - Areia E Brita Comerciais</t>
  </si>
  <si>
    <t>Concreto Projetado Via Seca Fck = 20 Mpa Aplicado Em Pisos</t>
  </si>
  <si>
    <t>Concreto Projetado Via Seca Fck = 20 Mpa Aplicado Em Superfícies Inclinadas E Verticais</t>
  </si>
  <si>
    <t>Concreto Projetado Via Seca Fck = 20 Mpa Aplicado Em Teto</t>
  </si>
  <si>
    <t>Concreto Projetado Via Seca Fck = 25 Mpa Aplicado Em Pisos</t>
  </si>
  <si>
    <t>Concreto Projetado Via Seca Fck = 25 Mpa Aplicado Em Superfícies Inclinadas E Verticais</t>
  </si>
  <si>
    <t>Concreto Projetado Via Seca Fck = 25 Mpa Aplicado Em Teto</t>
  </si>
  <si>
    <t>Concreto Projetado Via Seca Fck = 30 Mpa Aplicado Em Pisos</t>
  </si>
  <si>
    <t>Concreto Projetado Via Seca Fck = 30 Mpa Aplicado Em Superfícies Inclinadas E Verticais</t>
  </si>
  <si>
    <t>Concreto Projetado Via Seca Fck = 30 Mpa Aplicado Em Teto</t>
  </si>
  <si>
    <t>Concreto Projetado Via Seca Fck = 40 Mpa Aplicado Em Pisos</t>
  </si>
  <si>
    <t>Concreto Projetado Via Seca Fck = 40 Mpa Aplicado Em Superfícies Inclinadas E Verticais</t>
  </si>
  <si>
    <t>Concreto Projetado Via Seca Fck = 40 Mpa Via Seca Aplicado Em Teto</t>
  </si>
  <si>
    <t>Concreto Projetado Via Úmida Fck = 30 Mpa Aplicado Em Túneis Classe I Com Seção De 20 A 40 M²</t>
  </si>
  <si>
    <t>Concreto Projetado Via Úmida Fck = 30 Mpa Aplicado Em Túneis Classe I Com Seção De 40 A 60 M²</t>
  </si>
  <si>
    <t>Concreto Projetado Via Úmida Fck = 30 Mpa Aplicado Em Túneis Classe I Com Seção De 60 A 90 M²</t>
  </si>
  <si>
    <t>Concreto Projetado Via Úmida Fck = 30 Mpa Aplicado Em Túneis Classe I Com Seção Superior A 90 M²</t>
  </si>
  <si>
    <t>Concreto Projetado Via Úmida Fck = 30 Mpa Aplicado Em Túneis Classe Ii Com Seção De 20 A 40 M²</t>
  </si>
  <si>
    <t>Concreto Projetado Via Úmida Fck = 30 Mpa Aplicado Em Túneis Classe Ii Com Seção De 40 A 60 M²</t>
  </si>
  <si>
    <t>Concreto Projetado Via Úmida Fck = 30 Mpa Aplicado Em Túneis Classe Ii Com Seção De 60 A 90 M²</t>
  </si>
  <si>
    <t>Concreto Projetado Via Úmida Fck = 30 Mpa Aplicado Em Túneis Classe Ii Com Seção Superior A 90 M²</t>
  </si>
  <si>
    <t>Concreto Projetado Via Úmida Fck = 30 Mpa Aplicado Em Túneis Classe Iii Com Seção De 20 A 40 M²</t>
  </si>
  <si>
    <t>Concreto Projetado Via Úmida Fck = 30 Mpa Aplicado Em Túneis Classe Iii Com Seção De 40 A 60 M²</t>
  </si>
  <si>
    <t>Concreto Projetado Via Úmida Fck = 30 Mpa Aplicado Em Túneis Classe Iii Com Seção De 60 A 90 M²</t>
  </si>
  <si>
    <t>Concreto Projetado Via Úmida Fck = 30 Mpa Aplicado Em Túneis Classe Iii Com Seção Superior A 90 M²</t>
  </si>
  <si>
    <t>Concreto Projetado Via Úmida Fck = 30 Mpa Aplicado Em Túneis Classe Iv Com Seção De 20 A 40 M²</t>
  </si>
  <si>
    <t>Concreto Projetado Via Úmida Fck = 30 Mpa Aplicado Em Túneis Classe Iv Com Seção De 40 A 60 M²</t>
  </si>
  <si>
    <t>Concreto Projetado Via Úmida Fck = 30 Mpa Aplicado Em Túneis Classe Iv Com Seção De 60 A 90 M²</t>
  </si>
  <si>
    <t>Concreto Projetado Via Úmida Fck = 30 Mpa Aplicado Em Túneis Classe Iv Com Seção Superior A 90 M²</t>
  </si>
  <si>
    <t>Concreto Projetado Via Úmida Fck = 30 Mpa Aplicado Em Túneis Classe V Com Seção De 20 A 40 M²</t>
  </si>
  <si>
    <t>Concreto Projetado Via Úmida Fck = 30 Mpa Aplicado Em Túneis Classe V Com Seção De 40 A 60 M²</t>
  </si>
  <si>
    <t>Concreto Projetado Via Úmida Fck = 30 Mpa Aplicado Em Túneis Classe V Com Seção De 60 A 90 M²</t>
  </si>
  <si>
    <t>Concreto Projetado Via Úmida Fck = 30 Mpa Aplicado Em Túneis Classe V Com Seção Superior A 90 M²</t>
  </si>
  <si>
    <t>Concreto Projetado Via Úmida Fck = 30 Mpa Aplicado Em Túneis Classe Vi Com Seção De 20 A 40 M²</t>
  </si>
  <si>
    <t>Concreto Projetado Via Úmida Fck = 30 Mpa Aplicado Em Túneis Classe Vi Com Seção De 40 A 60 M²</t>
  </si>
  <si>
    <t>Concreto Projetado Via Úmida Fck = 30 Mpa Aplicado Em Túneis Classe Vi Com Seção De 60 A 90 M²</t>
  </si>
  <si>
    <t>Concreto Projetado Via Úmida Fck = 30 Mpa Aplicado Em Túneis Classe Vi Com Seção Superior A 90 M²</t>
  </si>
  <si>
    <t>Concreto Projetado Via Úmida Fck = 40 Mpa Aplicado Em Túneis Classe I Com Seção De 20 A 40 M²</t>
  </si>
  <si>
    <t>Concreto Projetado Via Úmida Fck = 40 Mpa Aplicado Em Túneis Classe I Com Seção De 40 A 60 M²</t>
  </si>
  <si>
    <t>Concreto Projetado Via Úmida Fck = 40 Mpa Aplicado Em Túneis Classe I Com Seção De 60 A 90 M²</t>
  </si>
  <si>
    <t>Concreto Projetado Via Úmida Fck = 40 Mpa Aplicado Em Túneis Classe I Com Seção Superior A 90 M²</t>
  </si>
  <si>
    <t>Concreto Projetado Via Úmida Fck = 40 Mpa Aplicado Em Túneis Classe Ii Com Seção De 20 A 40 M²</t>
  </si>
  <si>
    <t>Concreto Projetado Via Úmida Fck = 40 Mpa Aplicado Em Túneis Classe Ii Com Seção De 40 A 60 M²</t>
  </si>
  <si>
    <t>Concreto Projetado Via Úmida Fck = 40 Mpa Aplicado Em Túneis Classe Ii Com Seção De 60 A 90 M²</t>
  </si>
  <si>
    <t>Concreto Projetado Via Úmida Fck = 40 Mpa Aplicado Em Túneis Classe Ii Com Seção Superior A 90 M²</t>
  </si>
  <si>
    <t>Concreto Projetado Via Úmida Fck = 40 Mpa Aplicado Em Túneis Classe Iii Com Seção De 20 A 40 M²</t>
  </si>
  <si>
    <t>Concreto Projetado Via Úmida Fck = 40 Mpa Aplicado Em Túneis Classe Iii Com Seção De 40 A 60 M²</t>
  </si>
  <si>
    <t>Concreto Projetado Via Úmida Fck = 40 Mpa Aplicado Em Túneis Classe Iii Com Seção De 60 A 90 M²</t>
  </si>
  <si>
    <t>Concreto Projetado Via Úmida Fck = 40 Mpa Aplicado Em Túneis Classe Iii Com Seção Superior A 90 M²</t>
  </si>
  <si>
    <t>Concreto Projetado Via Úmida Fck = 40 Mpa Aplicado Em Túneis Classe Iv Com Seção De 20 A 40 M²</t>
  </si>
  <si>
    <t>Concreto Projetado Via Úmida Fck = 40 Mpa Aplicado Em Túneis Classe Iv Com Seção De 40 A 60 M²</t>
  </si>
  <si>
    <t>Concreto Projetado Via Úmida Fck = 40 Mpa Aplicado Em Túneis Classe Iv Com Seção De 60 A 90 M²</t>
  </si>
  <si>
    <t>Concreto Projetado Via Úmida Fck = 40 Mpa Aplicado Em Túneis Classe Iv Com Seção Superior A 90 M²</t>
  </si>
  <si>
    <t>Concreto Projetado Via Úmida Fck = 40 Mpa Aplicado Em Túneis Classe V Com Seção De 20 A 40 M²</t>
  </si>
  <si>
    <t>Concreto Projetado Via Úmida Fck = 40 Mpa Aplicado Em Túneis Classe V Com Seção De 40 A 60 M²</t>
  </si>
  <si>
    <t>Concreto Projetado Via Úmida Fck = 40 Mpa Aplicado Em Túneis Classe V Com Seção De 60 A 90 M²</t>
  </si>
  <si>
    <t>Concreto Projetado Via Úmida Fck = 40 Mpa Aplicado Em Túneis Classe V Com Seção Superior A 90 M²</t>
  </si>
  <si>
    <t>Concreto Projetado Via Úmida Fck = 40 Mpa Aplicado Em Túneis Classe Vi Com Seção De 20 A 40 M²</t>
  </si>
  <si>
    <t>Concreto Projetado Via Úmida Fck = 40 Mpa Aplicado Em Túneis Classe Vi Com Seção De 40 A 60 M²</t>
  </si>
  <si>
    <t>Concreto Projetado Via Úmida Fck = 40 Mpa Aplicado Em Túneis Classe Vi Com Seção De 60 A 90 M²</t>
  </si>
  <si>
    <t>Concreto Projetado Via Úmida Fck = 40 Mpa Aplicado Em Túneis Classe Vi Com Seção Superior A 90 M²</t>
  </si>
  <si>
    <t>Corte A Plasma Cnc Em Chapa Com Espessura De 6,3 A 10 Mm</t>
  </si>
  <si>
    <t>Corte A Plasma Manual Em Chapa De Aço-Carbono Com Espessura De 4 A 8 Mm</t>
  </si>
  <si>
    <t>Corte A Plasma Manual Em Chapa De Aço-Carbono Com Espessura De 9 A 25 Mm</t>
  </si>
  <si>
    <t>Corte A Plasma Manual Em Chapa De Alumínio Com Espessura De 1,5 Mm</t>
  </si>
  <si>
    <t>Corte De Barras De Aço Ca-50 Com Maçarico Oxiacetileno</t>
  </si>
  <si>
    <t>Corte De Cantoneira De Alumínio</t>
  </si>
  <si>
    <t>Corte De Chapa De Aço Com Guilhotina Hidráulica</t>
  </si>
  <si>
    <t>Corte De Chapas De Aço Com Espessura De 12,5 Mm Com Maçarico Oxiacetileno</t>
  </si>
  <si>
    <t>Corte De Chapas De Aço Com Espessura De 16 Mm Com Maçarico Oxiacetileno</t>
  </si>
  <si>
    <t>Corte De Chapas De Aço Com Espessura De 3 Mm Com Maçarico Oxiacetileno</t>
  </si>
  <si>
    <t>Corte De Chapas De Aço Com Espessura De 5 Mm Com Maçarico Oxiacetileno</t>
  </si>
  <si>
    <t>Corte De Chapas De Aço Com Espessura De 6,3 Mm Com Maçarico Oxiacetileno</t>
  </si>
  <si>
    <t>Corte De Chapas De Aço Com Espessura De 8 Mm Com Maçarico Oxiacetileno</t>
  </si>
  <si>
    <t>Corte De Chapas De Aço Com Espessura De 9,5 Mm Com Maçarico Oxiacetileno</t>
  </si>
  <si>
    <t>Corte De Perfil Metálico Com Máquina Policorte Com Espessura De Até 1/8"</t>
  </si>
  <si>
    <t>Corte De Perfis Metálicos Com Maçarico Oxiacetileno</t>
  </si>
  <si>
    <t>Corte De Trilho Tr45 Com Utilização De Equipamento Leve</t>
  </si>
  <si>
    <t>Corte De Trilho Tr57 Com Utilização De Equipamento Leve</t>
  </si>
  <si>
    <t>Corte De Trilho Tr68 Com Utilização De Equipamento Leve</t>
  </si>
  <si>
    <t>Corte De Trilho Uic60 Com Utilização De Equipamento Leve</t>
  </si>
  <si>
    <t>Dobramento De Chapas Metálicas Com Espessuras De Até 10 Mm</t>
  </si>
  <si>
    <t>Furação De Trilho Tr45 Com Utilização De Equipamento Leve</t>
  </si>
  <si>
    <t>Furação De Trilho Tr57 Com Utilização De Equipamento Leve</t>
  </si>
  <si>
    <t>Furação De Trilho Tr68 Com Utilização De Equipamento Leve</t>
  </si>
  <si>
    <t>Furação De Trilho Uic60 Com Utilização De Equipamento Leve</t>
  </si>
  <si>
    <t>Perfuração De Chapas Metálicas Com Espessura De Até 3 Mm - D = 25 Mm</t>
  </si>
  <si>
    <t>Solda Com Maçarico Oxiacetileno De Chapas De Aço De 12,5 Mm</t>
  </si>
  <si>
    <t>Solda Com Maçarico Oxiacetileno De Chapas De Aço De 16 Mm</t>
  </si>
  <si>
    <t>Solda Com Maçarico Oxiacetileno De Chapas De Aço De 6,3 Mm</t>
  </si>
  <si>
    <t>Solda Com Maçarico Oxiacetileno De Chapas De Aço De 8 Mm</t>
  </si>
  <si>
    <t>Solda Com Maçarico Oxiacetileno De Chapas De Aço De 9,5 Mm</t>
  </si>
  <si>
    <t>Solda Elétrica Manual De Perfis Metálicos E Chapas De Aço Com Eletrodo E70Xx Para Beneficiamento De Aço Naval</t>
  </si>
  <si>
    <t>Solda Tipo Mig/Mag Automatizada</t>
  </si>
  <si>
    <t>Solda Tipo Mig/Mag Manual</t>
  </si>
  <si>
    <t>Contenção Em Areia-Cimento Ensacada Com Mistura De Areia Com 8% De Cimento - Confecção E Assentamento</t>
  </si>
  <si>
    <t>Contenção Em Solo-Cimento Ensacado Com Mistura De Solo De Jazida Com 8% De Cimento - Confecção E Assentamento</t>
  </si>
  <si>
    <t>Enrocamento De Pedra Arrumada Manualmente - Pedra De Mão Comercial - Fornecimento E Assentamento</t>
  </si>
  <si>
    <t>Enrocamento De Pedra Arrumada Manualmente - Pedra De Mão Produzida - Confecção E Assentamento</t>
  </si>
  <si>
    <t>Enrocamento De Pedra Espalhada E Compactada Mecanicamente - Pedra De Mão Comercial - Fornecimento E Assentamento</t>
  </si>
  <si>
    <t>Enrocamento De Pedra Jogada - Pedra De Mão Comercial - Fornecimento E Assentamento</t>
  </si>
  <si>
    <t>Enrocamento De Pedra Jogada - Pedra De Mão Produzida - Confecção E Assentamento</t>
  </si>
  <si>
    <t>Fabricação De Blocos Segmentais De Face Pré-Moldados - C = 40 Cm, L = 40 Cm E H = 20 Cm - Massa De 25 Kg</t>
  </si>
  <si>
    <t>Geocélula Em Pead, Paredes Perfuradas, Soldadas - Altura De 100 Mm E 1.206 Cm² De Área De Célula - Fornecimento E Instalação</t>
  </si>
  <si>
    <t>Geocélula Em Pead, Paredes Perfuradas, Soldadas - Altura De 100 Mm E 289 Cm² De Área De Célula - Fornecimento E Instalação</t>
  </si>
  <si>
    <t>Geocélula Em Pead, Paredes Perfuradas, Soldadas - Altura De 100 Mm E 460 Cm² De Área De Célula - Fornecimento E Instalação</t>
  </si>
  <si>
    <t>Geocélula Em Pead, Paredes Perfuradas, Soldadas - Altura De 150 Mm E 1.206 Cm² De Área De Célula - Fornecimento E Instalação</t>
  </si>
  <si>
    <t>Geocélula Em Pead, Paredes Perfuradas, Soldadas - Altura De 150 Mm E 289 Cm² De Área De Célula - Fornecimento E Instalação</t>
  </si>
  <si>
    <t>Geocélula Em Pead, Paredes Perfuradas, Soldadas - Altura De 150 Mm E 460 Cm² De Área De Célula - Fornecimento E Instalação</t>
  </si>
  <si>
    <t>Geocélula Em Pead, Paredes Perfuradas, Soldadas - Altura De 200 Mm E 1.206 Cm² De Área De Célula - Fornecimento E Instalação</t>
  </si>
  <si>
    <t>Geocélula Em Pead, Paredes Perfuradas, Soldadas - Altura De 200 Mm E 289 Cm² De Área De Célula - Fornecimento E Instalação</t>
  </si>
  <si>
    <t>Geocélula Em Pead, Paredes Perfuradas, Soldadas - Altura De 200 Mm E 460 Cm² De Área De Célula - Fornecimento E Instalação</t>
  </si>
  <si>
    <t>Geocélula Em Pead, Paredes Perfuradas, Soldadas - Altura De 75 Mm E 1.206 Cm² De Área De Célula - Fornecimento E Instalação</t>
  </si>
  <si>
    <t>Geocélula Em Pead, Paredes Perfuradas, Soldadas - Altura De 75 Mm E 289 Cm² De Área De Célula - Fornecimento E Instalação</t>
  </si>
  <si>
    <t>Geocélula Em Pead, Paredes Perfuradas, Soldadas - Altura De 75 Mm E 460 Cm² De Área De Célula - Fornecimento E Instalação</t>
  </si>
  <si>
    <t>Geogrelha Unidirecional Com Resistência À Tração De 100 Kn/M - Fornecimento E Instalação</t>
  </si>
  <si>
    <t>Geogrelha Unidirecional Com Resistência À Tração De 150 Kn/M - Fornecimento E Instalação</t>
  </si>
  <si>
    <t>Geogrelha Unidirecional Com Resistência À Tração De 200 Kn/M - Fornecimento E Instalação</t>
  </si>
  <si>
    <t>Geogrelha Unidirecional Com Resistência À Tração De 300 Kn/M - Fornecimento E Instalação</t>
  </si>
  <si>
    <t>Geogrelha Unidirecional Com Resistência À Tração De 400 Kn/M - Fornecimento E Instalação</t>
  </si>
  <si>
    <t>Geogrelha Unidirecional Com Resistência À Tração De 50 Kn/M - Fornecimento E Instalação</t>
  </si>
  <si>
    <t>Geogrelha Unidirecional Com Resistência À Tração De 90 Kn/M - Fornecimento E Instalação</t>
  </si>
  <si>
    <t>Muro Em Blocos Segmentais De Face Pré-Moldados - C = 40 Cm, L = 40 Cm, E H = 20 Cm Com Altura De 4 A 6 M - Confecção E Assentamento</t>
  </si>
  <si>
    <t>Muro Em Blocos Segmentais De Face Pré-Moldados - C = 40 Cm, L = 40 Cm, E H = 20 Cm Com Altura De 6 A 8 M - Confecção E Assentamento</t>
  </si>
  <si>
    <t>Muro Em Blocos Segmentais De Face Pré-Moldados - C = 40 Cm, L = 40 Cm, E H = 20 Cm Com Altura De 8 A 10 M - Confecção E Assentamento</t>
  </si>
  <si>
    <t>Muro Em Blocos Segmentais De Face Pré-Moldados - C = 40 Cm, L = 40 Cm, E H = 20 Cm Com Altura De Até 4 M - Confecção E Assentamento</t>
  </si>
  <si>
    <t>Pedra Argamassada Com Cimento E Areia 1:3 - Areia E Pedra De Mão Comercial - Fornecimento E Assentamento</t>
  </si>
  <si>
    <t>Pedra Argamassada Com Cimento E Areia 1:3 - Areia Extraída E Pedra De Mão Produzida - Confecção E Assentamento</t>
  </si>
  <si>
    <t>Proteção De Taludes Rochosos Com Telas Metálicas - Resistência Longitudinal À Tração De 121 Kn/M - Fornecimento E Posicionamento - Inclusive Cabos De Aço, Grampos E Clipes De Junção</t>
  </si>
  <si>
    <t>Tela Metálica Dobrada Em L Para Muro Em Solo Reforçado - C = 200 Cm, L = 40 Cm E H = 40 Cm - Fornecimento E Instalação</t>
  </si>
  <si>
    <t>Tela Metálica Dobrada Em L Para Muro Em Solo Reforçado - C = 200 Cm, L = 50 Cm E H = 50 Cm - Fornecimento E Instalação</t>
  </si>
  <si>
    <t>Abertura Em Muro De Alvenaria De Pedra Argamassada Com Martelete</t>
  </si>
  <si>
    <t>Apicoamento Manual De Concreto</t>
  </si>
  <si>
    <t>Demolição De Concreto Armado Com Martelete E Corte Oxiacetileno</t>
  </si>
  <si>
    <t>Demolição De Concreto Simples Com Martelete</t>
  </si>
  <si>
    <t>Demolição Manual De Concreto Simples</t>
  </si>
  <si>
    <t>Demolição Manual De Construções Provisórias De Madeira - Sem Reaproveitamento</t>
  </si>
  <si>
    <t>Demolição Manual De Construções Provisórias De Madeira, Sem Fechamento Lateral E Sem Pavimentação</t>
  </si>
  <si>
    <t>Demolição Mecânica De Alvenaria Com Carregadeira De Pneus</t>
  </si>
  <si>
    <t>Demolição Mecânica De Alvenaria Com Escavadeira Hidráulica</t>
  </si>
  <si>
    <t>Demolição Mecânica De Concreto Armado Com Escavadeira Hidráulica</t>
  </si>
  <si>
    <t>Demolição Mecânica De Concreto Simples Com Escavadeira Hidráulica</t>
  </si>
  <si>
    <t>Fresagem De Piso De Concreto</t>
  </si>
  <si>
    <t>Perfuração Em Concreto Com Coroa Diamantada - D = 100 Mm</t>
  </si>
  <si>
    <t>Perfuração Em Concreto Com Coroa Diamantada - D = 16 Mm</t>
  </si>
  <si>
    <t>Perfuração Em Concreto Com Coroa Diamantada - D = 20 Mm</t>
  </si>
  <si>
    <t>Perfuração Em Concreto Com Coroa Diamantada - D = 25 Mm</t>
  </si>
  <si>
    <t>Perfuração Em Concreto Com Coroa Diamantada - D = 32 Mm</t>
  </si>
  <si>
    <t>Perfuração Em Concreto Com Coroa Diamantada - D = 38 Mm</t>
  </si>
  <si>
    <t>Perfuração Em Concreto Com Coroa Diamantada - D = 44 Mm</t>
  </si>
  <si>
    <t>Perfuração Em Concreto Com Coroa Diamantada - D = 50 Mm</t>
  </si>
  <si>
    <t>Perfuração Em Concreto Com Coroa Diamantada - D = 63 Mm</t>
  </si>
  <si>
    <t>Perfuração Em Concreto Com Coroa Diamantada - D = 75 Mm</t>
  </si>
  <si>
    <t>Perfuração Em Concreto Com Martelete Elétrico - D = 10 Mm</t>
  </si>
  <si>
    <t>Perfuração Em Concreto Com Martelete Elétrico - D = 13,0 Mm</t>
  </si>
  <si>
    <t>Perfuração Em Concreto Com Martelete Elétrico - D = 14 Mm</t>
  </si>
  <si>
    <t>Remoção De Cerca Com Mourões De Concreto</t>
  </si>
  <si>
    <t>Remoção De Painel Publicitário, Tipo Outdoor, Com Estrutura E Suportes Em Madeira</t>
  </si>
  <si>
    <t>Remoção De Paralelepípedos</t>
  </si>
  <si>
    <t>Remoção De Tubos De Concreto Com Diâmetro De 0,40 M A 1,00 M Em Valas E Bueiros</t>
  </si>
  <si>
    <t>Remoção De Tubos De Concreto Com Diâmetro De 1,20 M A 1,50 M Em Valas E Bueiros</t>
  </si>
  <si>
    <t>Derrocagem Subaquática De Material De 3ª Categoria - Carga E Limpeza - Plataforma Com Clamshell - Flutuante E Batelão Rebocado De 100 T Montado Na Obra - Dmt Até 200 M</t>
  </si>
  <si>
    <t>Derrocagem Subaquática De Material De 3ª Categoria - Carga E Limpeza - Plataforma Com Clamshell - Flutuante E Batelão Rebocado De 100 T Montado Na Obra - Dmt De 1.000 A 1200 M</t>
  </si>
  <si>
    <t>Derrocagem Subaquática De Material De 3ª Categoria - Carga E Limpeza - Plataforma Com Clamshell - Flutuante E Batelão Rebocado De 100 T Montado Na Obra - Dmt De 1.200 A 1.400 M</t>
  </si>
  <si>
    <t>Derrocagem Subaquática De Material De 3ª Categoria - Carga E Limpeza - Plataforma Com Clamshell - Flutuante E Batelão Rebocado De 100 T Montado Na Obra - Dmt De 1.400 A 1.600 M</t>
  </si>
  <si>
    <t>Derrocagem Subaquática De Material De 3ª Categoria - Carga E Limpeza - Plataforma Com Clamshell - Flutuante E Batelão Rebocado De 100 T Montado Na Obra - Dmt De 1.600 A 1.800 M</t>
  </si>
  <si>
    <t>Derrocagem Subaquática De Material De 3ª Categoria - Carga E Limpeza - Plataforma Com Clamshell - Flutuante E Batelão Rebocado De 100 T Montado Na Obra - Dmt De 1.800 A 2.000 M</t>
  </si>
  <si>
    <t>Derrocagem Subaquática De Material De 3ª Categoria - Carga E Limpeza - Plataforma Com Clamshell - Flutuante E Batelão Rebocado De 100 T Montado Na Obra - Dmt De 2.000 A 2.500 M</t>
  </si>
  <si>
    <t>Derrocagem Subaquática De Material De 3ª Categoria - Carga E Limpeza - Plataforma Com Clamshell - Flutuante E Batelão Rebocado De 100 T Montado Na Obra - Dmt De 2.500 A 3.000 M</t>
  </si>
  <si>
    <t>Derrocagem Subaquática De Material De 3ª Categoria - Carga E Limpeza - Plataforma Com Clamshell - Flutuante E Batelão Rebocado De 100 T Montado Na Obra - Dmt De 200 A 400 M</t>
  </si>
  <si>
    <t>Derrocagem Subaquática De Material De 3ª Categoria - Carga E Limpeza - Plataforma Com Clamshell - Flutuante E Batelão Rebocado De 100 T Montado Na Obra - Dmt De 3.000 M</t>
  </si>
  <si>
    <t>Derrocagem Subaquática De Material De 3ª Categoria - Carga E Limpeza - Plataforma Com Clamshell - Flutuante E Batelão Rebocado De 100 T Montado Na Obra - Dmt De 400 A 600 M</t>
  </si>
  <si>
    <t>Derrocagem Subaquática De Material De 3ª Categoria - Carga E Limpeza - Plataforma Com Clamshell - Flutuante E Batelão Rebocado De 100 T Montado Na Obra - Dmt De 600 A 800 M</t>
  </si>
  <si>
    <t>Derrocagem Subaquática De Material De 3ª Categoria - Carga E Limpeza - Plataforma Com Clamshell - Flutuante E Batelão Rebocado De 100 T Montado Na Obra - Dmt De 800 A 1.000 M</t>
  </si>
  <si>
    <t>Derrocagem Subaquática De Material De 3ª Categoria - Carga E Limpeza - Plataforma Com Clamshell - Flutuante Montado Na Obra - Sem Transporte</t>
  </si>
  <si>
    <t>Derrocagem Subaquática De Material De 3ª Categoria - Carga E Limpeza - Plataforma Flutuante Com Clamshell - Sem Transporte</t>
  </si>
  <si>
    <t>Derrocagem Subaquática De Material De 3ª Categoria - Carga E Limpeza - Plataforma Flutuante Com Clamshell E Batelão Rebocado De 100 T - Dmt Até 200 M</t>
  </si>
  <si>
    <t>Derrocagem Subaquática De Material De 3ª Categoria - Carga E Limpeza - Plataforma Flutuante Com Clamshell E Batelão Rebocado De 100 T - Dmt De 1.000 A 1.200 M</t>
  </si>
  <si>
    <t>Derrocagem Subaquática De Material De 3ª Categoria - Carga E Limpeza - Plataforma Flutuante Com Clamshell E Batelão Rebocado De 100 T - Dmt De 1.200 A 1.400 M</t>
  </si>
  <si>
    <t>Derrocagem Subaquática De Material De 3ª Categoria - Carga E Limpeza - Plataforma Flutuante Com Clamshell E Batelão Rebocado De 100 T - Dmt De 1.400 A 1.600 M</t>
  </si>
  <si>
    <t>Derrocagem Subaquática De Material De 3ª Categoria - Carga E Limpeza - Plataforma Flutuante Com Clamshell E Batelão Rebocado De 100 T - Dmt De 1.600 A 1.800 M</t>
  </si>
  <si>
    <t>Derrocagem Subaquática De Material De 3ª Categoria - Carga E Limpeza - Plataforma Flutuante Com Clamshell E Batelão Rebocado De 100 T - Dmt De 1.800 A 2.000 M</t>
  </si>
  <si>
    <t>Derrocagem Subaquática De Material De 3ª Categoria - Carga E Limpeza - Plataforma Flutuante Com Clamshell E Batelão Rebocado De 100 T - Dmt De 2.000 A 2.500 M</t>
  </si>
  <si>
    <t>Derrocagem Subaquática De Material De 3ª Categoria - Carga E Limpeza - Plataforma Flutuante Com Clamshell E Batelão Rebocado De 100 T - Dmt De 2.500 A 3.000 M</t>
  </si>
  <si>
    <t>Derrocagem Subaquática De Material De 3ª Categoria - Carga E Limpeza - Plataforma Flutuante Com Clamshell E Batelão Rebocado De 100 T - Dmt De 200 A 400 M</t>
  </si>
  <si>
    <t>Derrocagem Subaquática De Material De 3ª Categoria - Carga E Limpeza - Plataforma Flutuante Com Clamshell E Batelão Rebocado De 100 T - Dmt De 3.000 M</t>
  </si>
  <si>
    <t>Derrocagem Subaquática De Material De 3ª Categoria - Carga E Limpeza - Plataforma Flutuante Com Clamshell E Batelão Rebocado De 100 T - Dmt De 400 A 600 M</t>
  </si>
  <si>
    <t>Derrocagem Subaquática De Material De 3ª Categoria - Carga E Limpeza - Plataforma Flutuante Com Clamshell E Batelão Rebocado De 100 T - Dmt De 600 A 800 M</t>
  </si>
  <si>
    <t>Derrocagem Subaquática De Material De 3ª Categoria - Carga E Limpeza - Plataforma Flutuante Com Clamshell E Batelão Rebocado De 100 T - Dmt De 800 A 1.000 M</t>
  </si>
  <si>
    <t>Derrocagem Subaquática De Material De 3ª Categoria - Carga E Limpeza Com Draga Backhoe De 7 M³ - Sem Transporte</t>
  </si>
  <si>
    <t>Derrocagem Subaquática De Material De 3ª Categoria - Carga E Limpeza Com Draga Backhoe De 7 M³ - Transporte Com Batelão Autopropelido De 300 M³ - Dmt Até 200 M</t>
  </si>
  <si>
    <t>Derrocagem Subaquática De Material De 3ª Categoria - Carga E Limpeza Com Draga Backhoe De 7 M³ - Transporte Com Batelão Autopropelido De 300 M³ - Dmt De 1.000 A 1.200 M</t>
  </si>
  <si>
    <t>Derrocagem Subaquática De Material De 3ª Categoria - Carga E Limpeza Com Draga Backhoe De 7 M³ - Transporte Com Batelão Autopropelido De 300 M³ - Dmt De 1.200 A 1.400 M</t>
  </si>
  <si>
    <t>Derrocagem Subaquática De Material De 3ª Categoria - Carga E Limpeza Com Draga Backhoe De 7 M³ - Transporte Com Batelão Autopropelido De 300 M³ - Dmt De 1.400 A 1.600 M</t>
  </si>
  <si>
    <t>Derrocagem Subaquática De Material De 3ª Categoria - Carga E Limpeza Com Draga Backhoe De 7 M³ - Transporte Com Batelão Autopropelido De 300 M³ - Dmt De 1.600 A 1.800 M</t>
  </si>
  <si>
    <t>Derrocagem Subaquática De Material De 3ª Categoria - Carga E Limpeza Com Draga Backhoe De 7 M³ - Transporte Com Batelão Autopropelido De 300 M³ - Dmt De 1.800 A 2.000 M</t>
  </si>
  <si>
    <t>Derrocagem Subaquática De Material De 3ª Categoria - Carga E Limpeza Com Draga Backhoe De 7 M³ - Transporte Com Batelão Autopropelido De 300 M³ - Dmt De 2.000 A 2.500 M</t>
  </si>
  <si>
    <t>Derrocagem Subaquática De Material De 3ª Categoria - Carga E Limpeza Com Draga Backhoe De 7 M³ - Transporte Com Batelão Autopropelido De 300 M³ - Dmt De 2.500 A 3.000 M</t>
  </si>
  <si>
    <t>Derrocagem Subaquática De Material De 3ª Categoria - Carga E Limpeza Com Draga Backhoe De 7 M³ - Transporte Com Batelão Autopropelido De 300 M³ - Dmt De 200 A 400 M</t>
  </si>
  <si>
    <t>Derrocagem Subaquática De Material De 3ª Categoria - Carga E Limpeza Com Draga Backhoe De 7 M³ - Transporte Com Batelão Autopropelido De 300 M³ - Dmt De 3.000 M</t>
  </si>
  <si>
    <t>Derrocagem Subaquática De Material De 3ª Categoria - Carga E Limpeza Com Draga Backhoe De 7 M³ - Transporte Com Batelão Autopropelido De 300 M³ - Dmt De 400 A 600 M</t>
  </si>
  <si>
    <t>Derrocagem Subaquática De Material De 3ª Categoria - Carga E Limpeza Com Draga Backhoe De 7 M³ - Transporte Com Batelão Autopropelido De 300 M³ - Dmt De 600 A 800 M</t>
  </si>
  <si>
    <t>Derrocagem Subaquática De Material De 3ª Categoria - Carga E Limpeza Com Draga Backhoe De 7 M³ - Transporte Com Batelão Autopropelido De 300 M³ - Dmt De 800 A 1.000 M</t>
  </si>
  <si>
    <t>Derrocagem Subaquática De Material De 3ª Categoria - Malha De 1,5 M² - Perfuração E Detonação - Plataforma Autoelevatória Com Três Torres De Perfuração</t>
  </si>
  <si>
    <t>Derrocagem Subaquática De Material De 3ª Categoria - Malha De 1,5 M² - Perfuração E Detonação - Plataforma Autoelevatória Montada Na Obra Com Três Torres De Perfuração</t>
  </si>
  <si>
    <t>Derrocagem Subaquática De Material De 3ª Categoria - Malha De 1,5 M² - Perfuração E Detonação - Plataforma Flutuante Com Duas Torres De Perfuração</t>
  </si>
  <si>
    <t>Derrocagem Subaquática De Material De 3ª Categoria - Malha De 1,5 M² - Perfuração E Detonação - Plataforma Flutuante Com Três Torres De Perfuração</t>
  </si>
  <si>
    <t>Derrocagem Subaquática De Material De 3ª Categoria - Malha De 1,5 M² - Perfuração E Detonação - Plataforma Flutuante Com Uma Torre De Perfuração</t>
  </si>
  <si>
    <t>Derrocagem Subaquática De Material De 3ª Categoria - Malha De 1,5 M² - Perfuração E Detonação - Plataforma Montada Na Obra Com Duas Torres De Perfuração</t>
  </si>
  <si>
    <t>Derrocagem Subaquática De Material De 3ª Categoria - Malha De 1,5 M² - Perfuração E Detonação - Plataforma Montada Na Obra Com Três Torres De Perfuração</t>
  </si>
  <si>
    <t>Derrocagem Subaquática De Material De 3ª Categoria - Malha De 1,5 M² - Perfuração E Detonação - Plataforma Montada Na Obra Com Uma Torre De Perfuração</t>
  </si>
  <si>
    <t>Derrocagem Subaquática De Material De 3ª Categoria - Malha De 2,5 M² - Perfuração E Detonação - Plataforma Com Duas Torres De Perfuração</t>
  </si>
  <si>
    <t>Derrocagem Subaquática De Material De 3ª Categoria - Malha De 4,0 M² - Perfuração E Detonação - Plataforma Com Duas Torres De Perfuração</t>
  </si>
  <si>
    <t>Levantamento Batimétrico Monofeixe Longitudinal</t>
  </si>
  <si>
    <t>Levantamento Batimétrico Monofeixe Transversal</t>
  </si>
  <si>
    <t>Levantamento Batimétrico Multifeixe</t>
  </si>
  <si>
    <t>Levantamento Hidrométrico Com Adcp Em Rios Com Velocidade De Corrente Acima De 1,5 M/S</t>
  </si>
  <si>
    <t>Levantamento Hidrométrico Com Adcp Em Rios Com Velocidade De Corrente De 0,5 A 1,0 M/S</t>
  </si>
  <si>
    <t>Levantamento Hidrométrico Com Adcp Em Rios Com Velocidade De Corrente De 1,0 A 1,5 M/S</t>
  </si>
  <si>
    <t>Dragagem De Areia Fina Com Draga De Sucção E Recalque - Bomba De 1.350 Kw E Cortador De 170 Kw - Distância De Recalque De 1.100 A 1.300 M</t>
  </si>
  <si>
    <t>Dragagem De Areia Fina Com Draga De Sucção E Recalque - Bomba De 1.350 Kw E Cortador De 170 Kw - Distância De Recalque De 1.300 A 1.500 M</t>
  </si>
  <si>
    <t>Dragagem De Areia Fina Com Draga De Sucção E Recalque - Bomba De 1.350 Kw E Cortador De 170 Kw - Distância De Recalque De 1.500 A 1.700 M</t>
  </si>
  <si>
    <t>Dragagem De Areia Fina Com Draga De Sucção E Recalque - Bomba De 1.350 Kw E Cortador De 170 Kw - Distância De Recalque De 1.700 A 1.900 M</t>
  </si>
  <si>
    <t>Dragagem De Areia Fina Com Draga De Sucção E Recalque - Bomba De 1.350 Kw E Cortador De 170 Kw - Distância De Recalque De 1.900 A 2.100 M</t>
  </si>
  <si>
    <t>Dragagem De Areia Fina Com Draga De Sucção E Recalque - Bomba De 1.350 Kw E Cortador De 170 Kw - Distância De Recalque De 10.100 A 10.300 M</t>
  </si>
  <si>
    <t>Dragagem De Areia Fina Com Draga De Sucção E Recalque - Bomba De 1.350 Kw E Cortador De 170 Kw - Distância De Recalque De 10.300 A 10.500 M</t>
  </si>
  <si>
    <t>Dragagem De Areia Fina Com Draga De Sucção E Recalque - Bomba De 1.350 Kw E Cortador De 170 Kw - Distância De Recalque De 10.500 A 10.700 M</t>
  </si>
  <si>
    <t>Dragagem De Areia Fina Com Draga De Sucção E Recalque - Bomba De 1.350 Kw E Cortador De 170 Kw - Distância De Recalque De 10.700 A 10.900 M</t>
  </si>
  <si>
    <t>Dragagem De Areia Fina Com Draga De Sucção E Recalque - Bomba De 1.350 Kw E Cortador De 170 Kw - Distância De Recalque De 10.900 A 11.100 M</t>
  </si>
  <si>
    <t>Dragagem De Areia Fina Com Draga De Sucção E Recalque - Bomba De 1.350 Kw E Cortador De 170 Kw - Distância De Recalque De 11.100 A 11.300 M</t>
  </si>
  <si>
    <t>Dragagem De Areia Fina Com Draga De Sucção E Recalque - Bomba De 1.350 Kw E Cortador De 170 Kw - Distância De Recalque De 11.300 A 11.500 M</t>
  </si>
  <si>
    <t>Dragagem De Areia Fina Com Draga De Sucção E Recalque - Bomba De 1.350 Kw E Cortador De 170 Kw - Distância De Recalque De 11.500 A 11.700 M</t>
  </si>
  <si>
    <t>Dragagem De Areia Fina Com Draga De Sucção E Recalque - Bomba De 1.350 Kw E Cortador De 170 Kw - Distância De Recalque De 11.700 A 11.900 M</t>
  </si>
  <si>
    <t>Dragagem De Areia Fina Com Draga De Sucção E Recalque - Bomba De 1.350 Kw E Cortador De 170 Kw - Distância De Recalque De 11.900 A 12.100 M</t>
  </si>
  <si>
    <t>Dragagem De Areia Fina Com Draga De Sucção E Recalque - Bomba De 1.350 Kw E Cortador De 170 Kw - Distância De Recalque De 2.100 A 2.300 M</t>
  </si>
  <si>
    <t>Dragagem De Areia Fina Com Draga De Sucção E Recalque - Bomba De 1.350 Kw E Cortador De 170 Kw - Distância De Recalque De 2.300 A 2.500 M</t>
  </si>
  <si>
    <t>Dragagem De Areia Fina Com Draga De Sucção E Recalque - Bomba De 1.350 Kw E Cortador De 170 Kw - Distância De Recalque De 2.500 A 2.700 M</t>
  </si>
  <si>
    <t>Dragagem De Areia Fina Com Draga De Sucção E Recalque - Bomba De 1.350 Kw E Cortador De 170 Kw - Distância De Recalque De 2.700 A 2.900 M</t>
  </si>
  <si>
    <t>Dragagem De Areia Fina Com Draga De Sucção E Recalque - Bomba De 1.350 Kw E Cortador De 170 Kw - Distância De Recalque De 2.900 A 3.100 M</t>
  </si>
  <si>
    <t>Dragagem De Areia Fina Com Draga De Sucção E Recalque - Bomba De 1.350 Kw E Cortador De 170 Kw - Distância De Recalque De 3.100 A 3.300 M</t>
  </si>
  <si>
    <t>Dragagem De Areia Fina Com Draga De Sucção E Recalque - Bomba De 1.350 Kw E Cortador De 170 Kw - Distância De Recalque De 3.300 A 3.500 M</t>
  </si>
  <si>
    <t>Dragagem De Areia Fina Com Draga De Sucção E Recalque - Bomba De 1.350 Kw E Cortador De 170 Kw - Distância De Recalque De 3.500 A 3.700 M</t>
  </si>
  <si>
    <t>Dragagem De Areia Fina Com Draga De Sucção E Recalque - Bomba De 1.350 Kw E Cortador De 170 Kw - Distância De Recalque De 3.700 A 3.900 M</t>
  </si>
  <si>
    <t>Dragagem De Areia Fina Com Draga De Sucção E Recalque - Bomba De 1.350 Kw E Cortador De 170 Kw - Distância De Recalque De 3.900 A 4.100 M</t>
  </si>
  <si>
    <t>Dragagem De Areia Fina Com Draga De Sucção E Recalque - Bomba De 1.350 Kw E Cortador De 170 Kw - Distância De Recalque De 4.100 A 4.300 M</t>
  </si>
  <si>
    <t>Dragagem De Areia Fina Com Draga De Sucção E Recalque - Bomba De 1.350 Kw E Cortador De 170 Kw - Distância De Recalque De 4.300 A 4.500 M</t>
  </si>
  <si>
    <t>Dragagem De Areia Fina Com Draga De Sucção E Recalque - Bomba De 1.350 Kw E Cortador De 170 Kw - Distância De Recalque De 4.500 A 4.700 M</t>
  </si>
  <si>
    <t>Dragagem De Areia Fina Com Draga De Sucção E Recalque - Bomba De 1.350 Kw E Cortador De 170 Kw - Distância De Recalque De 4.700 A 4.900 M</t>
  </si>
  <si>
    <t>Dragagem De Areia Fina Com Draga De Sucção E Recalque - Bomba De 1.350 Kw E Cortador De 170 Kw - Distância De Recalque De 4.900 A 5.100 M</t>
  </si>
  <si>
    <t>Dragagem De Areia Fina Com Draga De Sucção E Recalque - Bomba De 1.350 Kw E Cortador De 170 Kw - Distância De Recalque De 5.100 A 5.300 M</t>
  </si>
  <si>
    <t>Dragagem De Areia Fina Com Draga De Sucção E Recalque - Bomba De 1.350 Kw E Cortador De 170 Kw - Distância De Recalque De 5.300 A 5.500 M</t>
  </si>
  <si>
    <t>Dragagem De Areia Fina Com Draga De Sucção E Recalque - Bomba De 1.350 Kw E Cortador De 170 Kw - Distância De Recalque De 5.500 A 5.700 M</t>
  </si>
  <si>
    <t>Dragagem De Areia Fina Com Draga De Sucção E Recalque - Bomba De 1.350 Kw E Cortador De 170 Kw - Distância De Recalque De 5.700 A 5.900 M</t>
  </si>
  <si>
    <t>Dragagem De Areia Fina Com Draga De Sucção E Recalque - Bomba De 1.350 Kw E Cortador De 170 Kw - Distância De Recalque De 5.900 A 6.100 M</t>
  </si>
  <si>
    <t>Dragagem De Areia Fina Com Draga De Sucção E Recalque - Bomba De 1.350 Kw E Cortador De 170 Kw - Distância De Recalque De 500 A 700 M</t>
  </si>
  <si>
    <t>Dragagem De Areia Fina Com Draga De Sucção E Recalque - Bomba De 1.350 Kw E Cortador De 170 Kw - Distância De Recalque De 6.100 A 6.300 M</t>
  </si>
  <si>
    <t>Dragagem De Areia Fina Com Draga De Sucção E Recalque - Bomba De 1.350 Kw E Cortador De 170 Kw - Distância De Recalque De 6.300 A 6.500 M</t>
  </si>
  <si>
    <t>Dragagem De Areia Fina Com Draga De Sucção E Recalque - Bomba De 1.350 Kw E Cortador De 170 Kw - Distância De Recalque De 6.500 A 6.700 M</t>
  </si>
  <si>
    <t>Dragagem De Areia Fina Com Draga De Sucção E Recalque - Bomba De 1.350 Kw E Cortador De 170 Kw - Distância De Recalque De 6.700 A 6.900 M</t>
  </si>
  <si>
    <t>Dragagem De Areia Fina Com Draga De Sucção E Recalque - Bomba De 1.350 Kw E Cortador De 170 Kw - Distância De Recalque De 6.900 A 7.100 M</t>
  </si>
  <si>
    <t>Dragagem De Areia Fina Com Draga De Sucção E Recalque - Bomba De 1.350 Kw E Cortador De 170 Kw - Distância De Recalque De 7.100 A 7.300 M</t>
  </si>
  <si>
    <t>Dragagem De Areia Fina Com Draga De Sucção E Recalque - Bomba De 1.350 Kw E Cortador De 170 Kw - Distância De Recalque De 7.300 A 7.500 M</t>
  </si>
  <si>
    <t>Dragagem De Areia Fina Com Draga De Sucção E Recalque - Bomba De 1.350 Kw E Cortador De 170 Kw - Distância De Recalque De 7.500 A 7.700 M</t>
  </si>
  <si>
    <t>Dragagem De Areia Fina Com Draga De Sucção E Recalque - Bomba De 1.350 Kw E Cortador De 170 Kw - Distância De Recalque De 7.700 A 7.900 M</t>
  </si>
  <si>
    <t>Dragagem De Areia Fina Com Draga De Sucção E Recalque - Bomba De 1.350 Kw E Cortador De 170 Kw - Distância De Recalque De 7.900 A 8.100 M</t>
  </si>
  <si>
    <t>Dragagem De Areia Fina Com Draga De Sucção E Recalque - Bomba De 1.350 Kw E Cortador De 170 Kw - Distância De Recalque De 700 A 900 M</t>
  </si>
  <si>
    <t>Dragagem De Areia Fina Com Draga De Sucção E Recalque - Bomba De 1.350 Kw E Cortador De 170 Kw - Distância De Recalque De 8.100 A 8.300 M</t>
  </si>
  <si>
    <t>Dragagem De Areia Fina Com Draga De Sucção E Recalque - Bomba De 1.350 Kw E Cortador De 170 Kw - Distância De Recalque De 8.300 A 8.500 M</t>
  </si>
  <si>
    <t>Dragagem De Areia Fina Com Draga De Sucção E Recalque - Bomba De 1.350 Kw E Cortador De 170 Kw - Distância De Recalque De 8.500 A 8.700 M</t>
  </si>
  <si>
    <t>Dragagem De Areia Fina Com Draga De Sucção E Recalque - Bomba De 1.350 Kw E Cortador De 170 Kw - Distância De Recalque De 8.700 A 8.900 M</t>
  </si>
  <si>
    <t>Dragagem De Areia Fina Com Draga De Sucção E Recalque - Bomba De 1.350 Kw E Cortador De 170 Kw - Distância De Recalque De 8.900 A 9.100 M</t>
  </si>
  <si>
    <t>Dragagem De Areia Fina Com Draga De Sucção E Recalque - Bomba De 1.350 Kw E Cortador De 170 Kw - Distância De Recalque De 9.100 A 9.300 M</t>
  </si>
  <si>
    <t>Dragagem De Areia Fina Com Draga De Sucção E Recalque - Bomba De 1.350 Kw E Cortador De 170 Kw - Distância De Recalque De 9.300 A 9.500 M</t>
  </si>
  <si>
    <t>Dragagem De Areia Fina Com Draga De Sucção E Recalque - Bomba De 1.350 Kw E Cortador De 170 Kw - Distância De Recalque De 9.500 A 9.700 M</t>
  </si>
  <si>
    <t>Dragagem De Areia Fina Com Draga De Sucção E Recalque - Bomba De 1.350 Kw E Cortador De 170 Kw - Distância De Recalque De 9.700 A 9.900 M</t>
  </si>
  <si>
    <t>Dragagem De Areia Fina Com Draga De Sucção E Recalque - Bomba De 1.350 Kw E Cortador De 170 Kw - Distância De Recalque De 9.900 A 10.100 M</t>
  </si>
  <si>
    <t>Dragagem De Areia Fina Com Draga De Sucção E Recalque - Bomba De 1.350 Kw E Cortador De 170 Kw - Distância De Recalque De 900 A 1.100 M</t>
  </si>
  <si>
    <t>Dragagem De Areia Fina Com Draga De Sucção E Recalque - Bomba De 1.350 Kw E Cortador De 170 Kw - Distância De Recalque De Até 500 M</t>
  </si>
  <si>
    <t>Dragagem De Areia Fina Com Draga De Sucção E Recalque - Bomba De 294 Kw E Cortador De 30 Kw - Distância De Recalque De 1.100 A 1.300 M</t>
  </si>
  <si>
    <t>Dragagem De Areia Fina Com Draga De Sucção E Recalque - Bomba De 294 Kw E Cortador De 30 Kw - Distância De Recalque De 1.300 A 1.500 M</t>
  </si>
  <si>
    <t>Dragagem De Areia Fina Com Draga De Sucção E Recalque - Bomba De 294 Kw E Cortador De 30 Kw - Distância De Recalque De 1.500 A 1.700 M</t>
  </si>
  <si>
    <t>Dragagem De Areia Fina Com Draga De Sucção E Recalque - Bomba De 294 Kw E Cortador De 30 Kw - Distância De Recalque De 1.700 A 1.900 M</t>
  </si>
  <si>
    <t>Dragagem De Areia Fina Com Draga De Sucção E Recalque - Bomba De 294 Kw E Cortador De 30 Kw - Distância De Recalque De 1.900 A 2.100 M</t>
  </si>
  <si>
    <t>Dragagem De Areia Fina Com Draga De Sucção E Recalque - Bomba De 294 Kw E Cortador De 30 Kw - Distância De Recalque De 2.100 A 2.300 M</t>
  </si>
  <si>
    <t>Dragagem De Areia Fina Com Draga De Sucção E Recalque - Bomba De 294 Kw E Cortador De 30 Kw - Distância De Recalque De 2.300 A 2.500 M</t>
  </si>
  <si>
    <t>Dragagem De Areia Fina Com Draga De Sucção E Recalque - Bomba De 294 Kw E Cortador De 30 Kw - Distância De Recalque De 2.500 A 2.700 M</t>
  </si>
  <si>
    <t>Dragagem De Areia Fina Com Draga De Sucção E Recalque - Bomba De 294 Kw E Cortador De 30 Kw - Distância De Recalque De 2.700 A 2.900 M</t>
  </si>
  <si>
    <t>Dragagem De Areia Fina Com Draga De Sucção E Recalque - Bomba De 294 Kw E Cortador De 30 Kw - Distância De Recalque De 2.900 A 3.100 M</t>
  </si>
  <si>
    <t>Dragagem De Areia Fina Com Draga De Sucção E Recalque - Bomba De 294 Kw E Cortador De 30 Kw - Distância De Recalque De 3.100 A 3.300 M</t>
  </si>
  <si>
    <t>Dragagem De Areia Fina Com Draga De Sucção E Recalque - Bomba De 294 Kw E Cortador De 30 Kw - Distância De Recalque De 3.300 A 3.500 M</t>
  </si>
  <si>
    <t>Dragagem De Areia Fina Com Draga De Sucção E Recalque - Bomba De 294 Kw E Cortador De 30 Kw - Distância De Recalque De 3.500 A 3.700 M</t>
  </si>
  <si>
    <t>Dragagem De Areia Fina Com Draga De Sucção E Recalque - Bomba De 294 Kw E Cortador De 30 Kw - Distância De Recalque De 3.700 A 3.900 M</t>
  </si>
  <si>
    <t>Dragagem De Areia Fina Com Draga De Sucção E Recalque - Bomba De 294 Kw E Cortador De 30 Kw - Distância De Recalque De 3.900 A 4.100 M</t>
  </si>
  <si>
    <t>Dragagem De Areia Fina Com Draga De Sucção E Recalque - Bomba De 294 Kw E Cortador De 30 Kw - Distância De Recalque De 500 A 700 M</t>
  </si>
  <si>
    <t>Dragagem De Areia Fina Com Draga De Sucção E Recalque - Bomba De 294 Kw E Cortador De 30 Kw - Distância De Recalque De 700 A 900 M</t>
  </si>
  <si>
    <t>Dragagem De Areia Fina Com Draga De Sucção E Recalque - Bomba De 294 Kw E Cortador De 30 Kw - Distância De Recalque De 900 A 1.100 M</t>
  </si>
  <si>
    <t>Dragagem De Areia Fina Com Draga De Sucção E Recalque - Bomba De 294 Kw E Cortador De 30 Kw - Distância De Recalque De Até 500 M</t>
  </si>
  <si>
    <t>Dragagem De Areia Fina Com Draga De Sucção E Recalque - Bomba De 483 Kw E Cortador De 55 Kw - Distância De Recalque De 1.100 A 1.300 M</t>
  </si>
  <si>
    <t>Dragagem De Areia Fina Com Draga De Sucção E Recalque - Bomba De 483 Kw E Cortador De 55 Kw - Distância De Recalque De 1.300 A 1.500 M</t>
  </si>
  <si>
    <t>Dragagem De Areia Fina Com Draga De Sucção E Recalque - Bomba De 483 Kw E Cortador De 55 Kw - Distância De Recalque De 1.500 A 1.700 M</t>
  </si>
  <si>
    <t>Dragagem De Areia Fina Com Draga De Sucção E Recalque - Bomba De 483 Kw E Cortador De 55 Kw - Distância De Recalque De 1.700 A 1.900 M</t>
  </si>
  <si>
    <t>Dragagem De Areia Fina Com Draga De Sucção E Recalque - Bomba De 483 Kw E Cortador De 55 Kw - Distância De Recalque De 1.900 A 2.100 M</t>
  </si>
  <si>
    <t>Dragagem De Areia Fina Com Draga De Sucção E Recalque - Bomba De 483 Kw E Cortador De 55 Kw - Distância De Recalque De 2.100 A 2.300 M</t>
  </si>
  <si>
    <t>Dragagem De Areia Fina Com Draga De Sucção E Recalque - Bomba De 483 Kw E Cortador De 55 Kw - Distância De Recalque De 2.300 A 2.500 M</t>
  </si>
  <si>
    <t>Dragagem De Areia Fina Com Draga De Sucção E Recalque - Bomba De 483 Kw E Cortador De 55 Kw - Distância De Recalque De 2.500 A 2.700 M</t>
  </si>
  <si>
    <t>Dragagem De Areia Fina Com Draga De Sucção E Recalque - Bomba De 483 Kw E Cortador De 55 Kw - Distância De Recalque De 2.700 A 2.900 M</t>
  </si>
  <si>
    <t>Dragagem De Areia Fina Com Draga De Sucção E Recalque - Bomba De 483 Kw E Cortador De 55 Kw - Distância De Recalque De 2.900 A 3.100 M</t>
  </si>
  <si>
    <t>Dragagem De Areia Fina Com Draga De Sucção E Recalque - Bomba De 483 Kw E Cortador De 55 Kw - Distância De Recalque De 3.100 A 3.300 M</t>
  </si>
  <si>
    <t>Dragagem De Areia Fina Com Draga De Sucção E Recalque - Bomba De 483 Kw E Cortador De 55 Kw - Distância De Recalque De 3.300 A 3.500 M</t>
  </si>
  <si>
    <t>Dragagem De Areia Fina Com Draga De Sucção E Recalque - Bomba De 483 Kw E Cortador De 55 Kw - Distância De Recalque De 3.500 A 3.700 M</t>
  </si>
  <si>
    <t>Dragagem De Areia Fina Com Draga De Sucção E Recalque - Bomba De 483 Kw E Cortador De 55 Kw - Distância De Recalque De 3.700 A 3.900 M</t>
  </si>
  <si>
    <t>Dragagem De Areia Fina Com Draga De Sucção E Recalque - Bomba De 483 Kw E Cortador De 55 Kw - Distância De Recalque De 3.900 A 4.100 M</t>
  </si>
  <si>
    <t>Dragagem De Areia Fina Com Draga De Sucção E Recalque - Bomba De 483 Kw E Cortador De 55 Kw - Distância De Recalque De 4.100 A 4.300 M</t>
  </si>
  <si>
    <t>Dragagem De Areia Fina Com Draga De Sucção E Recalque - Bomba De 483 Kw E Cortador De 55 Kw - Distância De Recalque De 4.300 A 4.500 M</t>
  </si>
  <si>
    <t>Dragagem De Areia Fina Com Draga De Sucção E Recalque - Bomba De 483 Kw E Cortador De 55 Kw - Distância De Recalque De 4.500 A 4.700 M</t>
  </si>
  <si>
    <t>Dragagem De Areia Fina Com Draga De Sucção E Recalque - Bomba De 483 Kw E Cortador De 55 Kw - Distância De Recalque De 4.700 A 4.900 M</t>
  </si>
  <si>
    <t>Dragagem De Areia Fina Com Draga De Sucção E Recalque - Bomba De 483 Kw E Cortador De 55 Kw - Distância De Recalque De 4.900 A 5.100 M</t>
  </si>
  <si>
    <t>Dragagem De Areia Fina Com Draga De Sucção E Recalque - Bomba De 483 Kw E Cortador De 55 Kw - Distância De Recalque De 5.100 A 5.300 M</t>
  </si>
  <si>
    <t>Dragagem De Areia Fina Com Draga De Sucção E Recalque - Bomba De 483 Kw E Cortador De 55 Kw - Distância De Recalque De 5.300 A 5.500 M</t>
  </si>
  <si>
    <t>Dragagem De Areia Fina Com Draga De Sucção E Recalque - Bomba De 483 Kw E Cortador De 55 Kw - Distância De Recalque De 5.500 A 5.700 M</t>
  </si>
  <si>
    <t>Dragagem De Areia Fina Com Draga De Sucção E Recalque - Bomba De 483 Kw E Cortador De 55 Kw - Distância De Recalque De 5.700 A 5.900 M</t>
  </si>
  <si>
    <t>Dragagem De Areia Fina Com Draga De Sucção E Recalque - Bomba De 483 Kw E Cortador De 55 Kw - Distância De Recalque De 5.900 A 6.100 M</t>
  </si>
  <si>
    <t>Dragagem De Areia Fina Com Draga De Sucção E Recalque - Bomba De 483 Kw E Cortador De 55 Kw - Distância De Recalque De 500 A 700 M</t>
  </si>
  <si>
    <t>Dragagem De Areia Fina Com Draga De Sucção E Recalque - Bomba De 483 Kw E Cortador De 55 Kw - Distância De Recalque De 6.100 A 6.300 M</t>
  </si>
  <si>
    <t>Dragagem De Areia Fina Com Draga De Sucção E Recalque - Bomba De 483 Kw E Cortador De 55 Kw - Distância De Recalque De 6.300 A 6.500 M</t>
  </si>
  <si>
    <t>Dragagem De Areia Fina Com Draga De Sucção E Recalque - Bomba De 483 Kw E Cortador De 55 Kw - Distância De Recalque De 6.500 A 6.700 M</t>
  </si>
  <si>
    <t>Dragagem De Areia Fina Com Draga De Sucção E Recalque - Bomba De 483 Kw E Cortador De 55 Kw - Distância De Recalque De 6.700 A 6.900 M</t>
  </si>
  <si>
    <t>Dragagem De Areia Fina Com Draga De Sucção E Recalque - Bomba De 483 Kw E Cortador De 55 Kw - Distância De Recalque De 6.900 A 7.100 M</t>
  </si>
  <si>
    <t>Dragagem De Areia Fina Com Draga De Sucção E Recalque - Bomba De 483 Kw E Cortador De 55 Kw - Distância De Recalque De 7.100 A 7.300 M</t>
  </si>
  <si>
    <t>Dragagem De Areia Fina Com Draga De Sucção E Recalque - Bomba De 483 Kw E Cortador De 55 Kw - Distância De Recalque De 7.300 A 7.500 M</t>
  </si>
  <si>
    <t>Dragagem De Areia Fina Com Draga De Sucção E Recalque - Bomba De 483 Kw E Cortador De 55 Kw - Distância De Recalque De 7.500 A 7.700 M</t>
  </si>
  <si>
    <t>Dragagem De Areia Fina Com Draga De Sucção E Recalque - Bomba De 483 Kw E Cortador De 55 Kw - Distância De Recalque De 7.700 A 7.900 M</t>
  </si>
  <si>
    <t>Dragagem De Areia Fina Com Draga De Sucção E Recalque - Bomba De 483 Kw E Cortador De 55 Kw - Distância De Recalque De 700 A 900 M</t>
  </si>
  <si>
    <t>Dragagem De Areia Fina Com Draga De Sucção E Recalque - Bomba De 483 Kw E Cortador De 55 Kw - Distância De Recalque De 900 A 1.100 M</t>
  </si>
  <si>
    <t>Dragagem De Areia Fina Com Draga De Sucção E Recalque - Bomba De 483 Kw E Cortador De 55 Kw - Distância De Recalque De Até 500 M</t>
  </si>
  <si>
    <t>Dragagem De Areia Fina Com Draga De Sucção E Recalque - Bomba De 746 Kw E Cortador De 110 Kw - Distância De Recalque De 1.100 A 1.300 M</t>
  </si>
  <si>
    <t>Dragagem De Areia Fina Com Draga De Sucção E Recalque - Bomba De 746 Kw E Cortador De 110 Kw - Distância De Recalque De 1.300 A 1.500 M</t>
  </si>
  <si>
    <t>Dragagem De Areia Fina Com Draga De Sucção E Recalque - Bomba De 746 Kw E Cortador De 110 Kw - Distância De Recalque De 1.500 A 1.700 M</t>
  </si>
  <si>
    <t>Dragagem De Areia Fina Com Draga De Sucção E Recalque - Bomba De 746 Kw E Cortador De 110 Kw - Distância De Recalque De 1.700 A 1.900 M</t>
  </si>
  <si>
    <t>Dragagem De Areia Fina Com Draga De Sucção E Recalque - Bomba De 746 Kw E Cortador De 110 Kw - Distância De Recalque De 1.900 A 2.100 M</t>
  </si>
  <si>
    <t>Dragagem De Areia Fina Com Draga De Sucção E Recalque - Bomba De 746 Kw E Cortador De 110 Kw - Distância De Recalque De 2.100 A 2.300 M</t>
  </si>
  <si>
    <t>Dragagem De Areia Fina Com Draga De Sucção E Recalque - Bomba De 746 Kw E Cortador De 110 Kw - Distância De Recalque De 2.300 A 2.500 M</t>
  </si>
  <si>
    <t>Dragagem De Areia Fina Com Draga De Sucção E Recalque - Bomba De 746 Kw E Cortador De 110 Kw - Distância De Recalque De 2.500 A 2.700 M</t>
  </si>
  <si>
    <t>Dragagem De Areia Fina Com Draga De Sucção E Recalque - Bomba De 746 Kw E Cortador De 110 Kw - Distância De Recalque De 2.700 A 2.900 M</t>
  </si>
  <si>
    <t>Dragagem De Areia Fina Com Draga De Sucção E Recalque - Bomba De 746 Kw E Cortador De 110 Kw - Distância De Recalque De 2.900 A 3.100 M</t>
  </si>
  <si>
    <t>Dragagem De Areia Fina Com Draga De Sucção E Recalque - Bomba De 746 Kw E Cortador De 110 Kw - Distância De Recalque De 3.100 A 3.300 M</t>
  </si>
  <si>
    <t>Dragagem De Areia Fina Com Draga De Sucção E Recalque - Bomba De 746 Kw E Cortador De 110 Kw - Distância De Recalque De 3.300 A 3.500 M</t>
  </si>
  <si>
    <t>Dragagem De Areia Fina Com Draga De Sucção E Recalque - Bomba De 746 Kw E Cortador De 110 Kw - Distância De Recalque De 3.500 A 3.700 M</t>
  </si>
  <si>
    <t>Dragagem De Areia Fina Com Draga De Sucção E Recalque - Bomba De 746 Kw E Cortador De 110 Kw - Distância De Recalque De 3.700 A 3.900 M</t>
  </si>
  <si>
    <t>Dragagem De Areia Fina Com Draga De Sucção E Recalque - Bomba De 746 Kw E Cortador De 110 Kw - Distância De Recalque De 3.900 A 4.100 M</t>
  </si>
  <si>
    <t>Dragagem De Areia Fina Com Draga De Sucção E Recalque - Bomba De 746 Kw E Cortador De 110 Kw - Distância De Recalque De 4.100 A 4.300 M</t>
  </si>
  <si>
    <t>Dragagem De Areia Fina Com Draga De Sucção E Recalque - Bomba De 746 Kw E Cortador De 110 Kw - Distância De Recalque De 4.300 A 4.500 M</t>
  </si>
  <si>
    <t>Dragagem De Areia Fina Com Draga De Sucção E Recalque - Bomba De 746 Kw E Cortador De 110 Kw - Distância De Recalque De 4.500 A 4.700 M</t>
  </si>
  <si>
    <t>Dragagem De Areia Fina Com Draga De Sucção E Recalque - Bomba De 746 Kw E Cortador De 110 Kw - Distância De Recalque De 4.700 A 4.900 M</t>
  </si>
  <si>
    <t>Dragagem De Areia Fina Com Draga De Sucção E Recalque - Bomba De 746 Kw E Cortador De 110 Kw - Distância De Recalque De 4.900 A 5.100 M</t>
  </si>
  <si>
    <t>Dragagem De Areia Fina Com Draga De Sucção E Recalque - Bomba De 746 Kw E Cortador De 110 Kw - Distância De Recalque De 5.100 A 5.300 M</t>
  </si>
  <si>
    <t>Dragagem De Areia Fina Com Draga De Sucção E Recalque - Bomba De 746 Kw E Cortador De 110 Kw - Distância De Recalque De 5.300 A 5.500 M</t>
  </si>
  <si>
    <t>Dragagem De Areia Fina Com Draga De Sucção E Recalque - Bomba De 746 Kw E Cortador De 110 Kw - Distância De Recalque De 5.500 A 5.700 M</t>
  </si>
  <si>
    <t>Dragagem De Areia Fina Com Draga De Sucção E Recalque - Bomba De 746 Kw E Cortador De 110 Kw - Distância De Recalque De 5.700 A 5.900 M</t>
  </si>
  <si>
    <t>Dragagem De Areia Fina Com Draga De Sucção E Recalque - Bomba De 746 Kw E Cortador De 110 Kw - Distância De Recalque De 5.900 A 6.100 M</t>
  </si>
  <si>
    <t>Dragagem De Areia Fina Com Draga De Sucção E Recalque - Bomba De 746 Kw E Cortador De 110 Kw - Distância De Recalque De 500 A 700 M</t>
  </si>
  <si>
    <t>Dragagem De Areia Fina Com Draga De Sucção E Recalque - Bomba De 746 Kw E Cortador De 110 Kw - Distância De Recalque De 6.100 A 6.300 M</t>
  </si>
  <si>
    <t>Dragagem De Areia Fina Com Draga De Sucção E Recalque - Bomba De 746 Kw E Cortador De 110 Kw - Distância De Recalque De 6.300 A 6.500 M</t>
  </si>
  <si>
    <t>Dragagem De Areia Fina Com Draga De Sucção E Recalque - Bomba De 746 Kw E Cortador De 110 Kw - Distância De Recalque De 6.500 A 6.700 M</t>
  </si>
  <si>
    <t>Dragagem De Areia Fina Com Draga De Sucção E Recalque - Bomba De 746 Kw E Cortador De 110 Kw - Distância De Recalque De 6.700 A 6.900 M</t>
  </si>
  <si>
    <t>Dragagem De Areia Fina Com Draga De Sucção E Recalque - Bomba De 746 Kw E Cortador De 110 Kw - Distância De Recalque De 6.900 A 7.100 M</t>
  </si>
  <si>
    <t>Dragagem De Areia Fina Com Draga De Sucção E Recalque - Bomba De 746 Kw E Cortador De 110 Kw - Distância De Recalque De 7.100 A 7.300 M</t>
  </si>
  <si>
    <t>Dragagem De Areia Fina Com Draga De Sucção E Recalque - Bomba De 746 Kw E Cortador De 110 Kw - Distância De Recalque De 7.300 A 7.500 M</t>
  </si>
  <si>
    <t>Dragagem De Areia Fina Com Draga De Sucção E Recalque - Bomba De 746 Kw E Cortador De 110 Kw - Distância De Recalque De 7.500 A 7.700 M</t>
  </si>
  <si>
    <t>Dragagem De Areia Fina Com Draga De Sucção E Recalque - Bomba De 746 Kw E Cortador De 110 Kw - Distância De Recalque De 7.700 A 7.900 M</t>
  </si>
  <si>
    <t>Dragagem De Areia Fina Com Draga De Sucção E Recalque - Bomba De 746 Kw E Cortador De 110 Kw - Distância De Recalque De 7.900 A 8.100 M</t>
  </si>
  <si>
    <t>Dragagem De Areia Fina Com Draga De Sucção E Recalque - Bomba De 746 Kw E Cortador De 110 Kw - Distância De Recalque De 700 A 900 M</t>
  </si>
  <si>
    <t>Dragagem De Areia Fina Com Draga De Sucção E Recalque - Bomba De 746 Kw E Cortador De 110 Kw - Distância De Recalque De 8.100 A 8.300 M</t>
  </si>
  <si>
    <t>Dragagem De Areia Fina Com Draga De Sucção E Recalque - Bomba De 746 Kw E Cortador De 110 Kw - Distância De Recalque De 8.300 A 8.500 M</t>
  </si>
  <si>
    <t>Dragagem De Areia Fina Com Draga De Sucção E Recalque - Bomba De 746 Kw E Cortador De 110 Kw - Distância De Recalque De 8.500 A 8.700 M</t>
  </si>
  <si>
    <t>Dragagem De Areia Fina Com Draga De Sucção E Recalque - Bomba De 746 Kw E Cortador De 110 Kw - Distância De Recalque De 8.700 A 8.900 M</t>
  </si>
  <si>
    <t>Dragagem De Areia Fina Com Draga De Sucção E Recalque - Bomba De 746 Kw E Cortador De 110 Kw - Distância De Recalque De 8.900 A 9.100 M</t>
  </si>
  <si>
    <t>Dragagem De Areia Fina Com Draga De Sucção E Recalque - Bomba De 746 Kw E Cortador De 110 Kw - Distância De Recalque De 9.100 A 9.300 M</t>
  </si>
  <si>
    <t>Dragagem De Areia Fina Com Draga De Sucção E Recalque - Bomba De 746 Kw E Cortador De 110 Kw - Distância De Recalque De 9.300 A 9.500 M</t>
  </si>
  <si>
    <t>Dragagem De Areia Fina Com Draga De Sucção E Recalque - Bomba De 746 Kw E Cortador De 110 Kw - Distância De Recalque De 9.500 A 9.700 M</t>
  </si>
  <si>
    <t>Dragagem De Areia Fina Com Draga De Sucção E Recalque - Bomba De 746 Kw E Cortador De 110 Kw - Distância De Recalque De 9.700 A 9.900 M</t>
  </si>
  <si>
    <t>Dragagem De Areia Fina Com Draga De Sucção E Recalque - Bomba De 746 Kw E Cortador De 110 Kw - Distância De Recalque De 9.900 A 10.100 M</t>
  </si>
  <si>
    <t>Dragagem De Areia Fina Com Draga De Sucção E Recalque - Bomba De 746 Kw E Cortador De 110 Kw - Distância De Recalque De 900 A 1.100 M</t>
  </si>
  <si>
    <t>Dragagem De Areia Fina Com Draga De Sucção E Recalque - Bomba De 746 Kw E Cortador De 110 Kw - Distância De Recalque De Até 500 M</t>
  </si>
  <si>
    <t>Dragagem De Areia Fina Com Draga Hopper - Capacidade Da Cisterna De 1.000 M³ - Dmt De 1.500 A 1.800 M</t>
  </si>
  <si>
    <t>Dragagem De Areia Fina Com Draga Hopper - Capacidade Da Cisterna De 1.000 M³ - Dmt De 1.800 A 2.100 M</t>
  </si>
  <si>
    <t>Dragagem De Areia Fina Com Draga Hopper - Capacidade Da Cisterna De 1.000 M³ - Dmt De 2.100 A 2.400 M</t>
  </si>
  <si>
    <t>Dragagem De Areia Fina Com Draga Hopper - Capacidade Da Cisterna De 1.000 M³ - Dmt De 2.400 A 2.700 M</t>
  </si>
  <si>
    <t>Dragagem De Areia Fina Com Draga Hopper - Capacidade Da Cisterna De 1.000 M³ - Dmt De 2.700 A 3.000 M</t>
  </si>
  <si>
    <t>Dragagem De Areia Fina Com Draga Hopper - Capacidade Da Cisterna De 1.000 M³ - Dmt De 3.000 M</t>
  </si>
  <si>
    <t>Dragagem De Areia Fina Com Draga Hopper - Capacidade Da Cisterna De 10.000 M³ - Dmt De 1.500 A 1.800 M</t>
  </si>
  <si>
    <t>Dragagem De Areia Fina Com Draga Hopper - Capacidade Da Cisterna De 10.000 M³ - Dmt De 1.800 A 2.100 M</t>
  </si>
  <si>
    <t>Dragagem De Areia Fina Com Draga Hopper - Capacidade Da Cisterna De 10.000 M³ - Dmt De 2.100 A 2.400 M</t>
  </si>
  <si>
    <t>Dragagem De Areia Fina Com Draga Hopper - Capacidade Da Cisterna De 10.000 M³ - Dmt De 2.400 A 2.700 M</t>
  </si>
  <si>
    <t>Dragagem De Areia Fina Com Draga Hopper - Capacidade Da Cisterna De 10.000 M³ - Dmt De 2.700 A 3.000 M</t>
  </si>
  <si>
    <t>Dragagem De Areia Fina Com Draga Hopper - Capacidade Da Cisterna De 10.000 M³ - Dmt De 3.000 M</t>
  </si>
  <si>
    <t>Dragagem De Areia Fina Com Draga Hopper - Capacidade Da Cisterna De 15.000 M³ - Dmt De 1.500 A 1.800 M</t>
  </si>
  <si>
    <t>Dragagem De Areia Fina Com Draga Hopper - Capacidade Da Cisterna De 15.000 M³ - Dmt De 1.800 A 2.100 M</t>
  </si>
  <si>
    <t>Dragagem De Areia Fina Com Draga Hopper - Capacidade Da Cisterna De 15.000 M³ - Dmt De 2.100 A 2.400 M</t>
  </si>
  <si>
    <t>Dragagem De Areia Fina Com Draga Hopper - Capacidade Da Cisterna De 15.000 M³ - Dmt De 2.400 A 2.700 M</t>
  </si>
  <si>
    <t>Dragagem De Areia Fina Com Draga Hopper - Capacidade Da Cisterna De 15.000 M³ - Dmt De 2.700 A 3.000 M</t>
  </si>
  <si>
    <t>Dragagem De Areia Fina Com Draga Hopper - Capacidade Da Cisterna De 15.000 M³ - Dmt De 3.000 M</t>
  </si>
  <si>
    <t>Dragagem De Areia Fina Com Draga Hopper - Capacidade Da Cisterna De 2.000 M³ - Dmt De 1.500 A 1.800 M</t>
  </si>
  <si>
    <t>Dragagem De Areia Fina Com Draga Hopper - Capacidade Da Cisterna De 2.000 M³ - Dmt De 1.800 A 2.100 M</t>
  </si>
  <si>
    <t>Dragagem De Areia Fina Com Draga Hopper - Capacidade Da Cisterna De 2.000 M³ - Dmt De 2.100 A 2.400 M</t>
  </si>
  <si>
    <t>Dragagem De Areia Fina Com Draga Hopper - Capacidade Da Cisterna De 2.000 M³ - Dmt De 2.400 A 2.700 M</t>
  </si>
  <si>
    <t>Dragagem De Areia Fina Com Draga Hopper - Capacidade Da Cisterna De 2.000 M³ - Dmt De 2.700 A 3.000 M</t>
  </si>
  <si>
    <t>Dragagem De Areia Fina Com Draga Hopper - Capacidade Da Cisterna De 2.000 M³ - Dmt De 3.000 M</t>
  </si>
  <si>
    <t>Dragagem De Areia Fina Com Draga Hopper - Capacidade Da Cisterna De 20.000 M³ - Dmt De 1.500 A 1.800 M</t>
  </si>
  <si>
    <t>Dragagem De Areia Fina Com Draga Hopper - Capacidade Da Cisterna De 20.000 M³ - Dmt De 1.800 A 2.100 M</t>
  </si>
  <si>
    <t>Dragagem De Areia Fina Com Draga Hopper - Capacidade Da Cisterna De 20.000 M³ - Dmt De 2.100 A 2.400 M</t>
  </si>
  <si>
    <t>Dragagem De Areia Fina Com Draga Hopper - Capacidade Da Cisterna De 20.000 M³ - Dmt De 2.400 A 2.700 M</t>
  </si>
  <si>
    <t>Dragagem De Areia Fina Com Draga Hopper - Capacidade Da Cisterna De 20.000 M³ - Dmt De 2.700 A 3.000 M</t>
  </si>
  <si>
    <t>Dragagem De Areia Fina Com Draga Hopper - Capacidade Da Cisterna De 20.000 M³ - Dmt De 3.000 M</t>
  </si>
  <si>
    <t>Dragagem De Areia Fina Com Draga Hopper - Capacidade Da Cisterna De 3.000 M³ - Dmt De 1.500 A 1.800 M</t>
  </si>
  <si>
    <t>Dragagem De Areia Fina Com Draga Hopper - Capacidade Da Cisterna De 3.000 M³ - Dmt De 1.800 A 2.100 M</t>
  </si>
  <si>
    <t>Dragagem De Areia Fina Com Draga Hopper - Capacidade Da Cisterna De 3.000 M³ - Dmt De 2.100 A 2.400 M</t>
  </si>
  <si>
    <t>Dragagem De Areia Fina Com Draga Hopper - Capacidade Da Cisterna De 3.000 M³ - Dmt De 2.400 A 2.700 M</t>
  </si>
  <si>
    <t>Dragagem De Areia Fina Com Draga Hopper - Capacidade Da Cisterna De 3.000 M³ - Dmt De 2.700 A 3.000 M</t>
  </si>
  <si>
    <t>Dragagem De Areia Fina Com Draga Hopper - Capacidade Da Cisterna De 3.000 M³ - Dmt De 3.000 M</t>
  </si>
  <si>
    <t>Dragagem De Areia Fina Com Draga Hopper - Capacidade Da Cisterna De 4.000 M³ - Dmt De 1.500 A 1.800 M</t>
  </si>
  <si>
    <t>Dragagem De Areia Fina Com Draga Hopper - Capacidade Da Cisterna De 4.000 M³ - Dmt De 1.800 A 2.100 M</t>
  </si>
  <si>
    <t>Dragagem De Areia Fina Com Draga Hopper - Capacidade Da Cisterna De 4.000 M³ - Dmt De 2.100 A 2.400 M</t>
  </si>
  <si>
    <t>Dragagem De Areia Fina Com Draga Hopper - Capacidade Da Cisterna De 4.000 M³ - Dmt De 2.400 A 2.700 M</t>
  </si>
  <si>
    <t>Dragagem De Areia Fina Com Draga Hopper - Capacidade Da Cisterna De 4.000 M³ - Dmt De 2.700 A 3.000 M</t>
  </si>
  <si>
    <t>Dragagem De Areia Fina Com Draga Hopper - Capacidade Da Cisterna De 4.000 M³ - Dmt De 3.000 M</t>
  </si>
  <si>
    <t>Dragagem De Areia Fina Com Draga Hopper - Capacidade Da Cisterna De 5.000 M³ - Dmt De 1.500 A 1.800 M</t>
  </si>
  <si>
    <t>Dragagem De Areia Fina Com Draga Hopper - Capacidade Da Cisterna De 5.000 M³ - Dmt De 1.800 A 2.100 M</t>
  </si>
  <si>
    <t>Dragagem De Areia Fina Com Draga Hopper - Capacidade Da Cisterna De 5.000 M³ - Dmt De 2.100 A 2.400 M</t>
  </si>
  <si>
    <t>Dragagem De Areia Fina Com Draga Hopper - Capacidade Da Cisterna De 5.000 M³ - Dmt De 2.400 A 2.700 M</t>
  </si>
  <si>
    <t>Dragagem De Areia Fina Com Draga Hopper - Capacidade Da Cisterna De 5.000 M³ - Dmt De 2.700 A 3.000 M</t>
  </si>
  <si>
    <t>Dragagem De Areia Fina Com Draga Hopper - Capacidade Da Cisterna De 5.000 M³ - Dmt De 3.000 M</t>
  </si>
  <si>
    <t>Dragagem De Areia Fina Com Draga Hopper - Capacidade Da Cisterna De 750 M³ - Dmt De 1.500 A 1.800 M</t>
  </si>
  <si>
    <t>Dragagem De Areia Fina Com Draga Hopper - Capacidade Da Cisterna De 750 M³ - Dmt De 1.800 A 2.100 M</t>
  </si>
  <si>
    <t>Dragagem De Areia Fina Com Draga Hopper - Capacidade Da Cisterna De 750 M³ - Dmt De 2.100 A 2.400 M</t>
  </si>
  <si>
    <t>Dragagem De Areia Fina Com Draga Hopper - Capacidade Da Cisterna De 750 M³ - Dmt De 2.400 A 2.700 M</t>
  </si>
  <si>
    <t>Dragagem De Areia Fina Com Draga Hopper - Capacidade Da Cisterna De 750 M³ - Dmt De 2.700 A 3.000 M</t>
  </si>
  <si>
    <t>Dragagem De Areia Fina Com Draga Hopper - Capacidade Da Cisterna De 750 M³ - Dmt De 3.000 M</t>
  </si>
  <si>
    <t>Dragagem De Areia Grossa Com Draga De Sucção E Recalque - Bomba De 1.350 Kw E Cortador De 170 Kw - Distância De Recalque De 1.100 A 1.300 M</t>
  </si>
  <si>
    <t>Dragagem De Areia Grossa Com Draga De Sucção E Recalque - Bomba De 1.350 Kw E Cortador De 170 Kw - Distância De Recalque De 1.300 A 1.500 M</t>
  </si>
  <si>
    <t>Dragagem De Areia Grossa Com Draga De Sucção E Recalque - Bomba De 1.350 Kw E Cortador De 170 Kw - Distância De Recalque De 1.500 A 1.700 M</t>
  </si>
  <si>
    <t>Dragagem De Areia Grossa Com Draga De Sucção E Recalque - Bomba De 1.350 Kw E Cortador De 170 Kw - Distância De Recalque De 1.700 A 1.900 M</t>
  </si>
  <si>
    <t>Dragagem De Areia Grossa Com Draga De Sucção E Recalque - Bomba De 1.350 Kw E Cortador De 170 Kw - Distância De Recalque De 1.900 A 2.100 M</t>
  </si>
  <si>
    <t>Dragagem De Areia Grossa Com Draga De Sucção E Recalque - Bomba De 1.350 Kw E Cortador De 170 Kw - Distância De Recalque De 2.100 A 2.300 M</t>
  </si>
  <si>
    <t>Dragagem De Areia Grossa Com Draga De Sucção E Recalque - Bomba De 1.350 Kw E Cortador De 170 Kw - Distância De Recalque De 2.300 A 2.500 M</t>
  </si>
  <si>
    <t>Dragagem De Areia Grossa Com Draga De Sucção E Recalque - Bomba De 1.350 Kw E Cortador De 170 Kw - Distância De Recalque De 2.500 A 2.700 M</t>
  </si>
  <si>
    <t>Dragagem De Areia Grossa Com Draga De Sucção E Recalque - Bomba De 1.350 Kw E Cortador De 170 Kw - Distância De Recalque De 2.700 A 2.900 M</t>
  </si>
  <si>
    <t>Dragagem De Areia Grossa Com Draga De Sucção E Recalque - Bomba De 1.350 Kw E Cortador De 170 Kw - Distância De Recalque De 2.900 A 3.100 M</t>
  </si>
  <si>
    <t>Dragagem De Areia Grossa Com Draga De Sucção E Recalque - Bomba De 1.350 Kw E Cortador De 170 Kw - Distância De Recalque De 3.100 A 3.300 M</t>
  </si>
  <si>
    <t>Dragagem De Areia Grossa Com Draga De Sucção E Recalque - Bomba De 1.350 Kw E Cortador De 170 Kw - Distância De Recalque De 3.300 A 3.500 M</t>
  </si>
  <si>
    <t>Dragagem De Areia Grossa Com Draga De Sucção E Recalque - Bomba De 1.350 Kw E Cortador De 170 Kw - Distância De Recalque De 3.500 A 3.700 M</t>
  </si>
  <si>
    <t>Dragagem De Areia Grossa Com Draga De Sucção E Recalque - Bomba De 1.350 Kw E Cortador De 170 Kw - Distância De Recalque De 3.700 A 3.900 M</t>
  </si>
  <si>
    <t>Dragagem De Areia Grossa Com Draga De Sucção E Recalque - Bomba De 1.350 Kw E Cortador De 170 Kw - Distância De Recalque De 3.900 A 4.100 M</t>
  </si>
  <si>
    <t>Dragagem De Areia Grossa Com Draga De Sucção E Recalque - Bomba De 1.350 Kw E Cortador De 170 Kw - Distância De Recalque De 4.100 A 4.300 M</t>
  </si>
  <si>
    <t>Dragagem De Areia Grossa Com Draga De Sucção E Recalque - Bomba De 1.350 Kw E Cortador De 170 Kw - Distância De Recalque De 4.300 A 4.500 M</t>
  </si>
  <si>
    <t>Dragagem De Areia Grossa Com Draga De Sucção E Recalque - Bomba De 1.350 Kw E Cortador De 170 Kw - Distância De Recalque De 4.500 A 4.700 M</t>
  </si>
  <si>
    <t>Dragagem De Areia Grossa Com Draga De Sucção E Recalque - Bomba De 1.350 Kw E Cortador De 170 Kw - Distância De Recalque De 4.700 A 4.900 M</t>
  </si>
  <si>
    <t>Dragagem De Areia Grossa Com Draga De Sucção E Recalque - Bomba De 1.350 Kw E Cortador De 170 Kw - Distância De Recalque De 4.900 A 5.100 M</t>
  </si>
  <si>
    <t>Dragagem De Areia Grossa Com Draga De Sucção E Recalque - Bomba De 1.350 Kw E Cortador De 170 Kw - Distância De Recalque De 5.100 A 5.300 M</t>
  </si>
  <si>
    <t>Dragagem De Areia Grossa Com Draga De Sucção E Recalque - Bomba De 1.350 Kw E Cortador De 170 Kw - Distância De Recalque De 5.300 A 5.500 M</t>
  </si>
  <si>
    <t>Dragagem De Areia Grossa Com Draga De Sucção E Recalque - Bomba De 1.350 Kw E Cortador De 170 Kw - Distância De Recalque De 5.500 A 5.700 M</t>
  </si>
  <si>
    <t>Dragagem De Areia Grossa Com Draga De Sucção E Recalque - Bomba De 1.350 Kw E Cortador De 170 Kw - Distância De Recalque De 5.700 A 5.900 M</t>
  </si>
  <si>
    <t>Dragagem De Areia Grossa Com Draga De Sucção E Recalque - Bomba De 1.350 Kw E Cortador De 170 Kw - Distância De Recalque De 500 A 700 M</t>
  </si>
  <si>
    <t>Dragagem De Areia Grossa Com Draga De Sucção E Recalque - Bomba De 1.350 Kw E Cortador De 170 Kw - Distância De Recalque De 700 A 900 M</t>
  </si>
  <si>
    <t>Dragagem De Areia Grossa Com Draga De Sucção E Recalque - Bomba De 1.350 Kw E Cortador De 170 Kw - Distância De Recalque De 900 A 1.100 M</t>
  </si>
  <si>
    <t>Dragagem De Areia Grossa Com Draga De Sucção E Recalque - Bomba De 1.350 Kw E Cortador De 170 Kw - Distância De Recalque De Até 500 M</t>
  </si>
  <si>
    <t>Dragagem De Areia Grossa Com Draga De Sucção E Recalque - Bomba De 294 Kw E Cortador De 30 Kw - Distância De Recalque De 1.100 A 1.300 M</t>
  </si>
  <si>
    <t>Dragagem De Areia Grossa Com Draga De Sucção E Recalque - Bomba De 294 Kw E Cortador De 30 Kw - Distância De Recalque De 1.300 A 1.500 M</t>
  </si>
  <si>
    <t>Dragagem De Areia Grossa Com Draga De Sucção E Recalque - Bomba De 294 Kw E Cortador De 30 Kw - Distância De Recalque De 1.500 A 1.700 M</t>
  </si>
  <si>
    <t>Dragagem De Areia Grossa Com Draga De Sucção E Recalque - Bomba De 294 Kw E Cortador De 30 Kw - Distância De Recalque De 1.700 A 1.900 M</t>
  </si>
  <si>
    <t>Dragagem De Areia Grossa Com Draga De Sucção E Recalque - Bomba De 294 Kw E Cortador De 30 Kw - Distância De Recalque De 1.900 A 2.100 M</t>
  </si>
  <si>
    <t>Dragagem De Areia Grossa Com Draga De Sucção E Recalque - Bomba De 294 Kw E Cortador De 30 Kw - Distância De Recalque De 2.100 A 2.300 M</t>
  </si>
  <si>
    <t>Dragagem De Areia Grossa Com Draga De Sucção E Recalque - Bomba De 294 Kw E Cortador De 30 Kw - Distância De Recalque De 2.300 A 2.500 M</t>
  </si>
  <si>
    <t>Dragagem De Areia Grossa Com Draga De Sucção E Recalque - Bomba De 294 Kw E Cortador De 30 Kw - Distância De Recalque De 500 A 700 M</t>
  </si>
  <si>
    <t>Dragagem De Areia Grossa Com Draga De Sucção E Recalque - Bomba De 294 Kw E Cortador De 30 Kw - Distância De Recalque De 700 A 900 M</t>
  </si>
  <si>
    <t>Dragagem De Areia Grossa Com Draga De Sucção E Recalque - Bomba De 294 Kw E Cortador De 30 Kw - Distância De Recalque De 900 A 1.100 M</t>
  </si>
  <si>
    <t>Dragagem De Areia Grossa Com Draga De Sucção E Recalque - Bomba De 294 Kw E Cortador De 30 Kw - Distância De Recalque De Até 500 M</t>
  </si>
  <si>
    <t>Dragagem De Areia Grossa Com Draga De Sucção E Recalque - Bomba De 483 Kw E Cortador De 55 Kw - Distância De Recalque De 1.100 A 1.300 M</t>
  </si>
  <si>
    <t>Dragagem De Areia Grossa Com Draga De Sucção E Recalque - Bomba De 483 Kw E Cortador De 55 Kw - Distância De Recalque De 1.300 A 1.500 M</t>
  </si>
  <si>
    <t>Dragagem De Areia Grossa Com Draga De Sucção E Recalque - Bomba De 483 Kw E Cortador De 55 Kw - Distância De Recalque De 1.500 A 1.700 M</t>
  </si>
  <si>
    <t>Dragagem De Areia Grossa Com Draga De Sucção E Recalque - Bomba De 483 Kw E Cortador De 55 Kw - Distância De Recalque De 1.700 A 1.900 M</t>
  </si>
  <si>
    <t>Dragagem De Areia Grossa Com Draga De Sucção E Recalque - Bomba De 483 Kw E Cortador De 55 Kw - Distância De Recalque De 1.900 A 2.100 M</t>
  </si>
  <si>
    <t>Dragagem De Areia Grossa Com Draga De Sucção E Recalque - Bomba De 483 Kw E Cortador De 55 Kw - Distância De Recalque De 2.100 A 2.300 M</t>
  </si>
  <si>
    <t>Dragagem De Areia Grossa Com Draga De Sucção E Recalque - Bomba De 483 Kw E Cortador De 55 Kw - Distância De Recalque De 2.300 A 2.500 M</t>
  </si>
  <si>
    <t>Dragagem De Areia Grossa Com Draga De Sucção E Recalque - Bomba De 483 Kw E Cortador De 55 Kw - Distância De Recalque De 2.500 A 2.700 M</t>
  </si>
  <si>
    <t>Dragagem De Areia Grossa Com Draga De Sucção E Recalque - Bomba De 483 Kw E Cortador De 55 Kw - Distância De Recalque De 2.700 A 2.900 M</t>
  </si>
  <si>
    <t>Dragagem De Areia Grossa Com Draga De Sucção E Recalque - Bomba De 483 Kw E Cortador De 55 Kw - Distância De Recalque De 2.900 A 3.100 M</t>
  </si>
  <si>
    <t>Dragagem De Areia Grossa Com Draga De Sucção E Recalque - Bomba De 483 Kw E Cortador De 55 Kw - Distância De Recalque De 3.100 A 3.300 M</t>
  </si>
  <si>
    <t>Dragagem De Areia Grossa Com Draga De Sucção E Recalque - Bomba De 483 Kw E Cortador De 55 Kw - Distância De Recalque De 3.300 A 3.500 M</t>
  </si>
  <si>
    <t>Dragagem De Areia Grossa Com Draga De Sucção E Recalque - Bomba De 483 Kw E Cortador De 55 Kw - Distância De Recalque De 3.500 A 3.700 M</t>
  </si>
  <si>
    <t>Dragagem De Areia Grossa Com Draga De Sucção E Recalque - Bomba De 483 Kw E Cortador De 55 Kw - Distância De Recalque De 500 A 700 M</t>
  </si>
  <si>
    <t>Dragagem De Areia Grossa Com Draga De Sucção E Recalque - Bomba De 483 Kw E Cortador De 55 Kw - Distância De Recalque De 700 A 900 M</t>
  </si>
  <si>
    <t>Dragagem De Areia Grossa Com Draga De Sucção E Recalque - Bomba De 483 Kw E Cortador De 55 Kw - Distância De Recalque De 900 A 1.100 M</t>
  </si>
  <si>
    <t>Dragagem De Areia Grossa Com Draga De Sucção E Recalque - Bomba De 483 Kw E Cortador De 55 Kw - Distância De Recalque De Até 500 M</t>
  </si>
  <si>
    <t>Dragagem De Areia Grossa Com Draga De Sucção E Recalque - Bomba De 746 Kw E Cortador De 110 Kw - Distância De Recalque De 1.100 A 1.300 M</t>
  </si>
  <si>
    <t>Dragagem De Areia Grossa Com Draga De Sucção E Recalque - Bomba De 746 Kw E Cortador De 110 Kw - Distância De Recalque De 1.300 A 1.500 M</t>
  </si>
  <si>
    <t>Dragagem De Areia Grossa Com Draga De Sucção E Recalque - Bomba De 746 Kw E Cortador De 110 Kw - Distância De Recalque De 1.500 A 1.700 M</t>
  </si>
  <si>
    <t>Dragagem De Areia Grossa Com Draga De Sucção E Recalque - Bomba De 746 Kw E Cortador De 110 Kw - Distância De Recalque De 1.700 A 1.900 M</t>
  </si>
  <si>
    <t>Dragagem De Areia Grossa Com Draga De Sucção E Recalque - Bomba De 746 Kw E Cortador De 110 Kw - Distância De Recalque De 1.900 A 2.100 M</t>
  </si>
  <si>
    <t>Dragagem De Areia Grossa Com Draga De Sucção E Recalque - Bomba De 746 Kw E Cortador De 110 Kw - Distância De Recalque De 2.100 A 2.300 M</t>
  </si>
  <si>
    <t>Dragagem De Areia Grossa Com Draga De Sucção E Recalque - Bomba De 746 Kw E Cortador De 110 Kw - Distância De Recalque De 2.300 A 2.500 M</t>
  </si>
  <si>
    <t>Dragagem De Areia Grossa Com Draga De Sucção E Recalque - Bomba De 746 Kw E Cortador De 110 Kw - Distância De Recalque De 2.500 A 2.700 M</t>
  </si>
  <si>
    <t>Dragagem De Areia Grossa Com Draga De Sucção E Recalque - Bomba De 746 Kw E Cortador De 110 Kw - Distância De Recalque De 2.700 A 2.900 M</t>
  </si>
  <si>
    <t>Dragagem De Areia Grossa Com Draga De Sucção E Recalque - Bomba De 746 Kw E Cortador De 110 Kw - Distância De Recalque De 2.900 A 3.100 M</t>
  </si>
  <si>
    <t>Dragagem De Areia Grossa Com Draga De Sucção E Recalque - Bomba De 746 Kw E Cortador De 110 Kw - Distância De Recalque De 3.100 A 3.300 M</t>
  </si>
  <si>
    <t>Dragagem De Areia Grossa Com Draga De Sucção E Recalque - Bomba De 746 Kw E Cortador De 110 Kw - Distância De Recalque De 3.300 A 3.500 M</t>
  </si>
  <si>
    <t>Dragagem De Areia Grossa Com Draga De Sucção E Recalque - Bomba De 746 Kw E Cortador De 110 Kw - Distância De Recalque De 3.500 A 3.700 M</t>
  </si>
  <si>
    <t>Dragagem De Areia Grossa Com Draga De Sucção E Recalque - Bomba De 746 Kw E Cortador De 110 Kw - Distância De Recalque De 3.700 A 3.900 M</t>
  </si>
  <si>
    <t>Dragagem De Areia Grossa Com Draga De Sucção E Recalque - Bomba De 746 Kw E Cortador De 110 Kw - Distância De Recalque De 3.900 A 4.100 M</t>
  </si>
  <si>
    <t>Dragagem De Areia Grossa Com Draga De Sucção E Recalque - Bomba De 746 Kw E Cortador De 110 Kw - Distância De Recalque De 4.100 A 4.300 M</t>
  </si>
  <si>
    <t>Dragagem De Areia Grossa Com Draga De Sucção E Recalque - Bomba De 746 Kw E Cortador De 110 Kw - Distância De Recalque De 4.300 A 4.500 M</t>
  </si>
  <si>
    <t>Dragagem De Areia Grossa Com Draga De Sucção E Recalque - Bomba De 746 Kw E Cortador De 110 Kw - Distância De Recalque De 500 A 700 M</t>
  </si>
  <si>
    <t>Dragagem De Areia Grossa Com Draga De Sucção E Recalque - Bomba De 746 Kw E Cortador De 110 Kw - Distância De Recalque De 700 A 900 M</t>
  </si>
  <si>
    <t>Dragagem De Areia Grossa Com Draga De Sucção E Recalque - Bomba De 746 Kw E Cortador De 110 Kw - Distância De Recalque De 900 A 1.100 M</t>
  </si>
  <si>
    <t>Dragagem De Areia Grossa Com Draga De Sucção E Recalque - Bomba De 746 Kw E Cortador De 110 Kw - Distância De Recalque De Até 500 M</t>
  </si>
  <si>
    <t>Dragagem De Areia Grossa Com Draga Hopper - Capacidade Da Cisterna De 1.000 M³ - Dmt De 1.500 A 1.800 M</t>
  </si>
  <si>
    <t>Dragagem De Areia Grossa Com Draga Hopper - Capacidade Da Cisterna De 1.000 M³ - Dmt De 1.800 A 2.100 M</t>
  </si>
  <si>
    <t>Dragagem De Areia Grossa Com Draga Hopper - Capacidade Da Cisterna De 1.000 M³ - Dmt De 2.100 A 2.400 M</t>
  </si>
  <si>
    <t>Dragagem De Areia Grossa Com Draga Hopper - Capacidade Da Cisterna De 1.000 M³ - Dmt De 2.400 A 2.700 M</t>
  </si>
  <si>
    <t>Dragagem De Areia Grossa Com Draga Hopper - Capacidade Da Cisterna De 1.000 M³ - Dmt De 2.700 A 3.000 M</t>
  </si>
  <si>
    <t>Dragagem De Areia Grossa Com Draga Hopper - Capacidade Da Cisterna De 1.000 M³ - Dmt De 3.000 M</t>
  </si>
  <si>
    <t>Dragagem De Areia Grossa Com Draga Hopper - Capacidade Da Cisterna De 10.000 M³ - Dmt De 1.500 A 1.800 M</t>
  </si>
  <si>
    <t>Dragagem De Areia Grossa Com Draga Hopper - Capacidade Da Cisterna De 10.000 M³ - Dmt De 1.800 A 2.100 M</t>
  </si>
  <si>
    <t>Dragagem De Areia Grossa Com Draga Hopper - Capacidade Da Cisterna De 10.000 M³ - Dmt De 2.100 A 2.400 M</t>
  </si>
  <si>
    <t>Dragagem De Areia Grossa Com Draga Hopper - Capacidade Da Cisterna De 10.000 M³ - Dmt De 2.400 A 2.700 M</t>
  </si>
  <si>
    <t>Dragagem De Areia Grossa Com Draga Hopper - Capacidade Da Cisterna De 10.000 M³ - Dmt De 2.700 A 3.000 M</t>
  </si>
  <si>
    <t>Dragagem De Areia Grossa Com Draga Hopper - Capacidade Da Cisterna De 10.000 M³ - Dmt De 3.000 M</t>
  </si>
  <si>
    <t>Dragagem De Areia Grossa Com Draga Hopper - Capacidade Da Cisterna De 15.000 M³ - Dmt De 1.500 A 1.800 M</t>
  </si>
  <si>
    <t>Dragagem De Areia Grossa Com Draga Hopper - Capacidade Da Cisterna De 15.000 M³ - Dmt De 1.800 A 2.100 M</t>
  </si>
  <si>
    <t>Dragagem De Areia Grossa Com Draga Hopper - Capacidade Da Cisterna De 15.000 M³ - Dmt De 2.100 A 2.400 M</t>
  </si>
  <si>
    <t>Dragagem De Areia Grossa Com Draga Hopper - Capacidade Da Cisterna De 15.000 M³ - Dmt De 2.400 A 2.700 M</t>
  </si>
  <si>
    <t>Dragagem De Areia Grossa Com Draga Hopper - Capacidade Da Cisterna De 15.000 M³ - Dmt De 2.700 A 3.000 M</t>
  </si>
  <si>
    <t>Dragagem De Areia Grossa Com Draga Hopper - Capacidade Da Cisterna De 15.000 M³ - Dmt De 3.000 M</t>
  </si>
  <si>
    <t>Dragagem De Areia Grossa Com Draga Hopper - Capacidade Da Cisterna De 2.000 M³ - Dmt De 1.500 A 1.800 M</t>
  </si>
  <si>
    <t>Dragagem De Areia Grossa Com Draga Hopper - Capacidade Da Cisterna De 2.000 M³ - Dmt De 1.800 A 2.100 M</t>
  </si>
  <si>
    <t>Dragagem De Areia Grossa Com Draga Hopper - Capacidade Da Cisterna De 2.000 M³ - Dmt De 2.100 A 2.400 M</t>
  </si>
  <si>
    <t>Dragagem De Areia Grossa Com Draga Hopper - Capacidade Da Cisterna De 2.000 M³ - Dmt De 2.400 A 2.700 M</t>
  </si>
  <si>
    <t>Dragagem De Areia Grossa Com Draga Hopper - Capacidade Da Cisterna De 2.000 M³ - Dmt De 2.700 A 3.000 M</t>
  </si>
  <si>
    <t>Dragagem De Areia Grossa Com Draga Hopper - Capacidade Da Cisterna De 2.000 M³ - Dmt De 3.000 M</t>
  </si>
  <si>
    <t>Dragagem De Areia Grossa Com Draga Hopper - Capacidade Da Cisterna De 20.000 M³ - Dmt De 1.500 A 1.800 M</t>
  </si>
  <si>
    <t>Dragagem De Areia Grossa Com Draga Hopper - Capacidade Da Cisterna De 20.000 M³ - Dmt De 1.800 A 2.100 M</t>
  </si>
  <si>
    <t>Dragagem De Areia Grossa Com Draga Hopper - Capacidade Da Cisterna De 20.000 M³ - Dmt De 2.100 A 2.400 M</t>
  </si>
  <si>
    <t>Dragagem De Areia Grossa Com Draga Hopper - Capacidade Da Cisterna De 20.000 M³ - Dmt De 2.400 A 2.700 M</t>
  </si>
  <si>
    <t>Dragagem De Areia Grossa Com Draga Hopper - Capacidade Da Cisterna De 20.000 M³ - Dmt De 2.700 A 3.000 M</t>
  </si>
  <si>
    <t>Dragagem De Areia Grossa Com Draga Hopper - Capacidade Da Cisterna De 20.000 M³ - Dmt De 3.000 M</t>
  </si>
  <si>
    <t>Dragagem De Areia Grossa Com Draga Hopper - Capacidade Da Cisterna De 3.000 M³ - Dmt De 1.500 A 1.800 M</t>
  </si>
  <si>
    <t>Dragagem De Areia Grossa Com Draga Hopper - Capacidade Da Cisterna De 3.000 M³ - Dmt De 1.800 A 2.100 M</t>
  </si>
  <si>
    <t>Dragagem De Areia Grossa Com Draga Hopper - Capacidade Da Cisterna De 3.000 M³ - Dmt De 2.100 A 2.400 M</t>
  </si>
  <si>
    <t>Dragagem De Areia Grossa Com Draga Hopper - Capacidade Da Cisterna De 3.000 M³ - Dmt De 2.400 A 2.700 M</t>
  </si>
  <si>
    <t>Dragagem De Areia Grossa Com Draga Hopper - Capacidade Da Cisterna De 3.000 M³ - Dmt De 2.700 A 3.000 M</t>
  </si>
  <si>
    <t>Dragagem De Areia Grossa Com Draga Hopper - Capacidade Da Cisterna De 3.000 M³ - Dmt De 3.000 M</t>
  </si>
  <si>
    <t>Dragagem De Areia Grossa Com Draga Hopper - Capacidade Da Cisterna De 4.000 M³ - Dmt De 1.500 A 1.800 M</t>
  </si>
  <si>
    <t>Dragagem De Areia Grossa Com Draga Hopper - Capacidade Da Cisterna De 4.000 M³ - Dmt De 1.800 A 2.100 M</t>
  </si>
  <si>
    <t>Dragagem De Areia Grossa Com Draga Hopper - Capacidade Da Cisterna De 4.000 M³ - Dmt De 2.100 A 2.400 M</t>
  </si>
  <si>
    <t>Dragagem De Areia Grossa Com Draga Hopper - Capacidade Da Cisterna De 4.000 M³ - Dmt De 2.400 A 2.700 M</t>
  </si>
  <si>
    <t>Dragagem De Areia Grossa Com Draga Hopper - Capacidade Da Cisterna De 4.000 M³ - Dmt De 2.700 A 3.000 M</t>
  </si>
  <si>
    <t>Dragagem De Areia Grossa Com Draga Hopper - Capacidade Da Cisterna De 4.000 M³ - Dmt De 3.000 M</t>
  </si>
  <si>
    <t>Dragagem De Areia Grossa Com Draga Hopper - Capacidade Da Cisterna De 5.000 M³ - Dmt De 1.500 A 1.800 M</t>
  </si>
  <si>
    <t>Dragagem De Areia Grossa Com Draga Hopper - Capacidade Da Cisterna De 5.000 M³ - Dmt De 1.800 A 2.100 M</t>
  </si>
  <si>
    <t>Dragagem De Areia Grossa Com Draga Hopper - Capacidade Da Cisterna De 5.000 M³ - Dmt De 2.100 A 2.400 M</t>
  </si>
  <si>
    <t>Dragagem De Areia Grossa Com Draga Hopper - Capacidade Da Cisterna De 5.000 M³ - Dmt De 2.400 A 2.700 M</t>
  </si>
  <si>
    <t>Dragagem De Areia Grossa Com Draga Hopper - Capacidade Da Cisterna De 5.000 M³ - Dmt De 2.700 A 3.000 M</t>
  </si>
  <si>
    <t>Dragagem De Areia Grossa Com Draga Hopper - Capacidade Da Cisterna De 5.000 M³ - Dmt De 3.000 M</t>
  </si>
  <si>
    <t>Dragagem De Areia Grossa Com Draga Hopper - Capacidade Da Cisterna De 750 M³ - Dmt De 1.500 A 1.800 M</t>
  </si>
  <si>
    <t>Dragagem De Areia Grossa Com Draga Hopper - Capacidade Da Cisterna De 750 M³ - Dmt De 1.800 A 2.100 M</t>
  </si>
  <si>
    <t>Dragagem De Areia Grossa Com Draga Hopper - Capacidade Da Cisterna De 750 M³ - Dmt De 2.100 A 2.400 M</t>
  </si>
  <si>
    <t>Dragagem De Areia Grossa Com Draga Hopper - Capacidade Da Cisterna De 750 M³ - Dmt De 2.400 A 2.700 M</t>
  </si>
  <si>
    <t>Dragagem De Areia Grossa Com Draga Hopper - Capacidade Da Cisterna De 750 M³ - Dmt De 2.700 A 3.000 M</t>
  </si>
  <si>
    <t>Dragagem De Areia Grossa Com Draga Hopper - Capacidade Da Cisterna De 750 M³ - Dmt De 3.000 M</t>
  </si>
  <si>
    <t>Dragagem De Areia Média Com Draga De Sucção E Recalque - Bomba De 1.350 Kw E Cortador De 170 Kw - Distância De Recalque De 1.100 A 1.300 M</t>
  </si>
  <si>
    <t>Dragagem De Areia Média Com Draga De Sucção E Recalque - Bomba De 1.350 Kw E Cortador De 170 Kw - Distância De Recalque De 1.300 A 1.500 M</t>
  </si>
  <si>
    <t>Dragagem De Areia Média Com Draga De Sucção E Recalque - Bomba De 1.350 Kw E Cortador De 170 Kw - Distância De Recalque De 1.500 A 1.700 M</t>
  </si>
  <si>
    <t>Dragagem De Areia Média Com Draga De Sucção E Recalque - Bomba De 1.350 Kw E Cortador De 170 Kw - Distância De Recalque De 1.700 A 1.900 M</t>
  </si>
  <si>
    <t>Dragagem De Areia Média Com Draga De Sucção E Recalque - Bomba De 1.350 Kw E Cortador De 170 Kw - Distância De Recalque De 1.900 A 2.100 M</t>
  </si>
  <si>
    <t>Dragagem De Areia Média Com Draga De Sucção E Recalque - Bomba De 1.350 Kw E Cortador De 170 Kw - Distância De Recalque De 2.100 A 2.300 M</t>
  </si>
  <si>
    <t>Dragagem De Areia Média Com Draga De Sucção E Recalque - Bomba De 1.350 Kw E Cortador De 170 Kw - Distância De Recalque De 2.300 A 2.500 M</t>
  </si>
  <si>
    <t>Dragagem De Areia Média Com Draga De Sucção E Recalque - Bomba De 1.350 Kw E Cortador De 170 Kw - Distância De Recalque De 2.500 A 2.700 M</t>
  </si>
  <si>
    <t>Dragagem De Areia Média Com Draga De Sucção E Recalque - Bomba De 1.350 Kw E Cortador De 170 Kw - Distância De Recalque De 2.700 A 2.900 M</t>
  </si>
  <si>
    <t>Dragagem De Areia Média Com Draga De Sucção E Recalque - Bomba De 1.350 Kw E Cortador De 170 Kw - Distância De Recalque De 2.900 A 3.100 M</t>
  </si>
  <si>
    <t>Dragagem De Areia Média Com Draga De Sucção E Recalque - Bomba De 1.350 Kw E Cortador De 170 Kw - Distância De Recalque De 3.100 A 3.300 M</t>
  </si>
  <si>
    <t>Dragagem De Areia Média Com Draga De Sucção E Recalque - Bomba De 1.350 Kw E Cortador De 170 Kw - Distância De Recalque De 3.300 A 3.500 M</t>
  </si>
  <si>
    <t>Dragagem De Areia Média Com Draga De Sucção E Recalque - Bomba De 1.350 Kw E Cortador De 170 Kw - Distância De Recalque De 3.500 A 3.700 M</t>
  </si>
  <si>
    <t>Dragagem De Areia Média Com Draga De Sucção E Recalque - Bomba De 1.350 Kw E Cortador De 170 Kw - Distância De Recalque De 3.700 A 3.900 M</t>
  </si>
  <si>
    <t>Dragagem De Areia Média Com Draga De Sucção E Recalque - Bomba De 1.350 Kw E Cortador De 170 Kw - Distância De Recalque De 3.900 A 4.100 M</t>
  </si>
  <si>
    <t>Dragagem De Areia Média Com Draga De Sucção E Recalque - Bomba De 1.350 Kw E Cortador De 170 Kw - Distância De Recalque De 4.100 A 4.300 M</t>
  </si>
  <si>
    <t>Dragagem De Areia Média Com Draga De Sucção E Recalque - Bomba De 1.350 Kw E Cortador De 170 Kw - Distância De Recalque De 4.300 A 4.500 M</t>
  </si>
  <si>
    <t>Dragagem De Areia Média Com Draga De Sucção E Recalque - Bomba De 1.350 Kw E Cortador De 170 Kw - Distância De Recalque De 4.500 A 4.700 M</t>
  </si>
  <si>
    <t>Dragagem De Areia Média Com Draga De Sucção E Recalque - Bomba De 1.350 Kw E Cortador De 170 Kw - Distância De Recalque De 4.700 A 4.900 M</t>
  </si>
  <si>
    <t>Dragagem De Areia Média Com Draga De Sucção E Recalque - Bomba De 1.350 Kw E Cortador De 170 Kw - Distância De Recalque De 4.900 A 5.100 M</t>
  </si>
  <si>
    <t>Dragagem De Areia Média Com Draga De Sucção E Recalque - Bomba De 1.350 Kw E Cortador De 170 Kw - Distância De Recalque De 5.100 A 5.300 M</t>
  </si>
  <si>
    <t>Dragagem De Areia Média Com Draga De Sucção E Recalque - Bomba De 1.350 Kw E Cortador De 170 Kw - Distância De Recalque De 5.300 A 5.500 M</t>
  </si>
  <si>
    <t>Dragagem De Areia Média Com Draga De Sucção E Recalque - Bomba De 1.350 Kw E Cortador De 170 Kw - Distância De Recalque De 5.500 A 5.700 M</t>
  </si>
  <si>
    <t>Dragagem De Areia Média Com Draga De Sucção E Recalque - Bomba De 1.350 Kw E Cortador De 170 Kw - Distância De Recalque De 5.700 A 5.900 M</t>
  </si>
  <si>
    <t>Dragagem De Areia Média Com Draga De Sucção E Recalque - Bomba De 1.350 Kw E Cortador De 170 Kw - Distância De Recalque De 5.900 A 6.100 M</t>
  </si>
  <si>
    <t>Dragagem De Areia Média Com Draga De Sucção E Recalque - Bomba De 1.350 Kw E Cortador De 170 Kw - Distância De Recalque De 500 A 700 M</t>
  </si>
  <si>
    <t>Dragagem De Areia Média Com Draga De Sucção E Recalque - Bomba De 1.350 Kw E Cortador De 170 Kw - Distância De Recalque De 6.100 A 6.300 M</t>
  </si>
  <si>
    <t>Dragagem De Areia Média Com Draga De Sucção E Recalque - Bomba De 1.350 Kw E Cortador De 170 Kw - Distância De Recalque De 6.300 A 6.500 M</t>
  </si>
  <si>
    <t>Dragagem De Areia Média Com Draga De Sucção E Recalque - Bomba De 1.350 Kw E Cortador De 170 Kw - Distância De Recalque De 6.500 A 6.700 M</t>
  </si>
  <si>
    <t>Dragagem De Areia Média Com Draga De Sucção E Recalque - Bomba De 1.350 Kw E Cortador De 170 Kw - Distância De Recalque De 6.700 A 6.900 M</t>
  </si>
  <si>
    <t>Dragagem De Areia Média Com Draga De Sucção E Recalque - Bomba De 1.350 Kw E Cortador De 170 Kw - Distância De Recalque De 6.900 A 7.100 M</t>
  </si>
  <si>
    <t>Dragagem De Areia Média Com Draga De Sucção E Recalque - Bomba De 1.350 Kw E Cortador De 170 Kw - Distância De Recalque De 7.100 A 7.300 M</t>
  </si>
  <si>
    <t>Dragagem De Areia Média Com Draga De Sucção E Recalque - Bomba De 1.350 Kw E Cortador De 170 Kw - Distância De Recalque De 7.300 A 7.500 M</t>
  </si>
  <si>
    <t>Dragagem De Areia Média Com Draga De Sucção E Recalque - Bomba De 1.350 Kw E Cortador De 170 Kw - Distância De Recalque De 7.500 A 7.700 M</t>
  </si>
  <si>
    <t>Dragagem De Areia Média Com Draga De Sucção E Recalque - Bomba De 1.350 Kw E Cortador De 170 Kw - Distância De Recalque De 7.700 A 7.900 M</t>
  </si>
  <si>
    <t>Dragagem De Areia Média Com Draga De Sucção E Recalque - Bomba De 1.350 Kw E Cortador De 170 Kw - Distância De Recalque De 700 A 900 M</t>
  </si>
  <si>
    <t>Dragagem De Areia Média Com Draga De Sucção E Recalque - Bomba De 1.350 Kw E Cortador De 170 Kw - Distância De Recalque De 900 A 1.100 M</t>
  </si>
  <si>
    <t>Dragagem De Areia Média Com Draga De Sucção E Recalque - Bomba De 1.350 Kw E Cortador De 170 Kw - Distância De Recalque De Até 500 M</t>
  </si>
  <si>
    <t>Dragagem De Areia Média Com Draga De Sucção E Recalque - Bomba De 294 Kw E Cortador De 30 Kw - Distância De Recalque De 1.100 A 1.300 M</t>
  </si>
  <si>
    <t>Dragagem De Areia Média Com Draga De Sucção E Recalque - Bomba De 294 Kw E Cortador De 30 Kw - Distância De Recalque De 1.300 A 1.500 M</t>
  </si>
  <si>
    <t>Dragagem De Areia Média Com Draga De Sucção E Recalque - Bomba De 294 Kw E Cortador De 30 Kw - Distância De Recalque De 1.500 A 1.700 M</t>
  </si>
  <si>
    <t>Dragagem De Areia Média Com Draga De Sucção E Recalque - Bomba De 294 Kw E Cortador De 30 Kw - Distância De Recalque De 1.700 A 1.900 M</t>
  </si>
  <si>
    <t>Dragagem De Areia Média Com Draga De Sucção E Recalque - Bomba De 294 Kw E Cortador De 30 Kw - Distância De Recalque De 1.900 A 2.100 M</t>
  </si>
  <si>
    <t>Dragagem De Areia Média Com Draga De Sucção E Recalque - Bomba De 294 Kw E Cortador De 30 Kw - Distância De Recalque De 2.100 A 2.300 M</t>
  </si>
  <si>
    <t>Dragagem De Areia Média Com Draga De Sucção E Recalque - Bomba De 294 Kw E Cortador De 30 Kw - Distância De Recalque De 2.300 A 2.500 M</t>
  </si>
  <si>
    <t>Dragagem De Areia Média Com Draga De Sucção E Recalque - Bomba De 294 Kw E Cortador De 30 Kw - Distância De Recalque De 2.500 A 2.700 M</t>
  </si>
  <si>
    <t>Dragagem De Areia Média Com Draga De Sucção E Recalque - Bomba De 294 Kw E Cortador De 30 Kw - Distância De Recalque De 2.700 A 2.900 M</t>
  </si>
  <si>
    <t>Dragagem De Areia Média Com Draga De Sucção E Recalque - Bomba De 294 Kw E Cortador De 30 Kw - Distância De Recalque De 2.900 A 3.100 M</t>
  </si>
  <si>
    <t>Dragagem De Areia Média Com Draga De Sucção E Recalque - Bomba De 294 Kw E Cortador De 30 Kw - Distância De Recalque De 3.100 A 3.300 M</t>
  </si>
  <si>
    <t>Dragagem De Areia Média Com Draga De Sucção E Recalque - Bomba De 294 Kw E Cortador De 30 Kw - Distância De Recalque De 3.300 A 3.500 M</t>
  </si>
  <si>
    <t>Dragagem De Areia Média Com Draga De Sucção E Recalque - Bomba De 294 Kw E Cortador De 30 Kw - Distância De Recalque De 500 A 700 M</t>
  </si>
  <si>
    <t>Dragagem De Areia Média Com Draga De Sucção E Recalque - Bomba De 294 Kw E Cortador De 30 Kw - Distância De Recalque De 700 A 900 M</t>
  </si>
  <si>
    <t>Dragagem De Areia Média Com Draga De Sucção E Recalque - Bomba De 294 Kw E Cortador De 30 Kw - Distância De Recalque De 900 A 1.100 M</t>
  </si>
  <si>
    <t>Dragagem De Areia Média Com Draga De Sucção E Recalque - Bomba De 294 Kw E Cortador De 30 Kw - Distância De Recalque De Até 500 M</t>
  </si>
  <si>
    <t>Dragagem De Areia Média Com Draga De Sucção E Recalque - Bomba De 483 Kw E Cortador De 55 Kw - Distância De Recalque De 1.100 A 1.300 M</t>
  </si>
  <si>
    <t>Dragagem De Areia Média Com Draga De Sucção E Recalque - Bomba De 483 Kw E Cortador De 55 Kw - Distância De Recalque De 1.300 A 1.500 M</t>
  </si>
  <si>
    <t>Dragagem De Areia Média Com Draga De Sucção E Recalque - Bomba De 483 Kw E Cortador De 55 Kw - Distância De Recalque De 1.500 A 1.700 M</t>
  </si>
  <si>
    <t>Dragagem De Areia Média Com Draga De Sucção E Recalque - Bomba De 483 Kw E Cortador De 55 Kw - Distância De Recalque De 1.700 A 1.900 M</t>
  </si>
  <si>
    <t>Dragagem De Areia Média Com Draga De Sucção E Recalque - Bomba De 483 Kw E Cortador De 55 Kw - Distância De Recalque De 1.900 A 2.100 M</t>
  </si>
  <si>
    <t>Dragagem De Areia Média Com Draga De Sucção E Recalque - Bomba De 483 Kw E Cortador De 55 Kw - Distância De Recalque De 2.100 A 2.300 M</t>
  </si>
  <si>
    <t>Dragagem De Areia Média Com Draga De Sucção E Recalque - Bomba De 483 Kw E Cortador De 55 Kw - Distância De Recalque De 2.300 A 2.500 M</t>
  </si>
  <si>
    <t>Dragagem De Areia Média Com Draga De Sucção E Recalque - Bomba De 483 Kw E Cortador De 55 Kw - Distância De Recalque De 2.500 A 2.700 M</t>
  </si>
  <si>
    <t>Dragagem De Areia Média Com Draga De Sucção E Recalque - Bomba De 483 Kw E Cortador De 55 Kw - Distância De Recalque De 2.700 A 2.900 M</t>
  </si>
  <si>
    <t>Dragagem De Areia Média Com Draga De Sucção E Recalque - Bomba De 483 Kw E Cortador De 55 Kw - Distância De Recalque De 2.900 A 3.100 M</t>
  </si>
  <si>
    <t>Dragagem De Areia Média Com Draga De Sucção E Recalque - Bomba De 483 Kw E Cortador De 55 Kw - Distância De Recalque De 3.100 A 3.300 M</t>
  </si>
  <si>
    <t>Dragagem De Areia Média Com Draga De Sucção E Recalque - Bomba De 483 Kw E Cortador De 55 Kw - Distância De Recalque De 3.300 A 3.500 M</t>
  </si>
  <si>
    <t>Dragagem De Areia Média Com Draga De Sucção E Recalque - Bomba De 483 Kw E Cortador De 55 Kw - Distância De Recalque De 3.500 A 3.700 M</t>
  </si>
  <si>
    <t>Dragagem De Areia Média Com Draga De Sucção E Recalque - Bomba De 483 Kw E Cortador De 55 Kw - Distância De Recalque De 3.700 A 3.900 M</t>
  </si>
  <si>
    <t>Dragagem De Areia Média Com Draga De Sucção E Recalque - Bomba De 483 Kw E Cortador De 55 Kw - Distância De Recalque De 3.900 A 4.100 M</t>
  </si>
  <si>
    <t>Dragagem De Areia Média Com Draga De Sucção E Recalque - Bomba De 483 Kw E Cortador De 55 Kw - Distância De Recalque De 4.100 A 4.300 M</t>
  </si>
  <si>
    <t>Dragagem De Areia Média Com Draga De Sucção E Recalque - Bomba De 483 Kw E Cortador De 55 Kw - Distância De Recalque De 4.300 A 4.500 M</t>
  </si>
  <si>
    <t>Dragagem De Areia Média Com Draga De Sucção E Recalque - Bomba De 483 Kw E Cortador De 55 Kw - Distância De Recalque De 4.500 A 4.700 M</t>
  </si>
  <si>
    <t>Dragagem De Areia Média Com Draga De Sucção E Recalque - Bomba De 483 Kw E Cortador De 55 Kw - Distância De Recalque De 4.700 A 4.900 M</t>
  </si>
  <si>
    <t>Dragagem De Areia Média Com Draga De Sucção E Recalque - Bomba De 483 Kw E Cortador De 55 Kw - Distância De Recalque De 4.900 A 5.100 M</t>
  </si>
  <si>
    <t>Dragagem De Areia Média Com Draga De Sucção E Recalque - Bomba De 483 Kw E Cortador De 55 Kw - Distância De Recalque De 500 A 700 M</t>
  </si>
  <si>
    <t>Dragagem De Areia Média Com Draga De Sucção E Recalque - Bomba De 483 Kw E Cortador De 55 Kw - Distância De Recalque De 700 A 900 M</t>
  </si>
  <si>
    <t>Dragagem De Areia Média Com Draga De Sucção E Recalque - Bomba De 483 Kw E Cortador De 55 Kw - Distância De Recalque De 900 A 1.100 M</t>
  </si>
  <si>
    <t>Dragagem De Areia Média Com Draga De Sucção E Recalque - Bomba De 483 Kw E Cortador De 55 Kw - Distância De Recalque De Até 500 M</t>
  </si>
  <si>
    <t>Dragagem De Areia Média Com Draga De Sucção E Recalque - Bomba De 746 Kw E Cortador De 110 Kw - Distância De Recalque De 1.100 A 1.300 M</t>
  </si>
  <si>
    <t>Dragagem De Areia Média Com Draga De Sucção E Recalque - Bomba De 746 Kw E Cortador De 110 Kw - Distância De Recalque De 1.300 A 1.500 M</t>
  </si>
  <si>
    <t>Dragagem De Areia Média Com Draga De Sucção E Recalque - Bomba De 746 Kw E Cortador De 110 Kw - Distância De Recalque De 1.500 A 1.700 M</t>
  </si>
  <si>
    <t>Dragagem De Areia Média Com Draga De Sucção E Recalque - Bomba De 746 Kw E Cortador De 110 Kw - Distância De Recalque De 1.700 A 1.900 M</t>
  </si>
  <si>
    <t>Dragagem De Areia Média Com Draga De Sucção E Recalque - Bomba De 746 Kw E Cortador De 110 Kw - Distância De Recalque De 1.900 A 2.100 M</t>
  </si>
  <si>
    <t>Dragagem De Areia Média Com Draga De Sucção E Recalque - Bomba De 746 Kw E Cortador De 110 Kw - Distância De Recalque De 2.100 A 2.300 M</t>
  </si>
  <si>
    <t>Dragagem De Areia Média Com Draga De Sucção E Recalque - Bomba De 746 Kw E Cortador De 110 Kw - Distância De Recalque De 2.300 A 2.500 M</t>
  </si>
  <si>
    <t>Dragagem De Areia Média Com Draga De Sucção E Recalque - Bomba De 746 Kw E Cortador De 110 Kw - Distância De Recalque De 2.500 A 2.700 M</t>
  </si>
  <si>
    <t>Dragagem De Areia Média Com Draga De Sucção E Recalque - Bomba De 746 Kw E Cortador De 110 Kw - Distância De Recalque De 2.700 A 2.900 M</t>
  </si>
  <si>
    <t>Dragagem De Areia Média Com Draga De Sucção E Recalque - Bomba De 746 Kw E Cortador De 110 Kw - Distância De Recalque De 2.900 A 3.100 M</t>
  </si>
  <si>
    <t>Dragagem De Areia Média Com Draga De Sucção E Recalque - Bomba De 746 Kw E Cortador De 110 Kw - Distância De Recalque De 3.100 A 3.300 M</t>
  </si>
  <si>
    <t>Dragagem De Areia Média Com Draga De Sucção E Recalque - Bomba De 746 Kw E Cortador De 110 Kw - Distância De Recalque De 3.300 A 3.500 M</t>
  </si>
  <si>
    <t>Dragagem De Areia Média Com Draga De Sucção E Recalque - Bomba De 746 Kw E Cortador De 110 Kw - Distância De Recalque De 3.500 A 3.700 M</t>
  </si>
  <si>
    <t>Dragagem De Areia Média Com Draga De Sucção E Recalque - Bomba De 746 Kw E Cortador De 110 Kw - Distância De Recalque De 3.700 A 3.900 M</t>
  </si>
  <si>
    <t>Dragagem De Areia Média Com Draga De Sucção E Recalque - Bomba De 746 Kw E Cortador De 110 Kw - Distância De Recalque De 3.900 A 4.100 M</t>
  </si>
  <si>
    <t>Dragagem De Areia Média Com Draga De Sucção E Recalque - Bomba De 746 Kw E Cortador De 110 Kw - Distância De Recalque De 4.100 A 4.300 M</t>
  </si>
  <si>
    <t>Dragagem De Areia Média Com Draga De Sucção E Recalque - Bomba De 746 Kw E Cortador De 110 Kw - Distância De Recalque De 4.300 A 4.500 M</t>
  </si>
  <si>
    <t>Dragagem De Areia Média Com Draga De Sucção E Recalque - Bomba De 746 Kw E Cortador De 110 Kw - Distância De Recalque De 4.500 A 4.700 M</t>
  </si>
  <si>
    <t>Dragagem De Areia Média Com Draga De Sucção E Recalque - Bomba De 746 Kw E Cortador De 110 Kw - Distância De Recalque De 4.700 A 4.900 M</t>
  </si>
  <si>
    <t>Dragagem De Areia Média Com Draga De Sucção E Recalque - Bomba De 746 Kw E Cortador De 110 Kw - Distância De Recalque De 4.900 A 5.100 M</t>
  </si>
  <si>
    <t>Dragagem De Areia Média Com Draga De Sucção E Recalque - Bomba De 746 Kw E Cortador De 110 Kw - Distância De Recalque De 5.100 A 5.300 M</t>
  </si>
  <si>
    <t>Dragagem De Areia Média Com Draga De Sucção E Recalque - Bomba De 746 Kw E Cortador De 110 Kw - Distância De Recalque De 5.300 A 5.500 M</t>
  </si>
  <si>
    <t>Dragagem De Areia Média Com Draga De Sucção E Recalque - Bomba De 746 Kw E Cortador De 110 Kw - Distância De Recalque De 5.500 A 5.700 M</t>
  </si>
  <si>
    <t>Dragagem De Areia Média Com Draga De Sucção E Recalque - Bomba De 746 Kw E Cortador De 110 Kw - Distância De Recalque De 5.700 A 5.900 M</t>
  </si>
  <si>
    <t>Dragagem De Areia Média Com Draga De Sucção E Recalque - Bomba De 746 Kw E Cortador De 110 Kw - Distância De Recalque De 5.900 A 6.100 M</t>
  </si>
  <si>
    <t>Dragagem De Areia Média Com Draga De Sucção E Recalque - Bomba De 746 Kw E Cortador De 110 Kw - Distância De Recalque De 500 A 700 M</t>
  </si>
  <si>
    <t>Dragagem De Areia Média Com Draga De Sucção E Recalque - Bomba De 746 Kw E Cortador De 110 Kw - Distância De Recalque De 700 A 900 M</t>
  </si>
  <si>
    <t>Dragagem De Areia Média Com Draga De Sucção E Recalque - Bomba De 746 Kw E Cortador De 110 Kw - Distância De Recalque De 900 A 1.100 M</t>
  </si>
  <si>
    <t>Dragagem De Areia Média Com Draga De Sucção E Recalque - Bomba De 746 Kw E Cortador De 110 Kw - Distância De Recalque De Até 500 M</t>
  </si>
  <si>
    <t>Dragagem De Areia Média Com Draga Hopper - Capacidade Da Cisterna De 1.000 M³ - Dmt De 1.500 A 1.800 M</t>
  </si>
  <si>
    <t>Dragagem De Areia Média Com Draga Hopper - Capacidade Da Cisterna De 1.000 M³ - Dmt De 1.800 A 2.100 M</t>
  </si>
  <si>
    <t>Dragagem De Areia Média Com Draga Hopper - Capacidade Da Cisterna De 1.000 M³ - Dmt De 2.100 A 2.400 M</t>
  </si>
  <si>
    <t>Dragagem De Areia Média Com Draga Hopper - Capacidade Da Cisterna De 1.000 M³ - Dmt De 2.400 A 2.700 M</t>
  </si>
  <si>
    <t>Dragagem De Areia Média Com Draga Hopper - Capacidade Da Cisterna De 1.000 M³ - Dmt De 2.700 A 3.000 M</t>
  </si>
  <si>
    <t>Dragagem De Areia Média Com Draga Hopper - Capacidade Da Cisterna De 1.000 M³ - Dmt De 3.000 M</t>
  </si>
  <si>
    <t>Dragagem De Areia Média Com Draga Hopper - Capacidade Da Cisterna De 10.000 M³ - Dmt De 1.500 A 1.800 M</t>
  </si>
  <si>
    <t>Dragagem De Areia Média Com Draga Hopper - Capacidade Da Cisterna De 10.000 M³ - Dmt De 1.800 A 2.100 M</t>
  </si>
  <si>
    <t>Dragagem De Areia Média Com Draga Hopper - Capacidade Da Cisterna De 10.000 M³ - Dmt De 2.100 A 2.400 M</t>
  </si>
  <si>
    <t>Dragagem De Areia Média Com Draga Hopper - Capacidade Da Cisterna De 10.000 M³ - Dmt De 2.400 A 2.700 M</t>
  </si>
  <si>
    <t>Dragagem De Areia Média Com Draga Hopper - Capacidade Da Cisterna De 10.000 M³ - Dmt De 2.700 A 3.000 M</t>
  </si>
  <si>
    <t>Dragagem De Areia Média Com Draga Hopper - Capacidade Da Cisterna De 10.000 M³ - Dmt De 3.000 M</t>
  </si>
  <si>
    <t>Dragagem De Areia Média Com Draga Hopper - Capacidade Da Cisterna De 15.000 M³ - Dmt De 1.500 A 1.800 M</t>
  </si>
  <si>
    <t>Dragagem De Areia Média Com Draga Hopper - Capacidade Da Cisterna De 15.000 M³ - Dmt De 1.800 A 2.100 M</t>
  </si>
  <si>
    <t>Dragagem De Areia Média Com Draga Hopper - Capacidade Da Cisterna De 15.000 M³ - Dmt De 2.100 A 2.400 M</t>
  </si>
  <si>
    <t>Dragagem De Areia Média Com Draga Hopper - Capacidade Da Cisterna De 15.000 M³ - Dmt De 2.400 A 2.700 M</t>
  </si>
  <si>
    <t>Dragagem De Areia Média Com Draga Hopper - Capacidade Da Cisterna De 15.000 M³ - Dmt De 2.700 A 3.000 M</t>
  </si>
  <si>
    <t>Dragagem De Areia Média Com Draga Hopper - Capacidade Da Cisterna De 15.000 M³ - Dmt De 3.000 M</t>
  </si>
  <si>
    <t>Dragagem De Areia Média Com Draga Hopper - Capacidade Da Cisterna De 2.000 M³ - Dmt De 1.500 A 1.800 M</t>
  </si>
  <si>
    <t>Dragagem De Areia Média Com Draga Hopper - Capacidade Da Cisterna De 2.000 M³ - Dmt De 1.800 A 2.100 M</t>
  </si>
  <si>
    <t>Dragagem De Areia Média Com Draga Hopper - Capacidade Da Cisterna De 2.000 M³ - Dmt De 2.100 A 2.400 M</t>
  </si>
  <si>
    <t>Dragagem De Areia Média Com Draga Hopper - Capacidade Da Cisterna De 2.000 M³ - Dmt De 2.400 A 2.700 M</t>
  </si>
  <si>
    <t>Dragagem De Areia Média Com Draga Hopper - Capacidade Da Cisterna De 2.000 M³ - Dmt De 2.700 A 3.000 M</t>
  </si>
  <si>
    <t>Dragagem De Areia Média Com Draga Hopper - Capacidade Da Cisterna De 2.000 M³ - Dmt De 3.000 M</t>
  </si>
  <si>
    <t>Dragagem De Areia Média Com Draga Hopper - Capacidade Da Cisterna De 20.000 M³ - Dmt De 1.500 A 1.800 M</t>
  </si>
  <si>
    <t>Dragagem De Areia Média Com Draga Hopper - Capacidade Da Cisterna De 20.000 M³ - Dmt De 1.800 A 2.100 M</t>
  </si>
  <si>
    <t>Dragagem De Areia Média Com Draga Hopper - Capacidade Da Cisterna De 20.000 M³ - Dmt De 2.100 A 2.400 M</t>
  </si>
  <si>
    <t>Dragagem De Areia Média Com Draga Hopper - Capacidade Da Cisterna De 20.000 M³ - Dmt De 2.400 A 2.700 M</t>
  </si>
  <si>
    <t>Dragagem De Areia Média Com Draga Hopper - Capacidade Da Cisterna De 20.000 M³ - Dmt De 2.700 A 3.000 M</t>
  </si>
  <si>
    <t>Dragagem De Areia Média Com Draga Hopper - Capacidade Da Cisterna De 20.000 M³ - Dmt De 3.000 M</t>
  </si>
  <si>
    <t>Dragagem De Areia Média Com Draga Hopper - Capacidade Da Cisterna De 3.000 M³ - Dmt De 1.500 A 1.800 M</t>
  </si>
  <si>
    <t>Dragagem De Areia Média Com Draga Hopper - Capacidade Da Cisterna De 3.000 M³ - Dmt De 1.800 A 2.100 M</t>
  </si>
  <si>
    <t>Dragagem De Areia Média Com Draga Hopper - Capacidade Da Cisterna De 3.000 M³ - Dmt De 2.100 A 2.400 M</t>
  </si>
  <si>
    <t>Dragagem De Areia Média Com Draga Hopper - Capacidade Da Cisterna De 3.000 M³ - Dmt De 2.400 A 2.700 M</t>
  </si>
  <si>
    <t>Dragagem De Areia Média Com Draga Hopper - Capacidade Da Cisterna De 3.000 M³ - Dmt De 2.700 A 3.000 M</t>
  </si>
  <si>
    <t>Dragagem De Areia Média Com Draga Hopper - Capacidade Da Cisterna De 3.000 M³ - Dmt De 3.000 M</t>
  </si>
  <si>
    <t>Dragagem De Areia Média Com Draga Hopper - Capacidade Da Cisterna De 4.000 M³ - Dmt De 1.500 A 1.800 M</t>
  </si>
  <si>
    <t>Dragagem De Areia Média Com Draga Hopper - Capacidade Da Cisterna De 4.000 M³ - Dmt De 1.800 A 2.100 M</t>
  </si>
  <si>
    <t>Dragagem De Areia Média Com Draga Hopper - Capacidade Da Cisterna De 4.000 M³ - Dmt De 2.100 A 2.400 M</t>
  </si>
  <si>
    <t>Dragagem De Areia Média Com Draga Hopper - Capacidade Da Cisterna De 4.000 M³ - Dmt De 2.400 A 2.700 M</t>
  </si>
  <si>
    <t>Dragagem De Areia Média Com Draga Hopper - Capacidade Da Cisterna De 4.000 M³ - Dmt De 2.700 A 3.000 M</t>
  </si>
  <si>
    <t>Dragagem De Areia Média Com Draga Hopper - Capacidade Da Cisterna De 4.000 M³ - Dmt De 3.000 M</t>
  </si>
  <si>
    <t>Dragagem De Areia Média Com Draga Hopper - Capacidade Da Cisterna De 5.000 M³ - Dmt De 1.500 A 1.800 M</t>
  </si>
  <si>
    <t>Dragagem De Areia Média Com Draga Hopper - Capacidade Da Cisterna De 5.000 M³ - Dmt De 1.800 A 2.100 M</t>
  </si>
  <si>
    <t>Dragagem De Areia Média Com Draga Hopper - Capacidade Da Cisterna De 5.000 M³ - Dmt De 2.100 A 2.400 M</t>
  </si>
  <si>
    <t>Dragagem De Areia Média Com Draga Hopper - Capacidade Da Cisterna De 5.000 M³ - Dmt De 2.400 A 2.700 M</t>
  </si>
  <si>
    <t>Dragagem De Areia Média Com Draga Hopper - Capacidade Da Cisterna De 5.000 M³ - Dmt De 2.700 A 3.000 M</t>
  </si>
  <si>
    <t>Dragagem De Areia Média Com Draga Hopper - Capacidade Da Cisterna De 5.000 M³ - Dmt De 3.000 M</t>
  </si>
  <si>
    <t>Dragagem De Areia Média Com Draga Hopper - Capacidade Da Cisterna De 750 M³ - Dmt De 1.500 A 1.800 M</t>
  </si>
  <si>
    <t>Dragagem De Areia Média Com Draga Hopper - Capacidade Da Cisterna De 750 M³ - Dmt De 1.800 A 2.100 M</t>
  </si>
  <si>
    <t>Dragagem De Areia Média Com Draga Hopper - Capacidade Da Cisterna De 750 M³ - Dmt De 2.100 A 2.400 M</t>
  </si>
  <si>
    <t>Dragagem De Areia Média Com Draga Hopper - Capacidade Da Cisterna De 750 M³ - Dmt De 2.400 A 2.700 M</t>
  </si>
  <si>
    <t>Dragagem De Areia Média Com Draga Hopper - Capacidade Da Cisterna De 750 M³ - Dmt De 2.700 A 3.000 M</t>
  </si>
  <si>
    <t>Dragagem De Areia Média Com Draga Hopper - Capacidade Da Cisterna De 750 M³ - Dmt De 3.000 M</t>
  </si>
  <si>
    <t>Dragagem De Cascalho Com Draga De Sucção E Recalque - Bomba De 1.350 Kw E Cortador De 170 Kw - Distância De Recalque De 1.100 A 1.300 M</t>
  </si>
  <si>
    <t>Dragagem De Cascalho Com Draga De Sucção E Recalque - Bomba De 1.350 Kw E Cortador De 170 Kw - Distância De Recalque De 1.300 A 1.500 M</t>
  </si>
  <si>
    <t>Dragagem De Cascalho Com Draga De Sucção E Recalque - Bomba De 1.350 Kw E Cortador De 170 Kw - Distância De Recalque De 1.500 A 1.700 M</t>
  </si>
  <si>
    <t>Dragagem De Cascalho Com Draga De Sucção E Recalque - Bomba De 1.350 Kw E Cortador De 170 Kw - Distância De Recalque De 1.700 A 1.900 M</t>
  </si>
  <si>
    <t>Dragagem De Cascalho Com Draga De Sucção E Recalque - Bomba De 1.350 Kw E Cortador De 170 Kw - Distância De Recalque De 1.900 A 2.100 M</t>
  </si>
  <si>
    <t>Dragagem De Cascalho Com Draga De Sucção E Recalque - Bomba De 1.350 Kw E Cortador De 170 Kw - Distância De Recalque De 2.100 A 2.300 M</t>
  </si>
  <si>
    <t>Dragagem De Cascalho Com Draga De Sucção E Recalque - Bomba De 1.350 Kw E Cortador De 170 Kw - Distância De Recalque De 500 A 700 M</t>
  </si>
  <si>
    <t>Dragagem De Cascalho Com Draga De Sucção E Recalque - Bomba De 1.350 Kw E Cortador De 170 Kw - Distância De Recalque De 700 A 900 M</t>
  </si>
  <si>
    <t>Dragagem De Cascalho Com Draga De Sucção E Recalque - Bomba De 1.350 Kw E Cortador De 170 Kw - Distância De Recalque De 900 A 1.100 M</t>
  </si>
  <si>
    <t>Dragagem De Cascalho Com Draga De Sucção E Recalque - Bomba De 1.350 Kw E Cortador De 170 Kw - Distância De Recalque De Até 500 M</t>
  </si>
  <si>
    <t>Dragagem De Cascalho Com Draga De Sucção E Recalque - Bomba De 294 Kw E Cortador De 30 Kw - Distância De Recalque De 1.100 A 1.300 M</t>
  </si>
  <si>
    <t>Dragagem De Cascalho Com Draga De Sucção E Recalque - Bomba De 294 Kw E Cortador De 30 Kw - Distância De Recalque De 1.300 A 1.500 M</t>
  </si>
  <si>
    <t>Dragagem De Cascalho Com Draga De Sucção E Recalque - Bomba De 294 Kw E Cortador De 30 Kw - Distância De Recalque De 500 A 700 M</t>
  </si>
  <si>
    <t>Dragagem De Cascalho Com Draga De Sucção E Recalque - Bomba De 294 Kw E Cortador De 30 Kw - Distância De Recalque De 700 A 900 M</t>
  </si>
  <si>
    <t>Dragagem De Cascalho Com Draga De Sucção E Recalque - Bomba De 294 Kw E Cortador De 30 Kw - Distância De Recalque De 900 A 1.100 M</t>
  </si>
  <si>
    <t>Dragagem De Cascalho Com Draga De Sucção E Recalque - Bomba De 294 Kw E Cortador De 30 Kw - Distância De Recalque De Até 500 M</t>
  </si>
  <si>
    <t>Dragagem De Cascalho Com Draga De Sucção E Recalque - Bomba De 483 Kw E Cortador De 55 Kw - Distância De Recalque Até 500 M</t>
  </si>
  <si>
    <t>Dragagem De Cascalho Com Draga De Sucção E Recalque - Bomba De 483 Kw E Cortador De 55 Kw - Distância De Recalque De 1.100 A 1.300 M</t>
  </si>
  <si>
    <t>Dragagem De Cascalho Com Draga De Sucção E Recalque - Bomba De 483 Kw E Cortador De 55 Kw - Distância De Recalque De 1.300 A 1.500 M</t>
  </si>
  <si>
    <t>Dragagem De Cascalho Com Draga De Sucção E Recalque - Bomba De 483 Kw E Cortador De 55 Kw - Distância De Recalque De 500 A 700 M</t>
  </si>
  <si>
    <t>Dragagem De Cascalho Com Draga De Sucção E Recalque - Bomba De 483 Kw E Cortador De 55 Kw - Distância De Recalque De 700 A 900 M</t>
  </si>
  <si>
    <t>Dragagem De Cascalho Com Draga De Sucção E Recalque - Bomba De 483 Kw E Cortador De 55 Kw - Distância De Recalque De 900 A 1.100 M</t>
  </si>
  <si>
    <t>Dragagem De Cascalho Com Draga De Sucção E Recalque - Bomba De 746 Kw E Cortador De 110 Kw - Distância De Recalque De 1.100 A 1.300 M</t>
  </si>
  <si>
    <t>Dragagem De Cascalho Com Draga De Sucção E Recalque - Bomba De 746 Kw E Cortador De 110 Kw - Distância De Recalque De 1.300 A 1.500 M</t>
  </si>
  <si>
    <t>Dragagem De Cascalho Com Draga De Sucção E Recalque - Bomba De 746 Kw E Cortador De 110 Kw - Distância De Recalque De 1.500 A 1.700 M</t>
  </si>
  <si>
    <t>Dragagem De Cascalho Com Draga De Sucção E Recalque - Bomba De 746 Kw E Cortador De 110 Kw - Distância De Recalque De 1.700 A 1.900 M</t>
  </si>
  <si>
    <t>Dragagem De Cascalho Com Draga De Sucção E Recalque - Bomba De 746 Kw E Cortador De 110 Kw - Distância De Recalque De 500 A 700 M</t>
  </si>
  <si>
    <t>Dragagem De Cascalho Com Draga De Sucção E Recalque - Bomba De 746 Kw E Cortador De 110 Kw - Distância De Recalque De 700 A 900 M</t>
  </si>
  <si>
    <t>Dragagem De Cascalho Com Draga De Sucção E Recalque - Bomba De 746 Kw E Cortador De 110 Kw - Distância De Recalque De 900 A 1.100 M</t>
  </si>
  <si>
    <t>Dragagem De Cascalho Com Draga De Sucção E Recalque - Bomba De 746 Kw E Cortador De 110 Kw - Distância De Recalque De Até 500 M</t>
  </si>
  <si>
    <t>Dragagem De Cascalho Com Draga Hopper - Capacidade Da Cisterna De 1.000 M³ - Dmt De 1.500 A 1.800 M</t>
  </si>
  <si>
    <t>Dragagem De Cascalho Com Draga Hopper - Capacidade Da Cisterna De 1.000 M³ - Dmt De 1.800 A 2.100 M</t>
  </si>
  <si>
    <t>Dragagem De Cascalho Com Draga Hopper - Capacidade Da Cisterna De 1.000 M³ - Dmt De 2.100 A 2.400 M</t>
  </si>
  <si>
    <t>Dragagem De Cascalho Com Draga Hopper - Capacidade Da Cisterna De 1.000 M³ - Dmt De 2.400 A 2.700 M</t>
  </si>
  <si>
    <t>Dragagem De Cascalho Com Draga Hopper - Capacidade Da Cisterna De 1.000 M³ - Dmt De 2.700 A 3.000 M</t>
  </si>
  <si>
    <t>Dragagem De Cascalho Com Draga Hopper - Capacidade Da Cisterna De 1.000 M³ - Dmt De 3.000 M</t>
  </si>
  <si>
    <t>Dragagem De Cascalho Com Draga Hopper - Capacidade Da Cisterna De 10.000 M³ - Dmt De 1.500 A 1.800 M</t>
  </si>
  <si>
    <t>Dragagem De Cascalho Com Draga Hopper - Capacidade Da Cisterna De 10.000 M³ - Dmt De 1.800 A 2.100 M</t>
  </si>
  <si>
    <t>Dragagem De Cascalho Com Draga Hopper - Capacidade Da Cisterna De 10.000 M³ - Dmt De 2.100 A 2.400 M</t>
  </si>
  <si>
    <t>Dragagem De Cascalho Com Draga Hopper - Capacidade Da Cisterna De 10.000 M³ - Dmt De 2.400 A 2.700 M</t>
  </si>
  <si>
    <t>Dragagem De Cascalho Com Draga Hopper - Capacidade Da Cisterna De 10.000 M³ - Dmt De 2.700 A 3.000 M</t>
  </si>
  <si>
    <t>Dragagem De Cascalho Com Draga Hopper - Capacidade Da Cisterna De 10.000 M³ - Dmt De 3.000 M</t>
  </si>
  <si>
    <t>Dragagem De Cascalho Com Draga Hopper - Capacidade Da Cisterna De 15.000 M³ - Dmt De 1.500 A 1.800 M</t>
  </si>
  <si>
    <t>Dragagem De Cascalho Com Draga Hopper - Capacidade Da Cisterna De 15.000 M³ - Dmt De 1.800 A 2.100 M</t>
  </si>
  <si>
    <t>Dragagem De Cascalho Com Draga Hopper - Capacidade Da Cisterna De 15.000 M³ - Dmt De 2.100 A 2.400 M</t>
  </si>
  <si>
    <t>Dragagem De Cascalho Com Draga Hopper - Capacidade Da Cisterna De 15.000 M³ - Dmt De 2.400 A 2.700 M</t>
  </si>
  <si>
    <t>Dragagem De Cascalho Com Draga Hopper - Capacidade Da Cisterna De 15.000 M³ - Dmt De 2.700 A 3.000 M</t>
  </si>
  <si>
    <t>Dragagem De Cascalho Com Draga Hopper - Capacidade Da Cisterna De 15.000 M³ - Dmt De 3.000 M</t>
  </si>
  <si>
    <t>Dragagem De Cascalho Com Draga Hopper - Capacidade Da Cisterna De 2.000 M³ - Dmt De 1.500 A 1.800 M</t>
  </si>
  <si>
    <t>Dragagem De Cascalho Com Draga Hopper - Capacidade Da Cisterna De 2.000 M³ - Dmt De 1.800 A 2.100 M</t>
  </si>
  <si>
    <t>Dragagem De Cascalho Com Draga Hopper - Capacidade Da Cisterna De 2.000 M³ - Dmt De 2.100 A 2.400 M</t>
  </si>
  <si>
    <t>Dragagem De Cascalho Com Draga Hopper - Capacidade Da Cisterna De 2.000 M³ - Dmt De 2.400 A 2.700 M</t>
  </si>
  <si>
    <t>Dragagem De Cascalho Com Draga Hopper - Capacidade Da Cisterna De 2.000 M³ - Dmt De 2.700 A 3.000 M</t>
  </si>
  <si>
    <t>Dragagem De Cascalho Com Draga Hopper - Capacidade Da Cisterna De 2.000 M³ - Dmt De 3.000 M</t>
  </si>
  <si>
    <t>Dragagem De Cascalho Com Draga Hopper - Capacidade Da Cisterna De 20.000 M³ - Dmt De 1.500 A 1.800 M</t>
  </si>
  <si>
    <t>Dragagem De Cascalho Com Draga Hopper - Capacidade Da Cisterna De 20.000 M³ - Dmt De 1.800 A 2.100 M</t>
  </si>
  <si>
    <t>Dragagem De Cascalho Com Draga Hopper - Capacidade Da Cisterna De 20.000 M³ - Dmt De 2.100 A 2.400 M</t>
  </si>
  <si>
    <t>Dragagem De Cascalho Com Draga Hopper - Capacidade Da Cisterna De 20.000 M³ - Dmt De 2.400 A 2.700 M</t>
  </si>
  <si>
    <t>Dragagem De Cascalho Com Draga Hopper - Capacidade Da Cisterna De 20.000 M³ - Dmt De 2.700 A 3.000 M</t>
  </si>
  <si>
    <t>Dragagem De Cascalho Com Draga Hopper - Capacidade Da Cisterna De 20.000 M³ - Dmt De 3.000 M</t>
  </si>
  <si>
    <t>Dragagem De Cascalho Com Draga Hopper - Capacidade Da Cisterna De 3.000 M³ - Dmt De 1.500 A 1.800 M</t>
  </si>
  <si>
    <t>Dragagem De Cascalho Com Draga Hopper - Capacidade Da Cisterna De 3.000 M³ - Dmt De 1.800 A 2.100 M</t>
  </si>
  <si>
    <t>Dragagem De Cascalho Com Draga Hopper - Capacidade Da Cisterna De 3.000 M³ - Dmt De 2.100 A 2.400 M</t>
  </si>
  <si>
    <t>Dragagem De Cascalho Com Draga Hopper - Capacidade Da Cisterna De 3.000 M³ - Dmt De 2.400 A 2.700 M</t>
  </si>
  <si>
    <t>Dragagem De Cascalho Com Draga Hopper - Capacidade Da Cisterna De 3.000 M³ - Dmt De 2.700 A 3.000 M</t>
  </si>
  <si>
    <t>Dragagem De Cascalho Com Draga Hopper - Capacidade Da Cisterna De 3.000 M³ - Dmt De 3.000 M</t>
  </si>
  <si>
    <t>Dragagem De Cascalho Com Draga Hopper - Capacidade Da Cisterna De 4.000 M³ - Dmt De 1.500 A 1.800 M</t>
  </si>
  <si>
    <t>Dragagem De Cascalho Com Draga Hopper - Capacidade Da Cisterna De 4.000 M³ - Dmt De 1.800 A 2.100 M</t>
  </si>
  <si>
    <t>Dragagem De Cascalho Com Draga Hopper - Capacidade Da Cisterna De 4.000 M³ - Dmt De 2.100 A 2.400 M</t>
  </si>
  <si>
    <t>Dragagem De Cascalho Com Draga Hopper - Capacidade Da Cisterna De 4.000 M³ - Dmt De 2.400 A 2.700 M</t>
  </si>
  <si>
    <t>Dragagem De Cascalho Com Draga Hopper - Capacidade Da Cisterna De 4.000 M³ - Dmt De 2.700 A 3.000 M</t>
  </si>
  <si>
    <t>Dragagem De Cascalho Com Draga Hopper - Capacidade Da Cisterna De 4.000 M³ - Dmt De 3.000 M</t>
  </si>
  <si>
    <t>Dragagem De Cascalho Com Draga Hopper - Capacidade Da Cisterna De 5.000 M³ - Dmt De 1.500 A 1.800 M</t>
  </si>
  <si>
    <t>Dragagem De Cascalho Com Draga Hopper - Capacidade Da Cisterna De 5.000 M³ - Dmt De 1.800 A 2.100 M</t>
  </si>
  <si>
    <t>Dragagem De Cascalho Com Draga Hopper - Capacidade Da Cisterna De 5.000 M³ - Dmt De 2.100 A 2.400 M</t>
  </si>
  <si>
    <t>Dragagem De Cascalho Com Draga Hopper - Capacidade Da Cisterna De 5.000 M³ - Dmt De 2.400 A 2.700 M</t>
  </si>
  <si>
    <t>Dragagem De Cascalho Com Draga Hopper - Capacidade Da Cisterna De 5.000 M³ - Dmt De 2.700 A 3.000 M</t>
  </si>
  <si>
    <t>Dragagem De Cascalho Com Draga Hopper - Capacidade Da Cisterna De 5.000 M³ - Dmt De 3.000 M</t>
  </si>
  <si>
    <t>Dragagem De Cascalho Com Draga Hopper - Capacidade Da Cisterna De 750 M³ - Dmt De 1.500 A 1.800 M</t>
  </si>
  <si>
    <t>Dragagem De Cascalho Com Draga Hopper - Capacidade Da Cisterna De 750 M³ - Dmt De 1.800 A 2.100 M</t>
  </si>
  <si>
    <t>Dragagem De Cascalho Com Draga Hopper - Capacidade Da Cisterna De 750 M³ - Dmt De 2.100 A 2.400 M</t>
  </si>
  <si>
    <t>Dragagem De Cascalho Com Draga Hopper - Capacidade Da Cisterna De 750 M³ - Dmt De 2.400 A 2.700 M</t>
  </si>
  <si>
    <t>Dragagem De Cascalho Com Draga Hopper - Capacidade Da Cisterna De 750 M³ - Dmt De 2.700 A 3.000 M</t>
  </si>
  <si>
    <t>Dragagem De Cascalho Com Draga Hopper - Capacidade Da Cisterna De 750 M³ - Dmt De 3.000 M</t>
  </si>
  <si>
    <t>Dragagem De Cascalho Fino Com Draga De Sucção E Recalque - Bomba De 1.350 Kw E Cortador De 170 Kw - Distância De Recalque De 1.100 A 1.300 M</t>
  </si>
  <si>
    <t>Dragagem De Cascalho Fino Com Draga De Sucção E Recalque - Bomba De 1.350 Kw E Cortador De 170 Kw - Distância De Recalque De 1.300 A 1.500 M</t>
  </si>
  <si>
    <t>Dragagem De Cascalho Fino Com Draga De Sucção E Recalque - Bomba De 1.350 Kw E Cortador De 170 Kw - Distância De Recalque De 1.500 A 1.700 M</t>
  </si>
  <si>
    <t>Dragagem De Cascalho Fino Com Draga De Sucção E Recalque - Bomba De 1.350 Kw E Cortador De 170 Kw - Distância De Recalque De 1.700 A 1.900 M</t>
  </si>
  <si>
    <t>Dragagem De Cascalho Fino Com Draga De Sucção E Recalque - Bomba De 1.350 Kw E Cortador De 170 Kw - Distância De Recalque De 1.900 A 2.100 M</t>
  </si>
  <si>
    <t>Dragagem De Cascalho Fino Com Draga De Sucção E Recalque - Bomba De 1.350 Kw E Cortador De 170 Kw - Distância De Recalque De 2.100 A 2.300 M</t>
  </si>
  <si>
    <t>Dragagem De Cascalho Fino Com Draga De Sucção E Recalque - Bomba De 1.350 Kw E Cortador De 170 Kw - Distância De Recalque De 2.300 A 2.500 M</t>
  </si>
  <si>
    <t>Dragagem De Cascalho Fino Com Draga De Sucção E Recalque - Bomba De 1.350 Kw E Cortador De 170 Kw - Distância De Recalque De 2.500 A 2.700 M</t>
  </si>
  <si>
    <t>Dragagem De Cascalho Fino Com Draga De Sucção E Recalque - Bomba De 1.350 Kw E Cortador De 170 Kw - Distância De Recalque De 2.700 A 2.900 M</t>
  </si>
  <si>
    <t>Dragagem De Cascalho Fino Com Draga De Sucção E Recalque - Bomba De 1.350 Kw E Cortador De 170 Kw - Distância De Recalque De 2.900 A 3.100 M</t>
  </si>
  <si>
    <t>Dragagem De Cascalho Fino Com Draga De Sucção E Recalque - Bomba De 1.350 Kw E Cortador De 170 Kw - Distância De Recalque De 3.100 A 3.300 M</t>
  </si>
  <si>
    <t>Dragagem De Cascalho Fino Com Draga De Sucção E Recalque - Bomba De 1.350 Kw E Cortador De 170 Kw - Distância De Recalque De 3.300 A 3.500 M</t>
  </si>
  <si>
    <t>Dragagem De Cascalho Fino Com Draga De Sucção E Recalque - Bomba De 1.350 Kw E Cortador De 170 Kw - Distância De Recalque De 3.500 A 3.700 M</t>
  </si>
  <si>
    <t>Dragagem De Cascalho Fino Com Draga De Sucção E Recalque - Bomba De 1.350 Kw E Cortador De 170 Kw - Distância De Recalque De 3.700 A 3.900 M</t>
  </si>
  <si>
    <t>Dragagem De Cascalho Fino Com Draga De Sucção E Recalque - Bomba De 1.350 Kw E Cortador De 170 Kw - Distância De Recalque De 3.900 A 4.100 M</t>
  </si>
  <si>
    <t>Dragagem De Cascalho Fino Com Draga De Sucção E Recalque - Bomba De 1.350 Kw E Cortador De 170 Kw - Distância De Recalque De 500 A 700 M</t>
  </si>
  <si>
    <t>Dragagem De Cascalho Fino Com Draga De Sucção E Recalque - Bomba De 1.350 Kw E Cortador De 170 Kw - Distância De Recalque De 700 A 900 M</t>
  </si>
  <si>
    <t>Dragagem De Cascalho Fino Com Draga De Sucção E Recalque - Bomba De 1.350 Kw E Cortador De 170 Kw - Distância De Recalque De 900 A 1.100 M</t>
  </si>
  <si>
    <t>Dragagem De Cascalho Fino Com Draga De Sucção E Recalque - Bomba De 1.350 Kw E Cortador De 170 Kw - Distância De Recalque De Até 500 M</t>
  </si>
  <si>
    <t>Dragagem De Cascalho Fino Com Draga De Sucção E Recalque - Bomba De 294 Kw E Cortador De 30 Kw - Distância De Recalque De 1.100 A 1.300 M</t>
  </si>
  <si>
    <t>Dragagem De Cascalho Fino Com Draga De Sucção E Recalque - Bomba De 294 Kw E Cortador De 30 Kw - Distância De Recalque De 1.300 A 1.500 M</t>
  </si>
  <si>
    <t>Dragagem De Cascalho Fino Com Draga De Sucção E Recalque - Bomba De 294 Kw E Cortador De 30 Kw - Distância De Recalque De 1.500 A 1.700 M</t>
  </si>
  <si>
    <t>Dragagem De Cascalho Fino Com Draga De Sucção E Recalque - Bomba De 294 Kw E Cortador De 30 Kw - Distância De Recalque De 500 A 700 M</t>
  </si>
  <si>
    <t>Dragagem De Cascalho Fino Com Draga De Sucção E Recalque - Bomba De 294 Kw E Cortador De 30 Kw - Distância De Recalque De 700 A 900 M</t>
  </si>
  <si>
    <t>Dragagem De Cascalho Fino Com Draga De Sucção E Recalque - Bomba De 294 Kw E Cortador De 30 Kw - Distância De Recalque De 900 A 1.100 M</t>
  </si>
  <si>
    <t>Dragagem De Cascalho Fino Com Draga De Sucção E Recalque - Bomba De 294 Kw E Cortador De 30 Kw - Distância De Recalque De Até 500 M</t>
  </si>
  <si>
    <t>Dragagem De Cascalho Fino Com Draga De Sucção E Recalque - Bomba De 483 Kw E Cortador De 55 Kw - Distância De Recalque De 1.100 A 1.300 M</t>
  </si>
  <si>
    <t>Dragagem De Cascalho Fino Com Draga De Sucção E Recalque - Bomba De 483 Kw E Cortador De 55 Kw - Distância De Recalque De 1.300 A 1.500 M</t>
  </si>
  <si>
    <t>Dragagem De Cascalho Fino Com Draga De Sucção E Recalque - Bomba De 483 Kw E Cortador De 55 Kw - Distância De Recalque De 1.500 A 1.700 M</t>
  </si>
  <si>
    <t>Dragagem De Cascalho Fino Com Draga De Sucção E Recalque - Bomba De 483 Kw E Cortador De 55 Kw - Distância De Recalque De 1.700 A 1.900 M</t>
  </si>
  <si>
    <t>Dragagem De Cascalho Fino Com Draga De Sucção E Recalque - Bomba De 483 Kw E Cortador De 55 Kw - Distância De Recalque De 1.900 A 2.100 M</t>
  </si>
  <si>
    <t>Dragagem De Cascalho Fino Com Draga De Sucção E Recalque - Bomba De 483 Kw E Cortador De 55 Kw - Distância De Recalque De 2.100 A 2.300 M</t>
  </si>
  <si>
    <t>Dragagem De Cascalho Fino Com Draga De Sucção E Recalque - Bomba De 483 Kw E Cortador De 55 Kw - Distância De Recalque De 2.300 A 2.500 M</t>
  </si>
  <si>
    <t>Dragagem De Cascalho Fino Com Draga De Sucção E Recalque - Bomba De 483 Kw E Cortador De 55 Kw - Distância De Recalque De 500 A 700 M</t>
  </si>
  <si>
    <t>Dragagem De Cascalho Fino Com Draga De Sucção E Recalque - Bomba De 483 Kw E Cortador De 55 Kw - Distância De Recalque De 700 A 900 M</t>
  </si>
  <si>
    <t>Dragagem De Cascalho Fino Com Draga De Sucção E Recalque - Bomba De 483 Kw E Cortador De 55 Kw - Distância De Recalque De 900 A 1.100 M</t>
  </si>
  <si>
    <t>Dragagem De Cascalho Fino Com Draga De Sucção E Recalque - Bomba De 483 Kw E Cortador De 55 Kw - Distância De Recalque De Até 500 M</t>
  </si>
  <si>
    <t>Dragagem De Cascalho Fino Com Draga De Sucção E Recalque - Bomba De 746 Kw E Cortador De 110 Kw - Distância De Recalque De 1.100 A 1.300 M</t>
  </si>
  <si>
    <t>Dragagem De Cascalho Fino Com Draga De Sucção E Recalque - Bomba De 746 Kw E Cortador De 110 Kw - Distância De Recalque De 1.300 A 1.500 M</t>
  </si>
  <si>
    <t>Dragagem De Cascalho Fino Com Draga De Sucção E Recalque - Bomba De 746 Kw E Cortador De 110 Kw - Distância De Recalque De 1.500 A 1.700 M</t>
  </si>
  <si>
    <t>Dragagem De Cascalho Fino Com Draga De Sucção E Recalque - Bomba De 746 Kw E Cortador De 110 Kw - Distância De Recalque De 1.700 A 1.900 M</t>
  </si>
  <si>
    <t>Dragagem De Cascalho Fino Com Draga De Sucção E Recalque - Bomba De 746 Kw E Cortador De 110 Kw - Distância De Recalque De 1.900 A 2.100 M</t>
  </si>
  <si>
    <t>Dragagem De Cascalho Fino Com Draga De Sucção E Recalque - Bomba De 746 Kw E Cortador De 110 Kw - Distância De Recalque De 2.100 A 2.300 M</t>
  </si>
  <si>
    <t>Dragagem De Cascalho Fino Com Draga De Sucção E Recalque - Bomba De 746 Kw E Cortador De 110 Kw - Distância De Recalque De 2.300 A 2.500 M</t>
  </si>
  <si>
    <t>Dragagem De Cascalho Fino Com Draga De Sucção E Recalque - Bomba De 746 Kw E Cortador De 110 Kw - Distância De Recalque De 2.500 A 2.700 M</t>
  </si>
  <si>
    <t>Dragagem De Cascalho Fino Com Draga De Sucção E Recalque - Bomba De 746 Kw E Cortador De 110 Kw - Distância De Recalque De 2.700 A 2.900 M</t>
  </si>
  <si>
    <t>Dragagem De Cascalho Fino Com Draga De Sucção E Recalque - Bomba De 746 Kw E Cortador De 110 Kw - Distância De Recalque De 2.900 A 3.100 M</t>
  </si>
  <si>
    <t>Dragagem De Cascalho Fino Com Draga De Sucção E Recalque - Bomba De 746 Kw E Cortador De 110 Kw - Distância De Recalque De 500 A 700 M</t>
  </si>
  <si>
    <t>Dragagem De Cascalho Fino Com Draga De Sucção E Recalque - Bomba De 746 Kw E Cortador De 110 Kw - Distância De Recalque De 700 A 900 M</t>
  </si>
  <si>
    <t>Dragagem De Cascalho Fino Com Draga De Sucção E Recalque - Bomba De 746 Kw E Cortador De 110 Kw - Distância De Recalque De 900 A 1.100 M</t>
  </si>
  <si>
    <t>Dragagem De Cascalho Fino Com Draga De Sucção E Recalque - Bomba De 746 Kw E Cortador De 110 Kw - Distância De Recalque De Até 500 M</t>
  </si>
  <si>
    <t>Dragagem De Cascalho Fino Com Draga Hopper - Capacidade Da Cisterna De 1.000 M³ - Dmt De 1.500 A 1.800 M</t>
  </si>
  <si>
    <t>Dragagem De Cascalho Fino Com Draga Hopper - Capacidade Da Cisterna De 1.000 M³ - Dmt De 1.800 A 2.100 M</t>
  </si>
  <si>
    <t>Dragagem De Cascalho Fino Com Draga Hopper - Capacidade Da Cisterna De 1.000 M³ - Dmt De 2.100 A 2.400 M</t>
  </si>
  <si>
    <t>Dragagem De Cascalho Fino Com Draga Hopper - Capacidade Da Cisterna De 1.000 M³ - Dmt De 2.400 A 2.700 M</t>
  </si>
  <si>
    <t>Dragagem De Cascalho Fino Com Draga Hopper - Capacidade Da Cisterna De 1.000 M³ - Dmt De 2.700 A 3.000 M</t>
  </si>
  <si>
    <t>Dragagem De Cascalho Fino Com Draga Hopper - Capacidade Da Cisterna De 1.000 M³ - Dmt De 3.000 M</t>
  </si>
  <si>
    <t>Dragagem De Cascalho Fino Com Draga Hopper - Capacidade Da Cisterna De 10.000 M³ - Dmt De 1.500 A 1.800 M</t>
  </si>
  <si>
    <t>Dragagem De Cascalho Fino Com Draga Hopper - Capacidade Da Cisterna De 10.000 M³ - Dmt De 1.800 A 2.100 M</t>
  </si>
  <si>
    <t>Dragagem De Cascalho Fino Com Draga Hopper - Capacidade Da Cisterna De 10.000 M³ - Dmt De 2.100 A 2.400 M</t>
  </si>
  <si>
    <t>Dragagem De Cascalho Fino Com Draga Hopper - Capacidade Da Cisterna De 10.000 M³ - Dmt De 2.400 A 2.700 M</t>
  </si>
  <si>
    <t>Dragagem De Cascalho Fino Com Draga Hopper - Capacidade Da Cisterna De 10.000 M³ - Dmt De 2.700 A 3.000 M</t>
  </si>
  <si>
    <t>Dragagem De Cascalho Fino Com Draga Hopper - Capacidade Da Cisterna De 10.000 M³ - Dmt De 3.000 M</t>
  </si>
  <si>
    <t>Dragagem De Cascalho Fino Com Draga Hopper - Capacidade Da Cisterna De 15.000 M³ - Dmt De 1.500 A 1.800 M</t>
  </si>
  <si>
    <t>Dragagem De Cascalho Fino Com Draga Hopper - Capacidade Da Cisterna De 15.000 M³ - Dmt De 1.800 A 2.100 M</t>
  </si>
  <si>
    <t>Dragagem De Cascalho Fino Com Draga Hopper - Capacidade Da Cisterna De 15.000 M³ - Dmt De 2.100 A 2.400 M</t>
  </si>
  <si>
    <t>Dragagem De Cascalho Fino Com Draga Hopper - Capacidade Da Cisterna De 15.000 M³ - Dmt De 2.400 A 2.700 M</t>
  </si>
  <si>
    <t>Dragagem De Cascalho Fino Com Draga Hopper - Capacidade Da Cisterna De 15.000 M³ - Dmt De 2.700 A 3.000 M</t>
  </si>
  <si>
    <t>Dragagem De Cascalho Fino Com Draga Hopper - Capacidade Da Cisterna De 15.000 M³ - Dmt De 3.000 M</t>
  </si>
  <si>
    <t>Dragagem De Cascalho Fino Com Draga Hopper - Capacidade Da Cisterna De 2.000 M³ - Dmt De 1.500 A 1.800 M</t>
  </si>
  <si>
    <t>Dragagem De Cascalho Fino Com Draga Hopper - Capacidade Da Cisterna De 2.000 M³ - Dmt De 1.800 A 2.100 M</t>
  </si>
  <si>
    <t>Dragagem De Cascalho Fino Com Draga Hopper - Capacidade Da Cisterna De 2.000 M³ - Dmt De 2.100 A 2.400 M</t>
  </si>
  <si>
    <t>Dragagem De Cascalho Fino Com Draga Hopper - Capacidade Da Cisterna De 2.000 M³ - Dmt De 2.400 A 2.700 M</t>
  </si>
  <si>
    <t>Dragagem De Cascalho Fino Com Draga Hopper - Capacidade Da Cisterna De 2.000 M³ - Dmt De 2.700 A 3.000 M</t>
  </si>
  <si>
    <t>Dragagem De Cascalho Fino Com Draga Hopper - Capacidade Da Cisterna De 2.000 M³ - Dmt De 3.000 M</t>
  </si>
  <si>
    <t>Dragagem De Cascalho Fino Com Draga Hopper - Capacidade Da Cisterna De 20.000 M³ - Dmt De 1.500 A 1.800 M</t>
  </si>
  <si>
    <t>Dragagem De Cascalho Fino Com Draga Hopper - Capacidade Da Cisterna De 20.000 M³ - Dmt De 1.800 A 2.100 M</t>
  </si>
  <si>
    <t>Dragagem De Cascalho Fino Com Draga Hopper - Capacidade Da Cisterna De 20.000 M³ - Dmt De 2.100 A 2.400 M</t>
  </si>
  <si>
    <t>Dragagem De Cascalho Fino Com Draga Hopper - Capacidade Da Cisterna De 20.000 M³ - Dmt De 2.400 A 2.700 M</t>
  </si>
  <si>
    <t>Dragagem De Cascalho Fino Com Draga Hopper - Capacidade Da Cisterna De 20.000 M³ - Dmt De 2.700 A 3.000 M</t>
  </si>
  <si>
    <t>Dragagem De Cascalho Fino Com Draga Hopper - Capacidade Da Cisterna De 20.000 M³ - Dmt De 3.000 M</t>
  </si>
  <si>
    <t>Dragagem De Cascalho Fino Com Draga Hopper - Capacidade Da Cisterna De 3.000 M³ - Dmt De 1.500 A 1.800 M</t>
  </si>
  <si>
    <t>Dragagem De Cascalho Fino Com Draga Hopper - Capacidade Da Cisterna De 3.000 M³ - Dmt De 1.800 A 2.100 M</t>
  </si>
  <si>
    <t>Dragagem De Cascalho Fino Com Draga Hopper - Capacidade Da Cisterna De 3.000 M³ - Dmt De 2.100 A 2.400 M</t>
  </si>
  <si>
    <t>Dragagem De Cascalho Fino Com Draga Hopper - Capacidade Da Cisterna De 3.000 M³ - Dmt De 2.400 A 2.700 M</t>
  </si>
  <si>
    <t>Dragagem De Cascalho Fino Com Draga Hopper - Capacidade Da Cisterna De 3.000 M³ - Dmt De 2.700 A 3.000 M</t>
  </si>
  <si>
    <t>Dragagem De Cascalho Fino Com Draga Hopper - Capacidade Da Cisterna De 3.000 M³ - Dmt De 3.000 M</t>
  </si>
  <si>
    <t>Dragagem De Cascalho Fino Com Draga Hopper - Capacidade Da Cisterna De 4.000 M³ - Dmt De 1.500 A 1.800 M</t>
  </si>
  <si>
    <t>Dragagem De Cascalho Fino Com Draga Hopper - Capacidade Da Cisterna De 4.000 M³ - Dmt De 1.800 A 2.100 M</t>
  </si>
  <si>
    <t>Dragagem De Cascalho Fino Com Draga Hopper - Capacidade Da Cisterna De 4.000 M³ - Dmt De 2.100 A 2.400 M</t>
  </si>
  <si>
    <t>Dragagem De Cascalho Fino Com Draga Hopper - Capacidade Da Cisterna De 4.000 M³ - Dmt De 2.400 A 2.700 M</t>
  </si>
  <si>
    <t>Dragagem De Cascalho Fino Com Draga Hopper - Capacidade Da Cisterna De 4.000 M³ - Dmt De 2.700 A 3.000 M</t>
  </si>
  <si>
    <t>Dragagem De Cascalho Fino Com Draga Hopper - Capacidade Da Cisterna De 4.000 M³ - Dmt De 3.000 M</t>
  </si>
  <si>
    <t>Dragagem De Cascalho Fino Com Draga Hopper - Capacidade Da Cisterna De 5.000 M³ - Dmt De 1.500 A 1.800 M</t>
  </si>
  <si>
    <t>Dragagem De Cascalho Fino Com Draga Hopper - Capacidade Da Cisterna De 5.000 M³ - Dmt De 1.800 A 2.100 M</t>
  </si>
  <si>
    <t>Dragagem De Cascalho Fino Com Draga Hopper - Capacidade Da Cisterna De 5.000 M³ - Dmt De 2.100 A 2.400 M</t>
  </si>
  <si>
    <t>Dragagem De Cascalho Fino Com Draga Hopper - Capacidade Da Cisterna De 5.000 M³ - Dmt De 2.400 A 2.700 M</t>
  </si>
  <si>
    <t>Dragagem De Cascalho Fino Com Draga Hopper - Capacidade Da Cisterna De 5.000 M³ - Dmt De 2.700 A 3.000 M</t>
  </si>
  <si>
    <t>Dragagem De Cascalho Fino Com Draga Hopper - Capacidade Da Cisterna De 5.000 M³ - Dmt De 3.000 M</t>
  </si>
  <si>
    <t>Dragagem De Cascalho Fino Com Draga Hopper - Capacidade Da Cisterna De 750 M³ - Dmt De 1.500 A 1.800 M</t>
  </si>
  <si>
    <t>Dragagem De Cascalho Fino Com Draga Hopper - Capacidade Da Cisterna De 750 M³ - Dmt De 1.800 A 2.100 M</t>
  </si>
  <si>
    <t>Dragagem De Cascalho Fino Com Draga Hopper - Capacidade Da Cisterna De 750 M³ - Dmt De 2.100 A 2.400 M</t>
  </si>
  <si>
    <t>Dragagem De Cascalho Fino Com Draga Hopper - Capacidade Da Cisterna De 750 M³ - Dmt De 2.400 A 2.700 M</t>
  </si>
  <si>
    <t>Dragagem De Cascalho Fino Com Draga Hopper - Capacidade Da Cisterna De 750 M³ - Dmt De 2.700 A 3.000 M</t>
  </si>
  <si>
    <t>Dragagem De Cascalho Fino Com Draga Hopper - Capacidade Da Cisterna De 750 M³ - Dmt De 3.000 M</t>
  </si>
  <si>
    <t>Dragagem De Material De 1ª Categoria Com Clamshell Sobre Pontão Flutuante - Capacidade Da Caçamba De 4,6 M³ - Transporte Com Batelão Sem Propulsão Com Capacidade De 100 T - Dmt 0 A 300 M</t>
  </si>
  <si>
    <t>Dragagem De Material De 1ª Categoria Com Clamshell Sobre Pontão Flutuante - Capacidade Da Caçamba De 4,6 M³ - Transporte Com Batelão Sem Propulsão Com Capacidade De 100 T - Dmt 1.200 A 1.500 M</t>
  </si>
  <si>
    <t>Dragagem De Material De 1ª Categoria Com Clamshell Sobre Pontão Flutuante - Capacidade Da Caçamba De 4,6 M³ - Transporte Com Batelão Sem Propulsão Com Capacidade De 100 T - Dmt 1.500 A 1.800 M</t>
  </si>
  <si>
    <t>Dragagem De Material De 1ª Categoria Com Clamshell Sobre Pontão Flutuante - Capacidade Da Caçamba De 4,6 M³ - Transporte Com Batelão Sem Propulsão Com Capacidade De 100 T - Dmt 1.800 A 2.100 M</t>
  </si>
  <si>
    <t>Dragagem De Material De 1ª Categoria Com Clamshell Sobre Pontão Flutuante - Capacidade Da Caçamba De 4,6 M³ - Transporte Com Batelão Sem Propulsão Com Capacidade De 100 T - Dmt 2.100 A 2.400 M</t>
  </si>
  <si>
    <t>Dragagem De Material De 1ª Categoria Com Clamshell Sobre Pontão Flutuante - Capacidade Da Caçamba De 4,6 M³ - Transporte Com Batelão Sem Propulsão Com Capacidade De 100 T - Dmt 2.400 A 2.700 M</t>
  </si>
  <si>
    <t>Dragagem De Material De 1ª Categoria Com Clamshell Sobre Pontão Flutuante - Capacidade Da Caçamba De 4,6 M³ - Transporte Com Batelão Sem Propulsão Com Capacidade De 100 T - Dmt 2.700 A 3.000 M</t>
  </si>
  <si>
    <t>Dragagem De Material De 1ª Categoria Com Clamshell Sobre Pontão Flutuante - Capacidade Da Caçamba De 4,6 M³ - Transporte Com Batelão Sem Propulsão Com Capacidade De 100 T - Dmt 300 A 600 M</t>
  </si>
  <si>
    <t>Dragagem De Material De 1ª Categoria Com Clamshell Sobre Pontão Flutuante - Capacidade Da Caçamba De 4,6 M³ - Transporte Com Batelão Sem Propulsão Com Capacidade De 100 T - Dmt 600 A 900 M</t>
  </si>
  <si>
    <t>Dragagem De Material De 1ª Categoria Com Clamshell Sobre Pontão Flutuante - Capacidade Da Caçamba De 4,6 M³ - Transporte Com Batelão Sem Propulsão Com Capacidade De 100 T - Dmt 900 A 1.200 M</t>
  </si>
  <si>
    <t>Dragagem De Material De 1ª Categoria Com Clamshell Sobre Pontão Flutuante - Capacidade Da Caçamba De 4,6 M³ - Transporte Com Batelão Sem Propulsão Com Capacidade De 100 T - Dmt De 3.000 M</t>
  </si>
  <si>
    <t>Dragagem De Material De 1ª Categoria Com Dragline - Caçamba De 2,1 M³ - Caminho De Serviço Em Leito Natural - Dmt 1.000 A 1.200 M - Com Caminhão De 14 M³ E Carregadeira</t>
  </si>
  <si>
    <t>Dragagem De Material De 1ª Categoria Com Dragline - Caçamba De 2,1 M³ - Caminho De Serviço Em Leito Natural - Dmt 1.200 A 1.400 M - Com Caminhão De 14 M³ E Carregadeira</t>
  </si>
  <si>
    <t>Dragagem De Material De 1ª Categoria Com Dragline - Caçamba De 2,1 M³ - Caminho De Serviço Em Leito Natural - Dmt 1.400 A 1.600 M - Com Caminhão De 14 M³ E Carregadeira</t>
  </si>
  <si>
    <t>Dragagem De Material De 1ª Categoria Com Dragline - Caçamba De 2,1 M³ - Caminho De Serviço Em Leito Natural - Dmt 1.600 A 1.800 M - Com Caminhão De 14 M³ E Carregadeira</t>
  </si>
  <si>
    <t>Dragagem De Material De 1ª Categoria Com Dragline - Caçamba De 2,1 M³ - Caminho De Serviço Em Leito Natural - Dmt 1.800 A 2.000 M - Com Caminhão De 14 M³ E Carregadeira</t>
  </si>
  <si>
    <t>Dragagem De Material De 1ª Categoria Com Dragline - Caçamba De 2,1 M³ - Caminho De Serviço Em Leito Natural - Dmt 2.000 A 2.500 M - Com Caminhão De 14 M³ E Carregadeira</t>
  </si>
  <si>
    <t>Dragagem De Material De 1ª Categoria Com Dragline - Caçamba De 2,1 M³ - Caminho De Serviço Em Leito Natural - Dmt 2.500 A 3.000 M - Com Caminhão De 14 M³ E Carregadeira</t>
  </si>
  <si>
    <t>Dragagem De Material De 1ª Categoria Com Dragline - Caçamba De 2,1 M³ - Caminho De Serviço Em Leito Natural - Dmt 200 A 400 M - Com Caminhão De 14 M³ E Carregadeira</t>
  </si>
  <si>
    <t>Dragagem De Material De 1ª Categoria Com Dragline - Caçamba De 2,1 M³ - Caminho De Serviço Em Leito Natural - Dmt 400 A 600 M - Com Caminhão De 14 M³ E Carregadeira</t>
  </si>
  <si>
    <t>Dragagem De Material De 1ª Categoria Com Dragline - Caçamba De 2,1 M³ - Caminho De Serviço Em Leito Natural - Dmt 50 A 200 M - Com Caminhão De 14 M³ E Carregadeira</t>
  </si>
  <si>
    <t>Dragagem De Material De 1ª Categoria Com Dragline - Caçamba De 2,1 M³ - Caminho De Serviço Em Leito Natural - Dmt 600 A 800 M - Com Caminhão De 14 M³ E Carregadeira</t>
  </si>
  <si>
    <t>Dragagem De Material De 1ª Categoria Com Dragline - Caçamba De 2,1 M³ - Caminho De Serviço Em Leito Natural - Dmt 800 A 1.000 M - Com Caminhão De 14 M³ E Carregadeira</t>
  </si>
  <si>
    <t>Dragagem De Material De 1ª Categoria Com Dragline - Caçamba De 2,1 M³ - Caminho De Serviço Em Leito Natural - Dmt De 3.000 M - Com Caminhão De 14 M³ E Carregadeira</t>
  </si>
  <si>
    <t>Dragagem De Material De 1ª Categoria Com Dragline - Caçamba De 2,1 M³ - Caminho De Serviço Em Revestimento Primário - Dmt 1.000 A 1.200 M - Com Caminhão De 14 M³ E Carregadeira</t>
  </si>
  <si>
    <t>Dragagem De Material De 1ª Categoria Com Dragline - Caçamba De 2,1 M³ - Caminho De Serviço Em Revestimento Primário - Dmt 1.200 A 1.400 M - Com Caminhão De 14 M³ E Carregadeira</t>
  </si>
  <si>
    <t>Dragagem De Material De 1ª Categoria Com Dragline - Caçamba De 2,1 M³ - Caminho De Serviço Em Revestimento Primário - Dmt 1.400 A 1.600 M - Com Caminhão De 14 M³ E Carregadeira</t>
  </si>
  <si>
    <t>Dragagem De Material De 1ª Categoria Com Dragline - Caçamba De 2,1 M³ - Caminho De Serviço Em Revestimento Primário - Dmt 1.600 A 1.800 M - Com Caminhão De 14 M³ E Carregadeira</t>
  </si>
  <si>
    <t>Dragagem De Material De 1ª Categoria Com Dragline - Caçamba De 2,1 M³ - Caminho De Serviço Em Revestimento Primário - Dmt 1.800 A 2.000 M - Com Caminhão De 14 M³ E Carregadeira</t>
  </si>
  <si>
    <t>Dragagem De Material De 1ª Categoria Com Dragline - Caçamba De 2,1 M³ - Caminho De Serviço Em Revestimento Primário - Dmt 2.000 A 2.500 M - Com Caminhão De 14 M³ E Carregadeira</t>
  </si>
  <si>
    <t>Dragagem De Material De 1ª Categoria Com Dragline - Caçamba De 2,1 M³ - Caminho De Serviço Em Revestimento Primário - Dmt 2.500 A 3.000 M - Com Caminhão De 14 M³ E Carregadeira</t>
  </si>
  <si>
    <t>Dragagem De Material De 1ª Categoria Com Dragline - Caçamba De 2,1 M³ - Caminho De Serviço Em Revestimento Primário - Dmt 200 A 400 M - Com Caminhão De 14 M³ E Carregadeira</t>
  </si>
  <si>
    <t>Dragagem De Material De 1ª Categoria Com Dragline - Caçamba De 2,1 M³ - Caminho De Serviço Em Revestimento Primário - Dmt 400 A 600 M - Com Caminhão De 14 M³ E Carregadeira</t>
  </si>
  <si>
    <t>Dragagem De Material De 1ª Categoria Com Dragline - Caçamba De 2,1 M³ - Caminho De Serviço Em Revestimento Primário - Dmt 50 A 200 M - Com Caminhão De 14 M³ E Carregadeira</t>
  </si>
  <si>
    <t>Dragagem De Material De 1ª Categoria Com Dragline - Caçamba De 2,1 M³ - Caminho De Serviço Em Revestimento Primário - Dmt 600 A 800 M - Com Caminhão De 14 M³ E Carregadeira</t>
  </si>
  <si>
    <t>Dragagem De Material De 1ª Categoria Com Dragline - Caçamba De 2,1 M³ - Caminho De Serviço Em Revestimento Primário - Dmt 800 A 1.000 M - Com Caminhão De 14 M³ E Carregadeira</t>
  </si>
  <si>
    <t>Dragagem De Material De 1ª Categoria Com Dragline - Caçamba De 2,1 M³ - Caminho De Serviço Em Revestimento Primário - Dmt De 3.000 M - Com Caminhão De 14 M³ E Carregadeira</t>
  </si>
  <si>
    <t>Dragagem De Material De 1ª Categoria Com Dragline - Caçamba De 2,1 M³ - Caminho De Serviço Pavimentado - Dmt 1.000 A 1.200 M - Com Caminhão De 14 M³ E Carregadeira</t>
  </si>
  <si>
    <t>Dragagem De Material De 1ª Categoria Com Dragline - Caçamba De 2,1 M³ - Caminho De Serviço Pavimentado - Dmt 1.200 A 1.400 M - Com Caminhão De 14 M³ E Carregadeira</t>
  </si>
  <si>
    <t>Dragagem De Material De 1ª Categoria Com Dragline - Caçamba De 2,1 M³ - Caminho De Serviço Pavimentado - Dmt 1.400 A 1.600 M - Com Caminhão De 14 M³ E Carregadeira</t>
  </si>
  <si>
    <t>Dragagem De Material De 1ª Categoria Com Dragline - Caçamba De 2,1 M³ - Caminho De Serviço Pavimentado - Dmt 1.600 A 1.800 M - Com Caminhão De 14 M³ E Carregadeira</t>
  </si>
  <si>
    <t>Dragagem De Material De 1ª Categoria Com Dragline - Caçamba De 2,1 M³ - Caminho De Serviço Pavimentado - Dmt 1.800 A 2.000 M - Com Caminhão De 14 M³ E Carregadeira</t>
  </si>
  <si>
    <t>Dragagem De Material De 1ª Categoria Com Dragline - Caçamba De 2,1 M³ - Caminho De Serviço Pavimentado - Dmt 2.000 A 2.500 M - Com Caminhão De 14 M³ E Carregadeira</t>
  </si>
  <si>
    <t>Dragagem De Material De 1ª Categoria Com Dragline - Caçamba De 2,1 M³ - Caminho De Serviço Pavimentado - Dmt 2.500 A 3.000 M - Com Caminhão De 14 M³ E Carregadeira</t>
  </si>
  <si>
    <t>Dragagem De Material De 1ª Categoria Com Dragline - Caçamba De 2,1 M³ - Caminho De Serviço Pavimentado - Dmt 200 A 400 M - Com Caminhão De 14 M³ E Carregadeira</t>
  </si>
  <si>
    <t>Dragagem De Material De 1ª Categoria Com Dragline - Caçamba De 2,1 M³ - Caminho De Serviço Pavimentado - Dmt 400 A 600 M - Com Caminhão De 14 M³ E Carregadeira</t>
  </si>
  <si>
    <t>Dragagem De Material De 1ª Categoria Com Dragline - Caçamba De 2,1 M³ - Caminho De Serviço Pavimentado - Dmt 50 A 200 M - Com Caminhão De 14 M³ E Carregadeira</t>
  </si>
  <si>
    <t>Dragagem De Material De 1ª Categoria Com Dragline - Caçamba De 2,1 M³ - Caminho De Serviço Pavimentado - Dmt 600 A 800 M - Com Caminhão De 14 M³ E Carregadeira</t>
  </si>
  <si>
    <t>Dragagem De Material De 1ª Categoria Com Dragline - Caçamba De 2,1 M³ - Caminho De Serviço Pavimentado - Dmt 800 A 1.000 M - Com Caminhão De 14 M³ E Carregadeira</t>
  </si>
  <si>
    <t>Dragagem De Material De 1ª Categoria Com Dragline - Caçamba De 2,1 M³ - Caminho De Serviço Pavimentado - Dmt De 3.000 M - Com Caminhão De 14 M³ E Carregadeira</t>
  </si>
  <si>
    <t>Dragagem De Material De 1ª Categoria Com Dragline - Caçamba De 2,1 M³ - Dmt Até 50 M</t>
  </si>
  <si>
    <t>Dragagem De Material De 1ª Categoria Com Escavadeira Hidráulica - Capacidade De Caçamba De 1,56 M³ - Caminho De Serviço Em Leito Natural - Dmt 1.000 A 1.200 M</t>
  </si>
  <si>
    <t>Dragagem De Material De 1ª Categoria Com Escavadeira Hidráulica - Capacidade De Caçamba De 1,56 M³ - Caminho De Serviço Em Leito Natural - Dmt 1.200 A 1.400 M</t>
  </si>
  <si>
    <t>Dragagem De Material De 1ª Categoria Com Escavadeira Hidráulica - Capacidade De Caçamba De 1,56 M³ - Caminho De Serviço Em Leito Natural - Dmt 1.400 A 1.600 M</t>
  </si>
  <si>
    <t>Dragagem De Material De 1ª Categoria Com Escavadeira Hidráulica - Capacidade De Caçamba De 1,56 M³ - Caminho De Serviço Em Leito Natural - Dmt 1.600 A 1.800 M</t>
  </si>
  <si>
    <t>Dragagem De Material De 1ª Categoria Com Escavadeira Hidráulica - Capacidade De Caçamba De 1,56 M³ - Caminho De Serviço Em Leito Natural - Dmt 1.800 A 2.000 M</t>
  </si>
  <si>
    <t>Dragagem De Material De 1ª Categoria Com Escavadeira Hidráulica - Capacidade De Caçamba De 1,56 M³ - Caminho De Serviço Em Leito Natural - Dmt 2.000 A 2.500 M</t>
  </si>
  <si>
    <t>Dragagem De Material De 1ª Categoria Com Escavadeira Hidráulica - Capacidade De Caçamba De 1,56 M³ - Caminho De Serviço Em Leito Natural - Dmt 2.500 A 3.000 M</t>
  </si>
  <si>
    <t>Dragagem De Material De 1ª Categoria Com Escavadeira Hidráulica - Capacidade De Caçamba De 1,56 M³ - Caminho De Serviço Em Leito Natural - Dmt 200 A 400 M</t>
  </si>
  <si>
    <t>Dragagem De Material De 1ª Categoria Com Escavadeira Hidráulica - Capacidade De Caçamba De 1,56 M³ - Caminho De Serviço Em Leito Natural - Dmt 3.000 M</t>
  </si>
  <si>
    <t>Dragagem De Material De 1ª Categoria Com Escavadeira Hidráulica - Capacidade De Caçamba De 1,56 M³ - Caminho De Serviço Em Leito Natural - Dmt 400 A 600 M</t>
  </si>
  <si>
    <t>Dragagem De Material De 1ª Categoria Com Escavadeira Hidráulica - Capacidade De Caçamba De 1,56 M³ - Caminho De Serviço Em Leito Natural - Dmt 50 A 200 M</t>
  </si>
  <si>
    <t>Dragagem De Material De 1ª Categoria Com Escavadeira Hidráulica - Capacidade De Caçamba De 1,56 M³ - Caminho De Serviço Em Leito Natural - Dmt 600 A 800 M</t>
  </si>
  <si>
    <t>Dragagem De Material De 1ª Categoria Com Escavadeira Hidráulica - Capacidade De Caçamba De 1,56 M³ - Caminho De Serviço Em Leito Natural - Dmt 800 A 1.000 M</t>
  </si>
  <si>
    <t>Dragagem De Material De 1ª Categoria Com Escavadeira Hidráulica - Capacidade De Caçamba De 1,56 M³ - Caminho De Serviço Em Revestimento Primário - Dmt 1.000 A 1.200 M</t>
  </si>
  <si>
    <t>Dragagem De Material De 1ª Categoria Com Escavadeira Hidráulica - Capacidade De Caçamba De 1,56 M³ - Caminho De Serviço Em Revestimento Primário - Dmt 1.200 A 1.400 M</t>
  </si>
  <si>
    <t>Dragagem De Material De 1ª Categoria Com Escavadeira Hidráulica - Capacidade De Caçamba De 1,56 M³ - Caminho De Serviço Em Revestimento Primário - Dmt 1.400 A 1.600 M</t>
  </si>
  <si>
    <t>Dragagem De Material De 1ª Categoria Com Escavadeira Hidráulica - Capacidade De Caçamba De 1,56 M³ - Caminho De Serviço Em Revestimento Primário - Dmt 1.600 A 1.800 M</t>
  </si>
  <si>
    <t>Dragagem De Material De 1ª Categoria Com Escavadeira Hidráulica - Capacidade De Caçamba De 1,56 M³ - Caminho De Serviço Em Revestimento Primário - Dmt 1.800 A 2.000 M</t>
  </si>
  <si>
    <t>Dragagem De Material De 1ª Categoria Com Escavadeira Hidráulica - Capacidade De Caçamba De 1,56 M³ - Caminho De Serviço Em Revestimento Primário - Dmt 2.000 A 2.500 M</t>
  </si>
  <si>
    <t>Dragagem De Material De 1ª Categoria Com Escavadeira Hidráulica - Capacidade De Caçamba De 1,56 M³ - Caminho De Serviço Em Revestimento Primário - Dmt 2.500 A 3.000 M</t>
  </si>
  <si>
    <t>Dragagem De Material De 1ª Categoria Com Escavadeira Hidráulica - Capacidade De Caçamba De 1,56 M³ - Caminho De Serviço Em Revestimento Primário - Dmt 200 A 400 M</t>
  </si>
  <si>
    <t>Dragagem De Material De 1ª Categoria Com Escavadeira Hidráulica - Capacidade De Caçamba De 1,56 M³ - Caminho De Serviço Em Revestimento Primário - Dmt 3.000 M</t>
  </si>
  <si>
    <t>Dragagem De Material De 1ª Categoria Com Escavadeira Hidráulica - Capacidade De Caçamba De 1,56 M³ - Caminho De Serviço Em Revestimento Primário - Dmt 400 A 600 M</t>
  </si>
  <si>
    <t>Dragagem De Material De 1ª Categoria Com Escavadeira Hidráulica - Capacidade De Caçamba De 1,56 M³ - Caminho De Serviço Em Revestimento Primário - Dmt 50 A 200 M</t>
  </si>
  <si>
    <t>Dragagem De Material De 1ª Categoria Com Escavadeira Hidráulica - Capacidade De Caçamba De 1,56 M³ - Caminho De Serviço Em Revestimento Primário - Dmt 600 A 800 M</t>
  </si>
  <si>
    <t>Dragagem De Material De 1ª Categoria Com Escavadeira Hidráulica - Capacidade De Caçamba De 1,56 M³ - Caminho De Serviço Em Revestimento Primário - Dmt 800 A 1.000 M</t>
  </si>
  <si>
    <t>Dragagem De Material De 1ª Categoria Com Escavadeira Hidráulica - Capacidade De Caçamba De 1,56 M³ - Caminho De Serviço Pavimentado - Dmt 1.000 A 1.200 M</t>
  </si>
  <si>
    <t>Dragagem De Material De 1ª Categoria Com Escavadeira Hidráulica - Capacidade De Caçamba De 1,56 M³ - Caminho De Serviço Pavimentado - Dmt 1.200 A 1.400 M</t>
  </si>
  <si>
    <t>Dragagem De Material De 1ª Categoria Com Escavadeira Hidráulica - Capacidade De Caçamba De 1,56 M³ - Caminho De Serviço Pavimentado - Dmt 1.400 A 1.600 M</t>
  </si>
  <si>
    <t>Dragagem De Material De 1ª Categoria Com Escavadeira Hidráulica - Capacidade De Caçamba De 1,56 M³ - Caminho De Serviço Pavimentado - Dmt 1.600 A 1.800 M</t>
  </si>
  <si>
    <t>Dragagem De Material De 1ª Categoria Com Escavadeira Hidráulica - Capacidade De Caçamba De 1,56 M³ - Caminho De Serviço Pavimentado - Dmt 1.800 A 2.000 M</t>
  </si>
  <si>
    <t>Dragagem De Material De 1ª Categoria Com Escavadeira Hidráulica - Capacidade De Caçamba De 1,56 M³ - Caminho De Serviço Pavimentado - Dmt 2.000 A 2.500 M</t>
  </si>
  <si>
    <t>Dragagem De Material De 1ª Categoria Com Escavadeira Hidráulica - Capacidade De Caçamba De 1,56 M³ - Caminho De Serviço Pavimentado - Dmt 2.500 A 3.000 M</t>
  </si>
  <si>
    <t>Dragagem De Material De 1ª Categoria Com Escavadeira Hidráulica - Capacidade De Caçamba De 1,56 M³ - Caminho De Serviço Pavimentado - Dmt 200 A 400 M</t>
  </si>
  <si>
    <t>Dragagem De Material De 1ª Categoria Com Escavadeira Hidráulica - Capacidade De Caçamba De 1,56 M³ - Caminho De Serviço Pavimentado - Dmt 3.000 M</t>
  </si>
  <si>
    <t>Dragagem De Material De 1ª Categoria Com Escavadeira Hidráulica - Capacidade De Caçamba De 1,56 M³ - Caminho De Serviço Pavimentado - Dmt 400 A 600 M</t>
  </si>
  <si>
    <t>Dragagem De Material De 1ª Categoria Com Escavadeira Hidráulica - Capacidade De Caçamba De 1,56 M³ - Caminho De Serviço Pavimentado - Dmt 50 A 200 M</t>
  </si>
  <si>
    <t>Dragagem De Material De 1ª Categoria Com Escavadeira Hidráulica - Capacidade De Caçamba De 1,56 M³ - Caminho De Serviço Pavimentado - Dmt 600 A 800 M</t>
  </si>
  <si>
    <t>Dragagem De Material De 1ª Categoria Com Escavadeira Hidráulica - Capacidade De Caçamba De 1,56 M³ - Caminho De Serviço Pavimentado - Dmt 800 A 1.000 M</t>
  </si>
  <si>
    <t>Dragagem De Material De 1ª Categoria Com Escavadeira Hidráulica - Capacidade De Caçamba De 1,56 M³ - Dmt 0 A 50 M</t>
  </si>
  <si>
    <t>Dragagem De Material De 1ª Categoria Com Escavadeira Hidráulica Sobre Pontão Flutuante - Capacidade Da Caçamba De 1,56 M³ - Transporte Com Batelão Sem Propulsão Com Capacidade De 100 T - Dmt 0 A 300 M</t>
  </si>
  <si>
    <t>Dragagem De Material De 1ª Categoria Com Escavadeira Hidráulica Sobre Pontão Flutuante - Capacidade Da Caçamba De 1,56 M³ - Transporte Com Batelão Sem Propulsão Com Capacidade De 100 T - Dmt 1.200 A 1.500 M</t>
  </si>
  <si>
    <t>Dragagem De Material De 1ª Categoria Com Escavadeira Hidráulica Sobre Pontão Flutuante - Capacidade Da Caçamba De 1,56 M³ - Transporte Com Batelão Sem Propulsão Com Capacidade De 100 T - Dmt 1.500 A 1.800 M</t>
  </si>
  <si>
    <t>Dragagem De Material De 1ª Categoria Com Escavadeira Hidráulica Sobre Pontão Flutuante - Capacidade Da Caçamba De 1,56 M³ - Transporte Com Batelão Sem Propulsão Com Capacidade De 100 T - Dmt 1.800 A 2.100 M</t>
  </si>
  <si>
    <t>Dragagem De Material De 1ª Categoria Com Escavadeira Hidráulica Sobre Pontão Flutuante - Capacidade Da Caçamba De 1,56 M³ - Transporte Com Batelão Sem Propulsão Com Capacidade De 100 T - Dmt 2.100 A 2.400 M</t>
  </si>
  <si>
    <t>Dragagem De Material De 1ª Categoria Com Escavadeira Hidráulica Sobre Pontão Flutuante - Capacidade Da Caçamba De 1,56 M³ - Transporte Com Batelão Sem Propulsão Com Capacidade De 100 T - Dmt 2.400 A 2.700 M</t>
  </si>
  <si>
    <t>Dragagem De Material De 1ª Categoria Com Escavadeira Hidráulica Sobre Pontão Flutuante - Capacidade Da Caçamba De 1,56 M³ - Transporte Com Batelão Sem Propulsão Com Capacidade De 100 T - Dmt 2.700 A 3.000 M</t>
  </si>
  <si>
    <t>Dragagem De Material De 1ª Categoria Com Escavadeira Hidráulica Sobre Pontão Flutuante - Capacidade Da Caçamba De 1,56 M³ - Transporte Com Batelão Sem Propulsão Com Capacidade De 100 T - Dmt 300 A 600 M</t>
  </si>
  <si>
    <t>Dragagem De Material De 1ª Categoria Com Escavadeira Hidráulica Sobre Pontão Flutuante - Capacidade Da Caçamba De 1,56 M³ - Transporte Com Batelão Sem Propulsão Com Capacidade De 100 T - Dmt 600 A 900 M</t>
  </si>
  <si>
    <t>Dragagem De Material De 1ª Categoria Com Escavadeira Hidráulica Sobre Pontão Flutuante - Capacidade Da Caçamba De 1,56 M³ - Transporte Com Batelão Sem Propulsão Com Capacidade De 100 T - Dmt 900 A 1.200 M</t>
  </si>
  <si>
    <t>Dragagem De Material De 1ª Categoria Com Escavadeira Hidráulica Sobre Pontão Flutuante - Capacidade Da Caçamba De 1,56 M³ - Transporte Com Batelão Sem Propulsão Com Capacidade De 100 T - Dmt De 3.000 M</t>
  </si>
  <si>
    <t>Dragagem De Silte Com Draga Hopper - Capacidade Da Cisterna De 1.000 M³ - Dmt De 1.500 A 1.800 M</t>
  </si>
  <si>
    <t>Dragagem De Silte Com Draga Hopper - Capacidade Da Cisterna De 1.000 M³ - Dmt De 1.800 A 2.100 M</t>
  </si>
  <si>
    <t>Dragagem De Silte Com Draga Hopper - Capacidade Da Cisterna De 1.000 M³ - Dmt De 2.100 A 2.400 M</t>
  </si>
  <si>
    <t>Dragagem De Silte Com Draga Hopper - Capacidade Da Cisterna De 1.000 M³ - Dmt De 2.400 A 2.700 M</t>
  </si>
  <si>
    <t>Dragagem De Silte Com Draga Hopper - Capacidade Da Cisterna De 1.000 M³ - Dmt De 2.700 A 3.000 M</t>
  </si>
  <si>
    <t>Dragagem De Silte Com Draga Hopper - Capacidade Da Cisterna De 1.000 M³ - Dmt De 3.000 M</t>
  </si>
  <si>
    <t>Dragagem De Silte Com Draga Hopper - Capacidade Da Cisterna De 10.000 M³ - Dmt De 1.500 A 1.800 M</t>
  </si>
  <si>
    <t>Dragagem De Silte Com Draga Hopper - Capacidade Da Cisterna De 10.000 M³ - Dmt De 1.800 A 2.100 M</t>
  </si>
  <si>
    <t>Dragagem De Silte Com Draga Hopper - Capacidade Da Cisterna De 10.000 M³ - Dmt De 2.100 A 2.400 M</t>
  </si>
  <si>
    <t>Dragagem De Silte Com Draga Hopper - Capacidade Da Cisterna De 10.000 M³ - Dmt De 2.400 A 2.700 M</t>
  </si>
  <si>
    <t>Dragagem De Silte Com Draga Hopper - Capacidade Da Cisterna De 10.000 M³ - Dmt De 2.700 A 3.000 M</t>
  </si>
  <si>
    <t>Dragagem De Silte Com Draga Hopper - Capacidade Da Cisterna De 10.000 M³ - Dmt De 3.000 M</t>
  </si>
  <si>
    <t>Dragagem De Silte Com Draga Hopper - Capacidade Da Cisterna De 15.000 M³ - Dmt De 1.500 A 1.800 M</t>
  </si>
  <si>
    <t>Dragagem De Silte Com Draga Hopper - Capacidade Da Cisterna De 15.000 M³ - Dmt De 1.800 A 2.100 M</t>
  </si>
  <si>
    <t>Dragagem De Silte Com Draga Hopper - Capacidade Da Cisterna De 15.000 M³ - Dmt De 2.100 A 2.400 M</t>
  </si>
  <si>
    <t>Dragagem De Silte Com Draga Hopper - Capacidade Da Cisterna De 15.000 M³ - Dmt De 2.400 A 2.700 M</t>
  </si>
  <si>
    <t>Dragagem De Silte Com Draga Hopper - Capacidade Da Cisterna De 15.000 M³ - Dmt De 2.700 A 3.000 M</t>
  </si>
  <si>
    <t>Dragagem De Silte Com Draga Hopper - Capacidade Da Cisterna De 15.000 M³ - Dmt De 3.000 M</t>
  </si>
  <si>
    <t>Dragagem De Silte Com Draga Hopper - Capacidade Da Cisterna De 2.000 M³ - Dmt De 1.500 A 1.800 M</t>
  </si>
  <si>
    <t>Dragagem De Silte Com Draga Hopper - Capacidade Da Cisterna De 2.000 M³ - Dmt De 1.800 A 2.100 M</t>
  </si>
  <si>
    <t>Dragagem De Silte Com Draga Hopper - Capacidade Da Cisterna De 2.000 M³ - Dmt De 2.100 A 2.400 M</t>
  </si>
  <si>
    <t>Dragagem De Silte Com Draga Hopper - Capacidade Da Cisterna De 2.000 M³ - Dmt De 2.400 A 2.700 M</t>
  </si>
  <si>
    <t>Dragagem De Silte Com Draga Hopper - Capacidade Da Cisterna De 2.000 M³ - Dmt De 2.700 A 3.000 M</t>
  </si>
  <si>
    <t>Dragagem De Silte Com Draga Hopper - Capacidade Da Cisterna De 2.000 M³ - Dmt De 3.000 M</t>
  </si>
  <si>
    <t>Dragagem De Silte Com Draga Hopper - Capacidade Da Cisterna De 20.000 M³ - Dmt De 1.500 A 1.800 M</t>
  </si>
  <si>
    <t>Dragagem De Silte Com Draga Hopper - Capacidade Da Cisterna De 20.000 M³ - Dmt De 1.800 A 2.100 M</t>
  </si>
  <si>
    <t>Dragagem De Silte Com Draga Hopper - Capacidade Da Cisterna De 20.000 M³ - Dmt De 2.100 A 2.400 M</t>
  </si>
  <si>
    <t>Dragagem De Silte Com Draga Hopper - Capacidade Da Cisterna De 20.000 M³ - Dmt De 2.400 A 2.700 M</t>
  </si>
  <si>
    <t>Dragagem De Silte Com Draga Hopper - Capacidade Da Cisterna De 20.000 M³ - Dmt De 2.700 A 3.000 M</t>
  </si>
  <si>
    <t>Dragagem De Silte Com Draga Hopper - Capacidade Da Cisterna De 20.000 M³ - Dmt De 3.000 M</t>
  </si>
  <si>
    <t>Dragagem De Silte Com Draga Hopper - Capacidade Da Cisterna De 3.000 M³ - Dmt De 1.500 A 1.800 M</t>
  </si>
  <si>
    <t>Dragagem De Silte Com Draga Hopper - Capacidade Da Cisterna De 3.000 M³ - Dmt De 1.800 A 2.100 M</t>
  </si>
  <si>
    <t>Dragagem De Silte Com Draga Hopper - Capacidade Da Cisterna De 3.000 M³ - Dmt De 2.100 A 2.400 M</t>
  </si>
  <si>
    <t>Dragagem De Silte Com Draga Hopper - Capacidade Da Cisterna De 3.000 M³ - Dmt De 2.400 A 2.700 M</t>
  </si>
  <si>
    <t>Dragagem De Silte Com Draga Hopper - Capacidade Da Cisterna De 3.000 M³ - Dmt De 2.700 A 3.000 M</t>
  </si>
  <si>
    <t>Dragagem De Silte Com Draga Hopper - Capacidade Da Cisterna De 3.000 M³ - Dmt De 3.000 M</t>
  </si>
  <si>
    <t>Dragagem De Silte Com Draga Hopper - Capacidade Da Cisterna De 4.000 M³ - Dmt De 1.500 A 1.800 M</t>
  </si>
  <si>
    <t>Dragagem De Silte Com Draga Hopper - Capacidade Da Cisterna De 4.000 M³ - Dmt De 1.800 A 2.100 M</t>
  </si>
  <si>
    <t>Dragagem De Silte Com Draga Hopper - Capacidade Da Cisterna De 4.000 M³ - Dmt De 2.100 A 2.400 M</t>
  </si>
  <si>
    <t>Dragagem De Silte Com Draga Hopper - Capacidade Da Cisterna De 4.000 M³ - Dmt De 2.400 A 2.700 M</t>
  </si>
  <si>
    <t>Dragagem De Silte Com Draga Hopper - Capacidade Da Cisterna De 4.000 M³ - Dmt De 2.700 A 3.000 M</t>
  </si>
  <si>
    <t>Dragagem De Silte Com Draga Hopper - Capacidade Da Cisterna De 4.000 M³ - Dmt De 3.000 M</t>
  </si>
  <si>
    <t>Dragagem De Silte Com Draga Hopper - Capacidade Da Cisterna De 5.000 M³ - Dmt De 1.500 A 1.800 M</t>
  </si>
  <si>
    <t>Dragagem De Silte Com Draga Hopper - Capacidade Da Cisterna De 5.000 M³ - Dmt De 1.800 A 2.100 M</t>
  </si>
  <si>
    <t>Dragagem De Silte Com Draga Hopper - Capacidade Da Cisterna De 5.000 M³ - Dmt De 2.100 A 2.400 M</t>
  </si>
  <si>
    <t>Dragagem De Silte Com Draga Hopper - Capacidade Da Cisterna De 5.000 M³ - Dmt De 2.400 A 2.700 M</t>
  </si>
  <si>
    <t>Dragagem De Silte Com Draga Hopper - Capacidade Da Cisterna De 5.000 M³ - Dmt De 2.700 A 3.000 M</t>
  </si>
  <si>
    <t>Dragagem De Silte Com Draga Hopper - Capacidade Da Cisterna De 5.000 M³ - Dmt De 3.000 M</t>
  </si>
  <si>
    <t>Dragagem De Silte Com Draga Hopper - Capacidade Da Cisterna De 750 M³ - Dmt De 1.500 A 1.800 M</t>
  </si>
  <si>
    <t>Dragagem De Silte Com Draga Hopper - Capacidade Da Cisterna De 750 M³ - Dmt De 1.800 A 2.100 M</t>
  </si>
  <si>
    <t>Dragagem De Silte Com Draga Hopper - Capacidade Da Cisterna De 750 M³ - Dmt De 2.100 A 2.400 M</t>
  </si>
  <si>
    <t>Dragagem De Silte Com Draga Hopper - Capacidade Da Cisterna De 750 M³ - Dmt De 2.400 A 2.700 M</t>
  </si>
  <si>
    <t>Dragagem De Silte Com Draga Hopper - Capacidade Da Cisterna De 750 M³ - Dmt De 2.700 A 3.000 M</t>
  </si>
  <si>
    <t>Dragagem De Silte Com Draga Hopper - Capacidade Da Cisterna De 750 M³ - Dmt De 3.000 M</t>
  </si>
  <si>
    <t>Alvenaria De Blocos De Concreto 19 X 19 X 39 Cm Com Espessura De 20 Cm - Areia Comercial</t>
  </si>
  <si>
    <t>Alvenaria De Blocos De Concreto 19 X 19 X 39 Cm Com Espessura De 20 Cm - Areia Extraída</t>
  </si>
  <si>
    <t>Aplicação De Geotêxtil Não-Tecido Agulhado Com Resistência À Tração Longitudinal De 14 Kn/M</t>
  </si>
  <si>
    <t>Aplicação De Geotêxtil Não-Tecido Agulhado Com Resistência À Tração Longitudinal De 31 Kn/M</t>
  </si>
  <si>
    <t>Boca De Lobo Combinada - Chapéu E Grelha Simples - Blc 01 - Areia E Brita Comerciais</t>
  </si>
  <si>
    <t>Boca De Lobo Combinada - Chapéu E Grelha Simples - Blc 01 - Areia Extraída E Brita Produzida</t>
  </si>
  <si>
    <t>Boca De Lobo Combinada - Chapéu E Grelha Simples - Blc 02 - Areia E Brita Comerciais</t>
  </si>
  <si>
    <t>Boca De Lobo Combinada - Chapéu E Grelha Simples - Blc 02 - Areia Extraída E Brita Produzida</t>
  </si>
  <si>
    <t>Boca De Lobo Dupla - Grelha De Concreto - Bldg 01 - Areia E Brita Comerciais</t>
  </si>
  <si>
    <t>Boca De Lobo Dupla - Grelha De Concreto - Bldg 01 - Areia Extraída E Brita Produzida</t>
  </si>
  <si>
    <t>Boca De Lobo Dupla - Grelha De Concreto - Bldg 02 - Areia E Brita Comerciais</t>
  </si>
  <si>
    <t>Boca De Lobo Dupla - Grelha De Concreto - Bldg 02 - Areia Extraída E Brita Produzida</t>
  </si>
  <si>
    <t>Boca De Lobo Dupla - Grelha De Concreto - Bldg 03 - Areia E Brita Comerciais</t>
  </si>
  <si>
    <t>Boca De Lobo Dupla - Grelha De Concreto - Bldg 03 - Areia Extraída E Brita Produzida</t>
  </si>
  <si>
    <t>Boca De Lobo Dupla - Grelha De Concreto - Bldg 04 - Areia E Brita Comerciais</t>
  </si>
  <si>
    <t>Boca De Lobo Dupla - Grelha De Concreto - Bldg 04 - Areia Extraída E Brita Produzida</t>
  </si>
  <si>
    <t>Boca De Lobo Simples - Bls 01 - Areia E Brita Comerciais</t>
  </si>
  <si>
    <t>Boca De Lobo Simples - Bls 01 - Areia Extraída E Brita Produzida</t>
  </si>
  <si>
    <t>Boca De Lobo Simples - Bls 02 - Areia E Brita Comerciais</t>
  </si>
  <si>
    <t>Boca De Lobo Simples - Bls 02 - Areia Extraída E Brita Produzida</t>
  </si>
  <si>
    <t>Boca De Lobo Simples - Grelha De Concreto - Blsg 01 - Areia E Brita Comerciais</t>
  </si>
  <si>
    <t>Boca De Lobo Simples - Grelha De Concreto - Blsg 01 - Areia Extraída E Brita Produzida</t>
  </si>
  <si>
    <t>Boca De Lobo Simples - Grelha De Concreto - Blsg 02 - Areia E Brita Comerciais</t>
  </si>
  <si>
    <t>Boca De Lobo Simples - Grelha De Concreto - Blsg 02 - Areia Extraída E Brita Produzida</t>
  </si>
  <si>
    <t>Boca De Lobo Simples - Grelha De Concreto - Blsg 03 - Areia E Brita Comerciais</t>
  </si>
  <si>
    <t>Boca De Lobo Simples - Grelha De Concreto - Blsg 03 - Areia Extraída E Brita Produzida</t>
  </si>
  <si>
    <t>Boca De Lobo Simples - Grelha De Concreto - Blsg 04 - Areia E Brita Comerciais</t>
  </si>
  <si>
    <t>Boca De Lobo Simples - Grelha De Concreto - Blsg 04 - Areia Extraída E Brita Produzida</t>
  </si>
  <si>
    <t>Boca De Saída Para Dreno Longitudinal Profundo - Bsd 01 - Tubo De Concreto Perfurado - Areia E Brita Comerciais</t>
  </si>
  <si>
    <t>Boca De Saída Para Dreno Longitudinal Profundo - Bsd 01 - Tubo De Concreto Perfurado - Areia Extraída E Brita Produzida</t>
  </si>
  <si>
    <t>Boca De Saída Para Dreno Longitudinal Profundo - Bsd 01 - Tubo De Pead - Areia E Brita Comerciais</t>
  </si>
  <si>
    <t>Boca De Saída Para Dreno Longitudinal Profundo - Bsd 01 - Tubo De Pead - Areia Extraída E Brita Produzida</t>
  </si>
  <si>
    <t>Boca De Saída Para Dreno Longitudinal Profundo - Bsd 02 - Tubo De Concreto Perfurado - Areia E Brita Comerciais</t>
  </si>
  <si>
    <t>Boca De Saída Para Dreno Longitudinal Profundo - Bsd 02 - Tubo De Concreto Perfurado - Areia Extraída E Brita Produzida</t>
  </si>
  <si>
    <t>Boca De Saída Para Dreno Longitudinal Profundo - Bsd 02 - Tubo De Pead - Areia E Brita Comerciais</t>
  </si>
  <si>
    <t>Boca De Saída Para Dreno Longitudinal Profundo - Bsd 02 - Tubo De Pead - Areia Extraída E Brita Produzida</t>
  </si>
  <si>
    <t>Boca De Saída Para Dreno Sub-Horizontal Em Material De 1ª Categoria - Bsd 04 - Areia E Brita Comerciais</t>
  </si>
  <si>
    <t>Boca De Saída Para Dreno Sub-Horizontal Em Material De 1ª Categoria - Bsd 04 - Areia Extraída E Brita Produzida</t>
  </si>
  <si>
    <t>Boca De Saída Para Dreno Sub-Horizontal Em Material De 2ª Categoria - Bsd 04 - Areia E Brita Comerciais</t>
  </si>
  <si>
    <t>Boca De Saída Para Dreno Sub-Horizontal Em Material De 2ª Categoria - Bsd 04 - Areia Extraída E Brita Produzida</t>
  </si>
  <si>
    <t>Boca De Saída Para Dreno Subsuperficial - Bsd 03 - Areia E Brita Comerciais</t>
  </si>
  <si>
    <t>Boca De Saída Para Dreno Subsuperficial - Bsd 03 - Areia Extraída E Brita Produzida</t>
  </si>
  <si>
    <t>Caixa Coletora De Sarjeta - Ccs 200-60 A - Com Grelha De Concreto - Areia E Brita Comerciais</t>
  </si>
  <si>
    <t>Caixa Coletora De Sarjeta - Ccs 200-60 A - Com Grelha De Concreto - Areia Extraída E Brita Produzida</t>
  </si>
  <si>
    <t>Caixa Coletora De Sarjeta - Ccs 200-60 B - Com Grelha De Aço - Areia E Brita Comerciais</t>
  </si>
  <si>
    <t>Caixa Coletora De Sarjeta - Ccs 200-60 B - Com Grelha De Aço - Areia Extraída E Brita Produzida</t>
  </si>
  <si>
    <t>Caixa Coletora De Sarjeta - Ccs 200-80 A - Com Grelha De Concreto - Areia E Brita Comerciais</t>
  </si>
  <si>
    <t>Caixa Coletora De Sarjeta - Ccs 200-80 A - Com Grelha De Concreto - Areia Extraída E Brita Produzida</t>
  </si>
  <si>
    <t>Caixa Coletora De Sarjeta - Ccs 200-80 B - Com Grelha De Aço - Areia E Brita Comerciais</t>
  </si>
  <si>
    <t>Caixa Coletora De Sarjeta - Ccs 200-80 B - Com Grelha De Aço - Areia Extraída E Brita Produzida</t>
  </si>
  <si>
    <t>Caixa Coletora De Sarjeta - Ccs 250-100 A - Com Grelha De Concreto - Areia E Brita Comerciais</t>
  </si>
  <si>
    <t>Caixa Coletora De Sarjeta - Ccs 250-100 A - Com Grelha De Concreto - Areia Extraída E Brita Produzida</t>
  </si>
  <si>
    <t>Caixa Coletora De Sarjeta - Ccs 250-100 B - Com Grelha De Aço - Areia E Brita Comerciais</t>
  </si>
  <si>
    <t>Caixa Coletora De Sarjeta - Ccs 250-100 B - Com Grelha De Aço - Areia Extraída E Brita Produzida</t>
  </si>
  <si>
    <t>Caixa Coletora De Sarjeta - Ccs 250-120 A - Com Grelha De Concreto - Areia E Brita Comerciais</t>
  </si>
  <si>
    <t>Caixa Coletora De Sarjeta - Ccs 250-120 A - Com Grelha De Concreto - Areia Extraída E Brita Produzida</t>
  </si>
  <si>
    <t>Caixa Coletora De Sarjeta - Ccs 250-120 B - Com Grelha De Aço - Areia E Brita Comerciais</t>
  </si>
  <si>
    <t>Caixa Coletora De Sarjeta - Ccs 250-120 B - Com Grelha De Aço - Areia Extraída E Brita Produzida</t>
  </si>
  <si>
    <t>Caixa Coletora De Sarjeta - Ccs 250-60 A - Com Grelha De Concreto - Areia E Brita Comerciais</t>
  </si>
  <si>
    <t>Caixa Coletora De Sarjeta - Ccs 250-60 A - Com Grelha De Concreto - Areia Extraída E Brita Produzida</t>
  </si>
  <si>
    <t>Caixa Coletora De Sarjeta - Ccs 250-60 B - Com Grelha De Aço - Areia E Brita Comerciais</t>
  </si>
  <si>
    <t>Caixa Coletora De Sarjeta - Ccs 250-60 B - Com Grelha De Aço - Areia Extraída E Brita Produzida</t>
  </si>
  <si>
    <t>Caixa Coletora De Sarjeta - Ccs 250-80 A - Com Grelha De Concreto - Areia E Brita Comerciais</t>
  </si>
  <si>
    <t>Caixa Coletora De Sarjeta - Ccs 250-80 A - Com Grelha De Concreto - Areia Extraída E Brita Produzida</t>
  </si>
  <si>
    <t>Caixa Coletora De Sarjeta - Ccs 250-80 B - Com Grelha De Aço - Areia E Brita Comerciais</t>
  </si>
  <si>
    <t>Caixa Coletora De Sarjeta - Ccs 250-80 B - Com Grelha De Aço - Areia Extraída E Brita Produzida</t>
  </si>
  <si>
    <t>Caixa Coletora De Sarjeta - Ccs 300-100 A - Com Grelha De Concreto - Areia E Brita Comerciais</t>
  </si>
  <si>
    <t>Caixa Coletora De Sarjeta - Ccs 300-100 A - Com Grelha De Concreto - Areia Extraída E Brita Produzida</t>
  </si>
  <si>
    <t>Caixa Coletora De Sarjeta - Ccs 300-100 B - Com Grelha De Aço - Areia E Brita Comerciais</t>
  </si>
  <si>
    <t>Caixa Coletora De Sarjeta - Ccs 300-100 B - Com Grelha De Aço - Areia Extraída E Brita Produzida</t>
  </si>
  <si>
    <t>Caixa Coletora De Sarjeta - Ccs 300-120 A - Com Grelha De Concreto - Areia E Brita Comerciais</t>
  </si>
  <si>
    <t>Caixa Coletora De Sarjeta - Ccs 300-120 A - Com Grelha De Concreto - Areia Extraída E Brita Produzida</t>
  </si>
  <si>
    <t>Caixa Coletora De Sarjeta - Ccs 300-120 B - Com Grelha De Aço - Areia E Brita Comerciais</t>
  </si>
  <si>
    <t>Caixa Coletora De Sarjeta - Ccs 300-120 B - Com Grelha De Aço - Areia Extraída E Brita Produzida</t>
  </si>
  <si>
    <t>Caixa Coletora De Sarjeta - Ccs 300-60 A - Com Grelha De Concreto - Areia E Brita Comerciais</t>
  </si>
  <si>
    <t>Caixa Coletora De Sarjeta - Ccs 300-60 A - Com Grelha De Concreto - Areia Extraída E Brita Produzida</t>
  </si>
  <si>
    <t>Caixa Coletora De Sarjeta - Ccs 300-60 B - Com Grelha De Aço - Areia E Brita Comerciais</t>
  </si>
  <si>
    <t>Caixa Coletora De Sarjeta - Ccs 300-60 B - Com Grelha De Aço - Areia Extraída E Brita Produzida</t>
  </si>
  <si>
    <t>Caixa Coletora De Sarjeta - Ccs 300-80 A - Com Grelha De Concreto - Areia E Brita Comerciais</t>
  </si>
  <si>
    <t>Caixa Coletora De Sarjeta - Ccs 300-80 A - Com Grelha De Concreto - Areia Extraída E Brita Produzida</t>
  </si>
  <si>
    <t>Caixa Coletora De Sarjeta - Ccs 300-80 B - Com Grelha De Aço - Areia E Brita Comerciais</t>
  </si>
  <si>
    <t>Caixa Coletora De Sarjeta - Ccs 300-80 B - Com Grelha De Aço - Areia Extraída E Brita Produzida</t>
  </si>
  <si>
    <t>Caixa Coletora De Sarjeta - Ccs 350-100 A - Com Grelha De Concreto - Areia E Brita Comerciais</t>
  </si>
  <si>
    <t>Caixa Coletora De Sarjeta - Ccs 350-100 A - Com Grelha De Concreto - Areia Extraída E Brita Produzida</t>
  </si>
  <si>
    <t>Caixa Coletora De Sarjeta - Ccs 350-100 B - Com Grelha De Aço - Areia E Brita Comerciais</t>
  </si>
  <si>
    <t>Caixa Coletora De Sarjeta - Ccs 350-100 B - Com Grelha De Aço - Areia Extraída E Brita Produzida</t>
  </si>
  <si>
    <t>Caixa Coletora De Sarjeta - Ccs 350-120 A - Com Grelha De Concreto - Areia E Brita Comerciais</t>
  </si>
  <si>
    <t>Caixa Coletora De Sarjeta - Ccs 350-120 A - Com Grelha De Concreto - Areia Extraída E Brita Produzida</t>
  </si>
  <si>
    <t>Caixa Coletora De Sarjeta - Ccs 350-120 B - Com Grelha De Aço - Areia E Brita Comerciais</t>
  </si>
  <si>
    <t>Caixa Coletora De Sarjeta - Ccs 350-120 B - Com Grelha De Aço - Areia Extraída E Brita Produzida</t>
  </si>
  <si>
    <t>Caixa Coletora De Sarjeta - Ccs 350-60 A - Com Grelha De Concreto - Areia E Brita Comerciais</t>
  </si>
  <si>
    <t>Caixa Coletora De Sarjeta - Ccs 350-60 A - Com Grelha De Concreto - Areia Extraída E Brita Produzida</t>
  </si>
  <si>
    <t>Caixa Coletora De Sarjeta - Ccs 350-60 B - Com Grelha De Aço - Areia E Brita Comerciais</t>
  </si>
  <si>
    <t>Caixa Coletora De Sarjeta - Ccs 350-60 B - Com Grelha De Aço - Areia Extraída E Brita Produzida</t>
  </si>
  <si>
    <t>Caixa Coletora De Sarjeta - Ccs 350-80 A - Com Grelha De Concreto - Areia E Brita Comerciais</t>
  </si>
  <si>
    <t>Caixa Coletora De Sarjeta - Ccs 350-80 A - Com Grelha De Concreto - Areia Extraída E Brita Produzida</t>
  </si>
  <si>
    <t>Caixa Coletora De Sarjeta - Ccs 350-80 B - Com Grelha De Aço - Areia E Brita Comerciais</t>
  </si>
  <si>
    <t>Caixa Coletora De Sarjeta - Ccs 350-80 B - Com Grelha De Aço - Areia Extraída E Brita Produzida</t>
  </si>
  <si>
    <t>Caixa Coletora De Sarjeta - Ccs 400-100 A - Com Grelha De Concreto - Areia E Brita Comerciais</t>
  </si>
  <si>
    <t>Caixa Coletora De Sarjeta - Ccs 400-100 A - Com Grelha De Concreto - Areia Extraída E Brita Produzida</t>
  </si>
  <si>
    <t>Caixa Coletora De Sarjeta - Ccs 400-100 B - Com Grelha De Aço - Areia E Brita Comerciais</t>
  </si>
  <si>
    <t>Caixa Coletora De Sarjeta - Ccs 400-100 B - Com Grelha De Aço - Areia Extraída E Brita Produzida</t>
  </si>
  <si>
    <t>Caixa Coletora De Sarjeta - Ccs 400-120 A - Com Grelha De Concreto - Areia E Brita Comerciais</t>
  </si>
  <si>
    <t>Caixa Coletora De Sarjeta - Ccs 400-120 A - Com Grelha De Concreto - Areia Extraída E Brita Produzida</t>
  </si>
  <si>
    <t>Caixa Coletora De Sarjeta - Ccs 400-120 B - Com Grelha De Aço - Areia E Brita Comerciais</t>
  </si>
  <si>
    <t>Caixa Coletora De Sarjeta - Ccs 400-120 B - Com Grelha De Aço - Areia Extraída E Brita Produzida</t>
  </si>
  <si>
    <t>Caixa Coletora De Sarjeta - Ccs 400-60 A - Com Grelha De Concreto - Areia E Brita Comerciais</t>
  </si>
  <si>
    <t>Caixa Coletora De Sarjeta - Ccs 400-60 A - Com Grelha De Concreto - Areia Extraída E Brita Produzida</t>
  </si>
  <si>
    <t>Caixa Coletora De Sarjeta - Ccs 400-60 B - Com Grelha De Aço - Areia E Brita Comerciais</t>
  </si>
  <si>
    <t>Caixa Coletora De Sarjeta - Ccs 400-60 B - Com Grelha De Aço - Areia Extraída E Brita Produzida</t>
  </si>
  <si>
    <t>Caixa Coletora De Sarjeta - Ccs 400-80 A - Com Grelha De Concreto - Areia E Brita Comerciais</t>
  </si>
  <si>
    <t>Caixa Coletora De Sarjeta - Ccs 400-80 A - Com Grelha De Concreto - Areia Extraída E Brita Produzida</t>
  </si>
  <si>
    <t>Caixa Coletora De Sarjeta - Ccs 400-80 B - Com Grelha De Aço - Areia E Brita Comerciais</t>
  </si>
  <si>
    <t>Caixa Coletora De Sarjeta - Ccs 400-80 B - Com Grelha De Aço - Areia Extraída E Brita Produzida</t>
  </si>
  <si>
    <t>Caixa Coletora De Talvegue - Cct 01 - Areia E Brita Comerciais</t>
  </si>
  <si>
    <t>Caixa Coletora De Talvegue - Cct 01 - Areia Extraída E Brita Produzida</t>
  </si>
  <si>
    <t>Caixa Coletora De Talvegue - Cct 02 - Areia E Brita Comerciais</t>
  </si>
  <si>
    <t>Caixa Coletora De Talvegue - Cct 02 - Areia Extraída E Brita Produzida</t>
  </si>
  <si>
    <t>Caixa Coletora De Talvegue - Cct 03 - Areia E Brita Comerciais</t>
  </si>
  <si>
    <t>Caixa Coletora De Talvegue - Cct 03 - Areia Extraída E Brita Produzida</t>
  </si>
  <si>
    <t>Caixa Coletora De Talvegue - Cct 04 - Areia E Brita Comerciais</t>
  </si>
  <si>
    <t>Caixa Coletora De Talvegue - Cct 04 - Areia Extraída E Brita Produzida</t>
  </si>
  <si>
    <t>Caixa Coletora De Talvegue - Cct 05 - Areia E Brita Comerciais</t>
  </si>
  <si>
    <t>Caixa Coletora De Talvegue - Cct 05 - Areia Extraída E Brita Produzida</t>
  </si>
  <si>
    <t>Caixa Coletora De Talvegue - Cct 06 - Areia E Brita Comerciais</t>
  </si>
  <si>
    <t>Caixa Coletora De Talvegue - Cct 06 - Areia Extraída E Brita Produzida</t>
  </si>
  <si>
    <t>Caixa Coletora De Talvegue - Cct 07 - Areia E Brita Comerciais</t>
  </si>
  <si>
    <t>Caixa Coletora De Talvegue - Cct 07 - Areia Extraída E Brita Produzida</t>
  </si>
  <si>
    <t>Caixa Coletora De Talvegue - Cct 08 - Areia E Brita Comerciais</t>
  </si>
  <si>
    <t>Caixa Coletora De Talvegue - Cct 08 - Areia Extraída E Brita Produzida</t>
  </si>
  <si>
    <t>Caixa Coletora De Talvegue - Cct 09 - Areia E Brita Comerciais</t>
  </si>
  <si>
    <t>Caixa Coletora De Talvegue - Cct 09 - Areia Extraída E Brita Produzida</t>
  </si>
  <si>
    <t>Caixa Coletora De Talvegue - Cct 10 - Areia E Brita Comerciais</t>
  </si>
  <si>
    <t>Caixa Coletora De Talvegue - Cct 10 - Areia Extraída E Brita Produzida</t>
  </si>
  <si>
    <t>Caixa Coletora De Talvegue - Cct 11 - Areia E Brita Comerciais</t>
  </si>
  <si>
    <t>Caixa Coletora De Talvegue - Cct 11 - Areia Extraída E Brita Produzida</t>
  </si>
  <si>
    <t>Caixa Coletora De Talvegue - Cct 12 - Areia E Brita Comerciais</t>
  </si>
  <si>
    <t>Caixa Coletora De Talvegue - Cct 12 - Areia Extraída E Brita Produzida</t>
  </si>
  <si>
    <t>Caixa Coletora De Talvegue - Cct 13 - Areia E Brita Comerciais</t>
  </si>
  <si>
    <t>Caixa Coletora De Talvegue - Cct 13 - Areia Extraída E Brita Produzida</t>
  </si>
  <si>
    <t>Caixa Coletora De Talvegue - Cct 14 - Areia E Brita Comerciais</t>
  </si>
  <si>
    <t>Caixa Coletora De Talvegue - Cct 14 - Areia Extraída E Brita Produzida</t>
  </si>
  <si>
    <t>Caixa Coletora De Talvegue - Cct 15 - Areia E Brita Comerciais</t>
  </si>
  <si>
    <t>Caixa Coletora De Talvegue - Cct 15 - Areia Extraída E Brita Produzida</t>
  </si>
  <si>
    <t>Caixa Coletora De Talvegue - Cct 16 - Areia E Brita Comerciais</t>
  </si>
  <si>
    <t>Caixa Coletora De Talvegue - Cct 16 - Areia Extraída E Brita Produzida</t>
  </si>
  <si>
    <t>Caixa Coletora De Talvegue - Cct 17 - Areia E Brita Comerciais</t>
  </si>
  <si>
    <t>Caixa Coletora De Talvegue - Cct 17 - Areia Extraída E Brita Produzida</t>
  </si>
  <si>
    <t>Caixa Coletora De Talvegue - Cct 18 - Areia E Brita Comerciais</t>
  </si>
  <si>
    <t>Caixa Coletora De Talvegue - Cct 18 - Areia Extraída E Brita Produzida</t>
  </si>
  <si>
    <t>Caixa Coletora De Talvegue - Cct 19 - Areia E Brita Comerciais</t>
  </si>
  <si>
    <t>Caixa Coletora De Talvegue - Cct 19 - Areia Extraída E Brita Produzida</t>
  </si>
  <si>
    <t>Caixa Coletora De Talvegue - Cct 20 - Areia E Brita Comerciais</t>
  </si>
  <si>
    <t>Caixa Coletora De Talvegue - Cct 20 - Areia Extraída E Brita Produzida</t>
  </si>
  <si>
    <t>Caixa De Ligação E Passagem - Clp 01 - Areia E Brita Comerciais</t>
  </si>
  <si>
    <t>Caixa De Ligação E Passagem - Clp 01 - Areia Extraída E Brita Produzida</t>
  </si>
  <si>
    <t>Caixa De Ligação E Passagem - Clp 02 - Areia E Brita Comerciais</t>
  </si>
  <si>
    <t>Caixa De Ligação E Passagem - Clp 02 - Areia Extraída E Brita Produzida</t>
  </si>
  <si>
    <t>Caixa De Ligação E Passagem - Clp 03 - Areia E Brita Comerciais</t>
  </si>
  <si>
    <t>Caixa De Ligação E Passagem - Clp 03 - Areia Extraída E Brita Produzida</t>
  </si>
  <si>
    <t>Caixa De Ligação E Passagem - Clp 04 - Areia E Brita Comerciais</t>
  </si>
  <si>
    <t>Caixa De Ligação E Passagem - Clp 04 - Areia Extraída E Brita Produzida</t>
  </si>
  <si>
    <t>Caixa De Ligação E Passagem - Clp 05 - Areia E Brita Comerciais</t>
  </si>
  <si>
    <t>Caixa De Ligação E Passagem - Clp 05 - Areia Extraída E Brita Produzida</t>
  </si>
  <si>
    <t>Caixa De Ligação E Passagem - Clp 06 - Areia E Brita Comerciais</t>
  </si>
  <si>
    <t>Caixa De Ligação E Passagem - Clp 06 - Areia Extraída E Brita Produzida</t>
  </si>
  <si>
    <t>Caixa De Ligação E Passagem - Clp 07 - Areia E Brita Comerciais</t>
  </si>
  <si>
    <t>Caixa De Ligação E Passagem - Clp 07 - Areia Extraída E Brita Produzida</t>
  </si>
  <si>
    <t>Caixa De Ligação E Passagem - Clp 08 - Areia E Brita Comerciais</t>
  </si>
  <si>
    <t>Caixa De Ligação E Passagem - Clp 08 - Areia Extraída E Brita Produzida</t>
  </si>
  <si>
    <t>Caixa De Ligação E Passagem - Clp 09 - Areia E Brita Comerciais</t>
  </si>
  <si>
    <t>Caixa De Ligação E Passagem - Clp 09 - Areia Extraída E Brita Produzida</t>
  </si>
  <si>
    <t>Caixa De Ligação E Passagem - Clp 10 - Areia E Brita Comerciais</t>
  </si>
  <si>
    <t>Caixa De Ligação E Passagem - Clp 10 - Areia Extraída E Brita Produzida</t>
  </si>
  <si>
    <t>Caixa De Ligação E Passagem - Clp 11 - Areia E Brita Comerciais</t>
  </si>
  <si>
    <t>Caixa De Ligação E Passagem - Clp 11 - Areia Extraída E Brita Produzida</t>
  </si>
  <si>
    <t>Caixa De Ligação E Passagem - Clp 12 - Areia E Brita Comerciais</t>
  </si>
  <si>
    <t>Caixa De Ligação E Passagem - Clp 12 - Areia Extraída E Brita Produzida</t>
  </si>
  <si>
    <t>Caixa De Ligação E Passagem - Clp 13 - Areia E Brita Comerciais</t>
  </si>
  <si>
    <t>Caixa De Ligação E Passagem - Clp 13 - Areia Extraída E Brita Produzida</t>
  </si>
  <si>
    <t>Caixa De Ligação E Passagem - Clp 14 - Areia E Brita Comerciais</t>
  </si>
  <si>
    <t>Caixa De Ligação E Passagem - Clp 14 - Areia Extraída E Brita Produzida</t>
  </si>
  <si>
    <t>Caixa De Ligação E Passagem - Clp 15 - Areia E Brita Comerciais</t>
  </si>
  <si>
    <t>Caixa De Ligação E Passagem - Clp 15 - Areia Extraída E Brita Produzida</t>
  </si>
  <si>
    <t>Caixa De Ligação E Passagem - Clp 16 - Areia E Brita Comerciais</t>
  </si>
  <si>
    <t>Caixa De Ligação E Passagem - Clp 16 - Areia Extraída E Brita Produzida</t>
  </si>
  <si>
    <t>Caixa De Ligação E Passagem - Clp 17 - Areia E Brita Comerciais</t>
  </si>
  <si>
    <t>Caixa De Ligação E Passagem - Clp 17 - Areia Extraída E Brita Produzida</t>
  </si>
  <si>
    <t>Caixa De Ligação E Passagem - Clp 18 - Areia E Brita Comerciais</t>
  </si>
  <si>
    <t>Caixa De Ligação E Passagem - Clp 18 - Areia Extraída E Brita Produzida</t>
  </si>
  <si>
    <t>Camada Drenante Para Proteção De Muros De Contenção - Areia Comercial</t>
  </si>
  <si>
    <t>Camada Drenante Para Proteção De Muros De Contenção - Areia Extraída</t>
  </si>
  <si>
    <t>Camada Drenante Para Proteção De Muros De Contenção - Brita Comercial</t>
  </si>
  <si>
    <t>Camada Drenante Para Proteção De Muros De Contenção - Brita Produzida</t>
  </si>
  <si>
    <t>Canal Em Polietileno E Polipropileno Com Efeito Autolimpante E Abertura De Captação Em Ferro Fundido Dúctil - Carga De Controle De 900 Kn - 100,0 X 21,0 X 57,9 Cm - Fornecimento E Instalação Em Pavimento De Asfalto</t>
  </si>
  <si>
    <t>Canal Em Polietileno E Polipropileno Com Efeito Autolimpante E Abertura De Captação Em Ferro Fundido Dúctil - Carga De Controle De 900 Kn - 100,0 X 25,2 X 66,5 Cm - Fornecimento E Instalação Em Pavimento De Asfalto</t>
  </si>
  <si>
    <t>Canal Em Polietileno E Polipropileno Com Efeito Autolimpante E Abertura De Captação Em Ferro Fundido Dúctil - Carga De Controle De 900 Kn - 100,0 X 42,0 X 95,0 Cm - Fornecimento E Instalação Em Pavimento De Asfalto</t>
  </si>
  <si>
    <t>Canal Em Polietileno E Polipropileno Com Efeito Autolimpante E Abertura De Captação Em Ferro Fundido Dúctil - Carga De Controle De 900 Kn - 114,2 X 78,0 X 106,0 Cm - Fornecimento E Instalação Em Pavimento De Asfalto</t>
  </si>
  <si>
    <t>Canal Em Polietileno E Polipropileno Com Efeito Autolimpante E Grelha De Encaixe Em Ferro Fundido Dúctil - Carga De Controle De 400 Kn - 100,0 X 14,7 X 18,6 Cm - Fornecimento E Instalação Em Pavimento De Asfalto</t>
  </si>
  <si>
    <t>Canal Em Polietileno E Polipropileno Com Efeito Autolimpante E Grelha De Encaixe Em Ferro Fundido Dúctil - Carga De Controle De 400 Kn - 100,0 X 24,7 X 23,6 Cm - Fornecimento E Instalação Em Pavimento De Asfalto</t>
  </si>
  <si>
    <t>Canal Em Polietileno E Polipropileno Com Efeito Autolimpante E Grelha De Encaixe Em Ferro Fundido Dúctil - Carga De Controle De 400 Kn - 100,0 X 34,9 X 29,4 Cm - Fornecimento E Instalação Em Pavimento De Asfalto</t>
  </si>
  <si>
    <t>Canal Em Polietileno E Polipropileno Com Efeito Autolimpante E Grelha De Encaixe Em Ferro Fundido Dúctil - Carga De Controle De 600 Kn - 100,0 X 16,0 X 15,0 Cm - Fornecimento E Instalação Em Pavimento De Asfalto</t>
  </si>
  <si>
    <t>Canal Em Polietileno E Polipropileno Com Efeito Autolimpante E Grelha De Encaixe Em Ferro Fundido Dúctil - Carga De Controle De 600 Kn - 100,0 X 21,2 X 21,0 Cm - Fornecimento E Instalação Em Pavimento De Asfalto</t>
  </si>
  <si>
    <t>Canal Em Polietileno E Polipropileno Com Efeito Autolimpante E Grelha De Encaixe Em Ferro Fundido Dúctil - Carga De Controle De 600 Kn - 100,0 X 26,2 X 20,0 Cm - Fornecimento E Instalação Em Pavimento De Asfalto</t>
  </si>
  <si>
    <t>Canal Em Polietileno E Polipropileno Com Efeito Autolimpante E Grelha De Encaixe Em Poliamida Reforçada - Carga De Controle De 250 Kn - 100,0 X 16,0 X 15,0 Cm - Fornecimento E Instalação Em Pavimento De Asfalto</t>
  </si>
  <si>
    <t>Canal Em Polietileno E Polipropileno Com Efeito Autolimpante E Grelha De Encaixe Em Poliamida Reforçada - Carga De Controle De 250 Kn - 100,0 X 16,0 X 20,0 Cm - Fornecimento E Instalação Em Pavimento De Asfalto</t>
  </si>
  <si>
    <t>Canal Em Polietileno E Polipropileno Com Efeito Autolimpante E Grelha De Encaixe Em Poliamida Reforçada - Carga De Controle De 250 Kn - 100,0 X 16,0 X 7,5 Cm - Fornecimento E Instalação Em Pavimento De Asfalto</t>
  </si>
  <si>
    <t>Canal Monobloco Com Corpo E Grelha Em Concreto Polímero Com Efeito Autolimpante - Carga De Controle De 400 Kn - 100,0 X 15,0 X 23,0 Cm - Fornecimento E Instalação Em Pavimento De Asfalto</t>
  </si>
  <si>
    <t>Canal Monobloco Com Corpo E Grelha Em Concreto Polímero Com Efeito Autolimpante - Carga De Controle De 400 Kn - 100,0 X 15,0 X 23,0 Cm - Fornecimento E Instalação Em Pavimento De Concreto</t>
  </si>
  <si>
    <t>Canal Monobloco Com Corpo E Grelha Em Concreto Polímero Com Efeito Autolimpante - Carga De Controle De 400 Kn - 100,0 X 25,0 X 32,0 Cm - Fornecimento E Instalação Em Pavimento De Asfalto</t>
  </si>
  <si>
    <t>Canal Monobloco Com Corpo E Grelha Em Concreto Polímero Com Efeito Autolimpante - Carga De Controle De 400 Kn - 100,0 X 25,0 X 32,0 Cm - Fornecimento E Instalação Em Pavimento De Concreto</t>
  </si>
  <si>
    <t>Canal Monobloco Com Corpo E Grelha Em Concreto Polímero Com Efeito Autolimpante - Carga De Controle De 900 Kn - 100,0 X 16,0 X 26,5 Cm - Fornecimento E Instalação Em Pavimento De Asfalto</t>
  </si>
  <si>
    <t>Canal Monobloco Com Corpo E Grelha Em Concreto Polímero Com Efeito Autolimpante - Carga De Controle De 900 Kn - 100,0 X 16,0 X 26,5 Cm - Fornecimento E Instalação Em Pavimento De Concreto</t>
  </si>
  <si>
    <t>Canal Monobloco Com Corpo E Grelha Em Concreto Polímero Com Efeito Autolimpante - Carga De Controle De 900 Kn - 100,0 X 21,0 X 28,0 Cm - Fornecimento E Instalação Em Pavimento De Asfalto</t>
  </si>
  <si>
    <t>Canal Monobloco Com Corpo E Grelha Em Concreto Polímero Com Efeito Autolimpante - Carga De Controle De 900 Kn - 100,0 X 21,0 X 28,0 Cm - Fornecimento E Instalação Em Pavimento De Concreto</t>
  </si>
  <si>
    <t>Canal Monobloco Com Corpo E Grelha Em Concreto Polímero Com Efeito Autolimpante - Carga De Controle De 900 Kn - 100,0 X 21,0 X 38,0 Cm - Fornecimento E Instalação Em Pavimento De Asfalto</t>
  </si>
  <si>
    <t>Canal Monobloco Com Corpo E Grelha Em Concreto Polímero Com Efeito Autolimpante - Carga De Controle De 900 Kn - 100,0 X 21,0 X 38,0 Cm - Fornecimento E Instalação Em Pavimento De Concreto</t>
  </si>
  <si>
    <t>Canal Monobloco Com Corpo E Grelha Em Concreto Polímero Com Efeito Autolimpante - Carga De Controle De 900 Kn - 100,0 X 21,0 X 48,0 Cm - Fornecimento E Instalação Em Pavimento De Asfalto</t>
  </si>
  <si>
    <t>Canal Monobloco Com Corpo E Grelha Em Concreto Polímero Com Efeito Autolimpante - Carga De Controle De 900 Kn - 100,0 X 21,0 X 48,0 Cm - Fornecimento E Instalação Em Pavimento De Concreto</t>
  </si>
  <si>
    <t>Canal Monobloco Com Corpo E Grelha Em Concreto Polímero Com Efeito Autolimpante - Carga De Controle De 900 Kn - 100,0 X 26,0 X 33,0 Cm - Fornecimento E Instalação Em Pavimento De Asfalto</t>
  </si>
  <si>
    <t>Canal Monobloco Com Corpo E Grelha Em Concreto Polímero Com Efeito Autolimpante - Carga De Controle De 900 Kn - 100,0 X 26,0 X 33,0 Cm - Fornecimento E Instalação Em Pavimento De Concreto</t>
  </si>
  <si>
    <t>Canal Monobloco Com Corpo E Grelha Em Concreto Polímero Com Efeito Autolimpante - Carga De Controle De 900 Kn - 100,0 X 26,0 X 53,0 Cm - Fornecimento E Instalação Em Pavimento De Asfalto</t>
  </si>
  <si>
    <t>Canal Monobloco Com Corpo E Grelha Em Concreto Polímero Com Efeito Autolimpante - Carga De Controle De 900 Kn - 100,0 X 26,0 X 53,0 Cm - Fornecimento E Instalação Em Pavimento De Concreto</t>
  </si>
  <si>
    <t>Canal Monobloco Com Corpo E Grelha Em Concreto Polímero Com Efeito Autolimpante - Carga De Controle De 900 Kn - 200,0 X 40,0 X 59,5 Cm - Fornecimento E Instalação Em Pavimento De Asfalto</t>
  </si>
  <si>
    <t>Canal Monobloco Com Corpo E Grelha Em Concreto Polímero Com Efeito Autolimpante - Carga De Controle De 900 Kn - 200,0 X 40,0 X 59,5 Cm - Fornecimento E Instalação Em Pavimento De Concreto</t>
  </si>
  <si>
    <t>Canaleta De Concreto - Cau 01 - Seção De 20 X 20 Cm - Espessura De 10 Cm - Apoiada Em Toda A Extensão</t>
  </si>
  <si>
    <t>Canaleta De Concreto - Cau 02 - Seção De 25 X 25 Cm - Espessura De 10 Cm - Apoiada Em Toda A Extensão</t>
  </si>
  <si>
    <t>Canaleta De Concreto - Cau 03 - Seção De 30 X 30 Cm - Espessura De 10 Cm - Apoiada Em Toda A Extensão</t>
  </si>
  <si>
    <t>Canaleta De Concreto - Cau 04 - Seção De 35 X 35 Cm - Espessura De 10 Cm - Apoiada Em Toda A Extensão</t>
  </si>
  <si>
    <t>Canaleta De Concreto - Cau 05 - Seção De 40 X 40 Cm - Espessura De 10 Cm - Apoiada Em Toda A Extensão</t>
  </si>
  <si>
    <t>Canaleta De Concreto - Cau 06 - Seção De 50 X 50 Cm - Espessura De 10 Cm - Apoiada Em Toda A Extensão</t>
  </si>
  <si>
    <t>Canaleta De Concreto - Cau 07 - Seção De 60 X 60 Cm - Espessura De 10 Cm - Apoiada Em Toda A Extensão</t>
  </si>
  <si>
    <t>Canaleta Meia Cana D = 0,30 M Assente Sobre Lastro De Areia - Areia E Brita Comerciais - Fornecimento E Instalação</t>
  </si>
  <si>
    <t>Canaleta Meia Cana D = 0,30 M Assente Sobre Lastro De Areia - Areia Extraída E Brita Produzida - Fornecimento E Instalação</t>
  </si>
  <si>
    <t>Canaleta Meia Cana D = 0,40 M Assente Sobre Lastro De Areia - Areia E Brita Comerciais - Fornecimento E Instalação</t>
  </si>
  <si>
    <t>Canaleta Meia Cana D = 0,40 M Assente Sobre Lastro De Areia - Areia Extraída E Brita Produzida - Fornecimento E Instalação</t>
  </si>
  <si>
    <t>Chaminé Dos Poços De Visita - Cpv 01 - Areia E Brita Comerciais</t>
  </si>
  <si>
    <t>Chaminé Dos Poços De Visita - Cpv 01 - Areia Extraída E Brita Produzida</t>
  </si>
  <si>
    <t>Chaminé Dos Poços De Visita - Cpv 02 - Areia E Brita Comerciais</t>
  </si>
  <si>
    <t>Chaminé Dos Poços De Visita - Cpv 02 - Areia Extraída E Brita Produzida</t>
  </si>
  <si>
    <t>Chaminé Dos Poços De Visita - Cpv 03 - Areia E Brita Comerciais</t>
  </si>
  <si>
    <t>Chaminé Dos Poços De Visita - Cpv 03 - Areia Extraída E Brita Produzida</t>
  </si>
  <si>
    <t>Chaminé Dos Poços De Visita - Cpv 04 - Areia E Brita Comerciais</t>
  </si>
  <si>
    <t>Chaminé Dos Poços De Visita - Cpv 04 - Areia Extraída E Brita Produzida</t>
  </si>
  <si>
    <t>Chaminé Dos Poços De Visita - Cpv 05 - Areia E Brita Comerciais</t>
  </si>
  <si>
    <t>Chaminé Dos Poços De Visita - Cpv 05 - Areia Extraída E Brita Produzida</t>
  </si>
  <si>
    <t>Chaminé Dos Poços De Visita - Cpv 06 - Areia E Brita Comerciais</t>
  </si>
  <si>
    <t>Chaminé Dos Poços De Visita - Cpv 06 - Areia Extraída E Brita Produzida</t>
  </si>
  <si>
    <t>Chaminé Dos Poços De Visita - Cpv 07 - Areia E Brita Comerciais</t>
  </si>
  <si>
    <t>Chaminé Dos Poços De Visita - Cpv 07 - Areia Extraída E Brita Produzida</t>
  </si>
  <si>
    <t>Colchão Drenante Com Espalhamento E Compactação Mecânicos - Brita Produzida</t>
  </si>
  <si>
    <t>Coluna Drenante D = 20 Cm - Areia Comercial</t>
  </si>
  <si>
    <t>Coluna Drenante D = 20 Cm - Areia Extraída</t>
  </si>
  <si>
    <t>Descida D'Água De Aterros Em Degraus - Dad 110-26 - Areia E Brita Comerciais</t>
  </si>
  <si>
    <t>Descida D'Água De Aterros Em Degraus - Dad 110-26 - Areia Extraída E Brita Produzida</t>
  </si>
  <si>
    <t>Descida D'Água De Aterros Em Degraus - Dad 125-30 - Areia E Brita Comerciais</t>
  </si>
  <si>
    <t>Descida D'Água De Aterros Em Degraus - Dad 125-30 - Areia Extraída E Brita Produzida</t>
  </si>
  <si>
    <t>Descida D'Água De Aterros Em Degraus - Dad 170-35 - Areia E Brita Comerciais</t>
  </si>
  <si>
    <t>Descida D'Água De Aterros Em Degraus - Dad 170-35 - Areia Extraída E Brita Produzida</t>
  </si>
  <si>
    <t>Descida D'Água De Aterros Em Degraus - Dad 200-40 - Areia E Brita Comerciais</t>
  </si>
  <si>
    <t>Descida D'Água De Aterros Em Degraus - Dad 200-40 - Areia Extraída E Brita Produzida</t>
  </si>
  <si>
    <t>Descida D'Água De Aterros Em Degraus - Dad 240-54 - Areia E Brita Comerciais</t>
  </si>
  <si>
    <t>Descida D'Água De Aterros Em Degraus - Dad 240-54 - Areia Extraída E Brita Produzida</t>
  </si>
  <si>
    <t>Descida D'Água De Aterros Em Degraus - Dad 320-35 - Areia E Brita Comerciais</t>
  </si>
  <si>
    <t>Descida D'Água De Aterros Em Degraus - Dad 320-35 - Areia Extraída E Brita Produzida</t>
  </si>
  <si>
    <t>Descida D'Água De Aterros Em Degraus - Dad 370-45 - Areia E Brita Comerciais</t>
  </si>
  <si>
    <t>Descida D'Água De Aterros Em Degraus - Dad 370-45 - Areia Extraída E Brita Produzida</t>
  </si>
  <si>
    <t>Descida D'Água De Aterros Em Degraus - Dad 435-55 - Areia E Brita Comerciais</t>
  </si>
  <si>
    <t>Descida D'Água De Aterros Em Degraus - Dad 435-55 - Areia Extraída E Brita Produzida</t>
  </si>
  <si>
    <t>Descida D'Água De Aterros Em Degraus - Dad 470-35 - Areia E Brita Comerciais</t>
  </si>
  <si>
    <t>Descida D'Água De Aterros Em Degraus - Dad 470-35 - Areia Extraída E Brita Produzida</t>
  </si>
  <si>
    <t>Descida D'Água De Aterros Em Degraus - Dad 60-36 - Areia E Brita Comerciais</t>
  </si>
  <si>
    <t>Descida D'Água De Aterros Em Degraus - Dad 60-36 - Areia Extraída E Brita Produzida</t>
  </si>
  <si>
    <t>Descida D'Água De Aterros Em Degraus - Dad 608-50 - Areia E Brita Comerciais</t>
  </si>
  <si>
    <t>Descida D'Água De Aterros Em Degraus - Dad 608-50 - Areia Extraída E Brita Produzida</t>
  </si>
  <si>
    <t>Descida D'Água De Aterros Tipo Rápido - Dar 40-20 - Areia E Brita Comerciais</t>
  </si>
  <si>
    <t>Descida D'Água De Aterros Tipo Rápido - Dar 40-20 - Areia Extraída E Brita Produzida</t>
  </si>
  <si>
    <t>Descida D'Água De Aterros Tipo Rápido - Dar 60-30 - Areia E Brita Comerciais</t>
  </si>
  <si>
    <t>Descida D'Água De Aterros Tipo Rápido - Dar 60-30 - Areia Extraída E Brita Produzida</t>
  </si>
  <si>
    <t>Descida D'Água De Cortes Em Degraus - Dcd 100-50 - Areia E Brita Comerciais</t>
  </si>
  <si>
    <t>Descida D'Água De Cortes Em Degraus - Dcd 100-50 - Areia Extraída E Brita Produzida</t>
  </si>
  <si>
    <t>Descida D'Água De Cortes Em Degraus - Dcd 40-40 - Areia E Brita Comerciais</t>
  </si>
  <si>
    <t>Descida D'Água De Cortes Em Degraus - Dcd 40-40 - Areia Extraída E Brita Produzida</t>
  </si>
  <si>
    <t>Descida D'Água De Cortes Em Degraus - Dcd 60-30 - Areia E Brita Comerciais</t>
  </si>
  <si>
    <t>Descida D'Água De Cortes Em Degraus - Dcd 60-30 - Areia Extraída E Brita Produzida</t>
  </si>
  <si>
    <t>Descida D'Água De Cortes Em Degraus - Dcd 80-40 - Areia E Brita Comerciais</t>
  </si>
  <si>
    <t>Descida D'Água De Cortes Em Degraus - Dcd 80-40 - Areia Extraída E Brita Produzida</t>
  </si>
  <si>
    <t>Dissipador De Energia - Deb 180-263 - Areia Extraída E Brita E Pedra De Mão Produzidas</t>
  </si>
  <si>
    <t>Dissipador De Energia - Deb 180-263 - Areia, Brita E Pedra De Mão Comerciais</t>
  </si>
  <si>
    <t>Dissipador De Energia - Deb 240-316 - Areia Extraída E Brita E Pedra De Mão Produzidas</t>
  </si>
  <si>
    <t>Dissipador De Energia - Deb 240-316 - Areia, Brita E Pedra De Mão Comerciais</t>
  </si>
  <si>
    <t>Dissipador De Energia - Deb 300-366 - Areia Extraída E Brita E Pedra De Mão Produzidas</t>
  </si>
  <si>
    <t>Dissipador De Energia - Deb 300-366 - Areia, Brita E Pedra De Mão Comerciais</t>
  </si>
  <si>
    <t>Dissipador De Energia - Deb 300-511 - Areia Extraída E Brita E Pedra De Mão Produzidas</t>
  </si>
  <si>
    <t>Dissipador De Energia - Deb 300-511 - Areia, Brita E Pedra De Mão Comerciais</t>
  </si>
  <si>
    <t>Dissipador De Energia - Deb 300-666 - Areia Extraída E Brita E Pedra De Mão Produzidas</t>
  </si>
  <si>
    <t>Dissipador De Energia - Deb 300-666 - Areia, Brita E Pedra De Mão Comerciais</t>
  </si>
  <si>
    <t>Dissipador De Energia - Deb 360-414 - Areia Extraída E Brita E Pedra De Mão Produzidas</t>
  </si>
  <si>
    <t>Dissipador De Energia - Deb 360-414 - Areia, Brita E Pedra De Mão Comerciais</t>
  </si>
  <si>
    <t>Dissipador De Energia - Deb 360-584 - Areia Extraída E Brita E Pedra De Mão Produzidas</t>
  </si>
  <si>
    <t>Dissipador De Energia - Deb 360-584 - Areia, Brita E Pedra De Mão Comerciais</t>
  </si>
  <si>
    <t>Dissipador De Energia - Deb 360-754 - Areia Extraída E Brita E Pedra De Mão Produzidas</t>
  </si>
  <si>
    <t>Dissipador De Energia - Deb 360-754 - Areia, Brita E Pedra De Mão Comerciais</t>
  </si>
  <si>
    <t>Dissipador De Energia - Deb 450-551 - Areia Extraída E Brita E Pedra De Mão Produzidas</t>
  </si>
  <si>
    <t>Dissipador De Energia - Deb 450-551 - Areia, Brita E Pedra De Mão Comerciais</t>
  </si>
  <si>
    <t>Dissipador De Energia - Deb 450-746 - Areia Extraída E Brita E Pedra De Mão Produzidas</t>
  </si>
  <si>
    <t>Dissipador De Energia - Deb 450-746 - Areia, Brita E Pedra De Mão Comerciais</t>
  </si>
  <si>
    <t>Dissipador De Energia - Deb 450-956 - Areia Extraída E Brita E Pedra De Mão Produzidas</t>
  </si>
  <si>
    <t>Dissipador De Energia - Deb 450-956 - Areia, Brita E Pedra De Mão Comerciais</t>
  </si>
  <si>
    <t>Dissipador De Energia - Ded 01 A - Areia Extraída E Brita E Pedra De Mão Produzidas</t>
  </si>
  <si>
    <t>Dissipador De Energia - Ded 01 A - Areia, Brita E Pedra De Mão Comerciais</t>
  </si>
  <si>
    <t>Dissipador De Energia - Ded 01 B - Areia E Brita Comerciais</t>
  </si>
  <si>
    <t>Dissipador De Energia - Ded 01 B - Areia Extraída E Brita Produzida</t>
  </si>
  <si>
    <t>Dissipador De Energia - Ded 02 A - Areia Extraída E Brita E Pedra De Mão Produzidas</t>
  </si>
  <si>
    <t>Dissipador De Energia - Ded 02 A - Areia, Brita E Pedra De Mão Comerciais</t>
  </si>
  <si>
    <t>Dissipador De Energia - Ded 02 B - Areia E Brita Comerciais</t>
  </si>
  <si>
    <t>Dissipador De Energia - Ded 02 B - Areia Extraída E Brita Produzida</t>
  </si>
  <si>
    <t>Dissipador De Energia - Ded 03 A - Areia Extraída E Brita E Pedra De Mão Produzidas</t>
  </si>
  <si>
    <t>Dissipador De Energia - Ded 03 A - Areia, Brita E Pedra De Mão Comerciais</t>
  </si>
  <si>
    <t>Dissipador De Energia - Ded 03 B - Areia E Brita Comerciais</t>
  </si>
  <si>
    <t>Dissipador De Energia - Ded 03 B - Areia Extraída E Brita Produzida</t>
  </si>
  <si>
    <t>Dissipador De Energia - Ded 04 A - Areia Extraída E Brita E Pedra De Mão Produzidas</t>
  </si>
  <si>
    <t>Dissipador De Energia - Ded 04 A - Areia, Brita E Pedra De Mão Comerciais</t>
  </si>
  <si>
    <t>Dissipador De Energia - Ded 04 B - Areia E Brita Comerciais</t>
  </si>
  <si>
    <t>Dissipador De Energia - Ded 04 B - Areia Extraída E Brita Produzida</t>
  </si>
  <si>
    <t>Dissipador De Energia - Ded 05 A - Areia Extraída E Brita E Pedra De Mão Produzidas</t>
  </si>
  <si>
    <t>Dissipador De Energia - Ded 05 A - Areia, Brita E Pedra De Mão Comerciais</t>
  </si>
  <si>
    <t>Dissipador De Energia - Ded 05 B - Areia E Brita Comerciais</t>
  </si>
  <si>
    <t>Dissipador De Energia - Ded 05 B - Areia Extraída E Brita Produzida</t>
  </si>
  <si>
    <t>Dissipador De Energia - Ded 06 A - Areia Extraída E Brita E Pedra De Mão Produzidas</t>
  </si>
  <si>
    <t>Dissipador De Energia - Ded 06 A - Areia, Brita E Pedra De Mão Comerciais</t>
  </si>
  <si>
    <t>Dissipador De Energia - Ded 06 B - Areia E Brita Comerciais</t>
  </si>
  <si>
    <t>Dissipador De Energia - Ded 06 B - Areia Extraída E Brita Produzida</t>
  </si>
  <si>
    <t>Dissipador De Energia - Ded 07 A - Areia Extraída E Brita E Pedra De Mão Produzidas</t>
  </si>
  <si>
    <t>Dissipador De Energia - Ded 07 A - Areia, Brita E Pedra De Mão Comerciais</t>
  </si>
  <si>
    <t>Dissipador De Energia - Ded 07 B - Areia E Brita Comerciais</t>
  </si>
  <si>
    <t>Dissipador De Energia - Ded 07 B - Areia Extraída E Brita Produzida</t>
  </si>
  <si>
    <t>Dissipador De Energia - Ded 08 A - Areia Extraída E Brita E Pedra De Mão Produzidas</t>
  </si>
  <si>
    <t>Dissipador De Energia - Ded 08 A - Areia, Brita E Pedra De Mão Comerciais</t>
  </si>
  <si>
    <t>Dissipador De Energia - Ded 08 B - Areia E Brita Comerciais</t>
  </si>
  <si>
    <t>Dissipador De Energia - Ded 08 B - Areia Extraída E Brita Produzida</t>
  </si>
  <si>
    <t>Dissipador De Energia - Ded 09 A - Areia Extraída E Brita E Pedra De Mão Produzidas</t>
  </si>
  <si>
    <t>Dissipador De Energia - Ded 09 A - Areia, Brita E Pedra De Mão Comerciais</t>
  </si>
  <si>
    <t>Dissipador De Energia - Ded 09 B - Areia E Brita Comerciais</t>
  </si>
  <si>
    <t>Dissipador De Energia - Ded 09 B - Areia Extraída E Brita Produzida</t>
  </si>
  <si>
    <t>Dissipador De Energia - Ded 10 A - Areia Extraída E Brita E Pedra De Mão Produzidas</t>
  </si>
  <si>
    <t>Dissipador De Energia - Ded 10 A - Areia, Brita E Pedra De Mão Comerciais</t>
  </si>
  <si>
    <t>Dissipador De Energia - Ded 10 B - Areia E Brita Comerciais</t>
  </si>
  <si>
    <t>Dissipador De Energia - Ded 10 B - Areia Extraída E Brita Produzida</t>
  </si>
  <si>
    <t>Dissipador De Energia - Ded 11 A - Areia Extraída E Brita E Pedra De Mão Produzidas</t>
  </si>
  <si>
    <t>Dissipador De Energia - Ded 11 A - Areia, Brita E Pedra De Mão Comerciais</t>
  </si>
  <si>
    <t>Dissipador De Energia - Ded 11 B - Areia E Brita Comerciais</t>
  </si>
  <si>
    <t>Dissipador De Energia - Ded 11 B - Areia Extraída E Brita Produzida</t>
  </si>
  <si>
    <t>Dissipador De Energia - Ded 12 A - Areia Extraída E Brita E Pedra De Mão Produzidas</t>
  </si>
  <si>
    <t>Dissipador De Energia - Ded 12 A - Areia, Brita E Pedra De Mão Comerciais</t>
  </si>
  <si>
    <t>Dissipador De Energia - Ded 12 B - Areia E Brita Comerciais</t>
  </si>
  <si>
    <t>Dissipador De Energia - Ded 12 B - Areia Extraída E Brita Produzida</t>
  </si>
  <si>
    <t>Dissipador De Energia - Ded 13 A - Areia Extraída E Brita E Pedra De Mão Produzidas</t>
  </si>
  <si>
    <t>Dissipador De Energia - Ded 13 A - Areia, Brita E Pedra De Mão Comerciais</t>
  </si>
  <si>
    <t>Dissipador De Energia - Ded 13 B - Areia E Brita Comerciais</t>
  </si>
  <si>
    <t>Dissipador De Energia - Ded 13 B - Areia Extraída E Brita Produzida</t>
  </si>
  <si>
    <t>Dissipador De Energia - Des 100-300 - Areia Extraída E Brita E Pedra De Mão Produzidas</t>
  </si>
  <si>
    <t>Dissipador De Energia - Des 100-300 - Areia, Brita E Pedra De Mão Comerciais</t>
  </si>
  <si>
    <t>Dissipador De Energia - Des 108-324 - Areia Extraída E Brita E Pedra De Mão Produzidas</t>
  </si>
  <si>
    <t>Dissipador De Energia - Des 108-324 - Areia, Brita E Pedra De Mão Comerciais</t>
  </si>
  <si>
    <t>Dissipador De Energia - Des 120-360 - Areia Extraída E Brita E Pedra De Mão Produzidas</t>
  </si>
  <si>
    <t>Dissipador De Energia - Des 120-360 - Areia, Brita E Pedra De Mão Comerciais</t>
  </si>
  <si>
    <t>Dissipador De Energia - Des 125-375 - Areia Extraída E Brita E Pedra De Mão Produzidas</t>
  </si>
  <si>
    <t>Dissipador De Energia - Des 125-375 - Areia, Brita E Pedra De Mão Comerciais</t>
  </si>
  <si>
    <t>Dissipador De Energia - Des 150-450 - Areia Extraída E Brita E Pedra De Mão Produzidas</t>
  </si>
  <si>
    <t>Dissipador De Energia - Des 150-450 - Areia, Brita E Pedra De Mão Comerciais</t>
  </si>
  <si>
    <t>Dissipador De Energia - Des 160-480 - Areia Extraída E Brita E Pedra De Mão Produzidas</t>
  </si>
  <si>
    <t>Dissipador De Energia - Des 160-480 - Areia, Brita E Pedra De Mão Comerciais</t>
  </si>
  <si>
    <t>Dissipador De Energia - Des 60-180 - Areia Extraída E Brita E Pedra De Mão Produzidas</t>
  </si>
  <si>
    <t>Dissipador De Energia - Des 60-180 - Areia, Brita E Pedra De Mão Comerciais</t>
  </si>
  <si>
    <t>Dissipador De Energia - Des 73-219 - Areia Extraída E Brita E Pedra De Mão Produzidas</t>
  </si>
  <si>
    <t>Dissipador De Energia - Des 73-219 - Areia, Brita E Pedra De Mão Comerciais</t>
  </si>
  <si>
    <t>Dissipador De Energia - Des 80-240 - Areia Extraída E Brita E Pedra De Mão Produzidas</t>
  </si>
  <si>
    <t>Dissipador De Energia - Des 80-240 - Areia, Brita E Pedra De Mão Comerciais</t>
  </si>
  <si>
    <t>Dissipador De Energia - Des 88-264 - Areia Extraída E Brita E Pedra De Mão Produzidas</t>
  </si>
  <si>
    <t>Dissipador De Energia - Des 88-264 - Areia, Brita E Pedra De Mão Comerciais</t>
  </si>
  <si>
    <t>Dissipador De Energia - Des 90-270 - Areia Extraída E Brita E Pedra De Mão Produzidas</t>
  </si>
  <si>
    <t>Dissipador De Energia - Des 90-270 - Areia, Brita E Pedra De Mão Comerciais</t>
  </si>
  <si>
    <t>Dreno De Pavimento Em Microvala Com Geocomposto Drenante H = 0,40 M - Inclusive Corte, Enchimento Com Areia E Selo Asfáltico</t>
  </si>
  <si>
    <t>Dreno De Pavimento Em Microvala Com Geocomposto Drenante H = 0,60 M - Inclusive Corte, Enchimento Com Areia E Selo Asfáltico</t>
  </si>
  <si>
    <t>Dreno De Pvc D = 100 Mm Para Oae - Fornecimento E Instalação</t>
  </si>
  <si>
    <t>Dreno De Pvc D = 150 Mm Para Oae - Fornecimento E Instalação</t>
  </si>
  <si>
    <t>Dreno De Pvc D = 75 Mm Para Oae - Fornecimento E Instalação</t>
  </si>
  <si>
    <t>Dreno Em Tubo De Aço Galvanizado D = 100 Mm Em Oae - Fornecimento E Instalação</t>
  </si>
  <si>
    <t>Dreno Em Tubo De Aço Galvanizado D = 80 Mm Em Oae - Fornecimento E Instalação</t>
  </si>
  <si>
    <t>Dreno Longitudinal De Pavimento H = 0,40 M - Com Geocomposto Drenante</t>
  </si>
  <si>
    <t>Dreno Longitudinal De Pavimento H = 0,60 M - Com Geocomposto Drenante</t>
  </si>
  <si>
    <t>Dreno Longitudinal De Pavimento H = 1,00 M - Com Geocomposto Drenante</t>
  </si>
  <si>
    <t>Dreno Longitudinal De Pavimento H = 1,50 M - Com Geocomposto Drenante</t>
  </si>
  <si>
    <t>Dreno Longitudinal Profundo Em Tubo De Concreto D = 0,40 M Em Vala De H = 1,10 M E L = 1,00 M Com Brita Envolta Em Geotêxtil</t>
  </si>
  <si>
    <t>Dreno Longitudinal Profundo Para Corte Em Rocha - Dpr 01 - Tubo De Concreto Perfurado E Brita Comercial</t>
  </si>
  <si>
    <t>Dreno Longitudinal Profundo Para Corte Em Rocha - Dpr 01 - Tubo De Concreto Perfurado E Brita Produzida</t>
  </si>
  <si>
    <t>Dreno Longitudinal Profundo Para Corte Em Rocha - Dpr 01 - Tubo Pead E Brita Comercial</t>
  </si>
  <si>
    <t>Dreno Longitudinal Profundo Para Corte Em Rocha - Dpr 01 - Tubo Pead E Brita Produzida</t>
  </si>
  <si>
    <t>Dreno Longitudinal Profundo Para Corte Em Rocha - Dpr 02 - Tubo De Concreto Perfurado E Brita Comercial</t>
  </si>
  <si>
    <t>Dreno Longitudinal Profundo Para Corte Em Rocha - Dpr 02 - Tubo De Concreto Perfurado E Brita Produzida</t>
  </si>
  <si>
    <t>Dreno Longitudinal Profundo Para Corte Em Rocha - Dpr 02 - Tubo Pead E Brita Comercial</t>
  </si>
  <si>
    <t>Dreno Longitudinal Profundo Para Corte Em Rocha - Dpr 02 - Tubo Pead E Brita Produzida</t>
  </si>
  <si>
    <t>Dreno Longitudinal Profundo Para Corte Em Rocha - Dpr 03 - Brita Comercial</t>
  </si>
  <si>
    <t>Dreno Longitudinal Profundo Para Corte Em Rocha - Dpr 03 - Brita Produzida</t>
  </si>
  <si>
    <t>Dreno Longitudinal Profundo Para Corte Em Rocha - Dpr 04 - Brita Comercial</t>
  </si>
  <si>
    <t>Dreno Longitudinal Profundo Para Corte Em Rocha - Dpr 04 - Brita Produzida</t>
  </si>
  <si>
    <t>Dreno Longitudinal Profundo Para Corte Em Rocha - Dpr 05 - Tubo De Concreto Poroso E Areia Comercial</t>
  </si>
  <si>
    <t>Dreno Longitudinal Profundo Para Corte Em Rocha - Dpr 05 - Tubo De Concreto Poroso E Areia Extraída</t>
  </si>
  <si>
    <t>Dreno Longitudinal Profundo Para Corte Em Solo - Dps 01 - Tubo Pead E Areia Comercial</t>
  </si>
  <si>
    <t>Dreno Longitudinal Profundo Para Corte Em Solo - Dps 01 - Tubo Pead E Areia Extraída</t>
  </si>
  <si>
    <t>Dreno Longitudinal Profundo Para Corte Em Solo - Dps 02 - Tubo Pead E Areia Comercial</t>
  </si>
  <si>
    <t>Dreno Longitudinal Profundo Para Corte Em Solo - Dps 02 - Tubo Pead E Areia Extraída</t>
  </si>
  <si>
    <t>Dreno Longitudinal Profundo Para Corte Em Solo - Dps 03 - Tubo De Concreto Perfurado, Areia E Brita Comerciais - Madeira Com Utilização De 5 Vezes</t>
  </si>
  <si>
    <t>Dreno Longitudinal Profundo Para Corte Em Solo - Dps 03 - Tubo De Concreto Perfurado, Areia Extraída E Brita Produzida - Madeira Com Utilização De 5 Vezes</t>
  </si>
  <si>
    <t>Dreno Longitudinal Profundo Para Corte Em Solo - Dps 03 - Tubo Pead, Areia E Brita Comerciais - Madeira Com Utilização De 5 Vezes</t>
  </si>
  <si>
    <t>Dreno Longitudinal Profundo Para Corte Em Solo - Dps 03 - Tubo Pead, Areia Extraída E Brita Produzida - Madeira Com Utilização De 5 Vezes</t>
  </si>
  <si>
    <t>Dreno Longitudinal Profundo Para Corte Em Solo - Dps 04 - Tubo De Concreto Perfurado, Areia E Brita Comerciais - Madeira Com Utilização De 5 Vezes</t>
  </si>
  <si>
    <t>Dreno Longitudinal Profundo Para Corte Em Solo - Dps 04 - Tubo De Concreto Perfurado, Areia Extraída E Brita Produzida - Madeira Com Utilização De 5 Vezes</t>
  </si>
  <si>
    <t>Dreno Longitudinal Profundo Para Corte Em Solo - Dps 04 - Tubo Pead, Areia E Brita Comerciais - Madeira Com Utilização De 5 Vezes</t>
  </si>
  <si>
    <t>Dreno Longitudinal Profundo Para Corte Em Solo - Dps 04 - Tubo Pead, Areia Extraída E Brita Produzida - Madeira Com Utilização De 5 Vezes</t>
  </si>
  <si>
    <t>Dreno Longitudinal Profundo Para Corte Em Solo - Dps 05 - Dreno Cego - Brita Comercial</t>
  </si>
  <si>
    <t>Dreno Longitudinal Profundo Para Corte Em Solo - Dps 05 - Dreno Cego - Brita Produzida</t>
  </si>
  <si>
    <t>Dreno Longitudinal Profundo Para Corte Em Solo - Dps 06 - Dreno Cego - Brita Comercial</t>
  </si>
  <si>
    <t>Dreno Longitudinal Profundo Para Corte Em Solo - Dps 06 - Dreno Cego - Brita Produzida</t>
  </si>
  <si>
    <t>Dreno Longitudinal Profundo Para Corte Em Solo - Dps 07 - Tubo De Concreto Perfurado E Brita Comercial</t>
  </si>
  <si>
    <t>Dreno Longitudinal Profundo Para Corte Em Solo - Dps 07 - Tubo De Concreto Perfurado E Brita Produzida</t>
  </si>
  <si>
    <t>Dreno Longitudinal Profundo Para Corte Em Solo - Dps 07 - Tubo Pead E Brita Comercial</t>
  </si>
  <si>
    <t>Dreno Longitudinal Profundo Para Corte Em Solo - Dps 07 - Tubo Pead E Brita Produzida</t>
  </si>
  <si>
    <t>Dreno Longitudinal Profundo Para Corte Em Solo - Dps 08 - Tubo De Concreto Perfurado E Brita Comercial</t>
  </si>
  <si>
    <t>Dreno Longitudinal Profundo Para Corte Em Solo - Dps 08 - Tubo De Concreto Perfurado E Brita Produzida</t>
  </si>
  <si>
    <t>Dreno Longitudinal Profundo Para Corte Em Solo - Dps 08 - Tubo Pead E Brita Comercial</t>
  </si>
  <si>
    <t>Dreno Longitudinal Profundo Para Corte Em Solo - Dps 08 - Tubo Pead E Brita Produzida</t>
  </si>
  <si>
    <t>Dreno Profundo H = 1,0 M - Com Geocomposto Drenante - Inclusive Escavação E Reaterro</t>
  </si>
  <si>
    <t>Dreno Profundo H = 1,5 M - Com Geocomposto Drenante - Inclusive Escavação E Reaterro</t>
  </si>
  <si>
    <t>Dreno Sub-Horizontal - Dsh 01 - Material De 1ª Categoria</t>
  </si>
  <si>
    <t>Dreno Sub-Horizontal - Dsh 01 - Material De 2ª Categoria</t>
  </si>
  <si>
    <t>Dreno Subsuperficial - Dss 01 - Tubo De Concreto Perfurado E Areia Comercial</t>
  </si>
  <si>
    <t>Dreno Subsuperficial - Dss 01 - Tubo De Concreto Perfurado E Areia Extraída</t>
  </si>
  <si>
    <t>Dreno Subsuperficial - Dss 01 - Tubo Pead E Areia Comercial</t>
  </si>
  <si>
    <t>Dreno Subsuperficial - Dss 01 - Tubo Pead E Areia Extraída</t>
  </si>
  <si>
    <t>Dreno Subsuperficial - Dss 02 - Brita Comercial</t>
  </si>
  <si>
    <t>Dreno Subsuperficial - Dss 02 - Brita Produzida</t>
  </si>
  <si>
    <t>Dreno Subsuperficial - Dss 03 - Brita Comercial</t>
  </si>
  <si>
    <t>Dreno Subsuperficial - Dss 03 - Brita Produzida</t>
  </si>
  <si>
    <t>Dreno Subsuperficial - Dss 04 - Tubo De Concreto Perfurado E Brita Comercial</t>
  </si>
  <si>
    <t>Dreno Subsuperficial - Dss 04 - Tubo De Concreto Perfurado E Brita Produzida</t>
  </si>
  <si>
    <t>Dreno Subsuperficial - Dss 04 - Tubo Pead E Brita Comercial</t>
  </si>
  <si>
    <t>Dreno Subsuperficial - Dss 04 - Tubo Pead E Brita Produzida</t>
  </si>
  <si>
    <t>Dreno Tipo Barbacã - Drb 01 - D = 75 Mm Em Estrutura De Contenção De Encosta - Excluso O Tubo De Drenagem</t>
  </si>
  <si>
    <t>Dreno Tipo Barbacã - Drb 02 - D = 50 Mm Em Estrutura De Contenção De Encosta - Excluso O Tubo De Drenagem</t>
  </si>
  <si>
    <t>Enchimento De Junta De Concreto Com Argamassa Asfáltica De Densidade 1.700 Kg/M³ - Espessura De 1 Cm</t>
  </si>
  <si>
    <t>Entrada Para Descida D'Água - Eda 01 A - Areia E Brita Comerciais</t>
  </si>
  <si>
    <t>Entrada Para Descida D'Água - Eda 01 A - Areia Extraída E Brita Produzida</t>
  </si>
  <si>
    <t>Entrada Para Descida D'Água - Eda 01 B - Areia E Brita Comerciais</t>
  </si>
  <si>
    <t>Entrada Para Descida D'Água - Eda 01 B - Areia Extraída E Brita Produzida</t>
  </si>
  <si>
    <t>Entrada Para Descida D'Água - Eda 02 A - Areia E Brita Comerciais</t>
  </si>
  <si>
    <t>Entrada Para Descida D'Água - Eda 02 A - Areia Extraída E Brita Produzida</t>
  </si>
  <si>
    <t>Entrada Para Descida D'Água - Eda 02 B - Areia E Brita Comerciais</t>
  </si>
  <si>
    <t>Entrada Para Descida D'Água - Eda 02 B - Areia Extraída E Brita Produzida</t>
  </si>
  <si>
    <t>Entrada Para Descida D'Água - Eda 03 A - Areia E Brita Comerciais</t>
  </si>
  <si>
    <t>Entrada Para Descida D'Água - Eda 03 A - Areia Extraída E Brita Produzida</t>
  </si>
  <si>
    <t>Entrada Para Descida D'Água - Eda 03 B - Areia E Brita Comerciais</t>
  </si>
  <si>
    <t>Entrada Para Descida D'Água - Eda 03 B - Areia Extraída E Brita Produzida</t>
  </si>
  <si>
    <t>Entrada Para Descida D'Água - Eda 04 A - Areia E Brita Comerciais</t>
  </si>
  <si>
    <t>Entrada Para Descida D'Água - Eda 04 A - Areia Extraída E Brita Produzida</t>
  </si>
  <si>
    <t>Entrada Para Descida D'Água - Eda 04 B - Areia E Brita Comerciais</t>
  </si>
  <si>
    <t>Entrada Para Descida D'Água - Eda 04 B - Areia Extraída E Brita Produzida</t>
  </si>
  <si>
    <t>Entrada Para Descida D'Água - Eda 05 A - Areia E Brita Comerciais</t>
  </si>
  <si>
    <t>Entrada Para Descida D'Água - Eda 05 A - Areia Extraída E Brita Produzida</t>
  </si>
  <si>
    <t>Entrada Para Descida D'Água - Eda 05 B - Areia E Brita Comerciais</t>
  </si>
  <si>
    <t>Entrada Para Descida D'Água - Eda 05 B - Areia Extraída E Brita Produzida</t>
  </si>
  <si>
    <t>Entrada Para Descida D'Água - Eda 06 A - Areia E Brita Comerciais</t>
  </si>
  <si>
    <t>Entrada Para Descida D'Água - Eda 06 A - Areia Extraída E Brita Produzida</t>
  </si>
  <si>
    <t>Entrada Para Descida D'Água - Eda 06 B - Areia E Brita Comerciais</t>
  </si>
  <si>
    <t>Entrada Para Descida D'Água - Eda 06 B - Areia Extraída E Brita Produzida</t>
  </si>
  <si>
    <t>Entrada Para Descida D'Água - Eda 07 A - Areia E Brita Comerciais</t>
  </si>
  <si>
    <t>Entrada Para Descida D'Água - Eda 07 A - Areia Extraída E Brita Produzida</t>
  </si>
  <si>
    <t>Entrada Para Descida D'Água - Eda 07 B - Areia E Brita Comerciais</t>
  </si>
  <si>
    <t>Entrada Para Descida D'Água - Eda 07 B - Areia Extraída E Brita Produzida</t>
  </si>
  <si>
    <t>Entrada Para Descida D'Água - Eda 08 A - Areia E Brita Comerciais</t>
  </si>
  <si>
    <t>Entrada Para Descida D'Água - Eda 08 A - Areia Extraída E Brita Produzida</t>
  </si>
  <si>
    <t>Entrada Para Descida D'Água - Eda 08 B - Areia E Brita Comerciais</t>
  </si>
  <si>
    <t>Entrada Para Descida D'Água - Eda 08 B - Areia Extraída E Brita Produzida</t>
  </si>
  <si>
    <t>Entrada Para Descida D'Água - Eda 09 A - Areia E Brita Comerciais</t>
  </si>
  <si>
    <t>Entrada Para Descida D'Água - Eda 09 A - Areia Extraída E Brita Produzida</t>
  </si>
  <si>
    <t>Entrada Para Descida D'Água - Eda 09 B - Areia E Brita Comerciais</t>
  </si>
  <si>
    <t>Entrada Para Descida D'Água - Eda 09 B - Areia Extraída E Brita Produzida</t>
  </si>
  <si>
    <t>Entrada Para Descida D'Água - Eda 10 A - Areia E Brita Comerciais</t>
  </si>
  <si>
    <t>Entrada Para Descida D'Água - Eda 10 A - Areia Extraída E Brita Produzida</t>
  </si>
  <si>
    <t>Entrada Para Descida D'Água - Eda 10 B - Areia E Brita Comerciais</t>
  </si>
  <si>
    <t>Entrada Para Descida D'Água - Eda 10 B - Areia Extraída E Brita Produzida</t>
  </si>
  <si>
    <t>Entrada Para Descida D'Água - Eda 11 A - Areia E Brita Comerciais</t>
  </si>
  <si>
    <t>Entrada Para Descida D'Água - Eda 11 A - Areia Extraída E Brita Produzida</t>
  </si>
  <si>
    <t>Entrada Para Descida D'Água - Eda 11 B - Areia E Brita Comerciais</t>
  </si>
  <si>
    <t>Entrada Para Descida D'Água - Eda 11 B - Areia Extraída E Brita Produzida</t>
  </si>
  <si>
    <t>Entrada Para Descida D'Água - Eda 12 A - Areia E Brita Comerciais</t>
  </si>
  <si>
    <t>Entrada Para Descida D'Água - Eda 12 A - Areia Extraída E Brita Produzida</t>
  </si>
  <si>
    <t>Entrada Para Descida D'Água - Eda 12 B - Areia E Brita Comerciais</t>
  </si>
  <si>
    <t>Entrada Para Descida D'Água - Eda 12 B - Areia Extraída E Brita Produzida</t>
  </si>
  <si>
    <t>Entrada Para Descida D'Água - Eda 13 A - Areia E Brita Comerciais</t>
  </si>
  <si>
    <t>Entrada Para Descida D'Água - Eda 13 A - Areia Extraída E Brita Produzida</t>
  </si>
  <si>
    <t>Entrada Para Descida D'Água - Eda 13 B - Areia E Brita Comerciais</t>
  </si>
  <si>
    <t>Entrada Para Descida D'Água - Eda 13 B - Areia Extraída E Brita Produzida</t>
  </si>
  <si>
    <t>Entrada Para Descida D'Água - Eda 14 A - Areia E Brita Comerciais</t>
  </si>
  <si>
    <t>Entrada Para Descida D'Água - Eda 14 A - Areia Extraída E Brita Produzida</t>
  </si>
  <si>
    <t>Entrada Para Descida D'Água - Eda 14 B - Areia E Brita Comerciais</t>
  </si>
  <si>
    <t>Entrada Para Descida D'Água - Eda 14 B - Areia Extraída E Brita Produzida</t>
  </si>
  <si>
    <t>Entrada Para Descida D'Água - Eda 15 A - Areia E Brita Comerciais</t>
  </si>
  <si>
    <t>Entrada Para Descida D'Água - Eda 15 A - Areia Extraída E Brita Produzida</t>
  </si>
  <si>
    <t>Entrada Para Descida D'Água - Eda 15 B - Areia E Brita Comerciais</t>
  </si>
  <si>
    <t>Entrada Para Descida D'Água - Eda 15 B - Areia Extraída E Brita Produzida</t>
  </si>
  <si>
    <t>Entrada Para Descida D'Água - Eda 16 A - Areia E Brita Comerciais</t>
  </si>
  <si>
    <t>Entrada Para Descida D'Água - Eda 16 A - Areia Extraída E Brita Produzida</t>
  </si>
  <si>
    <t>Entrada Para Descida D'Água - Eda 16 B - Areia E Brita Comerciais</t>
  </si>
  <si>
    <t>Entrada Para Descida D'Água - Eda 16 B - Areia Extraída E Brita Produzida</t>
  </si>
  <si>
    <t>Envelope De Brita Para Tubos Com Diâmetro Externo De 75 A 110 Mm - L = 15 Cm E H = 15 Cm</t>
  </si>
  <si>
    <t>Escavação Mecânica De Vala Para Drenagem Com Valetadeira Em Material De 1ª Categoria</t>
  </si>
  <si>
    <t>Escavação Mecânica De Vala Trapezoidal Ou Triangular Em Material De 1ª Categoria Para Drenagem Superficial Com Retroescavadeira - 0,10 M² ≤ Seção &lt; 0,15 M²</t>
  </si>
  <si>
    <t>Escavação Mecânica De Vala Trapezoidal Ou Triangular Em Material De 1ª Categoria Para Drenagem Superficial Com Retroescavadeira - 0,15 M² ≤ Seção &lt; 0,20 M²</t>
  </si>
  <si>
    <t>Escavação Mecânica De Vala Trapezoidal Ou Triangular Em Material De 1ª Categoria Para Drenagem Superficial Com Retroescavadeira - 0,20 M² ≤ Seção &lt; 0,30 M²</t>
  </si>
  <si>
    <t>Escavação Mecânica De Vala Trapezoidal Ou Triangular Em Material De 1ª Categoria Para Drenagem Superficial Com Retroescavadeira - 0,30 M² ≤ Seção &lt; 0,50 M²</t>
  </si>
  <si>
    <t>Escavação Mecânica De Vala Trapezoidal Ou Triangular Em Material De 1ª Categoria Para Drenagem Superficial Com Retroescavadeira - Seção &lt; 0,10 M²</t>
  </si>
  <si>
    <t>Esgotamento De Água Com Bomba Submersa</t>
  </si>
  <si>
    <t>Esgotamento De Dreno Horizontal Profundo A Vácuo</t>
  </si>
  <si>
    <t>Geodreno Vertical Para Tratamento De Solos Moles</t>
  </si>
  <si>
    <t>Grelha De Concreto 54 X 100 Cm Para Boca-De-Lobo - Areia E Brita Comerciais - Sobrecarga Do Trem Tipo Tb 45</t>
  </si>
  <si>
    <t>Grelha De Concreto 54 X 100 Cm Para Boca-De-Lobo - Areia Extraída E Brita Produzida - Sobrecarga Do Trem Tipo Tb 45</t>
  </si>
  <si>
    <t>Lastro De Areia Comercial - Espalhamento Manual</t>
  </si>
  <si>
    <t>Lastro De Areia Comercial - Espalhamento Mecânico</t>
  </si>
  <si>
    <t>Lastro De Areia Extraída - Espalhamento Manual</t>
  </si>
  <si>
    <t>Lastro De Areia Extraída - Espalhamento Mecânico</t>
  </si>
  <si>
    <t>Lastro De Brita Comercial Compactado Com Soquete Vibratório - Espalhamento Manual</t>
  </si>
  <si>
    <t>Lastro De Brita Produzida Compactado Com Soquete Vibratório - Espalhamento Manual</t>
  </si>
  <si>
    <t>Lastro De Pedra De Mão Ou Rachão - Espalhamento Manual</t>
  </si>
  <si>
    <t>Meio-Fio De Concreto - Mfc 01 - Areia E Brita Comerciais - Fôrma De Madeira</t>
  </si>
  <si>
    <t>Meio-Fio De Concreto - Mfc 01 - Areia Extraída E Brita Produzida - Fôrma De Madeira</t>
  </si>
  <si>
    <t>Meio-Fio De Concreto - Mfc 01 Moldado No Local Com Extrusora E Concreto Usinado - Areia E Brita Comerciais</t>
  </si>
  <si>
    <t>Meio-Fio De Concreto - Mfc 01 Moldado No Local Com Extrusora E Concreto Usinado - Areia Extraída E Brita Produzida</t>
  </si>
  <si>
    <t>Meio-Fio De Concreto - Mfc 02 - Areia E Brita Comerciais - Fôrma De Madeira</t>
  </si>
  <si>
    <t>Meio-Fio De Concreto - Mfc 02 - Areia Extraída E Brita Produzida - Fôrma De Madeira</t>
  </si>
  <si>
    <t>Meio-Fio De Concreto - Mfc 02 Moldado No Local Com Extrusora E Concreto Usinado - Areia E Brita Comerciais</t>
  </si>
  <si>
    <t>Meio-Fio De Concreto - Mfc 02 Moldado No Local Com Extrusora E Concreto Usinado - Areia Extraída E Brita Produzida</t>
  </si>
  <si>
    <t>Meio-Fio De Concreto - Mfc 03 - Areia E Brita Comerciais - Fôrma De Madeira</t>
  </si>
  <si>
    <t>Meio-Fio De Concreto - Mfc 03 - Areia Extraída E Brita Produzida - Fôrma De Madeira</t>
  </si>
  <si>
    <t>Meio-Fio De Concreto - Mfc 03 Moldado No Local Com Extrusora E Concreto Usinado - Areia E Brita Comerciais</t>
  </si>
  <si>
    <t>Meio-Fio De Concreto - Mfc 03 Moldado No Local Com Extrusora E Concreto Usinado - Areia Extraída E Brita Produzida</t>
  </si>
  <si>
    <t>Meio-Fio De Concreto - Mfc 04 - Areia E Brita Comerciais - Fôrma De Madeira</t>
  </si>
  <si>
    <t>Meio-Fio De Concreto - Mfc 04 - Areia Extraída E Brita Produzida - Fôrma De Madeira</t>
  </si>
  <si>
    <t>Meio-Fio De Concreto - Mfc 04 Moldado No Local Com Extrusora E Concreto Usinado - Areia E Brita Comerciais</t>
  </si>
  <si>
    <t>Meio-Fio De Concreto - Mfc 04 Moldado No Local Com Extrusora E Concreto Usinado - Areia Extraída E Brita Produzida</t>
  </si>
  <si>
    <t>Meio-Fio De Concreto - Mfc 05 - Areia E Brita Comerciais - Fôrma De Madeira</t>
  </si>
  <si>
    <t>Meio-Fio De Concreto - Mfc 05 - Areia Extraída E Brita Produzida - Fôrma De Madeira</t>
  </si>
  <si>
    <t>Meio-Fio De Concreto - Mfc 05 Moldado No Local Com Extrusora E Concreto Usinado - Areia E Brita Comerciais</t>
  </si>
  <si>
    <t>Meio-Fio De Concreto - Mfc 05 Moldado No Local Com Extrusora E Concreto Usinado - Areia Extraída E Brita Produzida</t>
  </si>
  <si>
    <t>Meio-Fio De Concreto - Mfc 06 - Areia E Brita Comerciais - Fôrma De Madeira</t>
  </si>
  <si>
    <t>Meio-Fio De Concreto - Mfc 06 - Areia Extraída E Brita Produzida - Fôrma De Madeira</t>
  </si>
  <si>
    <t>Meio-Fio De Concreto - Mfc 06 Moldado No Local Com Extrusora E Concreto Usinado - Areia E Brita Comerciais</t>
  </si>
  <si>
    <t>Meio-Fio De Concreto - Mfc 06 Moldado No Local Com Extrusora E Concreto Usinado - Areia Extraída E Brita Produzida</t>
  </si>
  <si>
    <t>Meio-Fio De Concreto - Mfc 07 - Areia E Brita Comerciais - Fôrma De Madeira</t>
  </si>
  <si>
    <t>Meio-Fio De Concreto - Mfc 07 - Areia Extraída E Brita Produzida - Fôrma De Madeira</t>
  </si>
  <si>
    <t>Meio-Fio De Concreto - Mfc 07 Moldado No Local Com Extrusora E Concreto Usinado - Areia E Brita Comerciais</t>
  </si>
  <si>
    <t>Meio-Fio De Concreto - Mfc 07 Moldado No Local Com Extrusora E Concreto Usinado - Areia Extraída E Brita Produzida</t>
  </si>
  <si>
    <t>Meio-Fio De Concreto - Mfc 08 - Areia E Brita Comerciais - Fôrma De Madeira</t>
  </si>
  <si>
    <t>Meio-Fio De Concreto - Mfc 08 - Areia Extraída E Brita Produzida - Fôrma De Madeira</t>
  </si>
  <si>
    <t>Meio-Fio De Concreto - Mfc 08 Moldado No Local Com Extrusora E Concreto Usinado - Areia E Brita Comerciais</t>
  </si>
  <si>
    <t>Meio-Fio De Concreto - Mfc 08 Moldado No Local Com Extrusora E Concreto Usinado - Areia Extraída E Brita Produzida</t>
  </si>
  <si>
    <t>Microvala Para Dreno De Pavimento Com Geocomposto Drenante H = 0,4 M</t>
  </si>
  <si>
    <t>Microvala Para Dreno De Pavimento Com Geocomposto Drenante H = 0,6 M</t>
  </si>
  <si>
    <t>Perfuração Para Dreno Sub-Horizontal Em Material De 1ª Categoria Com D = 75 Mm (Linha Nw)</t>
  </si>
  <si>
    <t>Perfuração Para Dreno Sub-Horizontal Em Material De 2ª Categoria Com D = 75 Mm (Linha Nw)</t>
  </si>
  <si>
    <t>Poço De Visita - Pvi 01 - Areia E Brita Comerciais</t>
  </si>
  <si>
    <t>Poço De Visita - Pvi 01 - Areia Extraída E Brita Produzida</t>
  </si>
  <si>
    <t>Poço De Visita - Pvi 02 - Areia E Brita Comerciais</t>
  </si>
  <si>
    <t>Poço De Visita - Pvi 02 - Areia Extraída E Brita Produzida</t>
  </si>
  <si>
    <t>Poço De Visita - Pvi 03 - Areia E Brita Comerciais</t>
  </si>
  <si>
    <t>Poço De Visita - Pvi 03 - Areia Extraída E Brita Produzida</t>
  </si>
  <si>
    <t>Poço De Visita - Pvi 04 - Areia E Brita Comerciais</t>
  </si>
  <si>
    <t>Poço De Visita - Pvi 04 - Areia Extraída E Brita Produzida</t>
  </si>
  <si>
    <t>Poço De Visita - Pvi 05 - Areia E Brita Comerciais</t>
  </si>
  <si>
    <t>Poço De Visita - Pvi 05 - Areia Extraída E Brita Produzida</t>
  </si>
  <si>
    <t>Poço De Visita - Pvi 06 - Areia E Brita Comerciais</t>
  </si>
  <si>
    <t>Poço De Visita - Pvi 06 - Areia Extraída E Brita Produzida</t>
  </si>
  <si>
    <t>Poço De Visita - Pvi 07 - Areia E Brita Comerciais</t>
  </si>
  <si>
    <t>Poço De Visita - Pvi 07 - Areia Extraída E Brita Produzida</t>
  </si>
  <si>
    <t>Poço De Visita - Pvi 08 - Areia E Brita Comerciais</t>
  </si>
  <si>
    <t>Poço De Visita - Pvi 08 - Areia Extraída E Brita Produzida</t>
  </si>
  <si>
    <t>Poço De Visita - Pvi 09 - Areia E Brita Comerciais</t>
  </si>
  <si>
    <t>Poço De Visita - Pvi 09 - Areia Extraída E Brita Produzida</t>
  </si>
  <si>
    <t>Poço De Visita - Pvi 10 - Areia E Brita Comerciais</t>
  </si>
  <si>
    <t>Poço De Visita - Pvi 10 - Areia Extraída E Brita Produzida</t>
  </si>
  <si>
    <t>Poço De Visita - Pvi 11 - Areia E Brita Comerciais</t>
  </si>
  <si>
    <t>Poço De Visita - Pvi 11 - Areia Extraída E Brita Produzida</t>
  </si>
  <si>
    <t>Poço De Visita - Pvi 12 - Areia E Brita Comerciais</t>
  </si>
  <si>
    <t>Poço De Visita - Pvi 12 - Areia Extraída E Brita Produzida</t>
  </si>
  <si>
    <t>Poço De Visita - Pvi 13 - Areia E Brita Comerciais</t>
  </si>
  <si>
    <t>Poço De Visita - Pvi 13 - Areia Extraída E Brita Produzida</t>
  </si>
  <si>
    <t>Poço De Visita - Pvi 14 - Areia E Brita Comerciais</t>
  </si>
  <si>
    <t>Poço De Visita - Pvi 14 - Areia Extraída E Brita Produzida</t>
  </si>
  <si>
    <t>Poço De Visita - Pvi 15 - Areia E Brita Comerciais</t>
  </si>
  <si>
    <t>Poço De Visita - Pvi 15 - Areia Extraída E Brita Produzida</t>
  </si>
  <si>
    <t>Poço De Visita - Pvi 16 - Areia E Brita Comerciais</t>
  </si>
  <si>
    <t>Poço De Visita - Pvi 16 - Areia Extraída E Brita Produzida</t>
  </si>
  <si>
    <t>Poço De Visita - Pvi 17 - Areia E Brita Comerciais</t>
  </si>
  <si>
    <t>Poço De Visita - Pvi 17 - Areia Extraída E Brita Produzida</t>
  </si>
  <si>
    <t>Poço De Visita - Pvi 18 - Areia E Brita Comerciais</t>
  </si>
  <si>
    <t>Poço De Visita - Pvi 18 - Areia Extraída E Brita Produzida</t>
  </si>
  <si>
    <t>Reaterro E Compactação Em Vala De Dreno Com Geocomposto</t>
  </si>
  <si>
    <t>Sarjeta Trapezoidal De Canteiro Central De Concreto - Szcc 100-25 - Areia E Brita Comerciais</t>
  </si>
  <si>
    <t>Sarjeta Trapezoidal De Canteiro Central De Concreto - Szcc 100-25 - Areia Extraída E Brita Produzida</t>
  </si>
  <si>
    <t>Sarjeta Trapezoidal De Canteiro Central De Concreto - Szcc 100-25 Moldada No Local Com Extrusora E Concreto Usinado - Areia E Brita Comerciais</t>
  </si>
  <si>
    <t>Sarjeta Trapezoidal De Canteiro Central De Concreto - Szcc 100-25 Moldada No Local Com Extrusora E Concreto Usinado - Areia Extraída E Brita Produzida</t>
  </si>
  <si>
    <t>Sarjeta Trapezoidal De Canteiro Central De Concreto - Szcc 140-35 - Areia E Brita Comerciais</t>
  </si>
  <si>
    <t>Sarjeta Trapezoidal De Canteiro Central De Concreto - Szcc 140-35 - Areia Extraída E Brita Produzida</t>
  </si>
  <si>
    <t>Sarjeta Trapezoidal De Canteiro Central De Concreto - Szcc 140-35 Moldada No Local Com Extrusora E Concreto Usinado - Areia E Brita Comerciais</t>
  </si>
  <si>
    <t>Sarjeta Trapezoidal De Canteiro Central De Concreto - Szcc 140-35 Moldada No Local Com Extrusora E Concreto Usinado - Areia Extraída E Brita Produzida</t>
  </si>
  <si>
    <t>Sarjeta Trapezoidal De Concreto - Szc 60-20 - Escavação Mecânica - Areia E Brita Comerciais</t>
  </si>
  <si>
    <t>Sarjeta Trapezoidal De Concreto - Szc 60-20 - Escavação Mecânica - Areia Extraída E Brita Produzida</t>
  </si>
  <si>
    <t>Sarjeta Trapezoidal De Concreto - Szc 60-20 Moldada No Local Com Extrusora E Concreto Usinado - Escavação Mecânica - Areia E Brita Comerciais</t>
  </si>
  <si>
    <t>Sarjeta Trapezoidal De Concreto - Szc 60-20 Moldada No Local Com Extrusora E Concreto Usinado - Escavação Mecânica - Areia Extraída E Brita Produzida</t>
  </si>
  <si>
    <t>Sarjeta Trapezoidal De Concreto - Szc 90-30 - Escavação Mecânica - Areia E Brita Comerciais</t>
  </si>
  <si>
    <t>Sarjeta Trapezoidal De Concreto - Szc 90-30 - Escavação Mecânica - Areia Extraída E Brita Produzida</t>
  </si>
  <si>
    <t>Sarjeta Trapezoidal De Concreto - Szc 90-30 Moldada No Local Com Extrusora E Concreto Usinado - Escavação Mecânica - Areia E Brita Comerciais</t>
  </si>
  <si>
    <t>Sarjeta Trapezoidal De Concreto - Szc 90-30 Moldada No Local Com Extrusora E Concreto Usinado - Escavação Mecânica - Areia Extraída E Brita Produzida</t>
  </si>
  <si>
    <t>Sarjeta Trapezoidal De Grama - Szg 60-20 - Escavação Mecânica</t>
  </si>
  <si>
    <t>Sarjeta Trapezoidal De Grama - Szg 90-30 - Escavação Mecânica</t>
  </si>
  <si>
    <t>Sarjeta Trapezoidal Sem Revestimento - Szt 60-20 - Escavação Mecânica</t>
  </si>
  <si>
    <t>Sarjeta Trapezoidal Sem Revestimento - Szt 90-30 - Escavação Mecânica</t>
  </si>
  <si>
    <t>Sarjeta Triangular De Canteiro Central De Concreto - Stcc 100-25 - Areia E Brita Comerciais</t>
  </si>
  <si>
    <t>Sarjeta Triangular De Canteiro Central De Concreto - Stcc 100-25 - Areia Extraída E Brita Produzida</t>
  </si>
  <si>
    <t>Sarjeta Triangular De Canteiro Central De Concreto - Stcc 100-25 Moldada No Local Com Extrusora E Concreto Usinado - Areia E Brita Comerciais</t>
  </si>
  <si>
    <t>Sarjeta Triangular De Canteiro Central De Concreto - Stcc 100-25 Moldada No Local Com Extrusora E Concreto Usinado - Areia Extraída E Brita Produzida</t>
  </si>
  <si>
    <t>Sarjeta Triangular De Canteiro Central De Concreto - Stcc 140-35 - Areia E Brita Comerciais</t>
  </si>
  <si>
    <t>Sarjeta Triangular De Canteiro Central De Concreto - Stcc 140-35 - Areia Extraída E Brita Produzida</t>
  </si>
  <si>
    <t>Sarjeta Triangular De Canteiro Central De Concreto - Stcc 140-35 Moldada No Local Com Extrusora E Concreto Usinado - Areia E Brita Comerciais</t>
  </si>
  <si>
    <t>Sarjeta Triangular De Canteiro Central De Concreto - Stcc 140-35 Moldada No Local Com Extrusora E Concreto Usinado - Areia Extraída E Brita Produzida</t>
  </si>
  <si>
    <t>Sarjeta Triangular De Canteiro Central De Grama - Stcg 100-25 - Escavação Mecânica</t>
  </si>
  <si>
    <t>Sarjeta Triangular De Canteiro Central De Grama - Stcg 140-35 - Escavação Mecânica</t>
  </si>
  <si>
    <t>Sarjeta Triangular De Canteiro Central De Grama - Stcg 200-25 - Escavação Mecânica</t>
  </si>
  <si>
    <t>Sarjeta Triangular De Canteiro Central De Grama - Stcg 300-37,5 - Escavação Mecânica</t>
  </si>
  <si>
    <t>Sarjeta Triangular De Concreto - Stc 100-20 - Escavação Mecânica - Areia E Brita Comerciais</t>
  </si>
  <si>
    <t>Sarjeta Triangular De Concreto - Stc 100-20 - Escavação Mecânica - Areia Extraída E Brita Produzida</t>
  </si>
  <si>
    <t>Sarjeta Triangular De Concreto - Stc 100-20 Moldada No Local Com Extrusora E Concreto Usinado - Escavação Mecânica - Areia E Brita Comerciais</t>
  </si>
  <si>
    <t>Sarjeta Triangular De Concreto - Stc 100-20 Moldada No Local Com Extrusora E Concreto Usinado - Escavação Mecânica - Areia Extraída E Brita Produzida</t>
  </si>
  <si>
    <t>Sarjeta Triangular De Concreto - Stc 100-21 - Escavação Mecânica - Areia E Brita Comerciais</t>
  </si>
  <si>
    <t>Sarjeta Triangular De Concreto - Stc 100-21 - Escavação Mecânica - Areia Extraída E Brita Produzida</t>
  </si>
  <si>
    <t>Sarjeta Triangular De Concreto - Stc 100-21 Moldada No Local Com Extrusora E Concreto Usinado - Escavação Mecânica - Areia E Brita Comerciais</t>
  </si>
  <si>
    <t>Sarjeta Triangular De Concreto - Stc 100-21 Moldada No Local Com Extrusora E Concreto Usinado - Escavação Mecânica - Areia Extraída E Brita Produzida</t>
  </si>
  <si>
    <t>Sarjeta Triangular De Concreto - Stc 108-25 - Escavação Mecânica - Areia E Brita Comerciais</t>
  </si>
  <si>
    <t>Sarjeta Triangular De Concreto - Stc 108-25 - Escavação Mecânica - Areia Extraída E Brita Produzida</t>
  </si>
  <si>
    <t>Sarjeta Triangular De Concreto - Stc 108-25 Moldada No Local Com Extrusora E Concreto Usinado - Escavação Mecânica - Areia E Brita Comerciais</t>
  </si>
  <si>
    <t>Sarjeta Triangular De Concreto - Stc 108-25 Moldada No Local Com Extrusora E Concreto Usinado - Escavação Mecânica - Areia Extraída E Brita Produzida</t>
  </si>
  <si>
    <t>Sarjeta Triangular De Concreto - Stc 125-25 - Escavação Mecânica - Areia E Brita Comerciais</t>
  </si>
  <si>
    <t>Sarjeta Triangular De Concreto - Stc 125-25 - Escavação Mecânica - Areia Extraída E Brita Produzida</t>
  </si>
  <si>
    <t>Sarjeta Triangular De Concreto - Stc 125-25 Moldada No Local Com Extrusora E Concreto Usinado - Escavação Mecânica - Areia E Brita Comerciais</t>
  </si>
  <si>
    <t>Sarjeta Triangular De Concreto - Stc 125-25 Moldada No Local Com Extrusora E Concreto Usinado - Escavação Mecânica - Areia Extraída E Brita Produzida</t>
  </si>
  <si>
    <t>Sarjeta Triangular De Concreto - Stc 125-27 - Escavação Mecânica - Areia E Brita Comerciais</t>
  </si>
  <si>
    <t>Sarjeta Triangular De Concreto - Stc 125-27 - Escavação Mecânica - Areia Extraída E Brita Produzida</t>
  </si>
  <si>
    <t>Sarjeta Triangular De Concreto - Stc 125-27 Moldada No Local Com Extrusora E Concreto Usinado - Escavação Mecânica - Areia E Brita Comerciais</t>
  </si>
  <si>
    <t>Sarjeta Triangular De Concreto - Stc 125-27 Moldada No Local Com Extrusora E Concreto Usinado - Escavação Mecânica - Areia Extraída E Brita Produzida</t>
  </si>
  <si>
    <t>Sarjeta Triangular De Concreto - Stc 150-30 - Escavação Mecânica - Areia E Brita Comerciais</t>
  </si>
  <si>
    <t>Sarjeta Triangular De Concreto - Stc 150-30 - Escavação Mecânica - Areia Extraída E Brita Produzida</t>
  </si>
  <si>
    <t>Sarjeta Triangular De Concreto - Stc 150-30 Moldada No Local Com Extrusora E Concreto Usinado - Escavação Mecânica - Areia E Brita Comerciais</t>
  </si>
  <si>
    <t>Sarjeta Triangular De Concreto - Stc 150-30 Moldada No Local Com Extrusora E Concreto Usinado - Escavação Mecânica - Areia Extraída E Brita Produzida</t>
  </si>
  <si>
    <t>Sarjeta Triangular De Concreto - Stc 150-32 - Escavação Mecânica - Areia E Brita Comerciais</t>
  </si>
  <si>
    <t>Sarjeta Triangular De Concreto - Stc 150-32 - Escavação Mecânica - Areia Extraída E Brita Produzida</t>
  </si>
  <si>
    <t>Sarjeta Triangular De Concreto - Stc 150-32 Moldada No Local Com Extrusora E Concreto Usinado - Escavação Mecânica - Areia E Brita Comerciais</t>
  </si>
  <si>
    <t>Sarjeta Triangular De Concreto - Stc 150-32 Moldada No Local Com Extrusora E Concreto Usinado - Escavação Mecânica - Areia Extraída E Brita Produzida</t>
  </si>
  <si>
    <t>Sarjeta Triangular De Concreto - Stc 73-15 - Escavação Mecânica - Areia E Brita Comerciais</t>
  </si>
  <si>
    <t>Sarjeta Triangular De Concreto - Stc 73-15 - Escavação Mecânica - Areia Extraída E Brita Produzida</t>
  </si>
  <si>
    <t>Sarjeta Triangular De Concreto - Stc 73-15 Moldada No Local Com Extrusora E Concreto Usinado - Escavação Mecânica - Areia E Brita Comerciais</t>
  </si>
  <si>
    <t>Sarjeta Triangular De Concreto - Stc 73-15 Moldada No Local Com Extrusora E Concreto Usinado - Escavação Mecânica - Areia Extraída E Brita Produzida</t>
  </si>
  <si>
    <t>Sarjeta Triangular De Concreto - Stc 80-15 - Escavação Mecânica - Areia E Brita Comerciais</t>
  </si>
  <si>
    <t>Sarjeta Triangular De Concreto - Stc 80-15 - Escavação Mecânica - Areia Extraída E Brita Produzida</t>
  </si>
  <si>
    <t>Sarjeta Triangular De Concreto - Stc 80-15 Moldada No Local Com Extrusora E Concreto Usinado - Escavação Mecânica - Areia E Brita Comerciais</t>
  </si>
  <si>
    <t>Sarjeta Triangular De Concreto - Stc 80-15 Moldada No Local Com Extrusora E Concreto Usinado - Escavação Mecânica - Areia Extraída E Brita Produzida</t>
  </si>
  <si>
    <t>Sarjeta Triangular De Concreto - Stc 80-17 - Escavação Mecânica - Areia E Brita Comerciais</t>
  </si>
  <si>
    <t>Sarjeta Triangular De Concreto - Stc 80-17 - Escavação Mecânica - Areia Extraída E Brita Produzida</t>
  </si>
  <si>
    <t>Sarjeta Triangular De Concreto - Stc 80-17 Moldada No Local Com Extrusora E Concreto Usinado - Escavação Mecânica - Areia E Brita Comerciais</t>
  </si>
  <si>
    <t>Sarjeta Triangular De Concreto - Stc 80-17 Moldada No Local Com Extrusora E Concreto Usinado - Escavação Mecânica - Areia Extraída E Brita Produzida</t>
  </si>
  <si>
    <t>Sarjeta Triangular De Concreto - Stc 88-20 - Escavação Mecânica - Areia E Brita Comerciais</t>
  </si>
  <si>
    <t>Sarjeta Triangular De Concreto - Stc 88-20 - Escavação Mecânica - Areia Extraída E Brita Produzida</t>
  </si>
  <si>
    <t>Sarjeta Triangular De Concreto - Stc 88-20 Moldada No Local Com Extrusora E Concreto Usinado - Escavação Mecânica - Areia E Brita Comerciais</t>
  </si>
  <si>
    <t>Sarjeta Triangular De Concreto - Stc 88-20 Moldada No Local Com Extrusora E Concreto Usinado - Escavação Mecânica - Areia Extraída E Brita Produzida</t>
  </si>
  <si>
    <t>Sarjeta Triangular De Grama - Stg 100-20 - Escavação Mecânica</t>
  </si>
  <si>
    <t>Sarjeta Triangular De Grama - Stg 125-25 - Escavação Mecânica</t>
  </si>
  <si>
    <t>Sarjeta Triangular De Grama - Stg 80-15 - Escavação Mecânica</t>
  </si>
  <si>
    <t>Sarjeta Triangular Sem Revestimento - Stt 100-20 - Escavação Mecânica</t>
  </si>
  <si>
    <t>Sarjeta Triangular Sem Revestimento - Stt 125-25 - Escavação Mecânica</t>
  </si>
  <si>
    <t>Sarjeta Triangular Sem Revestimento - Stt 80-15 - Escavação Mecânica</t>
  </si>
  <si>
    <t>Selo Asfáltico De Microvala Para Dreno De Pavimento Com Geocomposto</t>
  </si>
  <si>
    <t>Transposição De Segmentos De Sarjeta - Tss 120 - Areia E Brita Comerciais</t>
  </si>
  <si>
    <t>Transposição De Segmentos De Sarjeta - Tss 120 - Areia Extraída E Brita Produzida</t>
  </si>
  <si>
    <t>Transposição De Segmentos De Sarjeta - Tss 130 - Areia E Brita Comerciais</t>
  </si>
  <si>
    <t>Transposição De Segmentos De Sarjeta - Tss 130 - Areia Extraída E Brita Produzida</t>
  </si>
  <si>
    <t>Transposição De Segmentos De Sarjeta - Tss 140 - Areia E Brita Comerciais</t>
  </si>
  <si>
    <t>Transposição De Segmentos De Sarjeta - Tss 140 - Areia Extraída E Brita Produzida</t>
  </si>
  <si>
    <t>Transposição De Segmentos De Sarjeta - Tss 150 - Areia E Brita Comerciais</t>
  </si>
  <si>
    <t>Transposição De Segmentos De Sarjeta - Tss 150 - Areia Extraída E Brita Produzida</t>
  </si>
  <si>
    <t>Transposição De Segmentos De Sarjeta - Tss 170 - Areia E Brita Comerciais</t>
  </si>
  <si>
    <t>Transposição De Segmentos De Sarjeta - Tss 170 - Areia Extraída E Brita Produzida</t>
  </si>
  <si>
    <t>Transposição De Segmentos De Sarjeta - Tss 200 - Areia E Brita Comerciais</t>
  </si>
  <si>
    <t>Transposição De Segmentos De Sarjeta - Tss 200 - Areia Extraída E Brita Produzida</t>
  </si>
  <si>
    <t>Tubo De Concreto Pa1 Comercial Para Drenagem - D = 0,50 M - Fornecimento E Instalação</t>
  </si>
  <si>
    <t>Tubo De Concreto Pa1 Comercial Para Drenagem - D = 0,60 M - Fornecimento E Instalação</t>
  </si>
  <si>
    <t>Tubo De Concreto Pa1 Comercial Para Drenagem - D = 0,80 M - Fornecimento E Instalação</t>
  </si>
  <si>
    <t>Tubo De Concreto Pa1 Comercial Para Drenagem - D = 1,00 M - Fornecimento E Instalação</t>
  </si>
  <si>
    <t>Tubo De Concreto Pa1 Comercial Para Drenagem - D = 1,20 M - Fornecimento E Instalação</t>
  </si>
  <si>
    <t>Tubo De Concreto Pa1 Comercial Para Drenagem - D = 1,50 M - Fornecimento E Instalação</t>
  </si>
  <si>
    <t>Tubo De Concreto Pa1 Produzido Na Obra Para Drenagem - D = 0,60 M - Areia E Brita Comerciais - Fornecimento E Instalação</t>
  </si>
  <si>
    <t>Tubo De Concreto Pa1 Produzido Na Obra Para Drenagem - D = 0,60 M - Areia Extraída E Brita Produzida - Fornecimento E Instalação</t>
  </si>
  <si>
    <t>Tubo De Concreto Pa1 Produzido Na Obra Para Drenagem - D = 0,80 M - Areia E Brita Comerciais - Fornecimento E Instalação</t>
  </si>
  <si>
    <t>Tubo De Concreto Pa1 Produzido Na Obra Para Drenagem - D = 0,80 M - Areia Extraída E Brita Produzida - Fornecimento E Instalação</t>
  </si>
  <si>
    <t>Tubo De Concreto Pa1 Produzido Na Obra Para Drenagem - D = 1,00 M - Areia E Brita Comerciais - Fornecimento E Instalação</t>
  </si>
  <si>
    <t>Tubo De Concreto Pa1 Produzido Na Obra Para Drenagem - D = 1,00 M - Areia Extraída E Brita Produzida - Fornecimento E Instalação</t>
  </si>
  <si>
    <t>Tubo De Concreto Pa1 Produzido Na Obra Para Drenagem - D = 1,20 M - Areia E Brita Comerciais - Fornecimento E Instalação</t>
  </si>
  <si>
    <t>Tubo De Concreto Pa1 Produzido Na Obra Para Drenagem - D = 1,20 M - Areia Extraída E Brita Produzida - Fornecimento E Instalação</t>
  </si>
  <si>
    <t>Tubo De Concreto Pa1 Produzido Na Obra Para Drenagem - D = 1,50 M - Areia E Brita Comerciais - Fornecimento E Instalação</t>
  </si>
  <si>
    <t>Tubo De Concreto Pa1 Produzido Na Obra Para Drenagem - D = 1,50 M - Areia Extraída E Brita Produzida - Fornecimento E Instalação</t>
  </si>
  <si>
    <t>Tubo De Concreto Pa2 Comercial Para Drenagem - D = 0,50 M - Fornecimento E Instalação</t>
  </si>
  <si>
    <t>Tubo De Concreto Pa2 Comercial Para Drenagem - D = 0,60 M - Fornecimento E Instalação</t>
  </si>
  <si>
    <t>Tubo De Concreto Pa2 Comercial Para Drenagem - D = 0,80 M - Fornecimento E Instalação</t>
  </si>
  <si>
    <t>Tubo De Concreto Pa2 Comercial Para Drenagem - D = 1,00 M - Fornecimento E Instalação</t>
  </si>
  <si>
    <t>Tubo De Concreto Pa2 Comercial Para Drenagem - D = 1,20 M - Fornecimento E Instalação</t>
  </si>
  <si>
    <t>Tubo De Concreto Pa2 Comercial Para Drenagem - D = 1,50 M - Fornecimento E Instalação</t>
  </si>
  <si>
    <t>Tubo De Concreto Pa2 Produzido Na Obra Para Drenagem - D = 0,60 M - Areia E Brita Comerciais - Fornecimento E Instalação</t>
  </si>
  <si>
    <t>Tubo De Concreto Pa2 Produzido Na Obra Para Drenagem - D = 0,60 M - Areia Extraída E Brita Produzida - Fornecimento E Instalação</t>
  </si>
  <si>
    <t>Tubo De Concreto Pa2 Produzido Na Obra Para Drenagem - D = 0,80 M - Areia E Brita Comerciais - Fornecimento E Instalação</t>
  </si>
  <si>
    <t>Tubo De Concreto Pa2 Produzido Na Obra Para Drenagem - D = 0,80 M - Areia Extraída E Brita Produzida - Fornecimento E Instalação</t>
  </si>
  <si>
    <t>Tubo De Concreto Pa2 Produzido Na Obra Para Drenagem - D = 1,00 M - Areia E Brita Comerciais - Fornecimento E Instalação</t>
  </si>
  <si>
    <t>Tubo De Concreto Pa2 Produzido Na Obra Para Drenagem - D = 1,00 M - Areia Extraída E Brita Produzida - Fornecimento E Instalação</t>
  </si>
  <si>
    <t>Tubo De Concreto Pa2 Produzido Na Obra Para Drenagem - D = 1,20 M - Areia E Brita Comerciais - Fornecimento E Instalação</t>
  </si>
  <si>
    <t>Tubo De Concreto Pa2 Produzido Na Obra Para Drenagem - D = 1,20 M - Areia Extraída E Brita Produzida - Fornecimento E Instalação</t>
  </si>
  <si>
    <t>Tubo De Concreto Pa2 Produzido Na Obra Para Drenagem - D = 1,50 M - Areia E Brita Comerciais - Fornecimento E Instalação</t>
  </si>
  <si>
    <t>Tubo De Concreto Pa2 Produzido Na Obra Para Drenagem - D = 1,50 M - Areia Extraída E Brita Produzida - Fornecimento E Instalação</t>
  </si>
  <si>
    <t>Tubo De Concreto Pa3 Comercial Para Drenagem - D = 0,50 M - Fornecimento E Instalação</t>
  </si>
  <si>
    <t>Tubo De Concreto Pa3 Comercial Para Drenagem - D = 0,60 M - Fornecimento E Instalação</t>
  </si>
  <si>
    <t>Tubo De Concreto Pa3 Comercial Para Drenagem - D = 0,80 M - Fornecimento E Instalação</t>
  </si>
  <si>
    <t>Tubo De Concreto Pa3 Comercial Para Drenagem - D = 1,00 M - Fornecimento E Instalação</t>
  </si>
  <si>
    <t>Tubo De Concreto Pa3 Comercial Para Drenagem - D = 1,20 M - Fornecimento E Instalação</t>
  </si>
  <si>
    <t>Tubo De Concreto Pa3 Comercial Para Drenagem - D = 1,50 M - Fornecimento E Instalação</t>
  </si>
  <si>
    <t>Tubo De Concreto Pa3 Produzido Na Obra Para Drenagem - D = 0,60 M - Areia E Brita Comerciais - Fornecimento E Instalação</t>
  </si>
  <si>
    <t>Tubo De Concreto Pa3 Produzido Na Obra Para Drenagem - D = 0,60 M - Areia Extraída E Brita Produzida - Fornecimento E Instalação</t>
  </si>
  <si>
    <t>Tubo De Concreto Pa3 Produzido Na Obra Para Drenagem - D = 0,80 M - Areia E Brita Comerciais - Fornecimento E Instalação</t>
  </si>
  <si>
    <t>Tubo De Concreto Pa3 Produzido Na Obra Para Drenagem - D = 0,80 M - Areia Extraída E Brita Produzida - Fornecimento E Instalação</t>
  </si>
  <si>
    <t>Tubo De Concreto Pa3 Produzido Na Obra Para Drenagem - D = 1,00 M - Areia E Brita Comerciais - Fornecimento E Instalação</t>
  </si>
  <si>
    <t>Tubo De Concreto Pa3 Produzido Na Obra Para Drenagem - D = 1,00 M - Areia Extraída E Brita Produzida - Fornecimento E Instalação</t>
  </si>
  <si>
    <t>Tubo De Concreto Pa3 Produzido Na Obra Para Drenagem - D = 1,20 M - Areia E Brita Comerciais - Fornecimento E Instalação</t>
  </si>
  <si>
    <t>Tubo De Concreto Pa3 Produzido Na Obra Para Drenagem - D = 1,20 M - Areia Extraída E Brita Produzida - Fornecimento E Instalação</t>
  </si>
  <si>
    <t>Tubo De Concreto Pa3 Produzido Na Obra Para Drenagem - D = 1,50 M - Areia E Brita Comerciais - Fornecimento E Instalação</t>
  </si>
  <si>
    <t>Tubo De Concreto Pa3 Produzido Na Obra Para Drenagem - D = 1,50 M - Areia Extraída E Brita Produzida - Fornecimento E Instalação</t>
  </si>
  <si>
    <t>Tubo De Concreto Pa4 Comercial Para Drenagem - D = 0,50 M - Fornecimento E Instalação</t>
  </si>
  <si>
    <t>Tubo De Concreto Pa4 Comercial Para Drenagem - D = 0,60 M - Fornecimento E Instalação</t>
  </si>
  <si>
    <t>Tubo De Concreto Pa4 Comercial Para Drenagem - D = 0,80 M - Fornecimento E Instalação</t>
  </si>
  <si>
    <t>Tubo De Concreto Pa4 Comercial Para Drenagem - D = 1,00 M - Fornecimento E Instalação</t>
  </si>
  <si>
    <t>Tubo De Concreto Pa4 Comercial Para Drenagem - D = 1,20 M - Fornecimento E Instalação</t>
  </si>
  <si>
    <t>Tubo De Concreto Pa4 Comercial Para Drenagem - D = 1,50 M - Fornecimento E Instalação</t>
  </si>
  <si>
    <t>Tubo De Concreto Pa4 Produzido Na Obra Para Drenagem - D = 0,60 M - Areia E Brita Comerciais - Fornecimento E Instalação</t>
  </si>
  <si>
    <t>Tubo De Concreto Pa4 Produzido Na Obra Para Drenagem - D = 0,60 M - Areia Extraída E Brita Produzida - Fornecimento E Instalação</t>
  </si>
  <si>
    <t>Tubo De Concreto Pa4 Produzido Na Obra Para Drenagem - D = 0,80 M - Areia E Brita Comerciais - Fornecimento E Instalação</t>
  </si>
  <si>
    <t>Tubo De Concreto Pa4 Produzido Na Obra Para Drenagem - D = 0,80 M - Areia Extraída E Brita Produzida - Fornecimento E Instalação</t>
  </si>
  <si>
    <t>Tubo De Concreto Pa4 Produzido Na Obra Para Drenagem - D = 1,00 M - Areia E Brita Comerciais - Fornecimento E Instalação</t>
  </si>
  <si>
    <t>Tubo De Concreto Pa4 Produzido Na Obra Para Drenagem - D = 1,00 M - Areia Extraída E Brita Produzida - Fornecimento E Instalação</t>
  </si>
  <si>
    <t>Tubo De Concreto Pa4 Produzido Na Obra Para Drenagem - D = 1,20 M - Areia E Brita Comerciais - Fornecimento E Instalação</t>
  </si>
  <si>
    <t>Tubo De Concreto Pa4 Produzido Na Obra Para Drenagem - D = 1,20 M - Areia Extraída E Brita Produzida - Fornecimento E Instalação</t>
  </si>
  <si>
    <t>Tubo De Concreto Pa4 Produzido Na Obra Para Drenagem - D = 1,50 M - Areia E Brita Comerciais - Fornecimento E Instalação</t>
  </si>
  <si>
    <t>Tubo De Concreto Pa4 Produzido Na Obra Para Drenagem - D = 1,50 M - Areia Extraída E Brita Produzida - Fornecimento E Instalação</t>
  </si>
  <si>
    <t>Tubo De Concreto Perfurado Produzido Na Obra Para Drenagem - D = 0,40 M - Fornecimento E Instalação</t>
  </si>
  <si>
    <t>Tubo De Pvc Para Dreno Tipo Barbacã - D = 50 Mm - Fornecimento E Instalação</t>
  </si>
  <si>
    <t>Tubo De Pvc Para Dreno Tipo Barbacã - D = 75 Mm - Fornecimento E Instalação</t>
  </si>
  <si>
    <t>Tubo Pead Para Drenagem - D = 1.000 Mm - Fornecimento E Instalação</t>
  </si>
  <si>
    <t>Tubo Pead Para Drenagem - D = 1.050 Mm - Fornecimento E Instalação</t>
  </si>
  <si>
    <t>Tubo Pead Para Drenagem - D = 1.200 Mm - Fornecimento E Instalação</t>
  </si>
  <si>
    <t>Tubo Pead Para Drenagem - D = 1.500 Mm - Fornecimento E Instalação</t>
  </si>
  <si>
    <t>Tubo Pead Para Drenagem - D = 400 Mm - Fornecimento E Instalação</t>
  </si>
  <si>
    <t>Tubo Pead Para Drenagem - D = 450 Mm - Fornecimento E Instalação</t>
  </si>
  <si>
    <t>Tubo Pead Para Drenagem - D = 500 Mm - Fornecimento E Instalação</t>
  </si>
  <si>
    <t>Tubo Pead Para Drenagem - D = 600 Mm - Fornecimento E Instalação</t>
  </si>
  <si>
    <t>Tubo Pead Para Drenagem - D = 750 Mm - Fornecimento E Instalação</t>
  </si>
  <si>
    <t>Tubo Pead Para Drenagem - D = 800 Mm - Fornecimento E Instalação</t>
  </si>
  <si>
    <t>Tubo Pead Para Drenagem - D = 900 Mm - Fornecimento E Instalação</t>
  </si>
  <si>
    <t>Valeta De Proteção De Aterro Sem Revestimento - Vpat 120-30 - Escavação Mecânica</t>
  </si>
  <si>
    <t>Valeta De Proteção De Aterro Sem Revestimento - Vpat 160-30 - Escavação Mecânica</t>
  </si>
  <si>
    <t>Valeta De Proteção De Aterros Com Revestimento De Concreto - Vpac 120-30 - Escavação Mecânica - Areia E Brita Comerciais</t>
  </si>
  <si>
    <t>Valeta De Proteção De Aterros Com Revestimento De Concreto - Vpac 120-30 - Escavação Mecânica - Areia Extraída E Brita Produzida</t>
  </si>
  <si>
    <t>Valeta De Proteção De Aterros Com Revestimento De Concreto - Vpac 160-30 - Escavação Mecânica - Areia E Brita Comerciais</t>
  </si>
  <si>
    <t>Valeta De Proteção De Aterros Com Revestimento De Concreto - Vpac 160-30 - Escavação Mecânica - Areia Extraída E Brita Produzida</t>
  </si>
  <si>
    <t>Valeta De Proteção De Aterros Com Revestimento Vegetal - Vpag 120-30 - Escavação Mecânica</t>
  </si>
  <si>
    <t>Valeta De Proteção De Aterros Com Revestimento Vegetal - Vpag 160-30 - Escavação Mecânica</t>
  </si>
  <si>
    <t>Valeta De Proteção De Corte Sem Revestimento - Vpct 120-30 - Escavação Mecânica</t>
  </si>
  <si>
    <t>Valeta De Proteção De Corte Sem Revestimento - Vpct 160-30 - Escavação Mecânica</t>
  </si>
  <si>
    <t>Valeta De Proteção De Cortes Com Revestimento De Concreto - Vpcc 120-30 - Escavação Mecânica - Areia E Brita Comerciais</t>
  </si>
  <si>
    <t>Valeta De Proteção De Cortes Com Revestimento De Concreto - Vpcc 120-30 - Escavação Mecânica - Areia Extraída E Brita Produzida</t>
  </si>
  <si>
    <t>Valeta De Proteção De Cortes Com Revestimento De Concreto - Vpcc 160-30 - Escavação Mecânica - Areia E Brita Comerciais</t>
  </si>
  <si>
    <t>Valeta De Proteção De Cortes Com Revestimento De Concreto - Vpcc 160-30 - Escavação Mecânica - Areia Extraída E Brita Produzida</t>
  </si>
  <si>
    <t>Valeta De Proteção De Cortes Com Revestimento Vegetal - Vpcg 120-30 - Escavação Mecânica</t>
  </si>
  <si>
    <t>Valeta De Proteção De Cortes Com Revestimento Vegetal - Vpcg 160-30 - Escavação Mecânica</t>
  </si>
  <si>
    <t>Escoramento Com Estacas De Perfis Metálicos W 250 X 38,5 Kg/M, Espaçadas Em 1,5 M, Intercaladas Com Prancha De Madeira Com Espessura De 5 Cm E Ficha De 0 A 0,2 H - Sem Reaproveitamento - Fornecimento E Instalação</t>
  </si>
  <si>
    <t>Escoramento Com Estacas De Perfis Metálicos W 250 X 38,5 Kg/M, Espaçadas Em 1,5 M, Intercaladas Com Prancha De Madeira Com Espessura De 5 Cm E Ficha De 0,20 A 0,4 H - Sem Reaproveitamento - Fornecimento E Instalação</t>
  </si>
  <si>
    <t>Escoramento Com Estacas De Perfis Metálicos W 250 X 38,5 Kg/M, Espaçadas Em 1,5 M, Intercaladas Com Prancha De Madeira Com Espessura De 5 Cm E Ficha De 0,40 A 0,6 H - Sem Reaproveitamento - Fornecimento E Instalação</t>
  </si>
  <si>
    <t>Escoramento Com Perfis Metálicos W 150 X 18,0 Kg/M A Cada Metro E Chapas De Aço - Estroncas A Cada 2 M Não Incluídas - Profundidade De Até 10 M - Aço Com Utilização De 20 Vezes - Fornecimento, Instalação E Retirada</t>
  </si>
  <si>
    <t>Escoramento Com Pontaletes D = 10 Cm - Utilização De 1 Vez - Confecção, Instalação E Retirada</t>
  </si>
  <si>
    <t>Escoramento Com Pontaletes D = 10 Cm - Utilização De 2 Vezes - Confecção, Instalação E Retirada</t>
  </si>
  <si>
    <t>Escoramento Com Pontaletes D = 10 Cm - Utilização De 3 Vezes - Confecção, Instalação E Retirada</t>
  </si>
  <si>
    <t>Escoramento Com Pontaletes D = 10 Cm - Utilização De 5 Vezes - Confecção, Instalação E Retirada</t>
  </si>
  <si>
    <t>Escoramento Com Pontaletes D = 15 Cm - Utilização De 1 Vez - Confecção E Instalação</t>
  </si>
  <si>
    <t>Escoramento Com Pontaletes D = 15 Cm - Utilização De 2 Vezes - Confecção, Instalação E Retirada</t>
  </si>
  <si>
    <t>Escoramento Com Pontaletes D = 15 Cm - Utilização De 3 Vezes - Confecção, Instalação E Retirada</t>
  </si>
  <si>
    <t>Escoramento Com Pontaletes D = 15 Cm - Utilização De 5 Vezes - Confecção, Instalação E Retirada</t>
  </si>
  <si>
    <t>Escoramento Contínuo De Valas Com Tábuas De 2,5 X 30 Cm E Longarinas De 6 X 16 Cm - Estroncas A Cada Metro Não Incluídas - Profundidade De Até 4 M - Madeira Com Utilização De 3 Vezes - Confecção, Instalação E Retirada</t>
  </si>
  <si>
    <t>Escoramento Contínuo De Valas Com Tábuas De 2,5 X 30 Cm E Longarinas De 6 X 16 Cm - Estroncas A Cada Metro Não Incluídas - Profundidade De Até 4 M - Madeira Sem Reaproveitamento - Confecção E Instalação</t>
  </si>
  <si>
    <t>Escoramento Metálico Com Quadro Tubular Contraventado - Capacidade De Carga Até 3,8 T/M² - Quadro De 1,0 X 1,0 X 1,25 M - Utilização De 50 Vezes - Fornecimento, Instalação E Retirada</t>
  </si>
  <si>
    <t>Escoramento Metálico Tubular Galvanizado Para Formas Com Capacidade De 2.100 A 750 Kg Por Unidade - Regulável De 3,0 A 4,5 M - Utilização De 20 Vezes - Fornecimento, Instalação E Retirada</t>
  </si>
  <si>
    <t>Escoramento Metálico Tubular Galvanizado Para Formas Com Capacidade De 3.200 A 1.600 Kg Por Unidade - Regulável De 1,8 A 3,0 M - Utilização De 20 Vezes - Fornecimento, Instalação E Retirada</t>
  </si>
  <si>
    <t>Escoramento Para Corpo De Bueiros Celulares - Utilização De 3 Vezes - Confecção, Instalação E Retirada</t>
  </si>
  <si>
    <t>Estroncas Em Perfil Metálico W 150 X 18,0 Kg/M - Utilização De 20 Vezes</t>
  </si>
  <si>
    <t>Estroncas Para Valas Com D = 15 Cm - Madeira Com Utilização De 3 Vezes</t>
  </si>
  <si>
    <t>Estroncas Para Valas Com D = 15 Cm - Madeira Sem Reaproveitamento</t>
  </si>
  <si>
    <t>Estroncas Para Valas Com D = 20 Cm - Madeira Com Utilização De 3 Vezes</t>
  </si>
  <si>
    <t>Estroncas Para Valas Com D = 20 Cm - Madeira Sem Reaproveitamento</t>
  </si>
  <si>
    <t>Apoio Náutico Para A Colocação Da Armação Em Camisa Metálica</t>
  </si>
  <si>
    <t>Apoio Náutico Para A Escavação Com Perfuratriz Tipo Wirth Em Rocha Com Média Dureza E Média Abrasão - Resistência À Compressão Menor Que 80 Mpa - D = 600 A 1.800 Mm</t>
  </si>
  <si>
    <t>Apoio Náutico Para A Escavação Com Perfuratriz Tipo Wirth Em Rocha De Alta Dureza E Alta Abrasão - Resistência À Compressão Acima De 80 Mpa - D = 600 A 1.800 Mm</t>
  </si>
  <si>
    <t>Apoio Náutico Para A Escavação Com Perfuratriz Tipo Wirth Em Solo D = 600 A 1.800 Mm</t>
  </si>
  <si>
    <t>Apoio Náutico Para A Execução Da Concretagem De Camisas Metálicas</t>
  </si>
  <si>
    <t>Apoio Náutico Para A Execução Da Cravação De Camisa Metálica D = 600 A 1.800 Mm</t>
  </si>
  <si>
    <t>Armação De Estaca Escavada Ou Estaca Barrete Em Aço Ca-50 Com Apoio De Guindaste - Fornecimento, Preparo E Colocação</t>
  </si>
  <si>
    <t>Arrasamento De Estacas De Concreto Com Seção De Até 900 Cm²</t>
  </si>
  <si>
    <t>Arrasamento De Estacas De Concreto Com Seção Superior À 900 Cm²</t>
  </si>
  <si>
    <t>Berço Para Pré-Moldagem De Estacas Protendidas Com Capacidade De 19 M³, Inclusive Formas Metálicas - Utilização De 100 Vezes</t>
  </si>
  <si>
    <t>Camisa Metálica Com Espessura De 12,5 Mm D = 1.400 Mm - Cravada Com Martelo Vibratório - Sem Escavação - Cravação</t>
  </si>
  <si>
    <t>Camisa Metálica Com Espessura De 12,5 Mm D = 1.400 Mm - Para Passagem De Lâmina D'Água - Posicionamento</t>
  </si>
  <si>
    <t>Camisa Metálica Com Espessura De 12,5 Mm D = 1.500 Mm - Cravada Com Martelo Vibratório - Sem Escavação - Cravação</t>
  </si>
  <si>
    <t>Camisa Metálica Com Espessura De 12,5 Mm D = 1.500 Mm - Para Passagem De Lâmina D'Água - Posicionamento</t>
  </si>
  <si>
    <t>Camisa Metálica Com Espessura De 12,5 Mm D = 1.600 Mm - Cravada Com Martelo Vibratório - Sem Escavação - Cravação</t>
  </si>
  <si>
    <t>Camisa Metálica Com Espessura De 12,5 Mm D = 1.600 Mm - Para Passagem De Lâmina D'Água - Posicionamento</t>
  </si>
  <si>
    <t>Camisa Metálica Com Espessura De 12,5 Mm D = 1.700 Mm - Cravada Com Martelo Vibratório - Sem Escavação - Cravação</t>
  </si>
  <si>
    <t>Camisa Metálica Com Espessura De 12,5 Mm D = 1.700 Mm - Para Passagem De Lâmina D'Água - Posicionamento</t>
  </si>
  <si>
    <t>Camisa Metálica Com Espessura De 12,5 Mm D = 1.800 Mm - Cravada Com Martelo Vibratório - Sem Escavação - Cravação</t>
  </si>
  <si>
    <t>Camisa Metálica Com Espessura De 12,5 Mm D = 1.800 Mm - Para Passagem De Lâmina D'Água - Posicionamento</t>
  </si>
  <si>
    <t>Camisa Metálica Com Espessura De 16 Mm D = 1.500 Mm - Cravada Com Martelo Vibratório - Sem Escavação - Cravação</t>
  </si>
  <si>
    <t>Camisa Metálica Com Espessura De 16 Mm D = 1.500 Mm - Para Passagem De Lâmina D'Água - Posicionamento</t>
  </si>
  <si>
    <t>Camisa Metálica Com Espessura De 16 Mm D = 1.600 Mm - Cravada Com Martelo Vibratório - Sem Escavação - Cravação</t>
  </si>
  <si>
    <t>Camisa Metálica Com Espessura De 16 Mm D = 1.600 Mm - Para Passagem De Lâmina D'Água - Posicionamento</t>
  </si>
  <si>
    <t>Camisa Metálica Com Espessura De 16 Mm D = 1.700 Mm - Cravada Com Martelo Vibratório - Sem Escavação - Cravação</t>
  </si>
  <si>
    <t>Camisa Metálica Com Espessura De 16 Mm D = 1.700 Mm - Para Passagem De Lâmina D'Água - Posicionamento</t>
  </si>
  <si>
    <t>Camisa Metálica Com Espessura De 16 Mm D = 1.800 Mm - Cravada Com Martelo Vibratório - Sem Escavação - Cravação</t>
  </si>
  <si>
    <t>Camisa Metálica Com Espessura De 16 Mm D = 1.800 Mm - Para Passagem De Lâmina D'Água - Posicionamento</t>
  </si>
  <si>
    <t>Camisa Metálica Com Espessura De 6,3 Mm D = 1.000 Mm - Cravada Com Martelo Vibratório - Sem Escavação - Cravação</t>
  </si>
  <si>
    <t>Camisa Metálica Com Espessura De 6,3 Mm D = 1.000 Mm - Para Passagem De Lâmina D'Água - Posicionamento</t>
  </si>
  <si>
    <t>Camisa Metálica Com Espessura De 6,3 Mm D = 400 Mm - Cravada Com Martelo Vibratório - Sem Escavação - Cravação</t>
  </si>
  <si>
    <t>Camisa Metálica Com Espessura De 6,3 Mm D = 400 Mm - Para Passagem De Lâmina D'Água - Posicionamento</t>
  </si>
  <si>
    <t>Camisa Metálica Com Espessura De 6,3 Mm D = 500 Mm - Cravada Com Martelo Vibratório - Sem Escavação - Cravação</t>
  </si>
  <si>
    <t>Camisa Metálica Com Espessura De 6,3 Mm D = 500 Mm - Para Passagem De Lâmina D'Água - Posicionamento</t>
  </si>
  <si>
    <t>Camisa Metálica Com Espessura De 6,3 Mm D = 600 Mm - Cravada Com Martelo Vibratório - Sem Escavação - Cravação</t>
  </si>
  <si>
    <t>Camisa Metálica Com Espessura De 6,3 Mm D = 600 Mm - Para Passagem De Lâmina D'Água - Posicionamento</t>
  </si>
  <si>
    <t>Camisa Metálica Com Espessura De 6,3 Mm D = 700 Mm - Cravada Com Martelo Vibratório - Sem Escavação - Cravação</t>
  </si>
  <si>
    <t>Camisa Metálica Com Espessura De 6,3 Mm D = 700 Mm - Para Passagem De Lâmina D'Água - Posicionamento</t>
  </si>
  <si>
    <t>Camisa Metálica Com Espessura De 6,3 Mm D = 800 Mm - Cravada Com Martelo Vibratório - Sem Escavação - Cravação</t>
  </si>
  <si>
    <t>Camisa Metálica Com Espessura De 6,3 Mm D = 800 Mm - Para Passagem De Lâmina D'Água - Posicionamento</t>
  </si>
  <si>
    <t>Camisa Metálica Com Espessura De 6,3 Mm D = 900 Mm - Cravada Com Martelo Vibratório - Sem Escavação - Cravação</t>
  </si>
  <si>
    <t>Camisa Metálica Com Espessura De 6,3 Mm D = 900 Mm - Para Passagem De Lâmina D'Água - Posicionamento</t>
  </si>
  <si>
    <t>Camisa Metálica Com Espessura De 8 Mm D = 1.000 Mm - Cravada Com Martelo Vibratório - Sem Escavação - Cravação</t>
  </si>
  <si>
    <t>Camisa Metálica Com Espessura De 8 Mm D = 1.000 Mm - Para Passagem De Lâmina D'Água - Posicionamento</t>
  </si>
  <si>
    <t>Camisa Metálica Com Espessura De 8 Mm D = 1.100 Mm - Cravada Com Martelo Vibratório - Sem Escavação - Cravação</t>
  </si>
  <si>
    <t>Camisa Metálica Com Espessura De 8 Mm D = 1.100 Mm - Para Passagem De Lâmina D'Água - Posicionamento</t>
  </si>
  <si>
    <t>Camisa Metálica Com Espessura De 8 Mm D = 1.200 Mm - Cravada Com Martelo Vibratório - Sem Escavação - Cravação</t>
  </si>
  <si>
    <t>Camisa Metálica Com Espessura De 8 Mm D = 1.200 Mm - Para Passagem De Lâmina D'Água - Posicionamento</t>
  </si>
  <si>
    <t>Camisa Metálica Com Espessura De 8 Mm D = 700 Mm - Cravada Com Martelo Vibratório - Sem Escavação - Cravação</t>
  </si>
  <si>
    <t>Camisa Metálica Com Espessura De 8 Mm D = 700 Mm - Para Passagem De Lâmina D'Água - Posicionamento</t>
  </si>
  <si>
    <t>Camisa Metálica Com Espessura De 8 Mm D = 800 Mm - Cravada Com Martelo Vibratório - Sem Escavação - Cravação</t>
  </si>
  <si>
    <t>Camisa Metálica Com Espessura De 8 Mm D = 800 Mm - Para Passagem De Lâmina D'Água - Posicionamento</t>
  </si>
  <si>
    <t>Camisa Metálica Com Espessura De 8 Mm D = 900 Mm - Cravada Com Martelo Vibratório - Sem Escavação - Cravação</t>
  </si>
  <si>
    <t>Camisa Metálica Com Espessura De 8 Mm D = 900 Mm - Para Passagem De Lâmina D'Água - Posicionamento</t>
  </si>
  <si>
    <t>Camisa Metálica Com Espessura De 9,5 Mm D = 1.000 Mm - Cravada Com Martelo Vibratório - Sem Escavação - Cravação</t>
  </si>
  <si>
    <t>Camisa Metálica Com Espessura De 9,5 Mm D = 1.000 Mm - Para Passagem De Lâmina D'Água - Posicionamento</t>
  </si>
  <si>
    <t>Camisa Metálica Com Espessura De 9,5 Mm D = 1.100 Mm - Cravada Com Martelo Vibratório - Sem Escavação - Cravação</t>
  </si>
  <si>
    <t>Camisa Metálica Com Espessura De 9,5 Mm D = 1.100 Mm - Para Passagem De Lâmina D'Água - Posicionamento</t>
  </si>
  <si>
    <t>Camisa Metálica Com Espessura De 9,5 Mm D = 1.200 Mm - Cravada Com Martelo Vibratório - Sem Escavação - Cravação</t>
  </si>
  <si>
    <t>Camisa Metálica Com Espessura De 9,5 Mm D = 1.200 Mm - Para Passagem De Lâmina D'Água - Posicionamento</t>
  </si>
  <si>
    <t>Camisa Metálica Com Espessura De 9,5 Mm D = 1.300 Mm - Cravada Com Martelo Vibratório - Sem Escavação - Cravação</t>
  </si>
  <si>
    <t>Camisa Metálica Com Espessura De 9,5 Mm D = 1.300 Mm - Para Passagem De Lâmina D'Água - Posicionamento</t>
  </si>
  <si>
    <t>Camisa Metálica Com Espessura De 9,5 Mm D = 1.400 Mm - Cravada Com Martelo Vibratório - Sem Escavação - Cravação</t>
  </si>
  <si>
    <t>Camisa Metálica Com Espessura De 9,5 Mm D = 1.400 Mm - Para Passagem De Lâmina D'Água - Posicionamento</t>
  </si>
  <si>
    <t>Camisa Metálica Com Espessura De 9,5 Mm D = 1.500 Mm - Cravada Com Martelo Vibratório - Sem Escavação - Cravação</t>
  </si>
  <si>
    <t>Camisa Metálica Com Espessura De 9,5 Mm D = 1.500 Mm - Para Passagem De Lâmina D'Água - Posicionamento</t>
  </si>
  <si>
    <t>Camisa Metálica Com Espessura De 9,5 Mm D = 900 Mm - Cravada Com Martelo Vibratório - Sem Escavação - Cravação</t>
  </si>
  <si>
    <t>Camisa Metálica Com Espessura De 9,5 Mm D = 900 Mm - Para Passagem De Lâmina D'Água - Posicionamento</t>
  </si>
  <si>
    <t>Coluna De Brita D = 50 Cm Executada Com Perfuratriz Tipo Bottom Feed - Brita Comercial - Confecção E Cravação</t>
  </si>
  <si>
    <t>Coluna De Brita D = 50 Cm Executada Com Perfuratriz Tipo Bottom Feed - Brita Produzida - Confecção E Cravação</t>
  </si>
  <si>
    <t>Coluna De Brita D = 60 Cm Executada Com Perfuratriz Tipo Bottom Feed - Brita Comercial - Confecção E Cravação</t>
  </si>
  <si>
    <t>Coluna De Brita D = 60 Cm Executada Com Perfuratriz Tipo Bottom Feed - Brita Produzida - Confecção E Cravação</t>
  </si>
  <si>
    <t>Coluna De Brita D = 70 Cm Executada Com Perfuratriz Tipo Bottom Feed - Brita Comercial - Confecção E Cravação</t>
  </si>
  <si>
    <t>Coluna De Brita D = 70 Cm Executada Com Perfuratriz Tipo Bottom Feed - Brita Produzida - Confecção E Cravação</t>
  </si>
  <si>
    <t>Coluna De Brita D = 80 Cm Executada Com Perfuratriz Tipo Bottom Feed - Brita Comercial - Confecção E Cravação</t>
  </si>
  <si>
    <t>Coluna De Brita D = 80 Cm Executada Com Perfuratriz Tipo Bottom Feed - Brita Produzida - Confecção E Cravação</t>
  </si>
  <si>
    <t>Confecção De Camisa Metálica Em Aço Astm A36 Com Espessura De 12,5 Mm - D = 1.400 Mm</t>
  </si>
  <si>
    <t>Confecção De Camisa Metálica Em Aço Astm A36 Com Espessura De 12,5 Mm - D = 1.500 Mm</t>
  </si>
  <si>
    <t>Confecção De Camisa Metálica Em Aço Astm A36 Com Espessura De 12,5 Mm - D = 1.600 Mm</t>
  </si>
  <si>
    <t>Confecção De Camisa Metálica Em Aço Astm A36 Com Espessura De 12,5 Mm - D = 1.700 Mm</t>
  </si>
  <si>
    <t>Confecção De Camisa Metálica Em Aço Astm A36 Com Espessura De 12,5 Mm - D = 1.800 Mm</t>
  </si>
  <si>
    <t>Confecção De Camisa Metálica Em Aço Astm A36 Com Espessura De 16 Mm - D = 1.500 Mm</t>
  </si>
  <si>
    <t>Confecção De Camisa Metálica Em Aço Astm A36 Com Espessura De 16 Mm - D = 1.600 Mm</t>
  </si>
  <si>
    <t>Confecção De Camisa Metálica Em Aço Astm A36 Com Espessura De 16 Mm - D = 1.700 Mm</t>
  </si>
  <si>
    <t>Confecção De Camisa Metálica Em Aço Astm A36 Com Espessura De 16 Mm - D = 1.800 Mm</t>
  </si>
  <si>
    <t>Confecção De Camisa Metálica Em Aço Astm A36 Com Espessura De 6,3 Mm - D = 1.000 Mm</t>
  </si>
  <si>
    <t>Confecção De Camisa Metálica Em Aço Astm A36 Com Espessura De 6,3 Mm - D = 400 Mm</t>
  </si>
  <si>
    <t>Confecção De Camisa Metálica Em Aço Astm A36 Com Espessura De 6,3 Mm - D = 500 Mm</t>
  </si>
  <si>
    <t>Confecção De Camisa Metálica Em Aço Astm A36 Com Espessura De 6,3 Mm - D = 600 Mm</t>
  </si>
  <si>
    <t>Confecção De Camisa Metálica Em Aço Astm A36 Com Espessura De 6,3 Mm - D = 700 Mm</t>
  </si>
  <si>
    <t>Confecção De Camisa Metálica Em Aço Astm A36 Com Espessura De 6,3 Mm - D = 800 Mm</t>
  </si>
  <si>
    <t>Confecção De Camisa Metálica Em Aço Astm A36 Com Espessura De 6,3 Mm - D = 900 Mm</t>
  </si>
  <si>
    <t>Confecção De Camisa Metálica Em Aço Astm A36 Com Espessura De 8 Mm - D = 1.000 Mm</t>
  </si>
  <si>
    <t>Confecção De Camisa Metálica Em Aço Astm A36 Com Espessura De 8 Mm - D = 1.100 Mm</t>
  </si>
  <si>
    <t>Confecção De Camisa Metálica Em Aço Astm A36 Com Espessura De 8 Mm - D = 1.200 Mm</t>
  </si>
  <si>
    <t>Confecção De Camisa Metálica Em Aço Astm A36 Com Espessura De 8 Mm - D = 700 Mm</t>
  </si>
  <si>
    <t>Confecção De Camisa Metálica Em Aço Astm A36 Com Espessura De 8 Mm - D = 800 Mm</t>
  </si>
  <si>
    <t>Confecção De Camisa Metálica Em Aço Astm A36 Com Espessura De 8 Mm - D = 900 Mm</t>
  </si>
  <si>
    <t>Confecção De Camisa Metálica Em Aço Astm A36 Com Espessura De 9,5 Mm - D = 1.000 Mm</t>
  </si>
  <si>
    <t>Confecção De Camisa Metálica Em Aço Astm A36 Com Espessura De 9,5 Mm - D = 1.100 Mm</t>
  </si>
  <si>
    <t>Confecção De Camisa Metálica Em Aço Astm A36 Com Espessura De 9,5 Mm - D = 1.200 Mm</t>
  </si>
  <si>
    <t>Confecção De Camisa Metálica Em Aço Astm A36 Com Espessura De 9,5 Mm - D = 1.300 Mm</t>
  </si>
  <si>
    <t>Confecção De Camisa Metálica Em Aço Astm A36 Com Espessura De 9,5 Mm - D = 1.400 Mm</t>
  </si>
  <si>
    <t>Confecção De Camisa Metálica Em Aço Astm A36 Com Espessura De 9,5 Mm - D = 1.500 Mm</t>
  </si>
  <si>
    <t>Confecção De Camisa Metálica Em Aço Astm A36 Com Espessura De 9,5 Mm - D = 900 Mm</t>
  </si>
  <si>
    <t>Contraventamento De Grupo De Estacas Submersas Em Aço Astm A36 - Confecção E Instalação</t>
  </si>
  <si>
    <t>Escavação Com Perfuratriz Tipo Wirth Em Rocha Com Média Dureza E Média Abrasão - Resistência À Compressão Menor Que 80 Mpa - D = 1.000 Mm</t>
  </si>
  <si>
    <t>Escavação Com Perfuratriz Tipo Wirth Em Rocha Com Média Dureza E Média Abrasão - Resistência À Compressão Menor Que 80 Mpa - D = 1.100 Mm</t>
  </si>
  <si>
    <t>Escavação Com Perfuratriz Tipo Wirth Em Rocha Com Média Dureza E Média Abrasão - Resistência À Compressão Menor Que 80 Mpa - D = 1.200 Mm</t>
  </si>
  <si>
    <t>Escavação Com Perfuratriz Tipo Wirth Em Rocha Com Média Dureza E Média Abrasão - Resistência À Compressão Menor Que 80 Mpa - D = 1.300 Mm</t>
  </si>
  <si>
    <t>Escavação Com Perfuratriz Tipo Wirth Em Rocha Com Média Dureza E Média Abrasão - Resistência À Compressão Menor Que 80 Mpa - D = 1.400 Mm</t>
  </si>
  <si>
    <t>Escavação Com Perfuratriz Tipo Wirth Em Rocha Com Média Dureza E Média Abrasão - Resistência À Compressão Menor Que 80 Mpa - D = 1.500 Mm</t>
  </si>
  <si>
    <t>Escavação Com Perfuratriz Tipo Wirth Em Rocha Com Média Dureza E Média Abrasão - Resistência À Compressão Menor Que 80 Mpa - D = 1.600 Mm</t>
  </si>
  <si>
    <t>Escavação Com Perfuratriz Tipo Wirth Em Rocha Com Média Dureza E Média Abrasão - Resistência À Compressão Menor Que 80 Mpa - D = 1.700 Mm</t>
  </si>
  <si>
    <t>Escavação Com Perfuratriz Tipo Wirth Em Rocha Com Média Dureza E Média Abrasão - Resistência À Compressão Menor Que 80 Mpa - D = 1.800 Mm</t>
  </si>
  <si>
    <t>Escavação Com Perfuratriz Tipo Wirth Em Rocha Com Média Dureza E Média Abrasão - Resistência À Compressão Menor Que 80 Mpa - D = 600 Mm</t>
  </si>
  <si>
    <t>Escavação Com Perfuratriz Tipo Wirth Em Rocha Com Média Dureza E Média Abrasão - Resistência À Compressão Menor Que 80 Mpa - D = 700 Mm</t>
  </si>
  <si>
    <t>Escavação Com Perfuratriz Tipo Wirth Em Rocha Com Média Dureza E Média Abrasão - Resistência À Compressão Menor Que 80 Mpa - D = 800 Mm</t>
  </si>
  <si>
    <t>Escavação Com Perfuratriz Tipo Wirth Em Rocha Com Média Dureza E Média Abrasão - Resistência À Compressão Menor Que 80 Mpa - D = 900 Mm</t>
  </si>
  <si>
    <t>Escavação Com Perfuratriz Tipo Wirth Em Rocha De Alta Dureza E Alta Abrasão - Resistência À Compressão Acima De 80 Mpa - D = 1.000 Mm</t>
  </si>
  <si>
    <t>Escavação Com Perfuratriz Tipo Wirth Em Rocha De Alta Dureza E Alta Abrasão - Resistência À Compressão Acima De 80 Mpa - D = 1.100 Mm</t>
  </si>
  <si>
    <t>Escavação Com Perfuratriz Tipo Wirth Em Rocha De Alta Dureza E Alta Abrasão - Resistência À Compressão Acima De 80 Mpa - D = 1.200 Mm</t>
  </si>
  <si>
    <t>Escavação Com Perfuratriz Tipo Wirth Em Rocha De Alta Dureza E Alta Abrasão - Resistência À Compressão Acima De 80 Mpa - D = 1.300 Mm</t>
  </si>
  <si>
    <t>Escavação Com Perfuratriz Tipo Wirth Em Rocha De Alta Dureza E Alta Abrasão - Resistência À Compressão Acima De 80 Mpa - D = 1.400 Mm</t>
  </si>
  <si>
    <t>Escavação Com Perfuratriz Tipo Wirth Em Rocha De Alta Dureza E Alta Abrasão - Resistência À Compressão Acima De 80 Mpa - D = 1.500 Mm</t>
  </si>
  <si>
    <t>Escavação Com Perfuratriz Tipo Wirth Em Rocha De Alta Dureza E Alta Abrasão - Resistência À Compressão Acima De 80 Mpa - D = 1.600 Mm</t>
  </si>
  <si>
    <t>Escavação Com Perfuratriz Tipo Wirth Em Rocha De Alta Dureza E Alta Abrasão - Resistência À Compressão Acima De 80 Mpa - D = 1.700 Mm</t>
  </si>
  <si>
    <t>Escavação Com Perfuratriz Tipo Wirth Em Rocha De Alta Dureza E Alta Abrasão - Resistência À Compressão Acima De 80 Mpa - D = 1.800 Mm</t>
  </si>
  <si>
    <t>Escavação Com Perfuratriz Tipo Wirth Em Rocha De Alta Dureza E Alta Abrasão - Resistência À Compressão Acima De 80 Mpa - D = 600 Mm</t>
  </si>
  <si>
    <t>Escavação Com Perfuratriz Tipo Wirth Em Rocha De Alta Dureza E Alta Abrasão - Resistência À Compressão Acima De 80 Mpa - D = 700 Mm</t>
  </si>
  <si>
    <t>Escavação Com Perfuratriz Tipo Wirth Em Rocha De Alta Dureza E Alta Abrasão - Resistência À Compressão Acima De 80 Mpa - D = 800 Mm</t>
  </si>
  <si>
    <t>Escavação Com Perfuratriz Tipo Wirth Em Rocha De Alta Dureza E Alta Abrasão - Resistência À Compressão Acima De 80 Mpa - D = 900 Mm</t>
  </si>
  <si>
    <t>Escavação Com Perfuratriz Tipo Wirth Em Solo - D = 1.000 Mm</t>
  </si>
  <si>
    <t>Escavação Com Perfuratriz Tipo Wirth Em Solo - D = 1.100 Mm</t>
  </si>
  <si>
    <t>Escavação Com Perfuratriz Tipo Wirth Em Solo - D = 1.200 Mm</t>
  </si>
  <si>
    <t>Escavação Com Perfuratriz Tipo Wirth Em Solo - D = 1.300 Mm</t>
  </si>
  <si>
    <t>Escavação Com Perfuratriz Tipo Wirth Em Solo - D = 1.400 Mm</t>
  </si>
  <si>
    <t>Escavação Com Perfuratriz Tipo Wirth Em Solo - D = 1.500 Mm</t>
  </si>
  <si>
    <t>Escavação Com Perfuratriz Tipo Wirth Em Solo - D = 1.600 Mm</t>
  </si>
  <si>
    <t>Escavação Com Perfuratriz Tipo Wirth Em Solo - D = 1.700 Mm</t>
  </si>
  <si>
    <t>Escavação Com Perfuratriz Tipo Wirth Em Solo - D = 1.800 Mm</t>
  </si>
  <si>
    <t>Escavação Com Perfuratriz Tipo Wirth Em Solo - D = 600 Mm</t>
  </si>
  <si>
    <t>Escavação Com Perfuratriz Tipo Wirth Em Solo - D = 700 Mm</t>
  </si>
  <si>
    <t>Escavação Com Perfuratriz Tipo Wirth Em Solo - D = 800 Mm</t>
  </si>
  <si>
    <t>Escavação Com Perfuratriz Tipo Wirth Em Solo - D = 900 Mm</t>
  </si>
  <si>
    <t>Estaca Barrete Escavada Com Uso De Fluido Estabilizante - Confecção</t>
  </si>
  <si>
    <t>Estaca Broca Manual D = 25 Cm - Confecção</t>
  </si>
  <si>
    <t>Estaca Broca Manual D = 30 Cm - Confecção</t>
  </si>
  <si>
    <t>Estaca Circular Tipo Estacão Escavada Com Uso De Fluido Estabilizante - Confecção</t>
  </si>
  <si>
    <t>Estaca Duplo Perfil Metálico W 250 X 17,9 - Com Emenda - Fornecimento E Cravação</t>
  </si>
  <si>
    <t>Estaca Duplo Trilho Tr 25 - Com Emenda - Fornecimento E Cravação</t>
  </si>
  <si>
    <t>Estaca Duplo Trilho Tr 37 - Com Emenda - Fornecimento E Cravação</t>
  </si>
  <si>
    <t>Estaca Duplo Trilho Tr 45 - Com Emenda - Fornecimento E Cravação</t>
  </si>
  <si>
    <t>Estaca Duplo Trilho Tr 57 - Com Emenda - Fornecimento E Cravação</t>
  </si>
  <si>
    <t>Estaca Duplo Trilho Tr 68 - Com Emenda - Fornecimento E Cravação</t>
  </si>
  <si>
    <t>Estaca Franki Com Fuste Apiloado D = 35 Cm - Confecção</t>
  </si>
  <si>
    <t>Estaca Franki Com Fuste Apiloado D = 40 Cm - Confecção</t>
  </si>
  <si>
    <t>Estaca Franki Com Fuste Apiloado D = 45 Cm - Confecção</t>
  </si>
  <si>
    <t>Estaca Franki Com Fuste Apiloado D = 52 Cm - Confecção</t>
  </si>
  <si>
    <t>Estaca Franki Com Fuste Apiloado D = 60 Cm - Confecção</t>
  </si>
  <si>
    <t>Estaca Franki Com Fuste Apiloado D = 70 Cm - Confecção</t>
  </si>
  <si>
    <t>Estaca Hélice Contínua - Confecção</t>
  </si>
  <si>
    <t>Estaca Hélice De Deslocamento - Confecção</t>
  </si>
  <si>
    <t>Estaca Perfil Metálico W 150 X 22,5 (H) - Fornecimento E Cravação</t>
  </si>
  <si>
    <t>Estaca Prancha Metálica - Fornecimento E Cravação Até 12 Metros</t>
  </si>
  <si>
    <t>Estaca Prancha Metálica Com Apoio De Flutuante - Fornecimento E Cravação De 12 Metros</t>
  </si>
  <si>
    <t>Estaca Prancha Metálica Com Apoio De Flutuante E Utilização De 10 Vezes - Fornecimento, Cravação Até 12 Metros</t>
  </si>
  <si>
    <t>Estaca Prancha Metálica Com Utilização De 10 Vezes - Fornecimento, Cravação Até 12 Metros</t>
  </si>
  <si>
    <t>Estaca Pré-Moldada De Concreto Armado Centrifugado Com Compressão Admissível De 100 T - Sem Emenda - Fornecimento E Cravação</t>
  </si>
  <si>
    <t>Estaca Pré-Moldada De Concreto Armado Centrifugado Com Compressão Admissível De 125 T - Sem Emenda - Fornecimento E Cravação</t>
  </si>
  <si>
    <t>Estaca Pré-Moldada De Concreto Armado Centrifugado Com Compressão Admissível De 170 T - Sem Emenda - Fornecimento E Cravação</t>
  </si>
  <si>
    <t>Estaca Pré-Moldada De Concreto Armado Centrifugado Com Compressão Admissível De 230 T - Sem Emenda - Fornecimento E Cravação</t>
  </si>
  <si>
    <t>Estaca Pré-Moldada De Concreto Armado Centrifugado Com Compressão Admissível De 300 T - Sem Emenda - Fornecimento E Cravação</t>
  </si>
  <si>
    <t>Estaca Pré-Moldada De Concreto Armado Centrifugado Com Compressão Admissível De 55 T - Sem Emenda - Fornecimento E Cravação</t>
  </si>
  <si>
    <t>Estaca Pré-Moldada De Concreto Armado Centrifugado Com Compressão Admissível De 80 T - Sem Emenda - Fornecimento E Cravação</t>
  </si>
  <si>
    <t>Estaca Pré-Moldada De Concreto Protendido 15 X 15 Cm - Produzida - Sem Emenda - Cravação</t>
  </si>
  <si>
    <t>Estaca Pré-Moldada De Concreto Protendido 17 X 17 Cm - Produzida - Sem Emenda - Cravação</t>
  </si>
  <si>
    <t>Estaca Pré-Moldada De Concreto Protendido 20 X 20 Cm - Produzida - Sem Emenda - Cravação</t>
  </si>
  <si>
    <t>Estaca Pré-Moldada De Concreto Protendido 21 X 21 Cm - Produzida - Sem Emenda - Cravação</t>
  </si>
  <si>
    <t>Estaca Pré-Moldada De Concreto Protendido 23 X 23 Cm - Produzida - Sem Emenda - Cravação</t>
  </si>
  <si>
    <t>Estaca Pré-Moldada De Concreto Protendido 25 X 25 Cm - Produzida - Sem Emenda - Cravação</t>
  </si>
  <si>
    <t>Estaca Pré-Moldada De Concreto Protendido 26 X 26 Cm - Produzida - Sem Emenda - Cravação</t>
  </si>
  <si>
    <t>Estaca Pré-Moldada De Concreto Protendido 30 X 30 Cm - Produzida - Sem Emenda - Cravação</t>
  </si>
  <si>
    <t>Estaca Pré-Moldada De Concreto Protendido 33 X 33 Cm - Produzida - Sem Emenda - Cravação</t>
  </si>
  <si>
    <t>Estaca Pré-Moldada De Concreto Protendido 35 X 35 Cm - Produzida - Sem Emenda - Cravação</t>
  </si>
  <si>
    <t>Estaca Pré-Moldada De Concreto Protendido 38 X 38 Cm - Produzida - Sem Emenda - Cravação</t>
  </si>
  <si>
    <t>Estaca Pré-Moldada De Concreto Protendido 40 X 40 Cm - Produzida - Sem Emenda - Cravação</t>
  </si>
  <si>
    <t>Estaca Pré-Moldada De Concreto Protendido 42 X 42 Cm - Produzida - Sem Emenda - Cravação</t>
  </si>
  <si>
    <t>Estaca Pré-Moldada De Concreto Protendido 45 X 45 Cm - Produzida - Sem Emenda - Cravação</t>
  </si>
  <si>
    <t>Estaca Pré-Moldada De Concreto Protendido Com Compressão Admissível De 100 T - Comercial - Sem Emenda - Fornecimento E Cravação</t>
  </si>
  <si>
    <t>Estaca Pré-Moldada De Concreto Protendido Com Compressão Admissível De 25 T - Comercial - Sem Emenda - Fornecimento E Cravação</t>
  </si>
  <si>
    <t>Estaca Pré-Moldada De Concreto Protendido Com Compressão Admissível De 35 T - Comercial - Sem Emenda - Fornecimento E Cravação</t>
  </si>
  <si>
    <t>Estaca Pré-Moldada De Concreto Protendido Com Compressão Admissível De 60 T - Comercial - Sem Emenda - Fornecimento E Cravação</t>
  </si>
  <si>
    <t>Estaca Pré-Moldada De Concreto Protendido Com Compressão Admissível De 75 T - Comercial - Sem Emenda - Fornecimento E Cravação</t>
  </si>
  <si>
    <t>Estaca Raiz Perfurada Na Rocha Com D = 16 Cm - Confecção</t>
  </si>
  <si>
    <t>Estaca Raiz Perfurada Na Rocha Com D = 20 Cm - Confecção</t>
  </si>
  <si>
    <t>Estaca Raiz Perfurada Na Rocha Com D = 25 Cm - Confecção</t>
  </si>
  <si>
    <t>Estaca Raiz Perfurada Na Rocha Com D = 31 Cm - Confecção</t>
  </si>
  <si>
    <t>Estaca Raiz Perfurada Na Rocha Com D = 40 Cm - Confecção</t>
  </si>
  <si>
    <t>Estaca Raiz Perfurada Na Rocha Com D = 45 Cm - Confecção</t>
  </si>
  <si>
    <t>Estaca Raiz Perfurada No Solo Com D = 16 Cm - Confecção</t>
  </si>
  <si>
    <t>Estaca Raiz Perfurada No Solo Com D = 20 Cm - Confecção</t>
  </si>
  <si>
    <t>Estaca Raiz Perfurada No Solo Com D = 25 Cm - Confecção</t>
  </si>
  <si>
    <t>Estaca Raiz Perfurada No Solo Com D = 31 Cm - Confecção</t>
  </si>
  <si>
    <t>Estaca Raiz Perfurada No Solo Com D = 40 Cm - Confecção</t>
  </si>
  <si>
    <t>Estaca Raiz Perfurada No Solo Com D = 45 Cm - Confecção</t>
  </si>
  <si>
    <t>Estaca Strauss D = 25 Cm - Confecção</t>
  </si>
  <si>
    <t>Estaca Strauss D = 32 Cm - Confecção</t>
  </si>
  <si>
    <t>Estaca Strauss D = 38 Cm - Confecção</t>
  </si>
  <si>
    <t>Estaca Strauss D = 45 Cm - Confecção</t>
  </si>
  <si>
    <t>Estaca Trilho Tr 25 - Fornecimento E Cravação</t>
  </si>
  <si>
    <t>Estaca Trilho Tr 37 - Fornecimento E Cravação</t>
  </si>
  <si>
    <t>Estaca Trilho Tr 45 - Fornecimento E Cravação</t>
  </si>
  <si>
    <t>Estaca Trilho Tr 57 - Fornecimento E Cravação</t>
  </si>
  <si>
    <t>Estaca Trilho Tr 68 - Fornecimento E Cravação</t>
  </si>
  <si>
    <t>Estaca Triplo Trilho Tr 25 - Com Emenda - Fornecimento E Cravação</t>
  </si>
  <si>
    <t>Estaca Triplo Trilho Tr 37 - Com Emenda - Fornecimento E Cravação</t>
  </si>
  <si>
    <t>Estaca Triplo Trilho Tr 45 - Com Emenda - Fornecimento E Cravação</t>
  </si>
  <si>
    <t>Estaca Triplo Trilho Tr 57 - Com Emenda - Fornecimento E Cravação</t>
  </si>
  <si>
    <t>Estaca Triplo Trilho Tr 68 - Com Emenda - Fornecimento E Cravação</t>
  </si>
  <si>
    <t>Fabricação De Estaca Pré-Moldada De Concreto Protendida Seção 15 X 15 Cm</t>
  </si>
  <si>
    <t>Fabricação De Estaca Pré-Moldada De Concreto Protendida Seção 17 X 17 Cm</t>
  </si>
  <si>
    <t>Fabricação De Estaca Pré-Moldada De Concreto Protendida Seção 20 X 20 Cm</t>
  </si>
  <si>
    <t>Fabricação De Estaca Pré-Moldada De Concreto Protendida Seção 21 X 21 Cm</t>
  </si>
  <si>
    <t>Fabricação De Estaca Pré-Moldada De Concreto Protendida Seção 23 X 23 Cm</t>
  </si>
  <si>
    <t>Fabricação De Estaca Pré-Moldada De Concreto Protendida Seção 25 X 25 Cm</t>
  </si>
  <si>
    <t>Fabricação De Estaca Pré-Moldada De Concreto Protendida Seção 26 X 26 Cm</t>
  </si>
  <si>
    <t>Fabricação De Estaca Pré-Moldada De Concreto Protendida Seção 30 X 30 Cm</t>
  </si>
  <si>
    <t>Fabricação De Estaca Pré-Moldada De Concreto Protendida Seção 33 X 33 Cm</t>
  </si>
  <si>
    <t>Fabricação De Estaca Pré-Moldada De Concreto Protendida Seção 35 X 35 Cm</t>
  </si>
  <si>
    <t>Fabricação De Estaca Pré-Moldada De Concreto Protendida Seção 38 X 38 Cm</t>
  </si>
  <si>
    <t>Fabricação De Estaca Pré-Moldada De Concreto Protendida Seção 40 X 40 Cm</t>
  </si>
  <si>
    <t>Fabricação De Estaca Pré-Moldada De Concreto Protendida Seção 42 X 42 Cm</t>
  </si>
  <si>
    <t>Fabricação De Estaca Pré-Moldada De Concreto Protendida Seção 45 X 45 Cm</t>
  </si>
  <si>
    <t>Gabarito De Cravação De Estacas Submersas Em Aço Astm A36 - Confecção E Instalação</t>
  </si>
  <si>
    <t>Muro Guia Para Estaca Barrete Com Duas Cortinas De 10 X 110 Cm</t>
  </si>
  <si>
    <t>Estrutura Em Perfil De Aço Astm A36 Corte, Solda E Montagem - Fornecimento E Instalação</t>
  </si>
  <si>
    <t>Fornecimento E Aplicação De Adesivo Estrutural À Base De Resina Epóxi</t>
  </si>
  <si>
    <t>Hidrojateamento Em Superfície De Aço Grau Wj-2</t>
  </si>
  <si>
    <t>Jateamento Abrasivo Em Chapa De Aço Por Esteira Contínua</t>
  </si>
  <si>
    <t>Jateamento De Chapa De Aço Com O Uso De Granalhas De Aço Grau Sa 2</t>
  </si>
  <si>
    <t>Jateamento De Chapa De Aço Com O Uso De Granalhas De Aço Grau Sa 2 1/2</t>
  </si>
  <si>
    <t>Jateamento De Chapa De Aço Com O Uso De Granalhas De Aço Grau Sa 2 1/2 - Em Espaço Confinado</t>
  </si>
  <si>
    <t>Jateamento De Chapa De Aço Com O Uso De Granalhas De Aço Grau Sa 3</t>
  </si>
  <si>
    <t>Pintura Com Epóxi De Dois Componentes Com Pistola A Ar Comprimido, Uma Demão, Espessura De 120 µm</t>
  </si>
  <si>
    <t>Pintura Com Primer Epóxi De Dois Componentes Com Pistola A Ar Comprimido, Uma Demão, Espessura De 70 µm</t>
  </si>
  <si>
    <t>Pintura Com Selante Epóxi Vinílico Com Pistola Airless, Uma Demão, Espessura De 80 µm</t>
  </si>
  <si>
    <t>Pintura Com Tinta Anti-Incrustante Com Pistola Airless, Uma Demão, Espessura De 125 µm</t>
  </si>
  <si>
    <t>Pintura Com Tinta Anticorrosiva À Base De Epóxi Poliamida De Dois Componentes Com Pistola A Ar Comprimido, Uma Demão, Espessura De 150 µm</t>
  </si>
  <si>
    <t>Pintura De Acabamento Com Esmalte Epóxi Com Pistola A Ar Comprimido, Uma Demão, Espessura De 40 µm</t>
  </si>
  <si>
    <t>Pintura De Acabamento Com Esmalte Sintético Com Pistola A Ar Comprimido, Uma Demão, Espessura De 30 µm</t>
  </si>
  <si>
    <t>Pintura De Acabamento Com Tinta De Poliuretano Acrílico De Dois Componentes Com Pistola Airless, Uma Demão, Espessura De 70 µm</t>
  </si>
  <si>
    <t>Pintura De Acabamento Com Tinta De Poliuretano Acrílico De Dois Componentes Com Pistola Airless, Uma Demão, Espessura De 70 µm - Em Espaço Confinado</t>
  </si>
  <si>
    <t>Pintura De Fundo Com Tinta Alquídica Com Pistola A Ar Comprimido, Uma Demão, Espessura De 30 µm</t>
  </si>
  <si>
    <t>Pintura De Fundo Com Tinta Anticorrosiva À Base De Epóxi Poliamida De Dois Componentes Com Pistola Airless, Uma Demão, Espessura De 100 µm - Em Espaço Confinado</t>
  </si>
  <si>
    <t>Pintura De Fundo Com Tinta Anticorrosiva À Base De Epóxi Poliamida De Dois Componentes Com Pistola Airless, Uma Demão, Espessura De 160 µm</t>
  </si>
  <si>
    <t>Pintura De Fundo Com Tinta Anticorrosiva À Base De Epóxi Poliamida De Dois Componentes Com Pistola Airless, Uma Demão, Espessura De 160 µm - Em Espaço Confinado</t>
  </si>
  <si>
    <t>Pintura De Fundo Com Tinta Epóxi Com Pistola A Ar Comprimido, Uma Demão, Espessura De 120 µm</t>
  </si>
  <si>
    <t>Pintura Shop Primer Em Chapa De Aço Por Esteira Contínua</t>
  </si>
  <si>
    <t>Solda Elétrica De Perfis Metálicos E Chapas De Aço Com Eletrodo E60Xx</t>
  </si>
  <si>
    <t>Solda Elétrica De Perfis Metálicos E Chapas De Aço Com Eletrodo E70Xx</t>
  </si>
  <si>
    <t>Tratamento De Superfície De Aço Com Ferramenta Mecânica Grau Sp-11</t>
  </si>
  <si>
    <t>Tratamento De Superfície De Aço Com Ferramenta Mecânica Grau Sp-11 - Em Espaço Confinado</t>
  </si>
  <si>
    <t>Tratamento Em Chapa De Aço Por Esteira Contínua</t>
  </si>
  <si>
    <t>Alinhamento Manual Da Grade Do Amv Para Qualquer Abertura E Qualquer Bitola</t>
  </si>
  <si>
    <t>Assentamento Dos Materiais Metálicos Do Amv 1:10, Tr 45, Bitola Larga</t>
  </si>
  <si>
    <t>Assentamento Dos Materiais Metálicos Do Amv 1:10, Tr 45, Bitola Métrica</t>
  </si>
  <si>
    <t>Assentamento Dos Materiais Metálicos Do Amv 1:10, Tr 45, Bitola Mista</t>
  </si>
  <si>
    <t>Assentamento Dos Materiais Metálicos Do Amv 1:10, Tr 57, Bitola Larga</t>
  </si>
  <si>
    <t>Assentamento Dos Materiais Metálicos Do Amv 1:10, Tr 57, Bitola Métrica</t>
  </si>
  <si>
    <t>Assentamento Dos Materiais Metálicos Do Amv 1:10, Tr 57, Bitola Mista</t>
  </si>
  <si>
    <t>Assentamento Dos Materiais Metálicos Do Amv 1:10, Tr 68, Bitola Larga</t>
  </si>
  <si>
    <t>Assentamento Dos Materiais Metálicos Do Amv 1:10, Tr 68, Bitola Métrica</t>
  </si>
  <si>
    <t>Assentamento Dos Materiais Metálicos Do Amv 1:10, Tr 68, Bitola Mista</t>
  </si>
  <si>
    <t>Assentamento Dos Materiais Metálicos Do Amv 1:10, Uic 60, Bitola Larga</t>
  </si>
  <si>
    <t>Assentamento Dos Materiais Metálicos Do Amv 1:10, Uic 60, Bitola Métrica</t>
  </si>
  <si>
    <t>Assentamento Dos Materiais Metálicos Do Amv 1:10, Uic 60, Bitola Mista</t>
  </si>
  <si>
    <t>Assentamento Dos Materiais Metálicos Do Amv 1:12, Tr 45, Bitola Larga</t>
  </si>
  <si>
    <t>Assentamento Dos Materiais Metálicos Do Amv 1:12, Tr 45, Bitola Métrica</t>
  </si>
  <si>
    <t>Assentamento Dos Materiais Metálicos Do Amv 1:12, Tr 45, Bitola Mista</t>
  </si>
  <si>
    <t>Assentamento Dos Materiais Metálicos Do Amv 1:12, Tr 57, Bitola Larga</t>
  </si>
  <si>
    <t>Assentamento Dos Materiais Metálicos Do Amv 1:12, Tr 57, Bitola Métrica</t>
  </si>
  <si>
    <t>Assentamento Dos Materiais Metálicos Do Amv 1:12, Tr 57, Bitola Mista</t>
  </si>
  <si>
    <t>Assentamento Dos Materiais Metálicos Do Amv 1:12, Tr 68, Bitola Larga</t>
  </si>
  <si>
    <t>Assentamento Dos Materiais Metálicos Do Amv 1:12, Tr 68, Bitola Métrica</t>
  </si>
  <si>
    <t>Assentamento Dos Materiais Metálicos Do Amv 1:12, Tr 68, Bitola Mista</t>
  </si>
  <si>
    <t>Assentamento Dos Materiais Metálicos Do Amv 1:12, Uic 60, Bitola Larga</t>
  </si>
  <si>
    <t>Assentamento Dos Materiais Metálicos Do Amv 1:12, Uic 60, Bitola Métrica</t>
  </si>
  <si>
    <t>Assentamento Dos Materiais Metálicos Do Amv 1:12, Uic 60, Bitola Mista</t>
  </si>
  <si>
    <t>Assentamento Dos Materiais Metálicos Do Amv 1:14, Tr 45, Bitola Larga</t>
  </si>
  <si>
    <t>Assentamento Dos Materiais Metálicos Do Amv 1:14, Tr 45, Bitola Métrica</t>
  </si>
  <si>
    <t>Assentamento Dos Materiais Metálicos Do Amv 1:14, Tr 45, Bitola Mista</t>
  </si>
  <si>
    <t>Assentamento Dos Materiais Metálicos Do Amv 1:14, Tr 57, Bitola Larga</t>
  </si>
  <si>
    <t>Assentamento Dos Materiais Metálicos Do Amv 1:14, Tr 57, Bitola Métrica</t>
  </si>
  <si>
    <t>Assentamento Dos Materiais Metálicos Do Amv 1:14, Tr 57, Bitola Mista</t>
  </si>
  <si>
    <t>Assentamento Dos Materiais Metálicos Do Amv 1:14, Tr 68, Bitola Larga</t>
  </si>
  <si>
    <t>Assentamento Dos Materiais Metálicos Do Amv 1:14, Tr 68, Bitola Métrica</t>
  </si>
  <si>
    <t>Assentamento Dos Materiais Metálicos Do Amv 1:14, Tr 68, Bitola Mista</t>
  </si>
  <si>
    <t>Assentamento Dos Materiais Metálicos Do Amv 1:14, Uic 60, Bitola Larga</t>
  </si>
  <si>
    <t>Assentamento Dos Materiais Metálicos Do Amv 1:14, Uic 60, Bitola Métrica</t>
  </si>
  <si>
    <t>Assentamento Dos Materiais Metálicos Do Amv 1:14, Uic 60, Bitola Mista</t>
  </si>
  <si>
    <t>Assentamento Dos Materiais Metálicos Do Amv 1:20, Tr 57, Bitola Larga</t>
  </si>
  <si>
    <t>Assentamento Dos Materiais Metálicos Do Amv 1:20, Tr 57, Bitola Métrica</t>
  </si>
  <si>
    <t>Assentamento Dos Materiais Metálicos Do Amv 1:20, Tr 57, Bitola Mista</t>
  </si>
  <si>
    <t>Assentamento Dos Materiais Metálicos Do Amv 1:20, Tr 68, Bitola Larga</t>
  </si>
  <si>
    <t>Assentamento Dos Materiais Metálicos Do Amv 1:20, Tr 68, Bitola Métrica</t>
  </si>
  <si>
    <t>Assentamento Dos Materiais Metálicos Do Amv 1:20, Tr 68, Bitola Mista</t>
  </si>
  <si>
    <t>Assentamento Dos Materiais Metálicos Do Amv 1:20, Uic 60, Bitola Larga</t>
  </si>
  <si>
    <t>Assentamento Dos Materiais Metálicos Do Amv 1:20, Uic 60, Bitola Métrica</t>
  </si>
  <si>
    <t>Assentamento Dos Materiais Metálicos Do Amv 1:20, Uic 60, Bitola Mista</t>
  </si>
  <si>
    <t>Assentamento Dos Materiais Metálicos Do Amv 1:8, Tr 45, Bitola Larga</t>
  </si>
  <si>
    <t>Assentamento Dos Materiais Metálicos Do Amv 1:8, Tr 45, Bitola Métrica</t>
  </si>
  <si>
    <t>Assentamento Dos Materiais Metálicos Do Amv 1:8, Tr 45, Bitola Mista</t>
  </si>
  <si>
    <t>Assentamento Dos Materiais Metálicos Do Amv 1:8, Tr 57, Bitola Larga</t>
  </si>
  <si>
    <t>Assentamento Dos Materiais Metálicos Do Amv 1:8, Tr 57, Bitola Métrica</t>
  </si>
  <si>
    <t>Assentamento Dos Materiais Metálicos Do Amv 1:8, Tr 57, Bitola Mista</t>
  </si>
  <si>
    <t>Lançamento Manual De Lastro Em Amv Com Descarga Da Brita Por Caminhão</t>
  </si>
  <si>
    <t>Lançamento Mecânico De Lastro Em Amv Com Descarga Da Brita Por Caminhão E Espalhamento Com Carregadeira De Pneus</t>
  </si>
  <si>
    <t>Nivelamento De Amv Com Socaria Com Grupo Vibrador E Levante De Até 10 Cm, Abertura 1:10, Bitola Larga, Dormente De Madeira Ou Concreto</t>
  </si>
  <si>
    <t>Nivelamento De Amv Com Socaria Com Grupo Vibrador E Levante De Até 10 Cm, Abertura 1:10, Bitola Métrica, Dormente De Madeira Ou Concreto</t>
  </si>
  <si>
    <t>Nivelamento De Amv Com Socaria Com Grupo Vibrador E Levante De Até 10 Cm, Abertura 1:10, Bitola Mista, Dormente De Madeira Ou Concreto</t>
  </si>
  <si>
    <t>Nivelamento De Amv Com Socaria Com Grupo Vibrador E Levante De Até 10 Cm, Abertura 1:12, Bitola Larga, Dormente De Madeira Ou Concreto</t>
  </si>
  <si>
    <t>Nivelamento De Amv Com Socaria Com Grupo Vibrador E Levante De Até 10 Cm, Abertura 1:12, Bitola Métrica, Dormente De Madeira Ou Concreto</t>
  </si>
  <si>
    <t>Nivelamento De Amv Com Socaria Com Grupo Vibrador E Levante De Até 10 Cm, Abertura 1:12, Bitola Mista, Dormente De Madeira Ou Concreto</t>
  </si>
  <si>
    <t>Nivelamento De Amv Com Socaria Com Grupo Vibrador E Levante De Até 10 Cm, Abertura 1:14, Bitola Larga, Dormente De Madeira Ou Concreto</t>
  </si>
  <si>
    <t>Nivelamento De Amv Com Socaria Com Grupo Vibrador E Levante De Até 10 Cm, Abertura 1:14, Bitola Métrica, Dormente De Madeira Ou Concreto</t>
  </si>
  <si>
    <t>Nivelamento De Amv Com Socaria Com Grupo Vibrador E Levante De Até 10 Cm, Abertura 1:14, Bitola Mista, Dormente De Madeira Ou Concreto</t>
  </si>
  <si>
    <t>Nivelamento De Amv Com Socaria Com Grupo Vibrador E Levante De Até 10 Cm, Abertura 1:20, Bitola Larga, Dormente De Madeira Ou Concreto</t>
  </si>
  <si>
    <t>Nivelamento De Amv Com Socaria Com Grupo Vibrador E Levante De Até 10 Cm, Abertura 1:20, Bitola Métrica, Dormente De Madeira Ou Concreto</t>
  </si>
  <si>
    <t>Nivelamento De Amv Com Socaria Com Grupo Vibrador E Levante De Até 10 Cm, Abertura 1:20, Bitola Mista, Dormente De Madeira Ou Concreto</t>
  </si>
  <si>
    <t>Nivelamento De Amv Com Socaria Com Grupo Vibrador E Levante De Até 10 Cm, Abertura 1:8, Bitola Larga, Dormente De Madeira</t>
  </si>
  <si>
    <t>Nivelamento De Amv Com Socaria Com Grupo Vibrador E Levante De Até 10 Cm, Abertura 1:8, Bitola Métrica, Dormente De Madeira</t>
  </si>
  <si>
    <t>Nivelamento De Amv Com Socaria Com Grupo Vibrador E Levante De Até 10 Cm, Abertura 1:8, Bitola Mista, Dormente De Madeira</t>
  </si>
  <si>
    <t>Nivelamento De Amv Com Socaria Manual E Levante De Até 10 Cm, Abertura 1:10, Bitola Larga, Dormente De Madeira Ou Concreto</t>
  </si>
  <si>
    <t>Nivelamento De Amv Com Socaria Manual E Levante De Até 10 Cm, Abertura 1:10, Bitola Métrica, Dormente De Madeira Ou Concreto</t>
  </si>
  <si>
    <t>Nivelamento De Amv Com Socaria Manual E Levante De Até 10 Cm, Abertura 1:10, Bitola Mista, Dormente De Madeira Ou Concreto</t>
  </si>
  <si>
    <t>Nivelamento De Amv Com Socaria Manual E Levante De Até 10 Cm, Abertura 1:12, Bitola Larga, Dormente De Madeira Ou Concreto</t>
  </si>
  <si>
    <t>Nivelamento De Amv Com Socaria Manual E Levante De Até 10 Cm, Abertura 1:12, Bitola Métrica, Dormente De Madeira Ou Concreto</t>
  </si>
  <si>
    <t>Nivelamento De Amv Com Socaria Manual E Levante De Até 10 Cm, Abertura 1:12, Bitola Mista, Dormente De Madeira Ou Concreto</t>
  </si>
  <si>
    <t>Nivelamento De Amv Com Socaria Manual E Levante De Até 10 Cm, Abertura 1:14, Bitola Larga, Dormente De Madeira Ou Concreto</t>
  </si>
  <si>
    <t>Nivelamento De Amv Com Socaria Manual E Levante De Até 10 Cm, Abertura 1:14, Bitola Métrica, Dormente De Madeira Ou Concreto</t>
  </si>
  <si>
    <t>Nivelamento De Amv Com Socaria Manual E Levante De Até 10 Cm, Abertura 1:14, Bitola Mista, Dormente De Madeira Ou Concreto</t>
  </si>
  <si>
    <t>Nivelamento De Amv Com Socaria Manual E Levante De Até 10 Cm, Abertura 1:20, Bitola Larga, Dormente De Madeira Ou Concreto</t>
  </si>
  <si>
    <t>Nivelamento De Amv Com Socaria Manual E Levante De Até 10 Cm, Abertura 1:20, Bitola Métrica, Dormente De Madeira Ou Concreto</t>
  </si>
  <si>
    <t>Nivelamento De Amv Com Socaria Manual E Levante De Até 10 Cm, Abertura 1:20, Bitola Mista, Dormente De Madeira Ou Concreto</t>
  </si>
  <si>
    <t>Nivelamento De Amv Com Socaria Manual E Levante De Até 10 Cm, Abertura 1:8, Bitola Larga, Dormente De Madeira</t>
  </si>
  <si>
    <t>Nivelamento De Amv Com Socaria Manual E Levante De Até 10 Cm, Abertura 1:8, Bitola Métrica, Dormente De Madeira</t>
  </si>
  <si>
    <t>Nivelamento De Amv Com Socaria Manual E Levante De Até 10 Cm, Abertura 1:8, Bitola Mista, Dormente De Madeira</t>
  </si>
  <si>
    <t>Posicionamento De Jogo De Dormentes De Concreto Para Amv 1:10, Bitola Larga</t>
  </si>
  <si>
    <t>Posicionamento De Jogo De Dormentes De Concreto Para Amv 1:10, Bitola Métrica</t>
  </si>
  <si>
    <t>Posicionamento De Jogo De Dormentes De Concreto Para Amv 1:10, Bitola Mista</t>
  </si>
  <si>
    <t>Posicionamento De Jogo De Dormentes De Concreto Para Amv 1:12, Bitola Larga</t>
  </si>
  <si>
    <t>Posicionamento De Jogo De Dormentes De Concreto Para Amv 1:12, Bitola Métrica</t>
  </si>
  <si>
    <t>Posicionamento De Jogo De Dormentes De Concreto Para Amv 1:12, Bitola Mista</t>
  </si>
  <si>
    <t>Posicionamento De Jogo De Dormentes De Concreto Para Amv 1:14, Bitola Larga</t>
  </si>
  <si>
    <t>Posicionamento De Jogo De Dormentes De Concreto Para Amv 1:14, Bitola Métrica</t>
  </si>
  <si>
    <t>Posicionamento De Jogo De Dormentes De Concreto Para Amv 1:14, Bitola Mista</t>
  </si>
  <si>
    <t>Posicionamento De Jogo De Dormentes De Concreto Para Amv 1:20, Bitola Larga</t>
  </si>
  <si>
    <t>Posicionamento De Jogo De Dormentes De Concreto Para Amv 1:20, Bitola Métrica</t>
  </si>
  <si>
    <t>Posicionamento De Jogo De Dormentes De Concreto Para Amv 1:20, Bitola Mista</t>
  </si>
  <si>
    <t>Posicionamento De Jogo De Dormentes De Madeira Para Amv 1:10, Bitola Larga</t>
  </si>
  <si>
    <t>Posicionamento De Jogo De Dormentes De Madeira Para Amv 1:10, Bitola Métrica</t>
  </si>
  <si>
    <t>Posicionamento De Jogo De Dormentes De Madeira Para Amv 1:10, Bitola Mista</t>
  </si>
  <si>
    <t>Posicionamento De Jogo De Dormentes De Madeira Para Amv 1:12, Bitola Larga</t>
  </si>
  <si>
    <t>Posicionamento De Jogo De Dormentes De Madeira Para Amv 1:12, Bitola Métrica</t>
  </si>
  <si>
    <t>Posicionamento De Jogo De Dormentes De Madeira Para Amv 1:12, Bitola Mista</t>
  </si>
  <si>
    <t>Posicionamento De Jogo De Dormentes De Madeira Para Amv 1:14, Bitola Larga</t>
  </si>
  <si>
    <t>Posicionamento De Jogo De Dormentes De Madeira Para Amv 1:14, Bitola Métrica</t>
  </si>
  <si>
    <t>Posicionamento De Jogo De Dormentes De Madeira Para Amv 1:14, Bitola Mista</t>
  </si>
  <si>
    <t>Posicionamento De Jogo De Dormentes De Madeira Para Amv 1:20, Bitola Larga</t>
  </si>
  <si>
    <t>Posicionamento De Jogo De Dormentes De Madeira Para Amv 1:20, Bitola Métrica</t>
  </si>
  <si>
    <t>Posicionamento De Jogo De Dormentes De Madeira Para Amv 1:20, Bitola Mista</t>
  </si>
  <si>
    <t>Posicionamento De Jogo De Dormentes De Madeira Para Amv 1:8, Bitola Larga</t>
  </si>
  <si>
    <t>Posicionamento De Jogo De Dormentes De Madeira Para Amv 1:8, Bitola Métrica</t>
  </si>
  <si>
    <t>Posicionamento De Jogo De Dormentes De Madeira Para Amv 1:8, Bitola Mista</t>
  </si>
  <si>
    <t>Regularização Manual Do Lastro Do Amv Para Qualquer Abertura E Qualquer Bitola</t>
  </si>
  <si>
    <t>Demolição De Amv 1:10 Tr 37, Em Bitola Métrica, Dormente De Madeira, Com Separação E Empilhamento</t>
  </si>
  <si>
    <t>Demolição De Amv 1:10 Tr 45, Em Bitola Larga, Dormente De Madeira, Com Separação E Empilhamento</t>
  </si>
  <si>
    <t>Demolição De Amv 1:10 Tr 45, Em Bitola Métrica, Dormente De Madeira, Com Separação E Empilhamento</t>
  </si>
  <si>
    <t>Demolição De Amv 1:10 Tr 45, Em Bitola Mista, Dormente De Madeira, Com Separação E Empilhamento</t>
  </si>
  <si>
    <t>Demolição De Amv 1:10 Tr 57, Em Bitola Larga, Dormente De Madeira, Com Separação E Empilhamento</t>
  </si>
  <si>
    <t>Demolição De Amv 1:10 Tr 57, Em Bitola Métrica, Dormente De Madeira, Com Separação E Empilhamento</t>
  </si>
  <si>
    <t>Demolição De Amv 1:10 Tr 57, Em Bitola Mista, Dormente De Madeira, Com Separação E Empilhamento</t>
  </si>
  <si>
    <t>Demolição De Amv 1:10 Tr 68, Em Bitola Larga, Dormente De Madeira, Com Separação E Empilhamento</t>
  </si>
  <si>
    <t>Demolição De Amv 1:10 Tr 68, Em Bitola Mista, Dormente De Madeira, Com Separação E Empilhamento</t>
  </si>
  <si>
    <t>Demolição De Amv 1:12 Tr 37, Em Bitola Métrica, Dormente De Madeira, Com Separação E Empilhamento</t>
  </si>
  <si>
    <t>Demolição De Amv 1:12 Tr 45, Em Bitola Larga, Dormente De Madeira, Com Separação E Empilhamento</t>
  </si>
  <si>
    <t>Demolição De Amv 1:12 Tr 45, Em Bitola Métrica, Dormente De Madeira, Com Separação E Empilhamento</t>
  </si>
  <si>
    <t>Demolição De Amv 1:12 Tr 45, Em Bitola Mista, Dormente De Madeira, Com Separação E Empilhamento</t>
  </si>
  <si>
    <t>Demolição De Amv 1:12 Tr 57, Em Bitola Larga, Dormente De Madeira, Com Separação E Empilhamento</t>
  </si>
  <si>
    <t>Demolição De Amv 1:12 Tr 57, Em Bitola Métrica, Dormente De Madeira, Com Separação E Empilhamento</t>
  </si>
  <si>
    <t>Demolição De Amv 1:12 Tr 57, Em Bitola Mista, Dormente De Madeira, Com Separação E Empilhamento</t>
  </si>
  <si>
    <t>Demolição De Amv 1:12 Tr 68, Em Bitola Larga, Dormente De Madeira, Com Separação E Empilhamento</t>
  </si>
  <si>
    <t>Demolição De Amv 1:12 Tr 68, Em Bitola Mista, Dormente De Madeira, Com Separação E Empilhamento</t>
  </si>
  <si>
    <t>Demolição De Amv 1:14 Tr 37, Em Bitola Métrica, Dormente De Madeira, Com Separação E Empilhamento</t>
  </si>
  <si>
    <t>Demolição De Amv 1:14 Tr 45, Em Bitola Larga, Dormente De Madeira, Com Separação E Empilhamento</t>
  </si>
  <si>
    <t>Demolição De Amv 1:14 Tr 45, Em Bitola Métrica, Dormente De Madeira, Com Separação E Empilhamento</t>
  </si>
  <si>
    <t>Demolição De Amv 1:14 Tr 45, Em Bitola Mista, Dormente De Madeira, Com Separação E Empilhamento</t>
  </si>
  <si>
    <t>Demolição De Amv 1:14 Tr 57, Em Bitola Larga, Dormente De Madeira, Com Separação E Empilhamento</t>
  </si>
  <si>
    <t>Demolição De Amv 1:14 Tr 57, Em Bitola Métrica, Dormente De Madeira, Com Separação E Empilhamento</t>
  </si>
  <si>
    <t>Demolição De Amv 1:14 Tr 57, Em Bitola Mista, Dormente De Madeira, Com Separação E Empilhamento</t>
  </si>
  <si>
    <t>Demolição De Amv 1:14 Tr 68, Em Bitola Larga, Dormente De Madeira, Com Separação E Empilhamento</t>
  </si>
  <si>
    <t>Demolição De Amv 1:14 Tr 68, Em Bitola Mista, Dormente De Madeira, Com Separação E Empilhamento</t>
  </si>
  <si>
    <t>Demolição De Amv 1:20 Tr 57, Em Bitola Larga, Dormente De Madeira, Com Separação E Empilhamento</t>
  </si>
  <si>
    <t>Demolição De Amv 1:20 Tr 57, Em Bitola Métrica, Dormente De Madeira, Com Separação E Empilhamento</t>
  </si>
  <si>
    <t>Demolição De Amv 1:20 Tr 57, Em Bitola Mista, Dormente De Madeira, Com Separação E Empilhamento</t>
  </si>
  <si>
    <t>Demolição De Amv 1:20 Tr 68, Em Bitola Larga, Dormente De Madeira, Com Separação E Empilhamento</t>
  </si>
  <si>
    <t>Demolição De Amv 1:20 Tr 68, Em Bitola Mista, Dormente De Madeira, Com Separação E Empilhamento</t>
  </si>
  <si>
    <t>Demolição De Amv 1:8 Tr 37, Em Bitola Métrica, Dormente De Madeira, Com Separação E Empilhamento</t>
  </si>
  <si>
    <t>Demolição De Amv 1:8 Tr 45, Em Bitola Larga, Dormente De Madeira, Com Separação E Empilhamento</t>
  </si>
  <si>
    <t>Demolição De Amv 1:8 Tr 45, Em Bitola Métrica, Dormente De Madeira, Com Separação E Empilhamento</t>
  </si>
  <si>
    <t>Demolição De Amv 1:8 Tr 45, Em Bitola Mista, Dormente De Madeira, Com Separação E Empilhamento</t>
  </si>
  <si>
    <t>Demolição De Amv 1:8 Tr 57, Em Bitola Larga, Dormente De Madeira, Com Separação E Empilhamento</t>
  </si>
  <si>
    <t>Demolição De Amv 1:8 Tr 57, Em Bitola Métrica, Dormente De Madeira, Com Separação E Empilhamento</t>
  </si>
  <si>
    <t>Demolição De Amv 1:8 Tr 57, Em Bitola Mista, Dormente De Madeira, Com Separação E Empilhamento</t>
  </si>
  <si>
    <t>Demolição De Via, Bitola Larga, 1.667 Dormentes De Madeira/Km, Trilho Tr 45, Barra Com 12 M De Comprimento, Com Separação E Empilhamento</t>
  </si>
  <si>
    <t>Demolição De Via, Bitola Larga, 1.667 Dormentes De Madeira/Km, Trilho Tr 57, Barra Com 12 M De Comprimento, Com Separação E Empilhamento</t>
  </si>
  <si>
    <t>Demolição De Via, Bitola Larga, 1.667 Dormentes De Madeira/Km, Trilho Tr 68, Barra Com 12 M De Comprimento, Com Separação E Empilhamento</t>
  </si>
  <si>
    <t>Demolição De Via, Bitola Larga, 1.750 Dormentes De Madeira/Km, Trilho Tr 45, Barra Com 12 M De Comprimento, Com Separação E Empilhamento</t>
  </si>
  <si>
    <t>Demolição De Via, Bitola Larga, 1.750 Dormentes De Madeira/Km, Trilho Tr 57, Barra Com 12 M De Comprimento, Com Separação E Empilhamento</t>
  </si>
  <si>
    <t>Demolição De Via, Bitola Larga, 1.750 Dormentes De Madeira/Km, Trilho Tr 68, Barra Com 12 M De Comprimento, Com Separação E Empilhamento</t>
  </si>
  <si>
    <t>Demolição De Via, Bitola Métrica, 1.667 Dormentes De Madeira/Km, Trilho Tr 37, Barra Com 12 M De Comprimento, Com Separação E Empilhamento</t>
  </si>
  <si>
    <t>Demolição De Via, Bitola Métrica, 1.667 Dormentes De Madeira/Km, Trilho Tr 45, Barra Com 12 M De Comprimento, Com Separação E Empilhamento</t>
  </si>
  <si>
    <t>Demolição De Via, Bitola Métrica, 1.667 Dormentes De Madeira/Km, Trilho Tr 57, Barra Com 12 M De Comprimento, Com Separação E Empilhamento</t>
  </si>
  <si>
    <t>Demolição De Via, Bitola Métrica, 1.750 Dormentes De Madeira/Km, Trilho Tr 37, Barra Com 12 M De Comprimento, Com Separação E Empilhamento</t>
  </si>
  <si>
    <t>Demolição De Via, Bitola Métrica, 1.750 Dormentes De Madeira/Km, Trilho Tr 45, Barra Com 12 M De Comprimento, Com Separação E Empilhamento</t>
  </si>
  <si>
    <t>Demolição De Via, Bitola Métrica, 1.750 Dormentes De Madeira/Km, Trilho Tr 57, Barra Com 12 M De Comprimento, Com Separação E Empilhamento</t>
  </si>
  <si>
    <t>Demolição De Via, Bitola Mista, 1.667 Dormentes De Madeira/Km, Trilho Tr 45, Barra Com 12 M De Comprimento, Com Separação E Empilhamento</t>
  </si>
  <si>
    <t>Demolição De Via, Bitola Mista, 1.667 Dormentes De Madeira/Km, Trilho Tr 57, Barra Com 12 M De Comprimento, Com Separação E Empilhamento</t>
  </si>
  <si>
    <t>Demolição De Via, Bitola Mista, 1.667 Dormentes De Madeira/Km, Trilho Tr 68, Barra Com 12 M De Comprimento, Com Separação E Empilhamento</t>
  </si>
  <si>
    <t>Demolição De Via, Bitola Mista, 1.750 Dormentes De Madeira/Km, Trilho Tr 45, Barra Com 12 M De Comprimento, Com Separação E Empilhamento</t>
  </si>
  <si>
    <t>Demolição De Via, Bitola Mista, 1.750 Dormentes De Madeira/Km, Trilho Tr 57, Barra Com 12 M De Comprimento, Com Separação E Empilhamento</t>
  </si>
  <si>
    <t>Demolição De Via, Bitola Mista, 1.750 Dormentes De Madeira/Km, Trilho Tr 68, Barra Com 12 M De Comprimento, Com Separação E Empilhamento</t>
  </si>
  <si>
    <t>Retirada Manual De Dormente De Madeira, Bitola Larga Ou Mista, Com Separação E Empilhamento</t>
  </si>
  <si>
    <t>Retirada Manual De Dormente De Madeira, Bitola Métrica, Com Separação E Empilhamento</t>
  </si>
  <si>
    <t>Aferição Da Geometria Da Via Com Carro Controle</t>
  </si>
  <si>
    <t>Capina Química Da Plataforma Ferroviária</t>
  </si>
  <si>
    <t>Estabilização Dinâmica Da Via</t>
  </si>
  <si>
    <t>Nivelamento De Junta Com Socaria Manual Da Via</t>
  </si>
  <si>
    <t>Nivelamento De Via Com Grupo Gerador/Vibrador E Levante De Até 10 Cm - Bitola Métrica Ou Larga Com Dormente De Madeira Ou Concreto E Taxa De Dormentação De 1.667 Un/Km</t>
  </si>
  <si>
    <t>Nivelamento De Via Com Grupo Gerador/Vibrador E Levante De Até 10 Cm - Bitola Métrica Ou Larga Com Dormente De Madeira Ou Concreto E Taxa De Dormentação De 1.750 Un/Km</t>
  </si>
  <si>
    <t>Nivelamento De Via Com Grupo Gerador/Vibrador E Levante De Até 10 Cm - Bitola Métrica Ou Larga Com Dormente De Madeira Ou Concreto E Taxa De Dormentação De 1.850 Un/Km</t>
  </si>
  <si>
    <t>Nivelamento De Via Com Grupo Gerador/Vibrador E Levante De Até 10 Cm - Bitola Mista Com Dormente De Madeira Ou Concreto E Taxa De Dormentação De 1.667 Un/Km</t>
  </si>
  <si>
    <t>Nivelamento De Via Com Grupo Gerador/Vibrador E Levante De Até 10 Cm - Bitola Mista Com Dormente De Madeira Ou Concreto E Taxa De Dormentação De 1.750 Un/Km</t>
  </si>
  <si>
    <t>Nivelamento De Via Com Grupo Gerador/Vibrador E Levante De Até 10 Cm - Bitola Mista Com Dormente De Madeira Ou Concreto E Taxa De Dormentação De 1.850 Un/Km</t>
  </si>
  <si>
    <t>Nivelamento De Via Com Socaria Manual E Levante De Até 10 Cm - Bitola Métrica Ou Larga Com Dormente De Madeira Ou Concreto E Taxa De Dormentação De 1.667 Un/Km</t>
  </si>
  <si>
    <t>Nivelamento De Via Com Socaria Manual E Levante De Até 10 Cm - Bitola Métrica Ou Larga Com Dormente De Madeira Ou Concreto E Taxa De Dormentação De 1.750 Un/Km</t>
  </si>
  <si>
    <t>Nivelamento De Via Com Socaria Manual E Levante De Até 10 Cm - Bitola Métrica Ou Larga Com Dormente De Madeira Ou Concreto E Taxa De Dormentação De 1.850 Un/Km</t>
  </si>
  <si>
    <t>Nivelamento De Via Com Socaria Manual E Levante De Até 10 Cm - Bitola Mista Com Dormente De Madeira Ou Concreto E Taxa De Dormentação De 1.667 Un/Km</t>
  </si>
  <si>
    <t>Nivelamento De Via Com Socaria Manual E Levante De Até 10 Cm - Bitola Mista Com Dormente De Madeira Ou Concreto E Taxa De Dormentação De 1.750 Un/Km</t>
  </si>
  <si>
    <t>Nivelamento De Via Com Socaria Manual E Levante De Até 10 Cm - Bitola Mista Com Dormente De Madeira Ou Concreto E Taxa De Dormentação De 1.850 Un/Km</t>
  </si>
  <si>
    <t>Nivelamento E Alinhamento De Via Com Socadora Automática E Levante De Até 10 Cm - Qualquer Bitola Ou Dormente E Taxa De Dormentação De 1.667 Un/Km</t>
  </si>
  <si>
    <t>Nivelamento E Alinhamento De Via Com Socadora Automática E Levante De Até 10 Cm - Qualquer Bitola Ou Dormente E Taxa De Dormentação De 1.750 Un/Km</t>
  </si>
  <si>
    <t>Regularização Do Lastro Com Reguladora De Lastro</t>
  </si>
  <si>
    <t>Regularização Manual Do Lastro Em Via Corrida, Bitola Larga, Com Qualquer Tipo De Dormente</t>
  </si>
  <si>
    <t>Regularização Manual Do Lastro Em Via Corrida, Bitola Métrica, Com Qualquer Tipo De Dormente</t>
  </si>
  <si>
    <t>Regularização Manual Do Lastro Em Via Corrida, Bitola Mista, Com Qualquer Tipo De Dormente</t>
  </si>
  <si>
    <t>Alívio De Tensão, Com Martelo De Bronze, Em Tls Com 120 De Comprimento De Tr45, Taxa De Dormentação De 1.667 Un/Km, Para Qualquer Bitola E Fixação Elástica</t>
  </si>
  <si>
    <t>Alívio De Tensão, Com Martelo De Bronze, Em Tls Com 120 De Comprimento De Tr45, Taxa De Dormentação De 1.750 Un/Km, Para Qualquer Bitola E Fixação Elástica</t>
  </si>
  <si>
    <t>Alívio De Tensão, Com Martelo De Bronze, Em Tls Com 120 De Comprimento De Tr57, Taxa De Dormentação De 1.667 Un/Km, Para Qualquer Bitola E Fixação Elástica</t>
  </si>
  <si>
    <t>Alívio De Tensão, Com Martelo De Bronze, Em Tls Com 120 De Comprimento De Tr57, Taxa De Dormentação De 1.750 Un/Km, Para Qualquer Bitola E Fixação Elástica</t>
  </si>
  <si>
    <t>Alívio De Tensão, Com Martelo De Bronze, Em Tls Com 120 De Comprimento De Tr68, Taxa De Dormentação De 1.667 Un/Km, Para Qualquer Bitola E Fixação Elástica</t>
  </si>
  <si>
    <t>Alívio De Tensão, Com Martelo De Bronze, Em Tls Com 120 De Comprimento De Tr68, Taxa De Dormentação De 1.750 Un/Km, Para Qualquer Bitola E Fixação Elástica</t>
  </si>
  <si>
    <t>Alívio De Tensão, Com Martelo De Bronze, Em Tls Com 120 De Comprimento De Uic60, Taxa De Dormentação De 1.667 Un/Km, Para Qualquer Bitola E Fixação Elástica</t>
  </si>
  <si>
    <t>Alívio De Tensão, Com Martelo De Bronze, Em Tls Com 120 De Comprimento De Uic60, Taxa De Dormentação De 1.750 Un/Km, Para Qualquer Bitola E Fixação Elástica</t>
  </si>
  <si>
    <t>Alívio De Tensão, Com Martelo De Bronze, Em Tls Com 240 De Comprimento De Tr45, Taxa De Dormentação De 1.667 Un/Km, Para Qualquer Bitola E Fixação Elástica</t>
  </si>
  <si>
    <t>Alívio De Tensão, Com Martelo De Bronze, Em Tls Com 240 De Comprimento De Tr45, Taxa De Dormentação De 1.750 Un/Km, Para Qualquer Bitola E Fixação Elástica</t>
  </si>
  <si>
    <t>Alívio De Tensão, Com Martelo De Bronze, Em Tls Com 240 De Comprimento De Tr57, Taxa De Dormentação De 1.667 Un/Km, Para Qualquer Bitola E Fixação Elástica</t>
  </si>
  <si>
    <t>Alívio De Tensão, Com Martelo De Bronze, Em Tls Com 240 De Comprimento De Tr57, Taxa De Dormentação De 1.750 Un/Km, Para Qualquer Bitola E Fixação Elástica</t>
  </si>
  <si>
    <t>Alívio De Tensão, Com Martelo De Bronze, Em Tls Com 240 De Comprimento De Tr68, Taxa De Dormentação De 1.667 Un/Km, Para Qualquer Bitola E Fixação Elástica</t>
  </si>
  <si>
    <t>Alívio De Tensão, Com Martelo De Bronze, Em Tls Com 240 De Comprimento De Tr68, Taxa De Dormentação De 1.750 Un/Km, Para Qualquer Bitola E Fixação Elástica</t>
  </si>
  <si>
    <t>Alívio De Tensão, Com Martelo De Bronze, Em Tls Com 240 De Comprimento De Uic60, Taxa De Dormentação De 1.667 Un/Km, Para Qualquer Bitola E Fixação Elástica</t>
  </si>
  <si>
    <t>Alívio De Tensão, Com Martelo De Bronze, Em Tls Com 240 De Comprimento De Uic60, Taxa De Dormentação De 1.750 Un/Km, Para Qualquer Bitola E Fixação Elástica</t>
  </si>
  <si>
    <t>Colocação Manual De Grampo Elástico Pandrol</t>
  </si>
  <si>
    <t>Colocação Manual De Retensor Para Trilho Tr45</t>
  </si>
  <si>
    <t>Colocação Manual De Retensor Para Trilho Tr57</t>
  </si>
  <si>
    <t>Colocação Manual De Retensor Para Trilho Tr68</t>
  </si>
  <si>
    <t>Colocação Manual De Retensor Para Trilho Uic60</t>
  </si>
  <si>
    <t>Colocação Mecanizada De Grampo Elástico Pandrol</t>
  </si>
  <si>
    <t>Contratrilho Tr45, Comprimento De 12 M, Sobre Dormente De Madeira, Taxa De Dormentação De 1.750 Un/Km, Tala De Junção De 6 Furos E Fixação Rígida - Posicionamento E Assentamento Manual</t>
  </si>
  <si>
    <t>Contratrilho Tr57, Comprimento De 12 M, Sobre Dormente De Madeira, Taxa De Dormentação De 1.750 Un/Km, Tala De Junção De 6 Furos E Fixação Rígida - Posicionamento E Assentamento Manual</t>
  </si>
  <si>
    <t>Contratrilho Tr68, Comprimento De 12 M, Sobre Dormente De Madeira, Taxa De Dormentação De 1.750 Un/Km, Tala De Junção De 6 Furos E Fixação Rígida - Posicionamento E Assentamento Manual</t>
  </si>
  <si>
    <t>Contratrilho Uic60, Comprimento De 12 M, Sobre Dormente De Madeira, Taxa De Dormentação De 1.750 Un/Km, Tala De Junção De 6 Furos E Fixação Rígida - Posicionamento E Assentamento Manual</t>
  </si>
  <si>
    <t>Dormente De Concreto Monobloco Protendido Bitola Larga - Confecção</t>
  </si>
  <si>
    <t>Dormente De Concreto Monobloco Protendido Bitola Métrica - Confecção</t>
  </si>
  <si>
    <t>Dormente De Concreto Monobloco Protendido Bitola Mista - Confecção</t>
  </si>
  <si>
    <t>Dormente De Concreto Monobloco Protendido Para Amv Bitola Larga Ou Mista - Confecção</t>
  </si>
  <si>
    <t>Dormente De Concreto Monobloco Protendido Para Amv Bitola Métrica - Confecção</t>
  </si>
  <si>
    <t>Dormente De Concreto Monobloco, Bitola Larga, Taxa De Dormentação De 1.667 Un/Km, Fixação Elástica Pandrol - Posicionamento Mecanizado Com Carregadeira</t>
  </si>
  <si>
    <t>Dormente De Concreto Monobloco, Bitola Larga, Taxa De Dormentação De 1.667 Un/Km, Fixação Elástica Pandrol - Posicionamento Mecanizado Com Pórtico</t>
  </si>
  <si>
    <t>Dormente De Concreto Monobloco, Bitola Larga, Taxa De Dormentação De 1.750 Un/Km, Fixação Elástica Pandrol - Posicionamento Mecanizado Com Carregadeira</t>
  </si>
  <si>
    <t>Dormente De Concreto Monobloco, Bitola Larga, Taxa De Dormentação De 1.750 Un/Km, Fixação Elástica Pandrol - Posicionamento Mecanizado Com Pórtico</t>
  </si>
  <si>
    <t>Dormente De Concreto Monobloco, Bitola Métrica, Taxa De Dormentação De 1.667 Un/Km, Fixação Elástica Pandrol - Posicionamento Mecanizado Com Carregadeira</t>
  </si>
  <si>
    <t>Dormente De Concreto Monobloco, Bitola Métrica, Taxa De Dormentação De 1.667 Un/Km, Fixação Elástica Pandrol - Posicionamento Mecanizado Com Pórtico</t>
  </si>
  <si>
    <t>Dormente De Concreto Monobloco, Bitola Métrica, Taxa De Dormentação De 1.750 Un/Km, Fixação Elástica Pandrol - Posicionamento Mecanizado Com Carregadeira</t>
  </si>
  <si>
    <t>Dormente De Concreto Monobloco, Bitola Métrica, Taxa De Dormentação De 1.750 Un/Km, Fixação Elástica Pandrol - Posicionamento Mecanizado Com Pórtico</t>
  </si>
  <si>
    <t>Dormente De Concreto Monobloco, Bitola Mista, Taxa De Dormentação De 1.667 Un/Km, Fixação Elástica Pandrol - Posicionamento Mecanizado Com Carregadeira</t>
  </si>
  <si>
    <t>Dormente De Concreto Monobloco, Bitola Mista, Taxa De Dormentação De 1.667 Un/Km, Fixação Elástica Pandrol - Posicionamento Mecanizado Com Pórtico</t>
  </si>
  <si>
    <t>Dormente De Concreto Monobloco, Bitola Mista, Taxa De Dormentação De 1.750 Un/Km, Fixação Elástica Pandrol - Posicionamento Mecanizado Com Carregadeira</t>
  </si>
  <si>
    <t>Dormente De Concreto Monobloco, Bitola Mista, Taxa De Dormentação De 1.750 Un/Km, Fixação Elástica Pandrol - Posicionamento Mecanizado Com Pórtico</t>
  </si>
  <si>
    <t>Dormente De Madeira Para Ponte, Bitola Métrica Ou Larga, Para Tr45, Fixação Rígida - Posicionamento E Assentamento Mecanizado</t>
  </si>
  <si>
    <t>Dormente De Madeira Para Ponte, Bitola Métrica Ou Larga, Para Tr57, Fixação Rígida - Posicionamento E Assentamento Mecanizado</t>
  </si>
  <si>
    <t>Dormente De Madeira Para Ponte, Bitola Métrica Ou Larga, Para Tr68, Fixação Rígida - Posicionamento E Assentamento Mecanizado</t>
  </si>
  <si>
    <t>Dormente De Madeira Para Ponte, Bitola Métrica Ou Larga, Para Uic60, Fixação Rígida - Posicionamento E Assentamento Mecanizado</t>
  </si>
  <si>
    <t>Dormente De Madeira, Bitola Larga Ou Mista - Posicionamento Manual</t>
  </si>
  <si>
    <t>Dormente De Madeira, Bitola Larga Ou Mista, Taxa De Dormentação De 1.667 Un/Km - Posicionamento Mecanizado Com Carregadeira</t>
  </si>
  <si>
    <t>Dormente De Madeira, Bitola Larga Ou Mista, Taxa De Dormentação De 1.750 Un/Km - Posicionamento Mecanizado Com Carregadeira</t>
  </si>
  <si>
    <t>Dormente De Madeira, Bitola Métrica - Posicionamento Manual</t>
  </si>
  <si>
    <t>Dormente De Madeira, Bitola Métrica, Taxa De Dormentação De 1.667 Un/Km - Posicionamento Mecanizado Com Carregadeira</t>
  </si>
  <si>
    <t>Dormente De Madeira, Bitola Métrica, Taxa De Dormentação De 1.750 Un/Km - Posicionamento Mecanizado Com Carregadeira</t>
  </si>
  <si>
    <t>Lançamento De Lastro, 10 Cm De Altura, Primeiro Levante, Descarga De Pedra Britada De Caminhões</t>
  </si>
  <si>
    <t>Lubrificador De Trilhos E De Flanges De Rodas</t>
  </si>
  <si>
    <t>Posicionamento Mecanizado De Trilhos</t>
  </si>
  <si>
    <t>Pré-Alinhamento Manual Da Grade Com Dormente De Madeira</t>
  </si>
  <si>
    <t>Pré-Alinhamento Mecanizado Da Grade</t>
  </si>
  <si>
    <t>Solda Aluminotérmica Para Tr45 Com Cadinho Descartável, Executada No Campo, Para Formação De Trilho Longo Soldado (Tls)</t>
  </si>
  <si>
    <t>Solda Aluminotérmica Para Tr57 Com Cadinho Descartável, Executada No Campo, Para Formação De Trilho Longo Soldado (Tls)</t>
  </si>
  <si>
    <t>Solda Aluminotérmica Para Tr68 Com Cadinho Descartável, Executada No Campo, Para Formação De Trilho Longo Soldado (Tls)</t>
  </si>
  <si>
    <t>Solda Aluminotérmica Para Uic60 Com Cadinho Descartável, Executada No Campo, Para Formação De Trilho Longo Soldado (Tls)</t>
  </si>
  <si>
    <t>Solda Elétrica Por Caldeamento Para Qualquer Perfil De Trilho, Comprimento De 12 M, Em Estaleiro Para Formação De Trilho Longo Soldado</t>
  </si>
  <si>
    <t>Solda Elétrica Por Caldeamento Para Trilho Tr45, Comprimento De Até 24 M, Em Via Com Dormente De Concreto Para Formação De Barra Ou Trilho Longo Soldado</t>
  </si>
  <si>
    <t>Solda Elétrica Por Caldeamento Para Trilho Tr45, Comprimento De Até 24 M, Em Via Com Dormente De Madeira Para Formação De Barra Ou Trilho Longo Soldado</t>
  </si>
  <si>
    <t>Trilho Tr45, Comprimento De 12 M, Sobre Dormente De Concreto, Bitola Métrica Ou Larga, Taxa De Dormentação De 1.667 Un/Km, Tala De Junção De 6 Furos E Fixação Elástica Pandrol - Posicionamento E Assentamento Manual</t>
  </si>
  <si>
    <t>Trilho Tr45, Comprimento De 12 M, Sobre Dormente De Concreto, Bitola Métrica Ou Larga, Taxa De Dormentação De 1.750 Un/Km, Tala De Junção De 6 Furos E Fixação Elástica Pandrol - Posicionamento E Assentamento Manual</t>
  </si>
  <si>
    <t>Trilho Tr45, Comprimento De 12 M, Sobre Dormente De Concreto, Bitola Mista, Taxa De Dormentação De 1.667 Un/Km, Tala De Junção De 6 Furos E Fixação Elástica Pandrol - Posicionamento E Assentamento Manual</t>
  </si>
  <si>
    <t>Trilho Tr45, Comprimento De 12 M, Sobre Dormente De Concreto, Bitola Mista, Taxa De Dormentação De 1.750 Un/Km, Tala De Junção De 6 Furos E Fixação Elástica Pandrol - Posicionamento E Assentamento Manual</t>
  </si>
  <si>
    <t>Trilho Tr45, Comprimento De 12 M, Sobre Dormente De Madeira, Bitola Métrica Ou Larga, Taxa De Dormentação De 1.667 Un/Km, Tala De Junção De 6 Furos E Fixação Rígida - Posicionamento E Assentamento Manual</t>
  </si>
  <si>
    <t>Trilho Tr45, Comprimento De 12 M, Sobre Dormente De Madeira, Bitola Métrica Ou Larga, Taxa De Dormentação De 1.750 Un/Km, Tala De Junção De 6 Furos E Fixação Rígida - Posicionamento E Assentamento Manual</t>
  </si>
  <si>
    <t>Trilho Tr45, Comprimento De 12 M, Sobre Dormente De Madeira, Bitola Mista, Taxa De Dormentação De 1.667 Un/Km, Tala De Junção De 6 Furos E Fixação Rígida - Posicionamento E Assentamento Manual</t>
  </si>
  <si>
    <t>Trilho Tr45, Comprimento De 12 M, Sobre Dormente De Madeira, Bitola Mista, Taxa De Dormentação De 1.750 Un/Km, Tala De Junção De 6 Furos E Fixação Rígida - Posicionamento E Assentamento Manual</t>
  </si>
  <si>
    <t>Trilho Tr45, Comprimento De 120 M (Tls), Formado Por Trilhos Curtos De 12 M Soldados Por Caldeamento - Confecção Em Estaleiro</t>
  </si>
  <si>
    <t>Trilho Tr45, Comprimento De 120 M (Tls), Sobre Dormente De Concreto, Bitola Métrica Ou Larga, Taxa De Dormentação De 1.667 Un/Km, Tala De Junção De 6 Furos E Fixação Elástica Pandrol - Posicionamento E Assentamento Mecanizado</t>
  </si>
  <si>
    <t>Trilho Tr45, Comprimento De 120 M (Tls), Sobre Dormente De Concreto, Bitola Mista, Taxa De Dormentação De 1.667 Un/Km, Tala De Junção De 6 Furos E Fixação Elástica Pandrol - Posicionamento E Assentamento Mecanizado</t>
  </si>
  <si>
    <t>Trilho Tr45, Comprimento De 120 M (Tls), Sobre Dormente De Concreto, Bitola Mista, Taxa De Dormentação De 1.750 Un/Km, Tala De Junção De 6 Furos E Fixação Elástica Pandrol - Posicionamento E Assentamento Mecanizado</t>
  </si>
  <si>
    <t>Trilho Tr45, Comprimento De 120 M (Tls), Sobre Dormente De Madeira, Bitola Métrica Ou Larga, Taxa De Dormentação De 1.667 Un/Km, Tala De Junção De 6 Furos E Fixação Elástica Pandrol - Posicionamento E Assentamento Mecanizado</t>
  </si>
  <si>
    <t>Trilho Tr45, Comprimento De 120 M (Tls), Sobre Dormente De Madeira, Bitola Métrica Ou Larga, Taxa De Dormentação De 1.667 Un/Km, Tala De Junção De 6 Furos E Fixação Rígida - Posicionamento E Assentamento Mecanizado</t>
  </si>
  <si>
    <t>Trilho Tr45, Comprimento De 120 M (Tls), Sobre Dormente De Madeira, Bitola Métrica Ou Larga, Taxa De Dormentação De 1.750 Un/Km, Tala De Junção De 6 Furos E Fixação Elástica Pandrol - Posicionamento E Assentamento Mecanizado</t>
  </si>
  <si>
    <t>Trilho Tr45, Comprimento De 120 M (Tls), Sobre Dormente De Madeira, Bitola Métrica Ou Larga, Taxa De Dormentação De 1.750 Un/Km, Tala De Junção De 6 Furos E Fixação Rígida - Posicionamento E Assentamento Mecanizado</t>
  </si>
  <si>
    <t>Trilho Tr45, Comprimento De 120 M (Tls), Sobre Dormente De Madeira, Bitola Mista, Taxa De Dormentação De 1.667 Un/Km, Tala De Junção De 6 Furos E Fixação Elástica Pandrol - Posicionamento E Assentamento Mecanizado</t>
  </si>
  <si>
    <t>Trilho Tr45, Comprimento De 120 M (Tls), Sobre Dormente De Madeira, Bitola Mista, Taxa De Dormentação De 1.750 Un/Km, Tala De Junção De 6 Furos E Fixação Elástica Pandrol - Posicionamento E Assentamento Mecanizado</t>
  </si>
  <si>
    <t>Trilho Tr45, Comprimento De 240 M (Tls), Formado Por Trilhos Curtos De 12 M Soldados Por Caldeamento - Confecção Em Estaleiro</t>
  </si>
  <si>
    <t>Trilho Tr45, Comprimento De 240 M (Tls), Sobre Dormente De Concreto, Bitola Métrica Ou Larga, Taxa De Dormentação De 1.667 Un/Km, Tala De Junção De 6 Furos E Fixação Elástica Pandrol - Posicionamento E Assentamento Mecanizado</t>
  </si>
  <si>
    <t>Trilho Tr45, Comprimento De 240 M (Tls), Sobre Dormente De Concreto, Bitola Métrica Ou Larga, Taxa De Dormentação De 1.750 Un/Km, Tala De Junção De 6 Furos E Fixação Elástica Pandrol - Posicionamento E Assentamento Mecanizado</t>
  </si>
  <si>
    <t>Trilho Tr45, Comprimento De 240 M (Tls), Sobre Dormente De Concreto, Bitola Mista, Taxa De Dormentação De 1.667 Un/Km, Tala De Junção De 6 Furos E Fixação Elástica Pandrol - Posicionamento E Assentamento Mecanizado</t>
  </si>
  <si>
    <t>Trilho Tr45, Comprimento De 240 M (Tls), Sobre Dormente De Concreto, Bitola Mista, Taxa De Dormentação De 1.750 Un/Km, Tala De Junção De 6 Furos E Fixação Elástica Pandrol - Posicionamento E Assentamento Mecanizado</t>
  </si>
  <si>
    <t>Trilho Tr45, Comprimento De 240 M (Tls), Sobre Dormente De Madeira, Bitola Métrica Ou Larga, Taxa De Dormentação De 1.667 Un/Km, Tala De Junção De 6 Furos E Fixação Elástica Pandrol - Posicionamento E Assentamento Mecanizado</t>
  </si>
  <si>
    <t>Trilho Tr45, Comprimento De 240 M (Tls), Sobre Dormente De Madeira, Bitola Métrica Ou Larga, Taxa De Dormentação De 1.667 Un/Km, Tala De Junção De 6 Furos E Fixação Rígida - Posicionamento E Assentamento Mecanizado</t>
  </si>
  <si>
    <t>Trilho Tr45, Comprimento De 240 M (Tls), Sobre Dormente De Madeira, Bitola Métrica Ou Larga, Taxa De Dormentação De 1.750 Un/Km, Tala De Junção De 6 Furos E Fixação Elástica Pandrol - Posicionamento E Assentamento Mecanizado</t>
  </si>
  <si>
    <t>Trilho Tr45, Comprimento De 240 M (Tls), Sobre Dormente De Madeira, Bitola Métrica Ou Larga, Taxa De Dormentação De 1.750 Un/Km, Tala De Junção De 6 Furos E Fixação Rígida - Posicionamento E Assentamento Mecanizado</t>
  </si>
  <si>
    <t>Trilho Tr45, Comprimento De 240 M (Tls), Sobre Dormente De Madeira, Bitola Mista, Taxa De Dormentação De 1.667 Un/Km, Tala De Junção De 6 Furos E Fixação Elástica Pandrol - Posicionamento E Assentamento Mecanizado</t>
  </si>
  <si>
    <t>Trilho Tr45, Comprimento De 240 M (Tls), Sobre Dormente De Madeira, Bitola Mista, Taxa De Dormentação De 1.750 Un/Km, Tala De Junção De 6 Furos E Fixação Elástica Pandrol - Posicionamento E Assentamento Mecanizado</t>
  </si>
  <si>
    <t>Trilho Tr57, Comprimento De 12 M, Sobre Dormente De Concreto, Bitola Métrica Ou Larga, Taxa De Dormentação De 1.667 Un/Km, Tala De Junção De 6 Furos E Fixação Elástica Pandrol - Posicionamento E Assentamento Manual</t>
  </si>
  <si>
    <t>Trilho Tr57, Comprimento De 12 M, Sobre Dormente De Concreto, Bitola Métrica Ou Larga, Taxa De Dormentação De 1.750 Un/Km, Tala De Junção De 6 Furos E Fixação Elástica Pandrol - Posicionamento E Assentamento Manual</t>
  </si>
  <si>
    <t>Trilho Tr57, Comprimento De 12 M, Sobre Dormente De Concreto, Bitola Mista, Taxa De Dormentação De 1.667 Un/Km, Tala De Junção De 6 Furos E Fixação Elástica Pandrol - Posicionamento E Assentamento Manual</t>
  </si>
  <si>
    <t>Trilho Tr57, Comprimento De 12 M, Sobre Dormente De Concreto, Bitola Mista, Taxa De Dormentação De 1.750 Un/Km, Tala De Junção De 6 Furos E Fixação Elástica Pandrol - Posicionamento E Assentamento Manual</t>
  </si>
  <si>
    <t>Trilho Tr57, Comprimento De 12 M, Sobre Dormente De Madeira, Bitola Métrica Ou Larga, Taxa De Dormentação De 1.667 Un/Km, Tala De Junção De 6 Furos E Fixação Rígida - Posicionamento E Assentamento Manual</t>
  </si>
  <si>
    <t>Trilho Tr57, Comprimento De 12 M, Sobre Dormente De Madeira, Bitola Métrica Ou Larga, Taxa De Dormentação De 1.750 Un/Km, Tala De Junção De 6 Furos E Fixação Rígida - Posicionamento E Assentamento Manual</t>
  </si>
  <si>
    <t>Trilho Tr57, Comprimento De 12 M, Sobre Dormente De Madeira, Bitola Mista, Taxa De Dormentação De 1.667 Un/Km, Tala De Junção De 6 Furos E Fixação Rígida - Posicionamento E Assentamento Manual</t>
  </si>
  <si>
    <t>Trilho Tr57, Comprimento De 12 M, Sobre Dormente De Madeira, Bitola Mista, Taxa De Dormentação De 1.750 Un/Km, Tala De Junção De 6 Furos E Fixação Rígida - Posicionamento E Assentamento Manual</t>
  </si>
  <si>
    <t>Trilho Tr57, Comprimento De 120 M (Tls), Formado Por Trilhos Curtos De 12 M Soldados Por Caldeamento - Confecção Em Estaleiro</t>
  </si>
  <si>
    <t>Trilho Tr57, Comprimento De 120 M (Tls), Sobre Dormente De Concreto, Bitola Métrica Ou Larga, Taxa De Dormentação De 1.667 Un/Km, Tala De Junção De 6 Furos E Fixação Elástica Pandrol - Posicionamento E Assentamento Mecanizado</t>
  </si>
  <si>
    <t>Trilho Tr57, Comprimento De 120 M (Tls), Sobre Dormente De Concreto, Bitola Métrica Ou Larga, Taxa De Dormentação De 1.750 Un/Km, Tala De Junção De 6 Furos E Fixação Elástica Pandrol - Posicionamento E Assentamento Mecanizado</t>
  </si>
  <si>
    <t>Trilho Tr57, Comprimento De 120 M (Tls), Sobre Dormente De Concreto, Bitola Mista, Taxa De Dormentação De 1.667 Un/Km, Tala De Junção De 6 Furos E Fixação Elástica Pandrol - Posicionamento E Assentamento Mecanizado</t>
  </si>
  <si>
    <t>Trilho Tr57, Comprimento De 120 M (Tls), Sobre Dormente De Concreto, Bitola Mista, Taxa De Dormentação De 1.750 Un/Km, Tala De Junção De 6 Furos E Fixação Elástica Pandrol - Posicionamento E Assentamento Mecanizado</t>
  </si>
  <si>
    <t>Trilho Tr57, Comprimento De 120 M (Tls), Sobre Dormente De Madeira, Bitola Métrica Ou Larga, Taxa De Dormentação De 1.667 Un/Km, Tala De Junção De 6 Furos E Fixação Elástica Pandrol - Posicionamento E Assentamento Mecanizado</t>
  </si>
  <si>
    <t>Trilho Tr57, Comprimento De 120 M (Tls), Sobre Dormente De Madeira, Bitola Métrica Ou Larga, Taxa De Dormentação De 1.667 Un/Km, Tala De Junção De 6 Furos E Fixação Rígida - Posicionamento E Assentamento Mecanizado</t>
  </si>
  <si>
    <t>Trilho Tr57, Comprimento De 120 M (Tls), Sobre Dormente De Madeira, Bitola Métrica Ou Larga, Taxa De Dormentação De 1.750 Un/Km, Tala De Junção De 6 Furos E Fixação Elástica Pandrol - Posicionamento E Assentamento Mecanizado</t>
  </si>
  <si>
    <t>Trilho Tr57, Comprimento De 120 M (Tls), Sobre Dormente De Madeira, Bitola Métrica Ou Larga, Taxa De Dormentação De 1.750 Un/Km, Tala De Junção De 6 Furos E Fixação Rígida - Posicionamento E Assentamento Mecanizado</t>
  </si>
  <si>
    <t>Trilho Tr57, Comprimento De 120 M (Tls), Sobre Dormente De Madeira, Bitola Mista, Taxa De Dormentação De 1.667 Un/Km, Tala De Junção De 6 Furos E Fixação Elástica Pandrol - Posicionamento E Assentamento Mecanizado</t>
  </si>
  <si>
    <t>Trilho Tr57, Comprimento De 120 M (Tls), Sobre Dormente De Madeira, Bitola Mista, Taxa De Dormentação De 1.750 Un/Km, Tala De Junção De 6 Furos E Fixação Elástica Pandrol - Posicionamento E Assentamento Mecanizado</t>
  </si>
  <si>
    <t>Trilho Tr57, Comprimento De 240 M (Tls), Formado Por Trilhos Curtos De 12 M Soldados Por Caldeamento - Confecção Em Estaleiro</t>
  </si>
  <si>
    <t>Trilho Tr57, Comprimento De 240 M (Tls), Sobre Dormente De Concreto, Bitola Métrica Ou Larga, Taxa De Dormentação De 1.667 Un/Km, Tala De Junção De 6 Furos E Fixação Elástica Pandrol - Posicionamento E Assentamento Mecanizado</t>
  </si>
  <si>
    <t>Trilho Tr57, Comprimento De 240 M (Tls), Sobre Dormente De Concreto, Bitola Métrica Ou Larga, Taxa De Dormentação De 1.750 Un/Km, Tala De Junção De 6 Furos E Fixação Elástica Pandrol - Posicionamento E Assentamento Mecanizado</t>
  </si>
  <si>
    <t>Trilho Tr57, Comprimento De 240 M (Tls), Sobre Dormente De Concreto, Bitola Mista, Taxa De Dormentação De 1.667 Un/Km, Tala De Junção De 6 Furos E Fixação Elástica Pandrol - Posicionamento E Assentamento Mecanizado</t>
  </si>
  <si>
    <t>Trilho Tr57, Comprimento De 240 M (Tls), Sobre Dormente De Concreto, Bitola Mista, Taxa De Dormentação De 1.750 Un/Km, Tala De Junção De 6 Furos E Fixação Elástica Pandrol - Posicionamento E Assentamento Mecanizado</t>
  </si>
  <si>
    <t>Trilho Tr57, Comprimento De 240 M (Tls), Sobre Dormente De Madeira, Bitola Métrica Ou Larga, Taxa De Dormentação De 1.667 Un/Km, Tala De Junção De 6 Furos E Fixação Elástica Pandrol - Posicionamento E Assentamento Mecanizado</t>
  </si>
  <si>
    <t>Trilho Tr57, Comprimento De 240 M (Tls), Sobre Dormente De Madeira, Bitola Métrica Ou Larga, Taxa De Dormentação De 1.667 Un/Km, Tala De Junção De 6 Furos E Fixação Rígida - Posicionamento E Assentamento Mecanizado</t>
  </si>
  <si>
    <t>Trilho Tr57, Comprimento De 240 M (Tls), Sobre Dormente De Madeira, Bitola Métrica Ou Larga, Taxa De Dormentação De 1.750 Un/Km, Tala De Junção De 6 Furos E Fixação Elástica Pandrol - Posicionamento E Assentamento Mecanizado</t>
  </si>
  <si>
    <t>Trilho Tr57, Comprimento De 240 M (Tls), Sobre Dormente De Madeira, Bitola Métrica Ou Larga, Taxa De Dormentação De 1.750 Un/Km, Tala De Junção De 6 Furos E Fixação Rígida - Posicionamento E Assentamento Mecanizado</t>
  </si>
  <si>
    <t>Trilho Tr57, Comprimento De 240 M (Tls), Sobre Dormente De Madeira, Bitola Mista, Taxa De Dormentação De 1.667 Un/Km, Tala De Junção De 6 Furos E Fixação Elástica Pandrol - Posicionamento E Assentamento Mecanizado</t>
  </si>
  <si>
    <t>Trilho Tr57, Comprimento De 240 M (Tls), Sobre Dormente De Madeira, Bitola Mista, Taxa De Dormentação De 1.750 Un/Km, Tala De Junção De 6 Furos E Fixação Elástica Pandrol - Posicionamento E Assentamento Mecanizado</t>
  </si>
  <si>
    <t>Trilho Tr68, Comprimento De 12 M, Sobre Dormente De Concreto, Bitola Métrica Ou Larga, Taxa De Dormentação De 1.667 Un/Km, Tala De Junção De 6 Furos E Fixação Elástica Pandrol - Posicionamento E Assentamento Manual</t>
  </si>
  <si>
    <t>Trilho Tr68, Comprimento De 12 M, Sobre Dormente De Concreto, Bitola Métrica Ou Larga, Taxa De Dormentação De 1.750 Un/Km, Tala De Junção De 6 Furos E Fixação Elástica Pandrol - Posicionamento E Assentamento Manual</t>
  </si>
  <si>
    <t>Trilho Tr68, Comprimento De 12 M, Sobre Dormente De Concreto, Bitola Mista, Taxa De Dormentação De 1.667 Un/Km, Tala De Junção De 6 Furos E Fixação Elástica Pandrol - Posicionamento E Assentamento Manual</t>
  </si>
  <si>
    <t>Trilho Tr68, Comprimento De 12 M, Sobre Dormente De Concreto, Bitola Mista, Taxa De Dormentação De 1.750 Un/Km, Tala De Junção De 6 Furos E Fixação Elástica Pandrol - Posicionamento E Assentamento Manual</t>
  </si>
  <si>
    <t>Trilho Tr68, Comprimento De 12 M, Sobre Dormente De Madeira, Bitola Métrica Ou Larga, Taxa De Dormentação De 1.667 Un/Km, Tala De Junção De 6 Furos E Fixação Rígida - Posicionamento E Assentamento Manual</t>
  </si>
  <si>
    <t>Trilho Tr68, Comprimento De 12 M, Sobre Dormente De Madeira, Bitola Métrica Ou Larga, Taxa De Dormentação De 1.750 Un/Km, Tala De Junção De 6 Furos E Fixação Rígida - Posicionamento E Assentamento Manual</t>
  </si>
  <si>
    <t>Trilho Tr68, Comprimento De 12 M, Sobre Dormente De Madeira, Bitola Mista, Taxa De Dormentação De 1.667 Un/Km, Tala De Junção De 6 Furos E Fixação Rígida - Posicionamento E Assentamento Manual</t>
  </si>
  <si>
    <t>Trilho Tr68, Comprimento De 12 M, Sobre Dormente De Madeira, Bitola Mista, Taxa De Dormentação De 1.750 Un/Km, Tala De Junção De 6 Furos E Fixação Rígida - Posicionamento E Assentamento Manual</t>
  </si>
  <si>
    <t>Trilho Tr68, Comprimento De 120 M (Tls), Formado Por Trilhos Curtos De 12 M Soldados Por Caldeamento - Confecção Em Estaleiro</t>
  </si>
  <si>
    <t>Trilho Tr68, Comprimento De 120 M (Tls), Sobre Dormente De Concreto, Bitola Métrica Ou Larga, Taxa De Dormentação De 1.667 Un/Km, Tala De Junção De 6 Furos E Fixação Elástica Pandrol - Posicionamento E Assentamento Mecanizado</t>
  </si>
  <si>
    <t>Trilho Tr68, Comprimento De 120 M (Tls), Sobre Dormente De Concreto, Bitola Métrica Ou Larga, Taxa De Dormentação De 1.750 Un/Km, Tala De Junção De 6 Furos E Fixação Elástica Pandrol - Posicionamento E Assentamento Mecanizado</t>
  </si>
  <si>
    <t>Trilho Tr68, Comprimento De 120 M (Tls), Sobre Dormente De Concreto, Bitola Mista, Taxa De Dormentação De 1.667 Un/Km, Tala De Junção De 6 Furos E Fixação Elástica Pandrol - Posicionamento E Assentamento Mecanizado</t>
  </si>
  <si>
    <t>Trilho Tr68, Comprimento De 120 M (Tls), Sobre Dormente De Concreto, Bitola Mista, Taxa De Dormentação De 1.750 Un/Km, Tala De Junção De 6 Furos E Fixação Elástica Pandrol - Posicionamento E Assentamento Mecanizado</t>
  </si>
  <si>
    <t>Trilho Tr68, Comprimento De 120 M (Tls), Sobre Dormente De Madeira, Bitola Métrica Ou Larga, Taxa De Dormentação De 1.667 Un/Km, Tala De Junção De 6 Furos E Fixação Elástica Pandrol - Posicionamento E Assentamento Mecanizado</t>
  </si>
  <si>
    <t>Trilho Tr68, Comprimento De 120 M (Tls), Sobre Dormente De Madeira, Bitola Métrica Ou Larga, Taxa De Dormentação De 1.667 Un/Km, Tala De Junção De 6 Furos E Fixação Rígida - Posicionamento E Assentamento Mecanizado</t>
  </si>
  <si>
    <t>Trilho Tr68, Comprimento De 120 M (Tls), Sobre Dormente De Madeira, Bitola Métrica Ou Larga, Taxa De Dormentação De 1.750 Un/Km, Tala De Junção De 6 Furos E Fixação Elástica Pandrol - Posicionamento E Assentamento Mecanizado</t>
  </si>
  <si>
    <t>Trilho Tr68, Comprimento De 120 M (Tls), Sobre Dormente De Madeira, Bitola Métrica Ou Larga, Taxa De Dormentação De 1.750 Un/Km, Tala De Junção De 6 Furos E Fixação Rígida - Posicionamento E Assentamento Mecanizado</t>
  </si>
  <si>
    <t>Trilho Tr68, Comprimento De 120 M (Tls), Sobre Dormente De Madeira, Bitola Mista, Taxa De Dormentação De 1.667 Un/Km, Tala De Junção De 6 Furos E Fixação Elástica Pandrol - Posicionamento E Assentamento Mecanizado</t>
  </si>
  <si>
    <t>Trilho Tr68, Comprimento De 120 M (Tls), Sobre Dormente De Madeira, Bitola Mista, Taxa De Dormentação De 1.750 Un/Km, Tala De Junção De 6 Furos E Fixação Elástica Pandrol - Posicionamento E Assentamento Mecanizado</t>
  </si>
  <si>
    <t>Trilho Tr68, Comprimento De 240 M (Tls), Formado Por Trilhos Curtos De 12 M Soldados Por Caldeamento - Confecção Em Estaleiro</t>
  </si>
  <si>
    <t>Trilho Tr68, Comprimento De 240 M (Tls), Sobre Dormente De Concreto, Bitola Métrica Ou Larga, Taxa De Dormentação De 1.667 Un/Km, Tala De Junção De 6 Furos E Fixação Elástica Pandrol - Posicionamento E Assentamento Mecanizado</t>
  </si>
  <si>
    <t>Trilho Tr68, Comprimento De 240 M (Tls), Sobre Dormente De Concreto, Bitola Métrica Ou Larga, Taxa De Dormentação De 1.750 Un/Km, Tala De Junção De 6 Furos E Fixação Elástica Pandrol - Posicionamento E Assentamento Mecanizado</t>
  </si>
  <si>
    <t>Trilho Tr68, Comprimento De 240 M (Tls), Sobre Dormente De Concreto, Bitola Mista, Taxa De Dormentação De 1.667 Un/Km, Tala De Junção De 6 Furos E Fixação Elástica Pandrol - Posicionamento E Assentamento Mecanizado</t>
  </si>
  <si>
    <t>Trilho Tr68, Comprimento De 240 M (Tls), Sobre Dormente De Concreto, Bitola Mista, Taxa De Dormentação De 1.750 Un/Km, Tala De Junção De 6 Furos E Fixação Elástica Pandrol - Posicionamento E Assentamento Mecanizado</t>
  </si>
  <si>
    <t>Trilho Tr68, Comprimento De 240 M (Tls), Sobre Dormente De Madeira, Bitola Métrica Ou Larga, Taxa De Dormentação De 1.667 Un/Km, Tala De Junção De 6 Furos E Fixação Elástica Pandrol - Posicionamento E Assentamento Mecanizado</t>
  </si>
  <si>
    <t>Trilho Tr68, Comprimento De 240 M (Tls), Sobre Dormente De Madeira, Bitola Métrica Ou Larga, Taxa De Dormentação De 1.667 Un/Km, Tala De Junção De 6 Furos E Fixação Rígida - Posicionamento E Assentamento Mecanizado</t>
  </si>
  <si>
    <t>Trilho Tr68, Comprimento De 240 M (Tls), Sobre Dormente De Madeira, Bitola Métrica Ou Larga, Taxa De Dormentação De 1.750 Un/Km, Tala De Junção De 6 Furos E Fixação Elástica Pandrol - Posicionamento E Assentamento Mecanizado</t>
  </si>
  <si>
    <t>Trilho Tr68, Comprimento De 240 M (Tls), Sobre Dormente De Madeira, Bitola Métrica Ou Larga, Taxa De Dormentação De 1.750 Un/Km, Tala De Junção De 6 Furos E Fixação Rígida - Posicionamento E Assentamento Mecanizado</t>
  </si>
  <si>
    <t>Trilho Tr68, Comprimento De 240 M (Tls), Sobre Dormente De Madeira, Bitola Mista, Taxa De Dormentação De 1.667 Un/Km, Tala De Junção De 6 Furos E Fixação Elástica Pandrol - Posicionamento E Assentamento Mecanizado</t>
  </si>
  <si>
    <t>Trilho Tr68, Comprimento De 240 M (Tls), Sobre Dormente De Madeira, Bitola Mista, Taxa De Dormentação De 1.750 Un/Km, Tala De Junção De 6 Furos E Fixação Elástica Pandrol - Posicionamento E Assentamento Mecanizado</t>
  </si>
  <si>
    <t>Trilho Uic60, Comprimento De 12 M, Sobre Dormente De Concreto, Bitola Métrica Ou Larga, Taxa De Dormentação De 1.667 Un/Km, Tala De Junção De 6 Furos E Fixação Elástica Pandrol - Posicionamento E Assentamento Manual</t>
  </si>
  <si>
    <t>Trilho Uic60, Comprimento De 12 M, Sobre Dormente De Concreto, Bitola Métrica Ou Larga, Taxa De Dormentação De 1.750 Un/Km, Tala De Junção De 6 Furos E Fixação Elástica Pandrol - Posicionamento E Assentamento Manual</t>
  </si>
  <si>
    <t>Trilho Uic60, Comprimento De 12 M, Sobre Dormente De Concreto, Bitola Mista, Taxa De Dormentação De 1.667 Un/Km, Tala De Junção De 6 Furos E Fixação Elástica Pandrol - Posicionamento E Assentamento Manual</t>
  </si>
  <si>
    <t>Trilho Uic60, Comprimento De 12 M, Sobre Dormente De Concreto, Bitola Mista, Taxa De Dormentação De 1.750 Un/Km, Tala De Junção De 6 Furos E Fixação Elástica Pandrol - Posicionamento E Assentamento Manual</t>
  </si>
  <si>
    <t>Trilho Uic60, Comprimento De 12 M, Sobre Dormente De Madeira, Bitola Métrica Ou Larga, Taxa De Dormentação De 1.667 Un/Km, Tala De Junção De 6 Furos E Fixação Rígida - Posicionamento E Assentamento Manual</t>
  </si>
  <si>
    <t>Trilho Uic60, Comprimento De 12 M, Sobre Dormente De Madeira, Bitola Métrica Ou Larga, Taxa De Dormentação De 1.750 Un/Km, Tala De Junção De 6 Furos E Fixação Rígida - Posicionamento E Assentamento Manual</t>
  </si>
  <si>
    <t>Trilho Uic60, Comprimento De 12 M, Sobre Dormente De Madeira, Bitola Mista, Taxa De Dormentação De 1.667 Un/Km, Tala De Junção De 6 Furos E Fixação Rígida - Posicionamento E Assentamento Manual</t>
  </si>
  <si>
    <t>Trilho Uic60, Comprimento De 12 M, Sobre Dormente De Madeira, Bitola Mista, Taxa De Dormentação De 1.750 Un/Km, Tala De Junção De 6 Furos E Fixação Rígida - Posicionamento E Assentamento Manual</t>
  </si>
  <si>
    <t>Trilho Uic60, Comprimento De 120 M (Tls), Formado Por Trilhos Curtos De 12 M Soldados Por Caldeamento - Confecção Em Estaleiro</t>
  </si>
  <si>
    <t>Trilho Uic60, Comprimento De 120 M (Tls), Sobre Dormente De Concreto, Bitola Métrica Ou Larga, Taxa De Dormentação De 1.667 Un/Km, Tala De Junção De 6 Furos E Fixação Elástica Pandrol - Posicionamento E Assentamento Mecanizado</t>
  </si>
  <si>
    <t>Trilho Uic60, Comprimento De 120 M (Tls), Sobre Dormente De Concreto, Bitola Métrica Ou Larga, Taxa De Dormentação De 1.750 Un/Km, Tala De Junção De 6 Furos E Fixação Elástica Pandrol - Posicionamento E Assentamento Mecanizado</t>
  </si>
  <si>
    <t>Trilho Uic60, Comprimento De 120 M (Tls), Sobre Dormente De Concreto, Bitola Mista, Taxa De Dormentação De 1.667 Un/Km, Tala De Junção De 6 Furos E Fixação Elástica Pandrol - Posicionamento E Assentamento Mecanizado</t>
  </si>
  <si>
    <t>Trilho Uic60, Comprimento De 120 M (Tls), Sobre Dormente De Concreto, Bitola Mista, Taxa De Dormentação De 1.750 Un/Km, Tala De Junção De 6 Furos E Fixação Elástica Pandrol - Posicionamento E Assentamento Mecanizado</t>
  </si>
  <si>
    <t>Trilho Uic60, Comprimento De 120 M (Tls), Sobre Dormente De Madeira, Bitola Métrica Ou Larga, Taxa De Dormentação De 1.667 Un/Km, Tala De Junção De 6 Furos E Fixação Elástica Pandrol - Posicionamento E Assentamento Mecanizado</t>
  </si>
  <si>
    <t>Trilho Uic60, Comprimento De 120 M (Tls), Sobre Dormente De Madeira, Bitola Métrica Ou Larga, Taxa De Dormentação De 1.667 Un/Km, Tala De Junção De 6 Furos E Fixação Rígida - Posicionamento E Assentamento Mecanizado</t>
  </si>
  <si>
    <t>Trilho Uic60, Comprimento De 120 M (Tls), Sobre Dormente De Madeira, Bitola Métrica Ou Larga, Taxa De Dormentação De 1.750 Un/Km, Tala De Junção De 6 Furos E Fixação Elástica Pandrol - Posicionamento E Assentamento Mecanizado</t>
  </si>
  <si>
    <t>Trilho Uic60, Comprimento De 120 M (Tls), Sobre Dormente De Madeira, Bitola Métrica Ou Larga, Taxa De Dormentação De 1.750 Un/Km, Tala De Junção De 6 Furos E Fixação Rígida - Posicionamento E Assentamento Mecanizado</t>
  </si>
  <si>
    <t>Trilho Uic60, Comprimento De 120 M (Tls), Sobre Dormente De Madeira, Bitola Mista, Taxa De Dormentação De 1.667 Un/Km, Tala De Junção De 6 Furos E Fixação Elástica Pandrol - Posicionamento E Assentamento Mecanizado</t>
  </si>
  <si>
    <t>Trilho Uic60, Comprimento De 120 M (Tls), Sobre Dormente De Madeira, Bitola Mista, Taxa De Dormentação De 1.750 Un/Km, Tala De Junção De 6 Furos E Fixação Elástica Pandrol - Posicionamento E Assentamento Mecanizado</t>
  </si>
  <si>
    <t>Trilho Uic60, Comprimento De 240 M (Tls), Formado Por Trilhos Curtos De 12 M Soldados Por Caldeamento - Confecção Em Estaleiro</t>
  </si>
  <si>
    <t>Trilho Uic60, Comprimento De 240 M (Tls), Sobre Dormente De Concreto, Bitola Métrica Ou Larga, Taxa De Dormentação De 1.667 Un/Km, Tala De Junção De 6 Furos E Fixação Elástica Pandrol - Posicionamento E Assentamento Mecanizado</t>
  </si>
  <si>
    <t>Trilho Uic60, Comprimento De 240 M (Tls), Sobre Dormente De Concreto, Bitola Métrica Ou Larga, Taxa De Dormentação De 1.750 Un/Km, Tala De Junção De 6 Furos E Fixação Elástica Pandrol - Posicionamento E Assentamento Mecanizado</t>
  </si>
  <si>
    <t>Trilho Uic60, Comprimento De 240 M (Tls), Sobre Dormente De Concreto, Bitola Mista, Taxa De Dormentação De 1.667 Un/Km, Tala De Junção De 6 Furos E Fixação Elástica Pandrol - Posicionamento E Assentamento Mecanizado</t>
  </si>
  <si>
    <t>Trilho Uic60, Comprimento De 240 M (Tls), Sobre Dormente De Concreto, Bitola Mista, Taxa De Dormentação De 1.750 Un/Km, Tala De Junção De 6 Furos E Fixação Elástica Pandrol - Posicionamento E Assentamento Mecanizado</t>
  </si>
  <si>
    <t>Trilho Uic60, Comprimento De 240 M (Tls), Sobre Dormente De Madeira, Bitola Métrica Ou Larga, Taxa De Dormentação De 1.667 Un/Km, Tala De Junção De 6 Furos E Fixação Elástica Pandrol - Posicionamento E Assentamento Mecanizado</t>
  </si>
  <si>
    <t>Trilho Uic60, Comprimento De 240 M (Tls), Sobre Dormente De Madeira, Bitola Métrica Ou Larga, Taxa De Dormentação De 1.667 Un/Km, Tala De Junção De 6 Furos E Fixação Rígida - Posicionamento E Assentamento Mecanizado</t>
  </si>
  <si>
    <t>Trilho Uic60, Comprimento De 240 M (Tls), Sobre Dormente De Madeira, Bitola Métrica Ou Larga, Taxa De Dormentação De 1.750 Un/Km, Tala De Junção De 6 Furos E Fixação Elástica Pandrol - Posicionamento E Assentamento Mecanizado</t>
  </si>
  <si>
    <t>Trilho Uic60, Comprimento De 240 M (Tls), Sobre Dormente De Madeira, Bitola Métrica Ou Larga, Taxa De Dormentação De 1.750 Un/Km, Tala De Junção De 6 Furos E Fixação Rígida - Posicionamento E Assentamento Mecanizado</t>
  </si>
  <si>
    <t>Trilho Uic60, Comprimento De 240 M (Tls), Sobre Dormente De Madeira, Bitola Mista, Taxa De Dormentação De 1.667 Un/Km, Tala De Junção De 6 Furos E Fixação Elástica Pandrol - Posicionamento E Assentamento Mecanizado</t>
  </si>
  <si>
    <t>Trilho Uic60, Comprimento De 240 M (Tls), Sobre Dormente De Madeira, Bitola Mista, Taxa De Dormentação De 1.750 Un/Km, Tala De Junção De 6 Furos E Fixação Elástica Pandrol - Posicionamento E Assentamento Mecanizado</t>
  </si>
  <si>
    <t>Confecção De Fôrma Metálica Em Chapa 1/8" Para Poita Trapezoidal</t>
  </si>
  <si>
    <t>Confecção De Forma Metálica Em Chapa 3/16" Para Poita Trapezoidal</t>
  </si>
  <si>
    <t>Fôrma Em Chapa Metálica 1/8" Para Cabeça De Tirantes - Utilização De 50 Vezes - Confecção, Instalação E Retirada</t>
  </si>
  <si>
    <t>Fôrma Metálica Curva Em Chapa 3/16" Reforçada Com Nervuras De 40 Mm X 3/16" Dispostas Em Grelhas De 40 X 60 Cm - Utilização De 100 Vezes - Confecção, Instalação E Retirada</t>
  </si>
  <si>
    <t>Fôrma Metálica Em Chapa 1/8" Para Poita Trapezoidal - Utilização De 50 Vezes - Montagem, Instalação E Retirada</t>
  </si>
  <si>
    <t>Fôrma Metálica Em Chapa 1/8" Reforçada Com Nervuras De 40 Mm X 1/8" Dispostas Em Grelhas De 40 X 60 Cm - Utilização De 100 Vezes - Confecção, Instalação E Retirada</t>
  </si>
  <si>
    <t>Fôrma Metálica Em Chapa 3/16" Para Poita Trapezoidal - Utilização De 50 Vezes - Montagem, Instalação E Retirada</t>
  </si>
  <si>
    <t>Fôrma Metálica Em Chapa 3/16" Reforçada Com Nervuras De 40 Mm X 3/16" Dispostas Em Grelhas De 40 X 60 Cm - Utilização De 100 Vezes - Confecção, Instalação E Retirada</t>
  </si>
  <si>
    <t>Fôrma Metálica Para Aduelas De Bueiros Celulares De Concreto Pré-Moldados - Utilização De 100 Vezes - Confecção, Instalação E Retirada</t>
  </si>
  <si>
    <t>Fôrma Metálica Para Guarda-Corpo De Concreto - Utilização De 50 Vezes - Confecção</t>
  </si>
  <si>
    <t>Fôrma Metálica Para Pavimento De Concreto - Utilização De 100 Vezes - Confecção, Instalação E Retirada</t>
  </si>
  <si>
    <t>Fôrma Metálica Para Tetrápode - Utilização De 100 Vezes - Confecção, Instalação E Retirada</t>
  </si>
  <si>
    <t>Fôrma Metálica Para Viga De Concreto Pré-Moldada Protendida Para Oae - Utilização De 20 Vezes - Confecção, Instalação E Retirada</t>
  </si>
  <si>
    <t>Fôrma Metálica Para Xbloc - Utilização De 100 Vezes - Confecção, Instalação E Retirada</t>
  </si>
  <si>
    <t>Fôrmas Curvas De Compensado Plastificado 10 Mm - Uso Geral - Utilização De 2 Vezes - Confecção, Instalação E Retirada</t>
  </si>
  <si>
    <t>Fôrmas Curvas De Compensado Resinado 10 Mm - Uso Geral - Utilização De 2 Vezes - Confecção, Instalação E Retirada</t>
  </si>
  <si>
    <t>Fôrmas De Compensado Plastificado 10 Mm - Uso Geral - Utilização De 1 Vez - Confecção, Instalação E Retirada</t>
  </si>
  <si>
    <t>Fôrmas De Compensado Plastificado 10 Mm - Uso Geral - Utilização De 2 Vezes - Confecção, Instalação E Retirada</t>
  </si>
  <si>
    <t>Fôrmas De Compensado Plastificado 10 Mm - Uso Geral - Utilização De 3 Vezes - Confecção, Instalação E Retirada</t>
  </si>
  <si>
    <t>Fôrmas De Compensado Plastificado 12 Mm - Uso Geral - Utilização De 1 Vez - Confecção, Instalação E Retirada</t>
  </si>
  <si>
    <t>Fôrmas De Compensado Plastificado 12 Mm - Uso Geral - Utilização De 2 Vezes - Confecção, Instalação E Retirada</t>
  </si>
  <si>
    <t>Fôrmas De Compensado Plastificado 12 Mm - Uso Geral - Utilização De 3 Vezes - Confecção, Instalação E Retirada</t>
  </si>
  <si>
    <t>Fôrmas De Compensado Plastificado 14 Mm - Uso Geral - Utilização De 1 Vez - Confecção, Instalação E Retirada</t>
  </si>
  <si>
    <t>Fôrmas De Compensado Plastificado 14 Mm - Uso Geral - Utilização De 2 Vezes - Confecção, Instalação E Retirada</t>
  </si>
  <si>
    <t>Fôrmas De Compensado Plastificado 14 Mm - Uso Geral - Utilização De 3 Vezes - Confecção, Instalação E Retirada</t>
  </si>
  <si>
    <t>Fôrmas De Compensado Resinado 10 Mm - Uso Geral - Utilização De 1 Vez - Confecção, Instalação E Retirada</t>
  </si>
  <si>
    <t>Fôrmas De Compensado Resinado 10 Mm - Uso Geral - Utilização De 2 Vezes - Confecção, Instalação E Retirada</t>
  </si>
  <si>
    <t>Fôrmas De Compensado Resinado 10 Mm - Uso Geral - Utilização De 3 Vezes - Confecção, Instalação E Retirada</t>
  </si>
  <si>
    <t>Fôrmas De Compensado Resinado 12 Mm - Uso Geral - Utilização De 1 Vez - Confecção, Instalação E Retirada</t>
  </si>
  <si>
    <t>Fôrmas De Compensado Resinado 12 Mm - Uso Geral - Utilização De 2 Vezes - Confecção, Instalação E Retirada</t>
  </si>
  <si>
    <t>Fôrmas De Compensado Resinado 12 Mm - Uso Geral - Utilização De 3 Vezes - Confecção, Instalação E Retirada</t>
  </si>
  <si>
    <t>Fôrmas De Compensado Resinado 14 Mm - Uso Geral - Utilização De 1 Vez - Confecção, Instalação E Retirada</t>
  </si>
  <si>
    <t>Fôrmas De Compensado Resinado 14 Mm - Uso Geral - Utilização De 2 Vezes - Confecção, Instalação E Retirada</t>
  </si>
  <si>
    <t>Fôrmas De Compensado Resinado 14 Mm - Uso Geral - Utilização De 3 Vezes - Confecção, Instalação E Retirada</t>
  </si>
  <si>
    <t>Fôrmas De Tábuas De Pinho - Utilização De 1 Vez - Confecção, Instalação E Retirada</t>
  </si>
  <si>
    <t>Fôrmas De Tábuas De Pinho - Utilização De 2 Vezes - Confecção, Instalação E Retirada</t>
  </si>
  <si>
    <t>Fôrmas De Tábuas De Pinho - Utilização De 3 Vezes - Confecção, Instalação E Retirada</t>
  </si>
  <si>
    <t>Fôrmas De Tábuas De Pinho Para Dispositivos De Drenagem - Utilização De 3 Vezes - Confecção, Instalação E Retirada</t>
  </si>
  <si>
    <t>Fôrmas De Tábuas De Pinho Para Drenos - Utilização De 5 Vezes - Confecção, Instalação E Retirada</t>
  </si>
  <si>
    <t>Fôrmas De Tábuas De Pinho Para Elementos Estruturais Dos Arcos Metálicos - Utilização De 3 Vezes - Confecção, Instalação E Retirada</t>
  </si>
  <si>
    <t>Guia De Madeira De 2,5 X 10,0 Cm - Confecção E Instalação</t>
  </si>
  <si>
    <t>Guia De Madeira De 2,5 X 7,0 Cm - Confecção E Instalação</t>
  </si>
  <si>
    <t>Guia De Madeira De 2,5 X 8,0 Cm - Confecção E Instalação</t>
  </si>
  <si>
    <t>Gabião Caixa 2 X 1 X 0,50 M - Zn/Al + Pvc - D = 2,4 Mm - Pedra De Mão Comercial - Fornecimento E Assentamento</t>
  </si>
  <si>
    <t>Gabião Caixa 2 X 1 X 0,50 M - Zn/Al + Pvc - D = 2,4 Mm - Pedra De Mão Produzida - Confecção E Assentamento</t>
  </si>
  <si>
    <t>Gabião Caixa 2 X 1 X 0,50 M Zn/Al - D = 2,7 Mm - Pedra De Mão Comercial - Fornecimento E Assentamento</t>
  </si>
  <si>
    <t>Gabião Caixa 2 X 1 X 0,50 M Zn/Al - D = 2,7 Mm - Pedra De Mão Produzida - Confecção E Assentamento</t>
  </si>
  <si>
    <t>Gabião Caixa 2 X 1 X 1,00 M - Zn/Al + Pvc - D = 2,4 Mm - Pedra De Mão Comercial - Fornecimento E Assentamento</t>
  </si>
  <si>
    <t>Gabião Caixa 2 X 1 X 1,00 M - Zn/Al + Pvc - D = 2,4 Mm - Pedra De Mão Produzida - Confecção E Assentamento</t>
  </si>
  <si>
    <t>Gabião Caixa 2 X 1 X 1,00 M Zn/Al - D = 2,7 Mm - Pedra De Mão Comercial - Fornecimento E Assentamento</t>
  </si>
  <si>
    <t>Gabião Caixa 2 X 1 X 1,00 M Zn/Al - D = 2,7 Mm - Pedra De Mão Produzida - Confecção E Assentamento</t>
  </si>
  <si>
    <t>Gabião Colchão Espessura 0,17 M - Zn/Al + Pvc - D = 2,0 Mm - Pedra De Mão Comercial - Fornecimento E Assentamento</t>
  </si>
  <si>
    <t>Gabião Colchão Espessura 0,17 M - Zn/Al + Pvc - D = 2,0 Mm - Pedra De Mão Produzida - Confecção E Assentamento</t>
  </si>
  <si>
    <t>Gabião Colchão Espessura 0,23 M - Zn/Al + Pvc - D = 2,0 Mm - Pedra De Mão Comercial - Fornecimento E Assentamento</t>
  </si>
  <si>
    <t>Gabião Colchão Espessura 0,23 M - Zn/Al + Pvc - D = 2,0 Mm - Pedra De Mão Produzida - Confecção E Assentamento</t>
  </si>
  <si>
    <t>Gabião Colchão Espessura 0,30 M - Zn/Al + Pvc - D = 2,0 Mm - Pedra De Mão Comercial - Fornecimento E Assentamento</t>
  </si>
  <si>
    <t>Gabião Colchão Espessura 0,30 M - Zn/Al + Pvc - D = 2,0 Mm - Pedra De Mão Produzida - Confecção E Assentamento</t>
  </si>
  <si>
    <t>Gabião Saco - Diâmetro = 0,65 M - Zn/Al + Pvc - D = 2,4 Mm - Pedra De Mão Comercial - Fornecimento E Assentamento</t>
  </si>
  <si>
    <t>Gabião Saco - Diâmetro = 0,65 M - Zn/Al + Pvc - D = 2,4 Mm - Pedra De Mão Produzida - Confecção E Assentamento</t>
  </si>
  <si>
    <t>Carga, Transporte E Descarga De Material Pétreo Para Molhes Com O Uso De Batelões E Escavadeira Hidráulica - Dmt De 0 A 300 M</t>
  </si>
  <si>
    <t>Carga, Transporte E Descarga De Material Pétreo Para Molhes Com O Uso De Batelões E Escavadeira Hidráulica - Dmt De 1.200 A 1.500 M</t>
  </si>
  <si>
    <t>Carga, Transporte E Descarga De Material Pétreo Para Molhes Com O Uso De Batelões E Escavadeira Hidráulica - Dmt De 1.500 A 1.800 M</t>
  </si>
  <si>
    <t>Carga, Transporte E Descarga De Material Pétreo Para Molhes Com O Uso De Batelões E Escavadeira Hidráulica - Dmt De 1.800 A 2.100 M</t>
  </si>
  <si>
    <t>Carga, Transporte E Descarga De Material Pétreo Para Molhes Com O Uso De Batelões E Escavadeira Hidráulica - Dmt De 2.100 A 2.400 M</t>
  </si>
  <si>
    <t>Carga, Transporte E Descarga De Material Pétreo Para Molhes Com O Uso De Batelões E Escavadeira Hidráulica - Dmt De 2.400 A 2.700 M</t>
  </si>
  <si>
    <t>Carga, Transporte E Descarga De Material Pétreo Para Molhes Com O Uso De Batelões E Escavadeira Hidráulica - Dmt De 2.700 A 3.000 M</t>
  </si>
  <si>
    <t>Carga, Transporte E Descarga De Material Pétreo Para Molhes Com O Uso De Batelões E Escavadeira Hidráulica - Dmt De 3.000 M</t>
  </si>
  <si>
    <t>Carga, Transporte E Descarga De Material Pétreo Para Molhes Com O Uso De Batelões E Escavadeira Hidráulica - Dmt De 300 A 600 M</t>
  </si>
  <si>
    <t>Carga, Transporte E Descarga De Material Pétreo Para Molhes Com O Uso De Batelões E Escavadeira Hidráulica - Dmt De 600 A 900 M</t>
  </si>
  <si>
    <t>Carga, Transporte E Descarga De Material Pétreo Para Molhes Com O Uso De Batelões E Escavadeira Hidráulica - Dmt De 900 A 1.200 M</t>
  </si>
  <si>
    <t>Escavação, Carga E Transporte De Material Pétreo Para A Subcarapaça - Caminho De Serviço Em Leito Natural - Dmt De 1.000 A 1.200 M - Com Caminhão Basculante De 8 M³</t>
  </si>
  <si>
    <t>Escavação, Carga E Transporte De Material Pétreo Para A Subcarapaça - Caminho De Serviço Em Leito Natural - Dmt De 1.200 A 1.400 M - Com Caminhão Basculante De 8 M³</t>
  </si>
  <si>
    <t>Escavação, Carga E Transporte De Material Pétreo Para A Subcarapaça - Caminho De Serviço Em Leito Natural - Dmt De 1.400 A 1.600 M - Com Caminhão Basculante De 8 M³</t>
  </si>
  <si>
    <t>Escavação, Carga E Transporte De Material Pétreo Para A Subcarapaça - Caminho De Serviço Em Leito Natural - Dmt De 1.600 A 1.800 M - Com Caminhão Basculante De 8 M³</t>
  </si>
  <si>
    <t>Escavação, Carga E Transporte De Material Pétreo Para A Subcarapaça - Caminho De Serviço Em Leito Natural - Dmt De 1.800 A 2.000 M - Com Caminhão Basculante De 8 M³</t>
  </si>
  <si>
    <t>Escavação, Carga E Transporte De Material Pétreo Para A Subcarapaça - Caminho De Serviço Em Leito Natural - Dmt De 2.000 A 2.500 M - Com Caminhão Basculante De 8 M³</t>
  </si>
  <si>
    <t>Escavação, Carga E Transporte De Material Pétreo Para A Subcarapaça - Caminho De Serviço Em Leito Natural - Dmt De 2.500 A 3.000 M - Com Caminhão Basculante De 8 M³</t>
  </si>
  <si>
    <t>Escavação, Carga E Transporte De Material Pétreo Para A Subcarapaça - Caminho De Serviço Em Leito Natural - Dmt De 3.000 M - Com Caminhão Basculante De 8 M³</t>
  </si>
  <si>
    <t>Escavação, Carga E Transporte De Material Pétreo Para A Subcarapaça - Caminho De Serviço Em Revestimento Primário - Dmt De 1.000 A 1.200 M - Com Caminhão Basculante De 8 M³</t>
  </si>
  <si>
    <t>Escavação, Carga E Transporte De Material Pétreo Para A Subcarapaça - Caminho De Serviço Em Revestimento Primário - Dmt De 1.200 A 1.400 M - Com Caminhão Basculante De 8 M³</t>
  </si>
  <si>
    <t>Escavação, Carga E Transporte De Material Pétreo Para A Subcarapaça - Caminho De Serviço Em Revestimento Primário - Dmt De 1.400 A 1.600 M - Com Caminhão Basculante De 8 M³</t>
  </si>
  <si>
    <t>Escavação, Carga E Transporte De Material Pétreo Para A Subcarapaça - Caminho De Serviço Em Revestimento Primário - Dmt De 1.600 A 1.800 M - Com Caminhão Basculante De 8 M³</t>
  </si>
  <si>
    <t>Escavação, Carga E Transporte De Material Pétreo Para A Subcarapaça - Caminho De Serviço Em Revestimento Primário - Dmt De 1.800 A 2.000 M - Com Caminhão Basculante De 8 M³</t>
  </si>
  <si>
    <t>Escavação, Carga E Transporte De Material Pétreo Para A Subcarapaça - Caminho De Serviço Em Revestimento Primário - Dmt De 2.000 A 2.500 M - Com Caminhão Basculante De 8 M³</t>
  </si>
  <si>
    <t>Escavação, Carga E Transporte De Material Pétreo Para A Subcarapaça - Caminho De Serviço Em Revestimento Primário - Dmt De 2.500 A 3.000 M - Com Caminhão Basculante De 8 M³</t>
  </si>
  <si>
    <t>Escavação, Carga E Transporte De Material Pétreo Para A Subcarapaça - Caminho De Serviço Em Revestimento Primário - Dmt De 3.000 M - Com Caminhão Basculante De 8 M³</t>
  </si>
  <si>
    <t>Escavação, Carga E Transporte De Material Pétreo Para A Subcarapaça - Caminho De Serviço Pavimentado - Dmt De 1.000 A 1.200 M - Com Caminhão Basculante De 8 M³</t>
  </si>
  <si>
    <t>Escavação, Carga E Transporte De Material Pétreo Para A Subcarapaça - Caminho De Serviço Pavimentado - Dmt De 1.200 A 1.400 M - Com Caminhão Basculante De 8 M³</t>
  </si>
  <si>
    <t>Escavação, Carga E Transporte De Material Pétreo Para A Subcarapaça - Caminho De Serviço Pavimentado - Dmt De 1.400 A 1.600 M - Com Caminhão Basculante De 8 M³</t>
  </si>
  <si>
    <t>Escavação, Carga E Transporte De Material Pétreo Para A Subcarapaça - Caminho De Serviço Pavimentado - Dmt De 1.600 A 1.800 M - Com Caminhão Basculante De 8 M³</t>
  </si>
  <si>
    <t>Escavação, Carga E Transporte De Material Pétreo Para A Subcarapaça - Caminho De Serviço Pavimentado - Dmt De 1.800 A 2.000 M - Com Caminhão Basculante De 8 M³</t>
  </si>
  <si>
    <t>Escavação, Carga E Transporte De Material Pétreo Para A Subcarapaça - Caminho De Serviço Pavimentado - Dmt De 2.000 A 2.500 M - Com Caminhão Basculante De 8 M³</t>
  </si>
  <si>
    <t>Escavação, Carga E Transporte De Material Pétreo Para A Subcarapaça - Caminho De Serviço Pavimentado - Dmt De 2.500 A 3.000 M - Com Caminhão Basculante De 8 M³</t>
  </si>
  <si>
    <t>Escavação, Carga E Transporte De Material Pétreo Para A Subcarapaça - Caminho De Serviço Pavimentado - Dmt De 3.000 M - Com Caminhão Basculante De 8 M³</t>
  </si>
  <si>
    <t>Escavação, Carga E Transporte De Material Pétreo Para O Núcleo - Caminho De Serviço Em Leito Natural - Dmt De 1.000 A 1.200 M - Com Caminhão Basculante De 8 M³</t>
  </si>
  <si>
    <t>Escavação, Carga E Transporte De Material Pétreo Para O Núcleo - Caminho De Serviço Em Leito Natural - Dmt De 1.200 A 1.400 M - Com Caminhão Basculante De 8 M³</t>
  </si>
  <si>
    <t>Escavação, Carga E Transporte De Material Pétreo Para O Núcleo - Caminho De Serviço Em Leito Natural - Dmt De 1.400 A 1.600 M - Com Caminhão Basculante De 8 M³</t>
  </si>
  <si>
    <t>Escavação, Carga E Transporte De Material Pétreo Para O Núcleo - Caminho De Serviço Em Leito Natural - Dmt De 1.600 A 1.800 M - Com Caminhão Basculante De 8 M³</t>
  </si>
  <si>
    <t>Escavação, Carga E Transporte De Material Pétreo Para O Núcleo - Caminho De Serviço Em Leito Natural - Dmt De 1.800 A 2.000 M - Com Caminhão Basculante De 8 M³</t>
  </si>
  <si>
    <t>Escavação, Carga E Transporte De Material Pétreo Para O Núcleo - Caminho De Serviço Em Leito Natural - Dmt De 2.000 A 2.500 M - Com Caminhão Basculante De 8 M³</t>
  </si>
  <si>
    <t>Escavação, Carga E Transporte De Material Pétreo Para O Núcleo - Caminho De Serviço Em Leito Natural - Dmt De 2.500 A 3.000 M - Com Caminhão Basculante De 8 M³</t>
  </si>
  <si>
    <t>Escavação, Carga E Transporte De Material Pétreo Para O Núcleo - Caminho De Serviço Em Leito Natural - Dmt De 3.000 M - Com Caminhão Basculante De 8 M³</t>
  </si>
  <si>
    <t>Escavação, Carga E Transporte De Material Pétreo Para O Núcleo - Caminho De Serviço Em Revestimento Primário - Dmt De 1.000 A 1.200 M - Com Caminhão Basculante De 8 M³</t>
  </si>
  <si>
    <t>Escavação, Carga E Transporte De Material Pétreo Para O Núcleo - Caminho De Serviço Em Revestimento Primário - Dmt De 1.200 A 1.400 M - Com Caminhão Basculante De 8 M³</t>
  </si>
  <si>
    <t>Escavação, Carga E Transporte De Material Pétreo Para O Núcleo - Caminho De Serviço Em Revestimento Primário - Dmt De 1.400 A 1.600 M - Com Caminhão Basculante De 8 M³</t>
  </si>
  <si>
    <t>Escavação, Carga E Transporte De Material Pétreo Para O Núcleo - Caminho De Serviço Em Revestimento Primário - Dmt De 1.600 A 1.800 M - Com Caminhão Basculante De 8 M³</t>
  </si>
  <si>
    <t>Escavação, Carga E Transporte De Material Pétreo Para O Núcleo - Caminho De Serviço Em Revestimento Primário - Dmt De 1.800 A 2.000 M - Com Caminhão Basculante De 8 M³</t>
  </si>
  <si>
    <t>Escavação, Carga E Transporte De Material Pétreo Para O Núcleo - Caminho De Serviço Em Revestimento Primário - Dmt De 2.000 A 2.500 M - Com Caminhão Basculante De 8 M³</t>
  </si>
  <si>
    <t>Escavação, Carga E Transporte De Material Pétreo Para O Núcleo - Caminho De Serviço Em Revestimento Primário - Dmt De 2.500 A 3.000 M - Com Caminhão Basculante De 8 M³</t>
  </si>
  <si>
    <t>Escavação, Carga E Transporte De Material Pétreo Para O Núcleo - Caminho De Serviço Em Revestimento Primário - Dmt De 3.000 M - Com Caminhão Basculante De 8 M³</t>
  </si>
  <si>
    <t>Escavação, Carga E Transporte De Material Pétreo Para O Núcleo - Caminho De Serviço Pavimentado - Dmt De 1.000 A 1.200 M - Com Caminhão Basculante De 8 M³</t>
  </si>
  <si>
    <t>Escavação, Carga E Transporte De Material Pétreo Para O Núcleo - Caminho De Serviço Pavimentado - Dmt De 1.200 A 1.400 M - Com Caminhão Basculante De 8 M³</t>
  </si>
  <si>
    <t>Escavação, Carga E Transporte De Material Pétreo Para O Núcleo - Caminho De Serviço Pavimentado - Dmt De 1.400 A 1.600 M - Com Caminhão Basculante De 8 M³</t>
  </si>
  <si>
    <t>Escavação, Carga E Transporte De Material Pétreo Para O Núcleo - Caminho De Serviço Pavimentado - Dmt De 1.600 A 1.800 M - Com Caminhão Basculante De 8 M³</t>
  </si>
  <si>
    <t>Escavação, Carga E Transporte De Material Pétreo Para O Núcleo - Caminho De Serviço Pavimentado - Dmt De 1.800 A 2.000 M - Com Caminhão Basculante De 8 M³</t>
  </si>
  <si>
    <t>Escavação, Carga E Transporte De Material Pétreo Para O Núcleo - Caminho De Serviço Pavimentado - Dmt De 2.000 A 2.500 M - Com Caminhão Basculante De 8 M³</t>
  </si>
  <si>
    <t>Escavação, Carga E Transporte De Material Pétreo Para O Núcleo - Caminho De Serviço Pavimentado - Dmt De 2.500 A 3.000 M - Com Caminhão Basculante De 8 M³</t>
  </si>
  <si>
    <t>Escavação, Carga E Transporte De Material Pétreo Para O Núcleo - Caminho De Serviço Pavimentado - Dmt De 3.000 M - Com Caminhão Basculante De 8 M³</t>
  </si>
  <si>
    <t>Espalhamento E Conformação De Material Pétreo Para Núcleo</t>
  </si>
  <si>
    <t>Espalhamento E Conformação De Material Pétreo Para Subcarapaça</t>
  </si>
  <si>
    <t>Fabricação De Tetrápode De 10 T - Concreto Fck = 20 Mpa - Areia E Brita Comerciais</t>
  </si>
  <si>
    <t>Fabricação De Tetrápode De 10 T - Concreto Fck = 20 Mpa - Areia Extraída E Brita Produzida</t>
  </si>
  <si>
    <t>Fabricação De Tetrápode De 11 T - Concreto Fck = 20 Mpa - Areia E Brita Comerciais</t>
  </si>
  <si>
    <t>Fabricação De Tetrápode De 11 T - Concreto Fck = 20 Mpa - Areia Extraída E Brita Produzida</t>
  </si>
  <si>
    <t>Fabricação De Tetrápode De 12 T - Concreto Fck = 20 Mpa - Areia E Brita Comerciais</t>
  </si>
  <si>
    <t>Fabricação De Tetrápode De 12 T - Concreto Fck = 20 Mpa - Areia Extraída E Brita Produzida</t>
  </si>
  <si>
    <t>Fabricação De Tetrápode De 8 T - Concreto Fck = 20 Mpa - Areia E Brita Comerciais</t>
  </si>
  <si>
    <t>Fabricação De Tetrápode De 8 T - Concreto Fck = 20 Mpa - Areia Extraída E Brita Produzida</t>
  </si>
  <si>
    <t>Fabricação De Tetrápode De 9 T - Concreto Fck = 20 Mpa - Areia E Brita Comerciais</t>
  </si>
  <si>
    <t>Fabricação De Tetrápode De 9 T - Concreto Fck = 20 Mpa - Areia Extraída E Brita Produzida</t>
  </si>
  <si>
    <t>Fabricação De Xbloc De 10 T - Concreto Fck = 20 Mpa - Areia E Brita Comerciais</t>
  </si>
  <si>
    <t>Fabricação De Xbloc De 10 T - Concreto Fck = 20 Mpa - Areia Extraída E Brita Produzida</t>
  </si>
  <si>
    <t>Fabricação De Xbloc De 11 T - Concreto Fck = 20 Mpa - Areia E Brita Comerciais</t>
  </si>
  <si>
    <t>Fabricação De Xbloc De 11 T - Concreto Fck = 20 Mpa - Areia Extraída E Brita Produzida</t>
  </si>
  <si>
    <t>Fabricação De Xbloc De 12 T - Concreto Fck = 20 Mpa - Areia E Brita Comerciais</t>
  </si>
  <si>
    <t>Fabricação De Xbloc De 12 T - Concreto Fck = 20 Mpa - Areia Extraída E Brita Produzida</t>
  </si>
  <si>
    <t>Fabricação De Xbloc De 8 T - Concreto Fck = 20 Mpa - Areia E Brita Comerciais</t>
  </si>
  <si>
    <t>Fabricação De Xbloc De 8 T - Concreto Fck = 20 Mpa - Areia Extraída E Brita Produzida</t>
  </si>
  <si>
    <t>Fabricação De Xbloc De 9 T - Concreto Fck = 20 Mpa - Areia E Brita Comerciais</t>
  </si>
  <si>
    <t>Fabricação De Xbloc De 9 T - Concreto Fck = 20 Mpa - Areia Extraída E Brita Produzida</t>
  </si>
  <si>
    <t>Lançamento De Blocos Artificias De Concreto</t>
  </si>
  <si>
    <t>Seleção De Material Pétreo Para A Carapaça E Subcarapaça</t>
  </si>
  <si>
    <t>Seleção De Material Pétreo Para O Núcleo</t>
  </si>
  <si>
    <t>Ancoragem De Defensa Maleável Dupla - Fornecimento E Implantação</t>
  </si>
  <si>
    <t>Ancoragem De Defensa Maleável Simples - Fornecimento E Implantação</t>
  </si>
  <si>
    <t>Ancoragem De Defensa Semimaleável Dupla - Fornecimento E Implantação</t>
  </si>
  <si>
    <t>Ancoragem De Defensa Semimaleável Simples - Fornecimento E Implantação</t>
  </si>
  <si>
    <t>Barreira Dupla De Concreto, Armada, Pré-Moldada (Perfil New Jersey) - L &gt; 3,00 M E H = 1.070 Mm</t>
  </si>
  <si>
    <t>Barreira Dupla De Concreto, Armada, Pré-Moldada (Perfil New Jersey) - L &gt; 3,00 M E H = 810 Mm</t>
  </si>
  <si>
    <t>Barreira Dupla De Concreto, Não Armada, Moldada No Local (Perfil F) - H = 810 + 100 Mm</t>
  </si>
  <si>
    <t>Barreira Dupla De Concreto, Não Armada, Moldada No Local (Perfil New Jersey) - H = 810 + 100 Mm</t>
  </si>
  <si>
    <t>Barreira Dupla De Concreto, Não Armada, Moldada No Local, Com Extrusora (Perfil F) - H = 810 + 100 Mm</t>
  </si>
  <si>
    <t>Barreira Dupla De Concreto, Não Armada, Moldada No Local, Com Extrusora (Perfil New Jersey) - H = 810 + 100 Mm</t>
  </si>
  <si>
    <t>Barreira Simples De Concreto, Armada, Pré-Moldada (Perfil New Jersey) - L &gt; 3,00 M E H = 1.070 Mm</t>
  </si>
  <si>
    <t>Barreira Simples De Concreto, Armada, Pré-Moldada (Perfil New Jersey) - L &gt; 3,00 M E H = 810 Mm</t>
  </si>
  <si>
    <t>Barreira Simples De Concreto, Não Armada, Moldada No Local (Perfil F) - H = 810 + 100 Mm</t>
  </si>
  <si>
    <t>Barreira Simples De Concreto, Não Armada, Moldada No Local (Perfil New Jersey) - H = 810 + 100 Mm</t>
  </si>
  <si>
    <t>Barreira Simples De Concreto, Não Armada, Moldada No Local, Com Extrusora (Perfil F) - H = 810 + 100 Mm</t>
  </si>
  <si>
    <t>Barreira Simples De Concreto, Não Armada, Moldada No Local, Com Extrusora (Perfil New Jersey) - H = 810 + 100 Mm</t>
  </si>
  <si>
    <t>Cerca Com 4 Fios De Arame Farpado E Mourão De Concreto De Seção Quadrada De 11 Cm A Cada 2,5 M E Esticador De 15 Cm A Cada 50 M - Areia E Brita Comerciais</t>
  </si>
  <si>
    <t>Cerca Com 4 Fios De Arame Farpado E Mourão De Concreto De Seção Quadrada De 11 Cm A Cada 2,5 M E Esticador De 15 Cm A Cada 50 M - Areia Extraída E Brita Produzida</t>
  </si>
  <si>
    <t>Cerca Com 4 Fios De Arame Farpado E Mourão De Concreto De Seção Triangular De 11 Cm A Cada 2,5 M E Esticador De 15 Cm A Cada 50 M - Areia E Brita Comerciais</t>
  </si>
  <si>
    <t>Cerca Com 4 Fios De Arame Farpado E Mourão De Concreto De Seção Triangular De 11 Cm A Cada 2,5 M E Esticador De 15 Cm A Cada 50 M - Areia Extraída E Brita Produzida</t>
  </si>
  <si>
    <t>Cerca Com 4 Fios De Arame Farpado E Mourão De Madeira A Cada 2,5 M E Esticador A Cada 50 M</t>
  </si>
  <si>
    <t>Cerca Com 4 Fios De Arame Liso Galvanizado E Mourão De Madeira A Cada 2,5 M E Esticador A Cada 50 M</t>
  </si>
  <si>
    <t>Confecção De Barreira Dupla De Concreto, Armada, Pré-Moldada (Perfil New Jersey) - L &gt; 3,00 M E H = 1.070 Mm</t>
  </si>
  <si>
    <t>Confecção De Barreira Dupla De Concreto, Armada, Pré-Moldada (Perfil New Jersey) - L &gt; 3,00 M E H = 810 Mm</t>
  </si>
  <si>
    <t>Confecção De Barreira Simples De Concreto, Armada, Pré-Moldada (Perfil New Jersey) - L &gt; 3,00 M E H = 1.070 Mm</t>
  </si>
  <si>
    <t>Confecção De Barreira Simples De Concreto, Armada, Pré-Moldada (Perfil New Jersey) - L &gt; 3,00 M E H = 810 Mm</t>
  </si>
  <si>
    <t>Defensa Maleável Dupla - Fornecimento E Implantação</t>
  </si>
  <si>
    <t>Defensa Maleável Simples - Fornecimento E Implantação</t>
  </si>
  <si>
    <t>Defensa Semimaleável Dupla - Fornecimento E Implantação</t>
  </si>
  <si>
    <t>Defensa Semimaleável Simples - Fornecimento E Implantação</t>
  </si>
  <si>
    <t>Fabricação De Mourão De Concreto Esticador - Seção Quadrada De 15 Cm - Areia E Brita Comerciais</t>
  </si>
  <si>
    <t>Fabricação De Mourão De Concreto Esticador - Seção Quadrada De 15 Cm - Areia Extraída E Brita Produzida</t>
  </si>
  <si>
    <t>Fabricação De Mourão De Concreto Esticador - Seção Triangular De 15 Cm - Areia E Brita Comercias</t>
  </si>
  <si>
    <t>Fabricação De Mourão De Concreto Esticador - Seção Triangular De 15 Cm - Areia Extraída E Brita Produzida</t>
  </si>
  <si>
    <t>Fabricação De Mourão De Concreto Suporte - Seção Quadrada De 11 Cm - Areia E Brita Comerciais</t>
  </si>
  <si>
    <t>Fabricação De Mourão De Concreto Suporte - Seção Quadrada De 11 Cm - Areia Extraída E Brita Produzida</t>
  </si>
  <si>
    <t>Fabricação De Mourão De Concreto Suporte - Seção Triangular De 11 Cm - Areia E Brita Comerciais</t>
  </si>
  <si>
    <t>Fabricação De Mourão De Concreto Suporte - Seção Triangular De 11 Cm - Areia Extraída E Brita Produzida</t>
  </si>
  <si>
    <t>Fornecimento E Implantação De Amortecedor Retrátil (V &lt;= 100 Km/H) Tipo Tau Ii Afunilado - Fixado Em Barreira De Concreto, Com Largura De Âncora Traseira De 1.830 Mm</t>
  </si>
  <si>
    <t>Fornecimento E Implantação De Amortecedor Retrátil (V &lt;= 100 Km/H) Tipo Tau Ii Afunilado - Fixado Em Barreira De Concreto, Com Largura De Âncora Traseira De 1.980 Mm</t>
  </si>
  <si>
    <t>Fornecimento E Implantação De Amortecedor Retrátil (V &lt;= 100 Km/H) Tipo Tau Ii Afunilado - Fixado Em Barreira De Concreto, Com Largura De Âncora Traseira De 2.130 Mm</t>
  </si>
  <si>
    <t>Fornecimento E Implantação De Amortecedor Retrátil (V &lt;= 100 Km/H) Tipo Tau Ii Afunilado - Fixado Em Barreira De Concreto, Com Largura De Âncora Traseira De 2.290 Mm</t>
  </si>
  <si>
    <t>Fornecimento E Implantação De Amortecedor Retrátil (V &lt;= 100 Km/H) Tipo Tau Ii Afunilado - Fixado Em Barreira De Concreto, Com Largura De Âncora Traseira De 2.440 Mm</t>
  </si>
  <si>
    <t>Fornecimento E Implantação De Amortecedor Retrátil (V &lt;= 100 Km/H) Tipo Tau Ii Combinado - Fixado Em Barreira De Concreto, Com Largura De Âncora Traseira De 1.060 Mm</t>
  </si>
  <si>
    <t>Fornecimento E Implantação De Amortecedor Retrátil (V &lt;= 100 Km/H) Tipo Tau Ii Combinado - Fixado Em Barreira De Concreto, Com Largura De Âncora Traseira De 1.220 Mm</t>
  </si>
  <si>
    <t>Fornecimento E Implantação De Amortecedor Retrátil (V &lt;= 100 Km/H) Tipo Tau Ii Combinado - Fixado Em Barreira De Concreto, Com Largura De Âncora Traseira De 1.370 Mm</t>
  </si>
  <si>
    <t>Fornecimento E Implantação De Amortecedor Retrátil (V &lt;= 100 Km/H) Tipo Tau Ii Combinado - Fixado Em Barreira De Concreto, Com Largura De Âncora Traseira De 1.520 Mm</t>
  </si>
  <si>
    <t>Fornecimento E Implantação De Amortecedor Retrátil (V &lt;= 100 Km/H) Tipo Tau Ii Combinado - Fixado Em Barreira De Concreto, Com Largura De Âncora Traseira De 1.680 Mm</t>
  </si>
  <si>
    <t>Fornecimento E Implantação De Amortecedor Retrátil (V &lt;= 100 Km/H) Tipo Tau Ii Combinado - Fixado Em Barreira De Concreto, Com Largura De Âncora Traseira De 900 Mm</t>
  </si>
  <si>
    <t>Fornecimento E Implantação De Amortecedor Retrátil (V &lt;= 100 Km/H) Tipo Tau Ii Paralelo - Fixado Em Barreira De Concreto, Com Largura De Âncora Traseira De Até 700 Mm</t>
  </si>
  <si>
    <t>Módulo De Transição De Defensa Metálica Para Barreira Rígida - Fornecimento E Implantação</t>
  </si>
  <si>
    <t>Remoção De Defensa Metálica</t>
  </si>
  <si>
    <t>Terminal Absorvedor De Energia De Abertura Com Nível De Contenção Tl3 Para Defensa Metálica - Fornecimento E Implantação</t>
  </si>
  <si>
    <t>Terminal Absorvedor De Energia De Não Abertura Com Nível De Contenção Tl3 Para Defensa Metálica - Fornecimento E Implantação</t>
  </si>
  <si>
    <t>Terminal Aéreo De Defensa Metálica - Tipo A - Fornecimento E Implantação</t>
  </si>
  <si>
    <t>Terminal De Ancoragem De Defensa Metálica Em Barreira New Jersey - Fornecimento E Implantação</t>
  </si>
  <si>
    <t>Terminal De Ancoragem Para Barreira Dupla De Concreto, Moldada No Local (Perfil F) - H = 810 + 250 Mm</t>
  </si>
  <si>
    <t>Terminal De Ancoragem Para Barreira Dupla De Concreto, Moldada No Local (Perfil New Jersey) - H = 810 + 250 Mm</t>
  </si>
  <si>
    <t>Terminal De Ancoragem Para Barreira Dupla De Concreto, Moldada No Local, Com Extrusora (Perfil F) - H = 810 + 250 Mm</t>
  </si>
  <si>
    <t>Terminal De Ancoragem Para Barreira Dupla De Concreto, Moldada No Local, Com Extrusora (Perfil New Jersey) - H = 810 + 250 Mm</t>
  </si>
  <si>
    <t>Terminal De Ancoragem Para Barreira Simples De Concreto, Moldada No Local (Perfil F) - H = 810 + 250 Mm</t>
  </si>
  <si>
    <t>Terminal De Ancoragem Para Barreira Simples De Concreto, Moldada No Local (Perfil New Jersey) - H = 810 + 250 Mm</t>
  </si>
  <si>
    <t>Terminal De Ancoragem Para Barreira Simples De Concreto, Moldada No Local, Com Extrusora (Perfil F) - H = 810 + 250 Mm</t>
  </si>
  <si>
    <t>Terminal De Ancoragem Para Barreira Simples De Concreto, Moldada No Local, Com Extrusora (Perfil New Jersey) - H = 810 + 250 Mm</t>
  </si>
  <si>
    <t>Abertura De Janela Em Estrutura De Concreto Existente Para Inspeção Com Espessura Até 0,20 M E Seção 0,49 M²</t>
  </si>
  <si>
    <t>Apicoamento Mecanizado De Concreto</t>
  </si>
  <si>
    <t>Chumbador De Expansão Controlada Por Torque Para Concreto D = 12,5 Mm - Fornecimento E Instalação</t>
  </si>
  <si>
    <t>Chumbador De Expansão Controlada Por Torque Para Concreto D = 16 Mm - Fornecimento E Instalação</t>
  </si>
  <si>
    <t>Chumbador De Expansão Controlada Por Torque Para Concreto D = 20 Mm - Fornecimento E Instalação</t>
  </si>
  <si>
    <t>Chumbador De Expansão Controlada Por Torque Para Concreto D = 6,3 Mm - Fornecimento E Instalação</t>
  </si>
  <si>
    <t>Chumbador De Expansão Controlada Por Torque Para Concreto D = 8 Mm - Fornecimento E Instalação</t>
  </si>
  <si>
    <t>Corte Linear Em Superfície De Concreto Para Fixação De Barras De Aço De 10 Mm - L = 12 Mm E H = 12 Mm</t>
  </si>
  <si>
    <t>Corte Linear Em Superfície De Concreto Para Fixação De Barras De Aço De 12,5 Mm - L = 15 Mm E H = 15 Mm</t>
  </si>
  <si>
    <t>Corte Linear Em Superfície De Concreto Para Fixação De Barras De Aço De 6,3 Mm - L = 8 Mm E H = 8 Mm</t>
  </si>
  <si>
    <t>Corte Linear Em Superfície De Concreto Para Fixação De Barras De Aço De 8 Mm - L = 10 Mm E H = 10 Mm</t>
  </si>
  <si>
    <t>Demolição Controlada De Concreto Com Martelete</t>
  </si>
  <si>
    <t>Elevação De Estruturas Até 496 Kn Para Substituição De Aparelho De Apoio Com A Utilização De Macaco Hidráulico</t>
  </si>
  <si>
    <t>Elevação De Estruturas De 1.390 A 1.859 Kn Para Substituição De Aparelho De Apoio Com A Utilização De Macaco Hidráulico</t>
  </si>
  <si>
    <t>Elevação De Estruturas De 496 A 929 Kn Para Substituição De Aparelho De Apoio Com A Utilização De Macaco Hidráulico</t>
  </si>
  <si>
    <t>Elevação De Estruturas De 929 A 1.390 Kn Para Substituição De Aparelho De Apoio Com A Utilização De Macaco Hidráulico</t>
  </si>
  <si>
    <t>Escada Tubular Multidirecional Em Aço Galvanizado - Utilização De 100 Vezes - Fornecimento, Instalação E Retirada</t>
  </si>
  <si>
    <t>Fabricação De Superestrutura Metálica Para Passarela Pl-15 - Exceto Piso De Concreto</t>
  </si>
  <si>
    <t>Fabricação De Superestrutura Metálica Para Passarela Pl-20 - Exceto Piso De Concreto</t>
  </si>
  <si>
    <t>Fabricação De Superestrutura Metálica Para Passarela Pl-25 - Exceto Piso De Concreto</t>
  </si>
  <si>
    <t>Fabricação De Superestrutura Metálica Para Passarela Pl-30 - Exceto Piso De Concreto</t>
  </si>
  <si>
    <t>Fabricação De Superestrutura Metálica Para Passarela Pl-35 - Exceto Piso De Concreto</t>
  </si>
  <si>
    <t>Guarda-Corpo De Concreto - Fabricação - Areia E Brita Comerciais</t>
  </si>
  <si>
    <t>Guarda-Corpo De Concreto - Fabricação - Areia Extraída E Brita Produzida</t>
  </si>
  <si>
    <t>Guarda-Corpo E Corrimão Metálico Para Passarelas Para Pedestres - Fornecimento E Instalação</t>
  </si>
  <si>
    <t>Injeção De Nata De Cimento</t>
  </si>
  <si>
    <t>Lançamento De Pré-Laje Com Utilização De Guindauto</t>
  </si>
  <si>
    <t>Lançamento De Superestrutura De Passarela Metálica De 12 A 24 T Com Utilização De Guindaste</t>
  </si>
  <si>
    <t>Lançamento De Viga Pré-Moldada De 1.000 A 1.250 Kn Com Utilização De Guindaste</t>
  </si>
  <si>
    <t>Lançamento De Viga Pré-Moldada De 500 A 750 Kn Com Utilização De Guindaste</t>
  </si>
  <si>
    <t>Lançamento De Viga Pré-Moldada De 750 A 1.000 Kn Com Utilização De Guindaste</t>
  </si>
  <si>
    <t>Lançamento De Viga Pré-Moldada De 980 A 1.225 Kn Com Utilização De Treliça Lançadeira</t>
  </si>
  <si>
    <t>Lançamento De Viga Pré-Moldada De 980 A 1.225 Kn Com Utilização De Treliça Lançadeira E Carrelone</t>
  </si>
  <si>
    <t>Lançamento De Viga Pré-Moldada De Até 500 Kn Com Utilização De Guindaste</t>
  </si>
  <si>
    <t>Limpeza De Aparelhos De Apoio Em Obras De Arte Especiais - Exclusa A Plataforma</t>
  </si>
  <si>
    <t>Limpeza De Material Retido Em Fundações Submersas De Obras De Arte Especiais</t>
  </si>
  <si>
    <t>Limpeza Em Junta De Dilatação</t>
  </si>
  <si>
    <t>Limpeza Em Superfície De Concreto Com Jateamento Abrasivo Com Uso De Granalhas De Aço</t>
  </si>
  <si>
    <t>Pingadeira De Elastômero Perfil 40 X 40 Mm Com Aba Inclinada E Fixada Com Adesivo Estrutural E Pinos - Fornecimento E Instalação - Exclusa A Plataforma</t>
  </si>
  <si>
    <t>Pintura Manual Com Nata De Cimento - 3 Demãos</t>
  </si>
  <si>
    <t>Placa De Aço De Apoio Para Protensão Externa Em Reforço De Viga De Oae - Confecção E Instalação</t>
  </si>
  <si>
    <t>Placa De Aço De Desvio Para Protensão Externa Em Reforço De Viga De Oae - Confecção E Instalação</t>
  </si>
  <si>
    <t>Plataforma De Trabalho Em Aço Tubular Apoiada No Solo - Altura De 4 A 6 M - Utilização De 100 Vezes - Fornecimento, Instalação E Retirada</t>
  </si>
  <si>
    <t>Plataforma De Trabalho Em Aço Tubular Apoiada No Solo - Altura De 6 A 8 M - Utilização De 100 Vezes - Fornecimento, Instalação E Retirada</t>
  </si>
  <si>
    <t>Plataforma De Trabalho Em Aço Tubular Apoiada No Solo - Altura De Até 4 M - Utilização De 100 Vezes - Fornecimento, Instalação E Retirada</t>
  </si>
  <si>
    <t>Plataforma De Trabalho Em Madeira Apoiada No Solo - Altura De 6 A 12 M - Utilização De 5 Vezes - Confecção, Instalação E Retirada</t>
  </si>
  <si>
    <t>Plataforma De Trabalho Em Madeira Apoiada No Solo - Altura De Até 6 M - Utilização De 5 Vezes - Confecção, Instalação E Retirada</t>
  </si>
  <si>
    <t>Plataforma De Trabalho Suspensa Sob Tabuleiro De Pontes Com Treliças Metálicas E Tábuas - Utilização De 100 Vezes - Confecção, Instalação E Retirada</t>
  </si>
  <si>
    <t>Plataforma Mecanizada De Inspeção Sob Pontes Com Capacidade De 500 Kg E Alcance De 15 M</t>
  </si>
  <si>
    <t>Recomposição De Dreno Em Tubo De Aço Galvanizado D = 100 Mm Em Oae - Fornecimento E Instalação</t>
  </si>
  <si>
    <t>Recomposição De Dreno Em Tubo De Aço Galvanizado D = 80 Mm Em Oae - Fornecimento E Instalação</t>
  </si>
  <si>
    <t>Recomposição De Guarda-Corpo Com Agregados Comerciais - Instalação</t>
  </si>
  <si>
    <t>Recomposição De Guarda-Corpo Com Agregados Produzidos - Instalação</t>
  </si>
  <si>
    <t>Recuperação De Guarda-Corpo Metálico Em Ambiente Agressivo</t>
  </si>
  <si>
    <t>Recuperação De Guarda-Corpo Metálico Em Ambiente Muito Agressivo</t>
  </si>
  <si>
    <t>Recuperação De Guarda-Corpo Metálico Em Ambiente Pouco Agressivo</t>
  </si>
  <si>
    <t>Remoção De Concreto Com Jateamento D'Água Sob Alta Pressão</t>
  </si>
  <si>
    <t>Restauração De Berços De Apoio Para Junta De Dilatação - Fornecimento E Instalação</t>
  </si>
  <si>
    <t>Substituição De Junta De Dilatação E Lábios Poliméricos - Fornecimento E Instalação</t>
  </si>
  <si>
    <t>Areia Asfalto A Quente - Faixa A - Areia Comercial</t>
  </si>
  <si>
    <t>Areia Asfalto A Quente - Faixa A - Areia Extraída</t>
  </si>
  <si>
    <t>Areia Asfalto A Quente - Faixa B - Areia Comercial</t>
  </si>
  <si>
    <t>Areia Asfalto A Quente - Faixa B - Areia Extraída</t>
  </si>
  <si>
    <t>Areia Asfalto A Quente Com Asfalto Polímero - Faixa A - Areia Comercial</t>
  </si>
  <si>
    <t>Areia Asfalto A Quente Com Asfalto Polímero - Faixa A - Areia Extraída</t>
  </si>
  <si>
    <t>Areia Asfalto A Quente Com Asfalto Polímero - Faixa B - Areia Comercial</t>
  </si>
  <si>
    <t>Areia Asfalto A Quente Com Asfalto Polímero - Faixa B - Areia Extraída</t>
  </si>
  <si>
    <t>Areia Asfalto A Quente Com Asfalto Polímero - Faixa C - Areia Comercial</t>
  </si>
  <si>
    <t>Areia Asfalto A Quente Com Asfalto Polímero - Faixa C - Areia Extraída</t>
  </si>
  <si>
    <t>Base De Solo Estabilizado Granulometricamente Sem Mistura Com Material De Jazida</t>
  </si>
  <si>
    <t>Base De Solo Melhorado Com 3% De Cimento E Mistura Em Usina Com Material De Jazida</t>
  </si>
  <si>
    <t>Base De Solo Melhorado Com 3% De Cimento E Mistura Na Pista Com Material De Jazida</t>
  </si>
  <si>
    <t>Base De Solo-Cal Com 7% De Cal E Mistura Na Pista Com Material De Jazida</t>
  </si>
  <si>
    <t>Base De Solo-Cimento Com 7% De Cimento E Mistura Em Usina Com Material De Jazida</t>
  </si>
  <si>
    <t>Base De Solo-Cimento Com 7% De Cimento E Mistura Na Pista Com Material De Jazida</t>
  </si>
  <si>
    <t>Base Estabilizada Granulometricamente Com Mistura De Solos Na Pista Com Material De Jazida</t>
  </si>
  <si>
    <t>Base Estabilizada Granulometricamente Com Mistura Solo Areia (70% - 30%) Em Usina Com Material De Jazida E Areia Extraída</t>
  </si>
  <si>
    <t>Base Estabilizada Granulometricamente Com Mistura Solo Brita (70% - 30%) Com 3% De Cimento Em Usina Com Material De Jazida E Brita Comercial</t>
  </si>
  <si>
    <t>Base Estabilizada Granulometricamente Com Mistura Solo Brita (70% - 30%) Com 3% De Cimento Em Usina Com Material De Jazida E Brita Produzida</t>
  </si>
  <si>
    <t>Base Estabilizada Granulometricamente Com Mistura Solo Brita (70% - 30%) Em Usina Com Material De Jazida E Brita Comercial</t>
  </si>
  <si>
    <t>Base Estabilizada Granulometricamente Com Mistura Solo Brita (70% - 30%) Em Usina Com Material De Jazida E Brita Produzida</t>
  </si>
  <si>
    <t>Base Estabilizada Granulometricamente Com Mistura Solo Brita (70% - 30%) Na Pista Com Material De Jazida E Brita Comercial</t>
  </si>
  <si>
    <t>Base Estabilizada Granulometricamente Com Mistura Solo Brita (70% - 30%) Na Pista Com Material De Jazida E Brita Produzida</t>
  </si>
  <si>
    <t>Base Ou Sub-Base De Brita Graduada Com Brita Comercial</t>
  </si>
  <si>
    <t>Base Ou Sub-Base De Brita Graduada Com Brita Produzida</t>
  </si>
  <si>
    <t>Base Ou Sub-Base De Brita Graduada Executada Com Vibroacabadora - Brita Comercial</t>
  </si>
  <si>
    <t>Base Ou Sub-Base De Brita Graduada Executada Com Vibroacabadora - Brita Produzida</t>
  </si>
  <si>
    <t>Base Ou Sub-Base De Brita Graduada Tratada Com Cimento Com Brita Comercial</t>
  </si>
  <si>
    <t>Base Ou Sub-Base De Brita Graduada Tratada Com Cimento Com Brita Produzida</t>
  </si>
  <si>
    <t>Base Ou Sub-Base De Brita Graduada Tratada Com Cimento Executada Com Vibroacabadora - Brita Comercial</t>
  </si>
  <si>
    <t>Base Ou Sub-Base De Brita Graduada Tratada Com Cimento Executada Com Vibroacabadora - Brita Produzida</t>
  </si>
  <si>
    <t>Base Ou Sub-Base De Macadame Hidráulico Com Brita Comercial</t>
  </si>
  <si>
    <t>Base Ou Sub-Base De Macadame Hidráulico Com Brita Produzida</t>
  </si>
  <si>
    <t>Base Ou Sub-Base De Macadame Seco Com Brita Comercial</t>
  </si>
  <si>
    <t>Base Ou Sub-Base De Macadame Seco Com Brita Produzida</t>
  </si>
  <si>
    <t>Base Ou Sub-Base Estabilizada Granulometricamente Com Mistura Solo Escória De Aciaria (50%-50%) Em Usina Com Material De Jazida</t>
  </si>
  <si>
    <t>Base Ou Sub-Base Estabilizada Granulometricamente Com Mistura Solo Escória De Aciaria (50%-50%) Na Pista Com Material De Jazida</t>
  </si>
  <si>
    <t>Concreto Asfáltico - Faixa A - Areia E Brita Comerciais</t>
  </si>
  <si>
    <t>Concreto Asfáltico - Faixa A - Areia Extraída E Brita Produzida</t>
  </si>
  <si>
    <t>Concreto Asfáltico - Faixa A - Massa Comercial</t>
  </si>
  <si>
    <t>Concreto Asfáltico - Faixa B - Areia E Brita Comerciais</t>
  </si>
  <si>
    <t>Concreto Asfáltico - Faixa B - Areia Extraída E Brita Produzida</t>
  </si>
  <si>
    <t>Concreto Asfáltico - Faixa C - Areia E Brita Comerciais</t>
  </si>
  <si>
    <t>Concreto Asfáltico - Faixa C - Areia Extraída E Brita Produzida</t>
  </si>
  <si>
    <t>Concreto Asfáltico - Faixa C - Massa Comercial</t>
  </si>
  <si>
    <t>Concreto Asfáltico Com Asfalto Polímero - Faixa A - Areia E Brita Comerciais</t>
  </si>
  <si>
    <t>Concreto Asfáltico Com Asfalto Polímero - Faixa A - Areia Extraída E Brita Produzida</t>
  </si>
  <si>
    <t>Concreto Asfáltico Com Asfalto Polímero - Faixa B - Areia E Brita Comerciais</t>
  </si>
  <si>
    <t>Concreto Asfáltico Com Asfalto Polímero - Faixa B - Areia Extraída E Brita Produzida</t>
  </si>
  <si>
    <t>Concreto Asfáltico Com Asfalto Polímero - Faixa C - Areia E Brita Comerciais</t>
  </si>
  <si>
    <t>Concreto Asfáltico Com Asfalto Polímero - Faixa C - Areia Extraída E Brita Produzida</t>
  </si>
  <si>
    <t>Concreto Asfáltico Com Borracha - Faixa A - Brita Comercial</t>
  </si>
  <si>
    <t>Concreto Asfáltico Com Borracha - Faixa A - Brita Produzida</t>
  </si>
  <si>
    <t>Concreto Asfáltico Com Borracha - Faixa B - Brita Comercial</t>
  </si>
  <si>
    <t>Concreto Asfáltico Com Borracha - Faixa B - Brita Produzida</t>
  </si>
  <si>
    <t>Concreto Asfáltico Com Borracha - Faixa C - Brita Comercial</t>
  </si>
  <si>
    <t>Concreto Asfáltico Com Borracha - Faixa C - Brita Produzida</t>
  </si>
  <si>
    <t>Concreto Asfáltico Com Borracha - Faixa Gap Graded - Brita Comercial</t>
  </si>
  <si>
    <t>Concreto Asfáltico Com Borracha - Faixa Gap Graded - Brita Produzida</t>
  </si>
  <si>
    <t>Concreto Asfáltico Reciclado Em Usina Com Adição De Asfalto - Brita Comercial</t>
  </si>
  <si>
    <t>Concreto Asfáltico Reciclado Em Usina Com Adição De Asfalto - Brita Produzida</t>
  </si>
  <si>
    <t>Cura Com Pintura Asfáltica Para Camadas Granulares Com Adição De Cimento</t>
  </si>
  <si>
    <t>Cura Com Pintura Asfáltica Para Pavimento De Concreto Compactado Com Rolo</t>
  </si>
  <si>
    <t>Escavação E Carga De Material De Jazida Com Escavadeira Hidráulica De 1,56 M³</t>
  </si>
  <si>
    <t>Escavação E Carga De Material De Jazida Com Trator De 127 Kw E Carregadeira De 3,4 M³</t>
  </si>
  <si>
    <t>Escavação E Carga De Material De Jazida Com Trator De 97 Kw E Carregadeira De 1,72 M³</t>
  </si>
  <si>
    <t>Execução De Revestimento Primário Com Material De Jazida</t>
  </si>
  <si>
    <t>Geogrelha Bidirecional Com Resistência À Tração De 30 Kn/M - Deformação &lt; 5% - Malha De 36 X 34 Mm - Para Reforço De Base Granular</t>
  </si>
  <si>
    <t>Imprimação Com Asfalto Diluído</t>
  </si>
  <si>
    <t>Imprimação Com Emulsão Asfáltica</t>
  </si>
  <si>
    <t>Lama Asfáltica - Faixa I - Areia E Brita Comerciais</t>
  </si>
  <si>
    <t>Lama Asfáltica - Faixa I - Areia Extraída E Brita Produzida</t>
  </si>
  <si>
    <t>Lama Asfáltica - Faixa Ii - Areia E Brita Comerciais</t>
  </si>
  <si>
    <t>Lama Asfáltica - Faixa Ii - Areia Extraída E Brita Produzida</t>
  </si>
  <si>
    <t>Lama Asfáltica - Faixa Iii - Areia E Brita Comerciais</t>
  </si>
  <si>
    <t>Lama Asfáltica - Faixa Iii - Areia Extraída E Brita Produzida</t>
  </si>
  <si>
    <t>Macadame Betuminoso Por Penetração - Faixa A - Brita Comercial</t>
  </si>
  <si>
    <t>Macadame Betuminoso Por Penetração - Faixa A - Brita Produzida</t>
  </si>
  <si>
    <t>Macadame Betuminoso Por Penetração - Faixa B - Brita Comercial</t>
  </si>
  <si>
    <t>Macadame Betuminoso Por Penetração - Faixa B - Brita Produzida</t>
  </si>
  <si>
    <t>Macadame Betuminoso Por Penetração - Faixa C - Brita Comercial</t>
  </si>
  <si>
    <t>Macadame Betuminoso Por Penetração - Faixa C - Brita Produzida</t>
  </si>
  <si>
    <t>Macadame Betuminoso Por Penetração - Faixa D - Brita Comercial</t>
  </si>
  <si>
    <t>Macadame Betuminoso Por Penetração - Faixa D - Brita Produzida</t>
  </si>
  <si>
    <t>Macadame Betuminoso Por Penetração Com Asfalto Com Polímero - Faixa A - Brita Comercial</t>
  </si>
  <si>
    <t>Macadame Betuminoso Por Penetração Com Asfalto Com Polímero - Faixa A - Brita Produzida</t>
  </si>
  <si>
    <t>Manta Sintética Para Recapeamento Asfáltico Com Geotêxtil Rt - 09 - Fornecimento E Aplicação</t>
  </si>
  <si>
    <t>Membrana Plástica Isolante E Impermeabilizante Com Espessura De 0,2 Mm - Fornecimento E Instalação</t>
  </si>
  <si>
    <t>Micro Pré-Misturado A Quente Com Asfalto Polímero - Brita Comercial</t>
  </si>
  <si>
    <t>Micro Pré-Misturado A Quente Com Asfalto Polímero - Brita Produzida</t>
  </si>
  <si>
    <t>Microrrevestimento A Frio Com Emulsão Modificada Com Polímero De 0,8 Cm - Faixa Ii - Brita Comercial</t>
  </si>
  <si>
    <t>Microrrevestimento A Frio Com Emulsão Modificada Com Polímero De 0,8 Cm - Faixa Ii - Brita Produzida</t>
  </si>
  <si>
    <t>Microrrevestimento A Frio Com Emulsão Modificada Com Polímero De 1,5 Cm - Faixa Iii - Brita Comercial</t>
  </si>
  <si>
    <t>Microrrevestimento A Frio Com Emulsão Modificada Com Polímero De 1,5 Cm - Faixa Iii - Brita Produzida</t>
  </si>
  <si>
    <t>Microrrevestimento A Frio Com Emulsão Modificada Com Polímero De 2,0 Cm - Faixa Iii - Brita Comercial</t>
  </si>
  <si>
    <t>Microrrevestimento A Frio Com Emulsão Modificada Com Polímero De 2,0 Cm - Faixa Iii - Brita Produzida</t>
  </si>
  <si>
    <t>Pavimento De Concreto Com Equipamento De Pequeno Porte - Areia E Brita Comerciais</t>
  </si>
  <si>
    <t>Pavimento De Concreto Com Equipamento De Pequeno Porte - Areia Extraída E Brita Produzida</t>
  </si>
  <si>
    <t>Pavimento De Concreto Com Equipamento Fôrma-Trilho - Areia E Brita Comerciais</t>
  </si>
  <si>
    <t>Pavimento De Concreto Com Equipamento Fôrma-Trilho - Areia Extraída E Brita Produzida</t>
  </si>
  <si>
    <t>Pavimento De Concreto Com Fôrmas Deslizantes - Areia E Brita Comerciais</t>
  </si>
  <si>
    <t>Pavimento De Concreto Com Fôrmas Deslizantes - Areia Extraída E Brita Produzida</t>
  </si>
  <si>
    <t>Pavimento De Concreto Compactado Com Rolo - Brita Comercial</t>
  </si>
  <si>
    <t>Pavimento De Concreto Compactado Com Rolo - Brita Produzida</t>
  </si>
  <si>
    <t>Pintura De Ligação</t>
  </si>
  <si>
    <t>Pintura De Ligação - Emulsão Com Polímero</t>
  </si>
  <si>
    <t>Pré-Misturado A Frio - Faixa A - Areia E Brita Comerciais</t>
  </si>
  <si>
    <t>Pré-Misturado A Frio - Faixa A - Areia Extraída E Brita Produzida</t>
  </si>
  <si>
    <t>Pré-Misturado A Frio - Faixa B - Areia E Brita Comerciais</t>
  </si>
  <si>
    <t>Pré-Misturado A Frio - Faixa B - Areia Extraída E Brita Produzida</t>
  </si>
  <si>
    <t>Pré-Misturado A Frio - Faixa C - Areia E Brita Comerciais</t>
  </si>
  <si>
    <t>Pré-Misturado A Frio - Faixa C - Areia Extraída E Brita Produzida</t>
  </si>
  <si>
    <t>Pré-Misturado A Frio - Faixa D - Areia E Brita Comerciais</t>
  </si>
  <si>
    <t>Pré-Misturado A Frio - Faixa D - Areia Extraída E Brita Produzida</t>
  </si>
  <si>
    <t>Pré-Misturado A Frio Com Emulsão Asfáltica Com Polímero - Faixa A - Areia E Brita Comerciais</t>
  </si>
  <si>
    <t>Pré-Misturado A Frio Com Emulsão Asfáltica Com Polímero - Faixa A - Areia Extraída E Brita Produzida</t>
  </si>
  <si>
    <t>Pré-Misturado A Frio Com Emulsão Asfáltica Com Polímero - Faixa B - Areia E Brita Comerciais</t>
  </si>
  <si>
    <t>Pré-Misturado A Frio Com Emulsão Asfáltica Com Polímero - Faixa B - Areia Extraída E Brita Produzida</t>
  </si>
  <si>
    <t>Pré-Misturado A Frio Com Emulsão Asfáltica Com Polímero - Faixa C - Areia E Brita Comerciais</t>
  </si>
  <si>
    <t>Pré-Misturado A Frio Com Emulsão Asfáltica Com Polímero - Faixa C - Areia Extraída E Brita Produzida</t>
  </si>
  <si>
    <t>Pré-Misturado A Frio Com Emulsão Asfáltica Com Polímero - Faixa D - Areia E Brita Comerciais</t>
  </si>
  <si>
    <t>Pré-Misturado A Frio Com Emulsão Asfáltica Com Polímero - Faixa D - Areia Extraída E Brita Produzida</t>
  </si>
  <si>
    <t>Pré-Misturado A Quente Com Asfalto Polímero - Faixa I - Camada Porosa De Atrito - Areia E Brita Comerciais</t>
  </si>
  <si>
    <t>Pré-Misturado A Quente Com Asfalto Polímero - Faixa I - Camada Porosa De Atrito - Areia Extraída E Brita Produzida</t>
  </si>
  <si>
    <t>Pré-Misturado A Quente Com Asfalto Polímero - Faixa Ii - Camada Porosa De Atrito - Areia E Brita Comerciais</t>
  </si>
  <si>
    <t>Pré-Misturado A Quente Com Asfalto Polímero - Faixa Ii - Camada Porosa De Atrito - Areia Extraída E Brita Produzida</t>
  </si>
  <si>
    <t>Pré-Misturado A Quente Com Asfalto Polímero - Faixa Iii - Camada Porosa De Atrito - Areia E Brita Comerciais</t>
  </si>
  <si>
    <t>Pré-Misturado A Quente Com Asfalto Polímero - Faixa Iii - Camada Porosa De Atrito - Areia Extraída E Brita Produzida</t>
  </si>
  <si>
    <t>Pré-Misturado A Quente Com Asfalto Polímero - Faixa Iv - Camada Porosa De Atrito - Areia E Brita Comerciais</t>
  </si>
  <si>
    <t>Pré-Misturado A Quente Com Asfalto Polímero - Faixa Iv - Camada Porosa De Atrito - Areia Extraída E Brita Produzida</t>
  </si>
  <si>
    <t>Pré-Misturado A Quente Com Asfalto Polímero - Faixa V - Camada Porosa De Atrito - Areia E Brita Comerciais</t>
  </si>
  <si>
    <t>Pré-Misturado A Quente Com Asfalto Polímero - Faixa V - Camada Porosa De Atrito - Areia Extraída E Brita Produzida</t>
  </si>
  <si>
    <t>Reciclagem Com Incorporação Do Revestimento Asfáltico À Base E Adição De 3% De Cimento</t>
  </si>
  <si>
    <t>Reciclagem Com Incorporação Do Revestimento Asfáltico À Base E Adição De 3% De Cimento E De Brita Comercial</t>
  </si>
  <si>
    <t>Reciclagem Com Incorporação Do Revestimento Asfáltico À Base E Adição De 3% De Cimento E De Brita Produzida</t>
  </si>
  <si>
    <t>Reciclagem Com Incorporação Do Revestimento Asfáltico À Base E Adição De Brita Comercial</t>
  </si>
  <si>
    <t>Reciclagem Com Incorporação Do Revestimento Asfáltico À Base E Adição De Brita Produzida</t>
  </si>
  <si>
    <t>Reciclagem Com Incorporação Do Revestimento Asfáltico À Base E Adição De Espuma Asfáltica E Cimento</t>
  </si>
  <si>
    <t>Reciclagem Com Incorporação Do Revestimento Asfáltico À Base E Adição De Espuma Asfáltica, Cimento E Pó De Pedra Comercial</t>
  </si>
  <si>
    <t>Reciclagem De Revestimento Asfáltico Em Usina Com Adição De Espuma Asfáltica, Pó De Pedra Comercial E Cimento</t>
  </si>
  <si>
    <t>Reciclagem De Revestimento Asfáltico Em Usina Com Adição De Espuma Asfáltica, Pó De Pedra Produzido E Cimento</t>
  </si>
  <si>
    <t>Reciclagem Simples Com Incorporação Do Revestimento Asfáltico À Base</t>
  </si>
  <si>
    <t>Reestabilização De Camada De Base Com Adição De 3% De Cimento</t>
  </si>
  <si>
    <t>Reestabilização De Camada De Base Com Adição De 30% De Brita Comercial</t>
  </si>
  <si>
    <t>Reestabilização De Camada De Base Com Adição De 30% De Brita Produzida</t>
  </si>
  <si>
    <t>Reestabilização De Camada De Base Com Adição De 30% De Material Fresado Retirado Da Pista</t>
  </si>
  <si>
    <t>Reestabilização De Camada De Base Sem Adição De Material</t>
  </si>
  <si>
    <t>Reforço Do Subleito Com Material De Jazida</t>
  </si>
  <si>
    <t>Reforço Do Subleito De Solo Melhorado Com 4% De Cal E Mistura Na Pista Com Material De Jazida</t>
  </si>
  <si>
    <t>Regularização Do Subleito</t>
  </si>
  <si>
    <t>Regularização Do Subleito Com Fresagem Corte E Controle Automático De Greide</t>
  </si>
  <si>
    <t>Serragem De Juntas Em Pavimento De Concreto, Limpeza E Enchimento Com Selante A Frio</t>
  </si>
  <si>
    <t>Sub-Base De Concreto Adensado Por Vibração - Areia E Brita Comerciais</t>
  </si>
  <si>
    <t>Sub-Base De Concreto Adensado Por Vibração - Areia Extraída E Brita Produzida</t>
  </si>
  <si>
    <t>Sub-Base De Concreto Compactado Com Rolo - Brita Comercial</t>
  </si>
  <si>
    <t>Sub-Base De Concreto Compactado Com Rolo - Brita Produzida</t>
  </si>
  <si>
    <t>Sub-Base De Solo Estabilizado Granulometricamente Sem Mistura Com Material De Jazida</t>
  </si>
  <si>
    <t>Sub-Base De Solo Melhorado Com 3% De Cimento E Mistura Em Usina Com Material De Jazida</t>
  </si>
  <si>
    <t>Sub-Base De Solo Melhorado Com 3% De Cimento E Mistura Na Pista Com Material De Jazida</t>
  </si>
  <si>
    <t>Sub-Base De Solo-Cal Com 7% De Cal E Mistura Na Pista Com Material De Jazida</t>
  </si>
  <si>
    <t>Sub-Base De Solo-Cimento Com 7% De Cimento E Mistura Em Usina Com Material De Jazida</t>
  </si>
  <si>
    <t>Sub-Base De Solo-Cimento Com 7% De Cimento E Mistura Na Pista Com Material De Jazida</t>
  </si>
  <si>
    <t>Sub-Base Estabilizada Granulometricamente Com Mistura De Solos Na Pista Com Material De Jazida</t>
  </si>
  <si>
    <t>Sub-Base Estabilizada Granulometricamente Com Mistura Solo Areia (70% - 30%) Em Usina Com Material De Jazida E Areia Extraída</t>
  </si>
  <si>
    <t>Sub-Base Estabilizada Granulometricamente Com Mistura Solo Brita (70% - 30%) Com 3% De Cimento Em Usina Com Material De Jazida E Brita Comercial</t>
  </si>
  <si>
    <t>Sub-Base Estabilizada Granulometricamente Com Mistura Solo Brita (70% - 30%) Com 3% De Cimento Em Usina Com Material De Jazida E Brita Produzida</t>
  </si>
  <si>
    <t>Sub-Base Estabilizada Granulometricamente Com Mistura Solo Brita (70% - 30%) Em Usina Com Material De Jazida E Brita Comercial</t>
  </si>
  <si>
    <t>Sub-Base Estabilizada Granulometricamente Com Mistura Solo Brita (70% - 30%) Em Usina Com Material De Jazida E Brita Produzida</t>
  </si>
  <si>
    <t>Sub-Base Estabilizada Granulometricamente Com Mistura Solo Brita (70% - 30%) Na Pista Com Material De Jazida E Brita Comercial</t>
  </si>
  <si>
    <t>Sub-Base Estabilizada Granulometricamente Com Mistura Solo Brita (70% - 30%) Na Pista Com Material De Jazida E Brita Produzida</t>
  </si>
  <si>
    <t>Tratamento Superficial Duplo Com Banho Diluído - Brita Comercial</t>
  </si>
  <si>
    <t>Tratamento Superficial Duplo Com Banho Diluído - Brita Produzida</t>
  </si>
  <si>
    <t>Tratamento Superficial Duplo Com Banho Diluído Com Emulsão Com Polímero - Brita Comercial</t>
  </si>
  <si>
    <t>Tratamento Superficial Duplo Com Banho Diluído Com Emulsão Com Polímero - Brita Produzida</t>
  </si>
  <si>
    <t>Tratamento Superficial Duplo Com Cap - Brita Comercial</t>
  </si>
  <si>
    <t>Tratamento Superficial Duplo Com Cap - Brita Produzida</t>
  </si>
  <si>
    <t>Tratamento Superficial Duplo Com Cap Com Polímero - Brita Comercial</t>
  </si>
  <si>
    <t>Tratamento Superficial Duplo Com Cap Com Polímero - Brita Produzida</t>
  </si>
  <si>
    <t>Tratamento Superficial Duplo Com Emulsão - Brita Comercial</t>
  </si>
  <si>
    <t>Tratamento Superficial Duplo Com Emulsão - Brita Produzida</t>
  </si>
  <si>
    <t>Tratamento Superficial Duplo Com Emulsão Com Polímero - Brita Comercial</t>
  </si>
  <si>
    <t>Tratamento Superficial Duplo Com Emulsão Com Polímero - Brita Produzida</t>
  </si>
  <si>
    <t>Tratamento Superficial Simples Com Banho Diluído - Brita Comercial</t>
  </si>
  <si>
    <t>Tratamento Superficial Simples Com Banho Diluído - Brita Produzida</t>
  </si>
  <si>
    <t>Tratamento Superficial Simples Com Banho Diluído Com Emulsão Com Polímero - Brita Comercial</t>
  </si>
  <si>
    <t>Tratamento Superficial Simples Com Banho Diluído Com Emulsão Com Polímero - Brita Produzida</t>
  </si>
  <si>
    <t>Tratamento Superficial Simples Com Cap - Brita Comercial</t>
  </si>
  <si>
    <t>Tratamento Superficial Simples Com Cap - Brita Produzida</t>
  </si>
  <si>
    <t>Tratamento Superficial Simples Com Cap Com Polímero - Brita Comercial</t>
  </si>
  <si>
    <t>Tratamento Superficial Simples Com Cap Com Polímero - Brita Produzida</t>
  </si>
  <si>
    <t>Tratamento Superficial Simples Com Emulsão - Brita Comercial</t>
  </si>
  <si>
    <t>Tratamento Superficial Simples Com Emulsão - Brita Produzida</t>
  </si>
  <si>
    <t>Tratamento Superficial Simples Com Emulsão Com Polímero - Brita Comercial</t>
  </si>
  <si>
    <t>Tratamento Superficial Simples Com Emulsão Com Polímero - Brita Produzida</t>
  </si>
  <si>
    <t>Tratamento Superficial Triplo Com Banho Diluído - Brita Comercial</t>
  </si>
  <si>
    <t>Tratamento Superficial Triplo Com Banho Diluído - Brita Produzida</t>
  </si>
  <si>
    <t>Tratamento Superficial Triplo Com Banho Diluído - Emulsão Com Polímero - Brita Comercial</t>
  </si>
  <si>
    <t>Tratamento Superficial Triplo Com Banho Diluído - Emulsão Com Polímero - Brita Produzida</t>
  </si>
  <si>
    <t>Tratamento Superficial Triplo Com Cap - Brita Comercial</t>
  </si>
  <si>
    <t>Tratamento Superficial Triplo Com Cap - Brita Produzida</t>
  </si>
  <si>
    <t>Tratamento Superficial Triplo Com Cap Com Polímero - Brita Comercial</t>
  </si>
  <si>
    <t>Tratamento Superficial Triplo Com Cap Com Polímero - Brita Produzida</t>
  </si>
  <si>
    <t>Tratamento Superficial Triplo Com Emulsão - Brita Comercial</t>
  </si>
  <si>
    <t>Tratamento Superficial Triplo Com Emulsão - Brita Produzida</t>
  </si>
  <si>
    <t>Tratamento Superficial Triplo Com Emulsão Com Polímero - Brita Comercial</t>
  </si>
  <si>
    <t>Tratamento Superficial Triplo Com Emulsão Com Polímero - Brita Produzida</t>
  </si>
  <si>
    <t>Varredura Da Superfície Para Execução De Revestimento Asfáltico</t>
  </si>
  <si>
    <t>Ancoragem Fixa Para Estais De 12 Cordoalhas D = 15,7 Mm - Inclusive Injeção De Cera</t>
  </si>
  <si>
    <t>Ancoragem Fixa Para Estais De 19 Cordoalhas D = 15,7 Mm - Inclusive Injeção De Cera</t>
  </si>
  <si>
    <t>Ancoragem Fixa Para Estais De 22 Cordoalhas D = 15,7 Mm - Inclusive Injeção De Cera</t>
  </si>
  <si>
    <t>Ancoragem Fixa Para Estais De 31 Cordoalhas D = 15,7 Mm - Inclusive Injeção De Cera</t>
  </si>
  <si>
    <t>Ancoragem Fixa Para Estais De 37 Cordoalhas D = 15,7 Mm - Inclusive Injeção De Cera</t>
  </si>
  <si>
    <t>Ancoragem Fixa Para Estais De 43 Cordoalhas D = 15,7 Mm - Inclusive Injeção De Cera</t>
  </si>
  <si>
    <t>Ancoragem Fixa Para Estais De 55 Cordoalhas D = 15,7 Mm - Inclusive Injeção De Cera</t>
  </si>
  <si>
    <t>Ancoragem Fixa Para Estais De 61 Cordoalhas D = 15,7 Mm - Inclusive Injeção De Cera</t>
  </si>
  <si>
    <t>Ancoragem Fixa Para Estais De 73 Cordoalhas D = 15,7 Mm - Inclusive Injeção De Cera</t>
  </si>
  <si>
    <t>Ancoragem Fixa Para Estais De 85 Cordoalhas D = 15,7 Mm - Inclusive Injeção De Cera</t>
  </si>
  <si>
    <t>Ancoragem Fixa Para Estais De 91 Cordoalhas D = 15,7 Mm - Inclusive Injeção De Cera</t>
  </si>
  <si>
    <t>Ancoragem Regulável Para Estais De 12 Cordoalhas D = 15,7 Mm - Inclusive Protensão, Injeção De Cera E Regulagem Final</t>
  </si>
  <si>
    <t>Ancoragem Regulável Para Estais De 19 Cordoalhas D = 15,7 Mm - Inclusive Protensão, Injeção De Cera E Regulagem Final</t>
  </si>
  <si>
    <t>Ancoragem Regulável Para Estais De 22 Cordoalhas D = 15,7 Mm - Inclusive Protensão, Injeção De Cera E Regulagem Final</t>
  </si>
  <si>
    <t>Ancoragem Regulável Para Estais De 31 Cordoalhas D = 15,7 Mm - Inclusive Protensão, Injeção De Cera E Regulagem Final</t>
  </si>
  <si>
    <t>Ancoragem Regulável Para Estais De 37 Cordoalhas D = 15,7 Mm - Inclusive Protensão, Injeção De Cera E Regulagem Final</t>
  </si>
  <si>
    <t>Ancoragem Regulável Para Estais De 43 Cordoalhas D = 15,7 Mm - Inclusive Protensão, Injeção De Cera E Regulagem Final</t>
  </si>
  <si>
    <t>Ancoragem Regulável Para Estais De 55 Cordoalhas D = 15,7 Mm - Inclusive Protensão, Injeção De Cera E Regulagem Final</t>
  </si>
  <si>
    <t>Ancoragem Regulável Para Estais De 61 Cordoalhas D = 15,7 Mm - Inclusive Protensão, Injeção De Cera E Regulagem Final</t>
  </si>
  <si>
    <t>Ancoragem Regulável Para Estais De 73 Cordoalhas D = 15,7 Mm - Inclusive Protensão, Injeção De Cera E Regulagem Final</t>
  </si>
  <si>
    <t>Ancoragem Regulável Para Estais De 85 Cordoalhas D = 15,7 Mm - Inclusive Protensão, Injeção De Cera E Regulagem Final</t>
  </si>
  <si>
    <t>Ancoragem Regulável Para Estais De 91 Cordoalhas D = 15,7 Mm - Inclusive Protensão, Injeção De Cera E Regulagem Final</t>
  </si>
  <si>
    <t>Cordoalha Para Estais Cp 177 Rb D = 15,7 Mm - Fornecimento, Preparo E Colocação</t>
  </si>
  <si>
    <t>Elevador De Cremalheira - Ascensão E Ancoragem Da Torre A Partir De 16 M Com Cada Elevação De Até 9 M - Utilização De 50 Vezes - Inclusive Desmontagem</t>
  </si>
  <si>
    <t>Elevador De Cremalheira - Montagem E Desmontagem Até A Altura De 16 M - Exceto Fundações</t>
  </si>
  <si>
    <t>Elevador De Cremalheira Com Cabine Simples, Com Capacidade De 1.500 Kg E Altura De Até 100 M - Operação</t>
  </si>
  <si>
    <t>Grua Fixa - Montagem E Desmontagem Até A Altura De 60 M - Exceto Fundações</t>
  </si>
  <si>
    <t>Grua Fixa - Telescopagem E Ancoragem Da Torre A Partir De 60 M Com Cada Elevação De Até 18 M - Inclusive Desmontagem</t>
  </si>
  <si>
    <t>Grua Fixa Com Altura De 60 A 102 M, Com Alcance De 60 M E Capacidade De 1.500 Kg Na Ponta Da Lança - Operação</t>
  </si>
  <si>
    <t>Tubo Antivandalismo Em Aço Galvanizado Para Estais De 12 Cordoalhas D = 15,7 Mm - Fornecimento E Instalação</t>
  </si>
  <si>
    <t>Tubo Antivandalismo Em Aço Galvanizado Para Estais De 19 Cordoalhas D = 15,7 Mm - Fornecimento E Instalação</t>
  </si>
  <si>
    <t>Tubo Antivandalismo Em Aço Galvanizado Para Estais De 22 Cordoalhas D = 15,7 Mm - Fornecimento E Instalação</t>
  </si>
  <si>
    <t>Tubo Antivandalismo Em Aço Galvanizado Para Estais De 31 Cordoalhas D = 15,7 Mm - Fornecimento E Instalação</t>
  </si>
  <si>
    <t>Tubo Antivandalismo Em Aço Galvanizado Para Estais De 37 Cordoalhas D = 15,7 Mm - Fornecimento E Instalação</t>
  </si>
  <si>
    <t>Tubo Antivandalismo Em Aço Galvanizado Para Estais De 43 Cordoalhas D = 15,7 Mm - Fornecimento E Instalação</t>
  </si>
  <si>
    <t>Tubo Antivandalismo Em Aço Galvanizado Para Estais De 55 Cordoalhas D = 15,7 Mm - Fornecimento E Instalação</t>
  </si>
  <si>
    <t>Tubo Antivandalismo Em Aço Galvanizado Para Estais De 61 Cordoalhas D = 15,7 Mm - Fornecimento E Instalação</t>
  </si>
  <si>
    <t>Tubo Antivandalismo Em Aço Galvanizado Para Estais De 73 Cordoalhas D = 15,7 Mm - Fornecimento E Instalação</t>
  </si>
  <si>
    <t>Tubo Antivandalismo Em Aço Galvanizado Para Estais De 85 Cordoalhas D = 15,7 Mm - Fornecimento E Instalação</t>
  </si>
  <si>
    <t>Tubo Antivandalismo Em Aço Galvanizado Para Estais De 91 Cordoalhas D = 15,7 Mm - Fornecimento E Instalação</t>
  </si>
  <si>
    <t>Tubo Fôrma Lado Fixo Em Aço Galvanizado Para Estais De 12 Cordoalhas D = 15,7 Mm - Fornecimento E Instalação</t>
  </si>
  <si>
    <t>Tubo Fôrma Lado Fixo Em Aço Galvanizado Para Estais De 19 Cordoalhas D = 15,7 Mm - Fornecimento E Instalação</t>
  </si>
  <si>
    <t>Tubo Fôrma Lado Fixo Em Aço Galvanizado Para Estais De 22 Cordoalhas D = 15,7 Mm - Fornecimento E Instalação</t>
  </si>
  <si>
    <t>Tubo Fôrma Lado Fixo Em Aço Galvanizado Para Estais De 31 Cordoalhas D = 15,7 Mm - Fornecimento E Instalação</t>
  </si>
  <si>
    <t>Tubo Fôrma Lado Fixo Em Aço Galvanizado Para Estais De 37 Cordoalhas D = 15,7 Mm - Fornecimento E Instalação</t>
  </si>
  <si>
    <t>Tubo Fôrma Lado Fixo Em Aço Galvanizado Para Estais De 43 Cordoalhas D = 15,7 Mm - Fornecimento E Instalação</t>
  </si>
  <si>
    <t>Tubo Fôrma Lado Fixo Em Aço Galvanizado Para Estais De 55 Cordoalhas D = 15,7 Mm - Fornecimento E Instalação</t>
  </si>
  <si>
    <t>Tubo Fôrma Lado Fixo Em Aço Galvanizado Para Estais De 61 Cordoalhas D = 15,7 Mm - Fornecimento E Instalação</t>
  </si>
  <si>
    <t>Tubo Fôrma Lado Fixo Em Aço Galvanizado Para Estais De 73 Cordoalhas D = 15,7 Mm - Fornecimento E Instalação</t>
  </si>
  <si>
    <t>Tubo Fôrma Lado Fixo Em Aço Galvanizado Para Estais De 85 Cordoalhas D = 15,7 Mm - Fornecimento E Instalação</t>
  </si>
  <si>
    <t>Tubo Fôrma Lado Fixo Em Aço Galvanizado Para Estais De 91 Cordoalhas D = 15,7 Mm - Fornecimento E Instalação</t>
  </si>
  <si>
    <t>Tubo Fôrma Lado Regulável Em Aço Galvanizado Para Estais De 12 Cordoalhas D = 15,7 Mm - Fornecimento E Instalação</t>
  </si>
  <si>
    <t>Tubo Fôrma Lado Regulável Em Aço Galvanizado Para Estais De 19 Cordoalhas D = 15,7 Mm - Fornecimento E Instalação</t>
  </si>
  <si>
    <t>Tubo Fôrma Lado Regulável Em Aço Galvanizado Para Estais De 22 Cordoalhas D = 15,7 Mm - Fornecimento E Instalação</t>
  </si>
  <si>
    <t>Tubo Fôrma Lado Regulável Em Aço Galvanizado Para Estais De 31 Cordoalhas D = 15,7 Mm - Fornecimento E Instalação</t>
  </si>
  <si>
    <t>Tubo Fôrma Lado Regulável Em Aço Galvanizado Para Estais De 37 Cordoalhas D = 15,7 Mm - Fornecimento E Instalação</t>
  </si>
  <si>
    <t>Tubo Fôrma Lado Regulável Em Aço Galvanizado Para Estais De 43 Cordoalhas D = 15,7 Mm - Fornecimento E Instalação</t>
  </si>
  <si>
    <t>Tubo Fôrma Lado Regulável Em Aço Galvanizado Para Estais De 55 Cordoalhas D = 15,7 Mm - Fornecimento E Instalação</t>
  </si>
  <si>
    <t>Tubo Fôrma Lado Regulável Em Aço Galvanizado Para Estais De 61 Cordoalhas D = 15,7 Mm - Fornecimento E Instalação</t>
  </si>
  <si>
    <t>Tubo Fôrma Lado Regulável Em Aço Galvanizado Para Estais De 73 Cordoalhas D = 15,7 Mm - Fornecimento E Instalação</t>
  </si>
  <si>
    <t>Tubo Fôrma Lado Regulável Em Aço Galvanizado Para Estais De 85 Cordoalhas D = 15,7 Mm - Fornecimento E Instalação</t>
  </si>
  <si>
    <t>Tubo Fôrma Lado Regulável Em Aço Galvanizado Para Estais De 91 Cordoalhas D = 15,7 Mm - Fornecimento E Instalação</t>
  </si>
  <si>
    <t>Tubo Pead Para Estais - D = 110 Mm - Fornecimento E Instalação</t>
  </si>
  <si>
    <t>Tubo Pead Para Estais - D = 140 Mm - Fornecimento E Instalação</t>
  </si>
  <si>
    <t>Tubo Pead Para Estais - D = 160 Mm - Fornecimento E Instalação</t>
  </si>
  <si>
    <t>Tubo Pead Para Estais - D = 180 Mm - Fornecimento E Instalação</t>
  </si>
  <si>
    <t>Tubo Pead Para Estais - D = 200 Mm - Fornecimento E Instalação</t>
  </si>
  <si>
    <t>Tubo Pead Para Estais - D = 225 Mm - Fornecimento E Instalação</t>
  </si>
  <si>
    <t>Tubo Pead Para Estais - D = 250 Mm - Fornecimento E Instalação</t>
  </si>
  <si>
    <t>Tubo Pead Para Estais - D = 280 Mm - Fornecimento E Instalação</t>
  </si>
  <si>
    <t>Tubo Pead Para Estais - D = 315 Mm - Fornecimento E Instalação</t>
  </si>
  <si>
    <t>Adubação De Cobertura Por Equipamento De Hidrossemeadura Em Áreas De Semeadura Via Seca Ou De Hidrossemeadura</t>
  </si>
  <si>
    <t>Adubação Manual De Cobertura Em Áreas De Enleivamento Ou De Plantio De Mudas De Gramíneas</t>
  </si>
  <si>
    <t>Adubação Manual De Cobertura Em Áreas De Semeadura Via Seca Ou De Hidrossemeadura</t>
  </si>
  <si>
    <t>Barreira Arbórea Para Tratamento Acústico Das Áreas Lindeiras Da Faixa De Domínio – Densidade De Plantio De 1,0 M Entre Mudas</t>
  </si>
  <si>
    <t>Cerca De Passagem De Fauna Com Tela De Alambrado Sobre Mureta De Blocos De Concreto - H = 20 Cm - Mourões De Madeira A Cada 2,5 M E Esticador A Cada 50 M</t>
  </si>
  <si>
    <t>Cerca Viva Para Tratamento Acústico Das Áreas Lindeiras Da Faixa De Domínio – Densidade De Plantio De 1,0 M Entre Mudas</t>
  </si>
  <si>
    <t>Dique De Bambu Para Controle De Erosão De Taludes</t>
  </si>
  <si>
    <t>Enleivamento</t>
  </si>
  <si>
    <t>Espalhamento De Material Em Bota-Fora</t>
  </si>
  <si>
    <t>Fixação De Tela Eletrossoldada Em Talude Para Lançamento De Argamassa Ou Concreto Projetado</t>
  </si>
  <si>
    <t>Hidrossemeadura</t>
  </si>
  <si>
    <t>Irrigação De Área Plantada Para Proteção Vegetal Do Corpo Estradal</t>
  </si>
  <si>
    <t>Obtenção De Grama Para Replantio</t>
  </si>
  <si>
    <t>Passagem Aérea De Animais Com Rede De Cabos De Aço E Sisal Apoiadas Em 6 Postes De Concreto De 15 M - Extensão Total De 100 M</t>
  </si>
  <si>
    <t>Plantio De Grama Comercial Em Placas</t>
  </si>
  <si>
    <t>Plantio De Muda De Arbusto Com Altura Até 0,50 M Em Cova De 0,40 X 0,40 X 0,40 M</t>
  </si>
  <si>
    <t>Plantio De Muda De Árvore Com Altura De 0,30 A 0,80 M Em Cova De 0,60 X 0,60 X 0,60 M</t>
  </si>
  <si>
    <t>Plantio De Muda De Árvore Frutífera Com Altura Até 1,00 M Em Cova De 0,60 X 0,60 X 0,60 M</t>
  </si>
  <si>
    <t>Plantio De Muda De Árvore Frutífera Com Altura De 1,00 A 2,00 M Em Cova De 0,60 X 0,60 X 0,60 M</t>
  </si>
  <si>
    <t>Plantio De Muda De Árvore Frutífera Com Altura De 2,00 A 3,00 M Em Cova De 0,60 X 0,60 X 0,60 M</t>
  </si>
  <si>
    <t>Plantio De Muda De Árvore Ornamental Com Altura Até 1,00 M Em Cova De 0,60 X 0,60 X 0,60 M</t>
  </si>
  <si>
    <t>Plantio De Muda De Árvore Ornamental Com Altura De 1,00 A 2,00 M Em Cova De 0,60 X 0,60 X 0,60 M</t>
  </si>
  <si>
    <t>Plantio De Muda De Árvore Ornamental Com Altura De 2,00 A 3,00 M Em Cova De 0,60 X 0,60 X 0,60 M</t>
  </si>
  <si>
    <t>Plantio De Tapete De Floríferas Com Altura Até 0,50 M</t>
  </si>
  <si>
    <t>Preenchimento De Erosão Em Talude Com Terra Vegetal E Sementes De Gramíneas Ensacadas</t>
  </si>
  <si>
    <t>Recuperação Ambiental De Pedreiras Ou Áreas Degradadas Com Biomanta Vegetal De Fibras De Coco</t>
  </si>
  <si>
    <t>Recuperação Ambiental De Pedreiras Ou Áreas Degradadas Com Biomanta Vegetal De Fibras De Palha Em Áreas Com Inclinação Máxima De 1:1,5</t>
  </si>
  <si>
    <t>Regularização De Bota-Fora Com Espalhamento E Compactação</t>
  </si>
  <si>
    <t>Regularização De Superfície Com Motoniveladora</t>
  </si>
  <si>
    <t>Regularização Manual De Taludes De Cortes E Aterros</t>
  </si>
  <si>
    <t>Retentores De Sedimentos Em Fibras Vegetais - D = 20 Cm</t>
  </si>
  <si>
    <t>Revestimento Vegetal Com Grama Em Mudas Em Superfícies Inclinadas</t>
  </si>
  <si>
    <t>Revestimento Vegetal Com Grama Em Mudas Em Superfícies Planas</t>
  </si>
  <si>
    <t>Revestimento Vegetal Por Semeadura A Lanço Manual De Gramíneas E Leguminosas</t>
  </si>
  <si>
    <t>Ancoragem Ativa Com 10 Cordoalhas Aderentes D = 12,7 Mm - Fornecimento E Instalação</t>
  </si>
  <si>
    <t>Ancoragem Ativa Com 10 Cordoalhas Aderentes D = 15,2 Mm - Fornecimento E Instalação</t>
  </si>
  <si>
    <t>Ancoragem Ativa Com 12 Cordoalhas Aderentes D = 12,7 Mm - Fornecimento E Instalação</t>
  </si>
  <si>
    <t>Ancoragem Ativa Com 12 Cordoalhas Aderentes D = 15,2 Mm - Fornecimento E Instalação</t>
  </si>
  <si>
    <t>Ancoragem Ativa Com 15 Cordoalhas Aderentes D = 12,7 Mm - Fornecimento E Instalação</t>
  </si>
  <si>
    <t>Ancoragem Ativa Com 15 Cordoalhas Aderentes D = 15,2 Mm - Fornecimento E Instalação</t>
  </si>
  <si>
    <t>Ancoragem Ativa Com 19 Cordoalhas Aderentes D = 12,7 Mm - Fornecimento E Instalação</t>
  </si>
  <si>
    <t>Ancoragem Ativa Com 19 Cordoalhas Aderentes D = 15,2 Mm - Fornecimento E Instalação</t>
  </si>
  <si>
    <t>Ancoragem Ativa Com 22 Cordoalhas Aderentes D = 12,7 Mm - Fornecimento E Instalação</t>
  </si>
  <si>
    <t>Ancoragem Ativa Com 22 Cordoalhas Aderentes D = 15,2 Mm - Fornecimento E Instalação</t>
  </si>
  <si>
    <t>Ancoragem Ativa Com 27 Cordoalhas Aderentes D = 12,7 Mm - Fornecimento E Instalação</t>
  </si>
  <si>
    <t>Ancoragem Ativa Com 27 Cordoalhas Aderentes D = 15,2 Mm - Fornecimento E Instalação</t>
  </si>
  <si>
    <t>Ancoragem Ativa Com 31 Cordoalhas Aderentes D = 12,7 Mm - Fornecimento E Instalação</t>
  </si>
  <si>
    <t>Ancoragem Ativa Com 31 Cordoalhas Aderentes D = 15,2 Mm - Fornecimento E Instalação</t>
  </si>
  <si>
    <t>Ancoragem Ativa Com 4 Cordoalhas Aderentes D = 12,7 Mm - Fornecimento E Instalação</t>
  </si>
  <si>
    <t>Ancoragem Ativa Com 4 Cordoalhas Aderentes D = 15,2 Mm - Fornecimento E Instalação</t>
  </si>
  <si>
    <t>Ancoragem Ativa Com 6 Cordoalhas Aderentes D = 12,7 Mm - Fornecimento E Instalação</t>
  </si>
  <si>
    <t>Ancoragem Ativa Com 6 Cordoalhas Aderentes D = 15,2 Mm - Fornecimento E Instalação</t>
  </si>
  <si>
    <t>Ancoragem Ativa Com 7 Cordoalhas Aderentes D = 12,7 Mm - Fornecimento E Instalação</t>
  </si>
  <si>
    <t>Ancoragem Ativa Com 7 Cordoalhas Aderentes D = 15,2 Mm - Fornecimento E Instalação</t>
  </si>
  <si>
    <t>Ancoragem Ativa Com 8 Cordoalhas Aderentes D = 12,7 Mm - Fornecimento E Instalação</t>
  </si>
  <si>
    <t>Ancoragem Ativa Com 8 Cordoalhas Aderentes D = 15,2 Mm - Fornecimento E Instalação</t>
  </si>
  <si>
    <t>Ancoragem Ativa Com 9 Cordoalhas Aderentes D = 12,7 Mm - Fornecimento E Instalação</t>
  </si>
  <si>
    <t>Ancoragem Ativa Com 9 Cordoalhas Aderentes D = 15,2 Mm - Fornecimento E Instalação</t>
  </si>
  <si>
    <t>Ancoragem Ativa Para Lajes Com 1 Cordoalha Aderente D = 12,7 Mm - Fornecimento E Instalação</t>
  </si>
  <si>
    <t>Ancoragem Ativa Para Lajes Com 1 Cordoalha Aderente D = 15,2 Mm - Fornecimento E Instalação</t>
  </si>
  <si>
    <t>Ancoragem Ativa Para Lajes Com 1 Cordoalha Engraxada D = 12,7 Mm - Fornecimento E Instalação</t>
  </si>
  <si>
    <t>Ancoragem Ativa Para Lajes Com 1 Cordoalha Engraxada D = 15,2 Mm - Fornecimento E Instalação</t>
  </si>
  <si>
    <t>Ancoragem Ativa Para Lajes Com 2 Cordoalhas Aderentes D = 12,7 Mm - Fornecimento E Instalação</t>
  </si>
  <si>
    <t>Ancoragem Ativa Para Lajes Com 2 Cordoalhas Aderentes D = 15,2 Mm - Fornecimento E Instalação</t>
  </si>
  <si>
    <t>Ancoragem Ativa Para Lajes Com 3 Cordoalhas Aderentes D = 12,7 Mm - Fornecimento E Instalação</t>
  </si>
  <si>
    <t>Ancoragem Ativa Para Lajes Com 3 Cordoalhas Aderentes D = 15,2 Mm - Fornecimento E Instalação</t>
  </si>
  <si>
    <t>Ancoragem Ativa Para Lajes Com 4 Cordoalhas Aderentes D = 12,7 Mm - Fornecimento E Instalação</t>
  </si>
  <si>
    <t>Ancoragem Ativa Para Lajes Com 4 Cordoalhas Aderentes D = 15,2 Mm - Fornecimento E Instalação</t>
  </si>
  <si>
    <t>Ancoragem Passiva Com 10 Cordoalhas Aderentes D = 12,7 Mm - Fornecimento E Instalação</t>
  </si>
  <si>
    <t>Ancoragem Passiva Com 10 Cordoalhas Aderentes D = 15,2 Mm - Fornecimento E Instalação</t>
  </si>
  <si>
    <t>Ancoragem Passiva Com 12 Cordoalhas Aderentes D = 12,7 Mm - Fornecimento E Instalação</t>
  </si>
  <si>
    <t>Ancoragem Passiva Com 12 Cordoalhas Aderentes D = 15,2 Mm - Fornecimento E Instalação</t>
  </si>
  <si>
    <t>Ancoragem Passiva Com 15 Cordoalhas Aderentes D = 12,7 Mm - Fornecimento E Instalação</t>
  </si>
  <si>
    <t>Ancoragem Passiva Com 15 Cordoalhas Aderentes D = 15,2 Mm - Fornecimento E Instalação</t>
  </si>
  <si>
    <t>Ancoragem Passiva Com 19 Cordoalhas Aderentes D = 12,7 Mm - Fornecimento E Instalação</t>
  </si>
  <si>
    <t>Ancoragem Passiva Com 19 Cordoalhas Aderentes D = 15,2 Mm - Fornecimento E Instalação</t>
  </si>
  <si>
    <t>Ancoragem Passiva Com 22 Cordoalhas Aderentes D = 12,7 Mm - Fornecimento E Instalação</t>
  </si>
  <si>
    <t>Ancoragem Passiva Com 22 Cordoalhas Aderentes D = 15,2 Mm - Fornecimento E Instalação</t>
  </si>
  <si>
    <t>Ancoragem Passiva Com 27 Cordoalhas Aderentes D = 12,7 Mm - Fornecimento E Instalação</t>
  </si>
  <si>
    <t>Ancoragem Passiva Com 27 Cordoalhas Aderentes D = 15,2 Mm - Fornecimento E Instalação</t>
  </si>
  <si>
    <t>Ancoragem Passiva Com 31 Cordoalhas Aderentes D = 12,7 Mm - Fornecimento E Instalação</t>
  </si>
  <si>
    <t>Ancoragem Passiva Com 31 Cordoalhas Aderentes D = 15,2 Mm - Fornecimento E Instalação</t>
  </si>
  <si>
    <t>Ancoragem Passiva Com 4 Cordoalhas Aderentes D = 12,7 Mm - Fornecimento E Instalação</t>
  </si>
  <si>
    <t>Ancoragem Passiva Com 4 Cordoalhas Aderentes D = 15,2 Mm - Fornecimento E Instalação</t>
  </si>
  <si>
    <t>Ancoragem Passiva Com 6 Cordoalhas Aderentes D = 12,7 Mm - Fornecimento E Instalação</t>
  </si>
  <si>
    <t>Ancoragem Passiva Com 6 Cordoalhas Aderentes D = 15,2 Mm - Fornecimento E Instalação</t>
  </si>
  <si>
    <t>Ancoragem Passiva Com 7 Cordoalhas Aderentes D = 12,7 Mm - Fornecimento E Instalação</t>
  </si>
  <si>
    <t>Ancoragem Passiva Com 7 Cordoalhas Aderentes D = 15,2 Mm - Fornecimento E Instalação</t>
  </si>
  <si>
    <t>Ancoragem Passiva Com 8 Cordoalhas Aderentes D = 12,7 Mm - Fornecimento E Instalação</t>
  </si>
  <si>
    <t>Ancoragem Passiva Com 8 Cordoalhas Aderentes D = 15,2 Mm - Fornecimento E Instalação</t>
  </si>
  <si>
    <t>Ancoragem Passiva Com 9 Cordoalhas Aderentes D = 12,7 Mm - Fornecimento E Instalação</t>
  </si>
  <si>
    <t>Ancoragem Passiva Com 9 Cordoalhas Aderentes D = 15,2 Mm - Fornecimento E Instalação</t>
  </si>
  <si>
    <t>Ancoragem Passiva Para Lajes Com 1 Cordoalha Aderente D = 12,7 Mm - Fornecimento E Instalação</t>
  </si>
  <si>
    <t>Ancoragem Passiva Para Lajes Com 1 Cordoalha Aderente D = 15,2 Mm - Fornecimento E Instalação</t>
  </si>
  <si>
    <t>Ancoragem Passiva Para Lajes Com 1 Cordoalha Engraxada D = 12,7 Mm - Fornecimento E Instalação</t>
  </si>
  <si>
    <t>Ancoragem Passiva Para Lajes Com 1 Cordoalha Engraxada D = 15,2 Mm - Fornecimento E Instalação</t>
  </si>
  <si>
    <t>Ancoragem Passiva Para Lajes Com 2 Cordoalhas Aderentes D = 12,7 Mm - Fornecimento E Instalação</t>
  </si>
  <si>
    <t>Ancoragem Passiva Para Lajes Com 2 Cordoalhas Aderentes D = 15,2 Mm - Fornecimento E Instalação</t>
  </si>
  <si>
    <t>Ancoragem Passiva Para Lajes Com 3 Cordoalhas Aderentes D = 12,7 Mm - Fornecimento E Instalação</t>
  </si>
  <si>
    <t>Ancoragem Passiva Para Lajes Com 3 Cordoalhas Aderentes D = 15,2 Mm - Fornecimento E Instalação</t>
  </si>
  <si>
    <t>Ancoragem Passiva Para Lajes Com 4 Cordoalhas Aderentes D = 12,7 Mm - Fornecimento E Instalação</t>
  </si>
  <si>
    <t>Ancoragem Passiva Para Lajes Com 4 Cordoalhas Aderentes D = 15,2 Mm - Fornecimento E Instalação</t>
  </si>
  <si>
    <t>Bainha Metálica Ovalizada Seção 19 X 36 Mm Para 1 Cordoalha D = 12,7 Mm - Fornecimento, Instalação E Injeção De Nata De Cimento</t>
  </si>
  <si>
    <t>Bainha Metálica Ovalizada Seção 19 X 36 Mm Para 2 Cordoalhas D = 12,7 Mm - Fornecimento, Instalação E Injeção De Nata De Cimento</t>
  </si>
  <si>
    <t>Bainha Metálica Ovalizada Seção 19 X 48 Mm Para 3 Cordoalhas D = 12,7 Mm - Fornecimento, Instalação E Injeção De Nata De Cimento</t>
  </si>
  <si>
    <t>Bainha Metálica Ovalizada Seção 19 X 62 Mm Para 4 Cordoalhas D = 12,7 Mm - Fornecimento, Instalação E Injeção De Nata De Cimento</t>
  </si>
  <si>
    <t>Bainha Metálica Ovalizada Seção 22 X 32 Mm Para 1 Cordoalha D = 15,2 Mm - Fornecimento, Instalação E Injeção De Nata De Cimento</t>
  </si>
  <si>
    <t>Bainha Metálica Ovalizada Seção 22 X 32 Mm Para 2 Cordoalhas D = 15,2 Mm - Fornecimento, Instalação E Injeção De Nata De Cimento</t>
  </si>
  <si>
    <t>Bainha Metálica Ovalizada Seção 22 X 55 Mm Para 3 Cordoalhas D = 15,2 Mm - Fornecimento, Instalação E Injeção De Nata De Cimento</t>
  </si>
  <si>
    <t>Bainha Metálica Ovalizada Seção 22 X 73 Mm Para 4 Cordoalhas D = 15,2 Mm - Fornecimento, Instalação E Injeção De Nata De Cimento</t>
  </si>
  <si>
    <t>Bainha Metálica Redonda D = 100 Mm Para 21 Cordoalhas D = 15,2 Mm - Fornecimento, Instalação E Injeção De Nata De Cimento</t>
  </si>
  <si>
    <t>Bainha Metálica Redonda D = 100 Mm Para 22 Cordoalhas D = 15,2 Mm - Fornecimento, Instalação E Injeção De Nata De Cimento</t>
  </si>
  <si>
    <t>Bainha Metálica Redonda D = 100 Mm Para 24 Cordoalhas D = 15,2 Mm - Fornecimento, Instalação E Injeção De Nata De Cimento</t>
  </si>
  <si>
    <t>Bainha Metálica Redonda D = 100 Mm Para 25 Cordoalhas D = 15,2 Mm - Fornecimento, Instalação E Injeção De Nata De Cimento</t>
  </si>
  <si>
    <t>Bainha Metálica Redonda D = 100 Mm Para 30 Cordoalhas D = 12,7 Mm - Fornecimento, Instalação E Injeção De Nata De Cimento</t>
  </si>
  <si>
    <t>Bainha Metálica Redonda D = 100 Mm Para 31 Cordoalhas D = 12,7 Mm - Fornecimento, Instalação E Injeção De Nata De Cimento</t>
  </si>
  <si>
    <t>Bainha Metálica Redonda D = 110 Mm Para 27 Cordoalhas D = 15,2 Mm - Fornecimento, Instalação E Injeção De Nata De Cimento</t>
  </si>
  <si>
    <t>Bainha Metálica Redonda D = 110 Mm Para 37 Cordoalhas D = 12,7 Mm - Fornecimento, Instalação E Injeção De Nata De Cimento</t>
  </si>
  <si>
    <t>Bainha Metálica Redonda D = 120 Mm Para 30 Cordoalhas D = 15,2 Mm - Fornecimento, Instalação E Injeção De Nata De Cimento</t>
  </si>
  <si>
    <t>Bainha Metálica Redonda D = 120 Mm Para 31 Cordoalhas D = 15,2 Mm - Fornecimento, Instalação E Injeção De Nata De Cimento</t>
  </si>
  <si>
    <t>Bainha Metálica Redonda D = 130 Mm Para 37 Cordoalhas D = 15,2 Mm - Fornecimento, Instalação E Injeção De Nata De Cimento</t>
  </si>
  <si>
    <t>Bainha Metálica Redonda D = 30 Mm Para 2 Cordoalhas D = 12,7 Mm - Fornecimento, Instalação E Injeção De Nata De Cimento</t>
  </si>
  <si>
    <t>Bainha Metálica Redonda D = 35 Mm Para 2 Cordoalhas D = 15,2 Mm - Fornecimento, Instalação E Injeção De Nata De Cimento</t>
  </si>
  <si>
    <t>Bainha Metálica Redonda D = 35 Mm Para 3 Cordoalhas D = 12,7 Mm - Fornecimento, Instalação E Injeção De Nata De Cimento</t>
  </si>
  <si>
    <t>Bainha Metálica Redonda D = 40 Mm Para 3 Cordoalhas D = 15,2 Mm - Fornecimento, Instalação E Injeção De Nata De Cimento</t>
  </si>
  <si>
    <t>Bainha Metálica Redonda D = 40 Mm Para 4 Cordoalhas D = 12,7 Mm - Fornecimento, Instalação E Injeção De Nata De Cimento</t>
  </si>
  <si>
    <t>Bainha Metálica Redonda D = 45 Mm Para 4 Cordoalhas D = 15,2 Mm - Fornecimento, Instalação E Injeção De Nata De Cimento</t>
  </si>
  <si>
    <t>Bainha Metálica Redonda D = 45 Mm Para 5 Cordoalhas D = 12,7 Mm - Fornecimento, Instalação E Injeção De Nata De Cimento</t>
  </si>
  <si>
    <t>Bainha Metálica Redonda D = 50 Mm Para 5 Cordoalhas D = 15,2 Mm - Fornecimento, Instalação E Injeção De Nata De Cimento</t>
  </si>
  <si>
    <t>Bainha Metálica Redonda D = 50 Mm Para 6 Cordoalhas D = 12,7 Mm - Fornecimento, Instalação E Injeção De Nata De Cimento</t>
  </si>
  <si>
    <t>Bainha Metálica Redonda D = 55 Mm Para 7 Cordoalhas D = 12,7 Mm - Fornecimento, Instalação E Injeção De Nata De Cimento</t>
  </si>
  <si>
    <t>Bainha Metálica Redonda D = 55 Mm Para 8 Cordoalhas D = 12,7 Mm - Fornecimento, Instalação E Injeção De Nata De Cimento</t>
  </si>
  <si>
    <t>Bainha Metálica Redonda D = 60 Mm Para 6 Cordoalhas D = 15,2 Mm - Fornecimento, Instalação E Injeção De Nata De Cimento</t>
  </si>
  <si>
    <t>Bainha Metálica Redonda D = 60 Mm Para 9 Cordoalhas D = 12,7 Mm - Fornecimento, Instalação E Injeção De Nata De Cimento</t>
  </si>
  <si>
    <t>Bainha Metálica Redonda D = 65 Mm Para 10 Cordoalhas D = 12,7 Mm - Fornecimento, Instalação E Injeção De Nata De Cimento</t>
  </si>
  <si>
    <t>Bainha Metálica Redonda D = 65 Mm Para 11 Cordoalhas D = 12,7 Mm - Fornecimento, Instalação E Injeção De Nata De Cimento</t>
  </si>
  <si>
    <t>Bainha Metálica Redonda D = 65 Mm Para 12 Cordoalhas D = 12,7 Mm - Fornecimento, Instalação E Injeção De Nata De Cimento</t>
  </si>
  <si>
    <t>Bainha Metálica Redonda D = 65 Mm Para 7 Cordoalhas D = 15,2 Mm - Fornecimento, Instalação E Injeção De Nata De Cimento</t>
  </si>
  <si>
    <t>Bainha Metálica Redonda D = 65 Mm Para 8 Cordoalhas D = 15,2 Mm - Fornecimento, Instalação E Injeção De Nata De Cimento</t>
  </si>
  <si>
    <t>Bainha Metálica Redonda D = 70 Mm Para 15 Cordoalhas D = 12,7 Mm - Fornecimento, Instalação E Injeção De Nata De Cimento</t>
  </si>
  <si>
    <t>Bainha Metálica Redonda D = 70 Mm Para 9 Cordoalhas D = 15,2 Mm - Fornecimento, Instalação E Injeção De Nata De Cimento</t>
  </si>
  <si>
    <t>Bainha Metálica Redonda D = 75 Mm Para 10 Cordoalhas D = 15,2 Mm - Fornecimento, Instalação E Injeção De Nata De Cimento</t>
  </si>
  <si>
    <t>Bainha Metálica Redonda D = 75 Mm Para 11 Cordoalhas D = 15,2 Mm - Fornecimento, Instalação E Injeção De Nata De Cimento</t>
  </si>
  <si>
    <t>Bainha Metálica Redonda D = 75 Mm Para 16 Cordoalhas D = 12,7 Mm - Fornecimento, Instalação E Injeção De Nata De Cimento</t>
  </si>
  <si>
    <t>Bainha Metálica Redonda D = 75 Mm Para 18 Cordoalhas D = 12,7 Mm - Fornecimento, Instalação E Injeção De Nata De Cimento</t>
  </si>
  <si>
    <t>Bainha Metálica Redonda D = 80 Mm Para 12 Cordoalhas D = 15,2 Mm - Fornecimento, Instalação E Injeção De Nata De Cimento</t>
  </si>
  <si>
    <t>Bainha Metálica Redonda D = 80 Mm Para 19 Cordoalhas D = 12,7 Mm - Fornecimento, Instalação E Injeção De Nata De Cimento</t>
  </si>
  <si>
    <t>Bainha Metálica Redonda D = 80 Mm Para 20 Cordoalhas D = 12,7 Mm - Fornecimento, Instalação E Injeção De Nata De Cimento</t>
  </si>
  <si>
    <t>Bainha Metálica Redonda D = 85 Mm Para 15 Cordoalhas D = 15,2 Mm - Fornecimento, Instalação E Injeção De Nata De Cimento</t>
  </si>
  <si>
    <t>Bainha Metálica Redonda D = 85 Mm Para 21 Cordoalhas D = 12,7 Mm - Fornecimento, Instalação E Injeção De Nata De Cimento</t>
  </si>
  <si>
    <t>Bainha Metálica Redonda D = 85 Mm Para 22 Cordoalhas D = 12,7 Mm - Fornecimento, Instalação E Injeção De Nata De Cimento</t>
  </si>
  <si>
    <t>Bainha Metálica Redonda D = 85 Mm Para 24 Cordoalhas D = 12,7 Mm - Fornecimento, Instalação E Injeção De Nata De Cimento</t>
  </si>
  <si>
    <t>Bainha Metálica Redonda D = 85 Mm Para 25 Cordoalhas D = 12,7 Mm - Fornecimento, Instalação E Injeção De Nata De Cimento</t>
  </si>
  <si>
    <t>Bainha Metálica Redonda D = 90 Mm Para 16 Cordoalhas D = 15,2 Mm - Fornecimento, Instalação E Injeção De Nata De Cimento</t>
  </si>
  <si>
    <t>Bainha Metálica Redonda D = 90 Mm Para 18 Cordoalhas D = 15,2 Mm - Fornecimento, Instalação E Injeção De Nata De Cimento</t>
  </si>
  <si>
    <t>Bainha Metálica Redonda D = 90 Mm Para 27 Cordoalhas D = 12,7 Mm - Fornecimento, Instalação E Injeção De Nata De Cimento</t>
  </si>
  <si>
    <t>Bainha Metálica Redonda D = 95 Mm Para 19 Cordoalhas D = 15,2 Mm - Fornecimento, Instalação E Injeção De Nata De Cimento</t>
  </si>
  <si>
    <t>Bainha Metálica Redonda D = 95 Mm Para 20 Cordoalhas D = 15,2 Mm - Fornecimento, Instalação E Injeção De Nata De Cimento</t>
  </si>
  <si>
    <t>Cordoalha Cp 190 Rb D = 12,7 Mm - Fornecimento E Instalação</t>
  </si>
  <si>
    <t>Cordoalha Cp 190 Rb D = 15,2 Mm - Fornecimento E Instalação</t>
  </si>
  <si>
    <t>Cordoalha Engraxada Cp 190 Rb D = 12,7 Mm - Fornecimento E Instalação</t>
  </si>
  <si>
    <t>Cordoalha Engraxada Cp 190 Rb D = 15,2 Mm - Fornecimento E Instalação</t>
  </si>
  <si>
    <t>Gaiola Metálica Em Cantoneira Para Armazenamento E Manipulação De Cordoalha - Confecção</t>
  </si>
  <si>
    <t>Nicho De Madeira Para Dispositivo De Ancoragem De Protensão - Confecção E Instalação</t>
  </si>
  <si>
    <t>Apiloamento Manual De Superfície Com Espessura De 15 Cm</t>
  </si>
  <si>
    <t>Areia Extraída Com Draga De Sucção Tipo Bomba</t>
  </si>
  <si>
    <t>Areia Extraída Com Escavadeira Hidráulica De Longo Alcance</t>
  </si>
  <si>
    <t>Areia Extraída Com Trator E Carregadeira</t>
  </si>
  <si>
    <t>Brita Produzida Em Central De Britagem De 80 M³/H</t>
  </si>
  <si>
    <t>Calandragem De Chapa Metálica Com Espessura De 3 Mm</t>
  </si>
  <si>
    <t>Calandragem De Chapa Metálica Com Espessura De 5 Mm</t>
  </si>
  <si>
    <t>Compactação Manual Com Soquete Vibratório</t>
  </si>
  <si>
    <t>Confecção De Canaleta Meia Cana D = 0,30 M - Areia E Brita Comerciais</t>
  </si>
  <si>
    <t>Confecção De Canaleta Meia Cana D = 0,30 M - Areia Extraída E Brita Produzida</t>
  </si>
  <si>
    <t>Confecção De Canaleta Meia Cana D = 0,40 M - Areia E Brita Comerciais</t>
  </si>
  <si>
    <t>Confecção De Canaleta Meia Cana D = 0,40 M - Areia Extraída E Brita Produzida</t>
  </si>
  <si>
    <t>Confecção De Tubos De Concreto D = 0,20 M - Areia E Brita Comerciais</t>
  </si>
  <si>
    <t>Confecção De Tubos De Concreto D = 0,20 M - Areia Extraída E Brita Produzida</t>
  </si>
  <si>
    <t>Confecção De Tubos De Concreto D = 0,30 M - Areia E Brita Comerciais</t>
  </si>
  <si>
    <t>Confecção De Tubos De Concreto D = 0,30 M - Areia Extraída E Brita Produzida</t>
  </si>
  <si>
    <t>Confecção De Tubos De Concreto D = 0,40 M - Areia E Brita Comerciais</t>
  </si>
  <si>
    <t>Confecção De Tubos De Concreto D = 0,40 M - Areia Extraída E Brita Produzida</t>
  </si>
  <si>
    <t>Confecção De Tubos De Concreto D = 0,50 M - Areia E Brita Comerciais</t>
  </si>
  <si>
    <t>Confecção De Tubos De Concreto D = 0,50 M - Areia Extraída E Brita Produzida</t>
  </si>
  <si>
    <t>Confecção De Tubos De Concreto Perfurado D = 0,20 M - Areia E Brita Comerciais</t>
  </si>
  <si>
    <t>Confecção De Tubos De Concreto Perfurado D = 0,20 M - Areia Extraída E Brita Produzida</t>
  </si>
  <si>
    <t>Confecção De Tubos De Concreto Perfurado D = 0,30 M - Areia E Brita Comerciais</t>
  </si>
  <si>
    <t>Confecção De Tubos De Concreto Perfurado D = 0,30 M - Areia Extraída E Brita Produzida</t>
  </si>
  <si>
    <t>Confecção De Tubos De Concreto Perfurado D = 0,40 M - Areia E Brita Comerciais</t>
  </si>
  <si>
    <t>Confecção De Tubos De Concreto Perfurado D = 0,40 M - Areia Extraída E Brita Produzida</t>
  </si>
  <si>
    <t>Confecção De Tubos De Concreto Poroso D = 0,20 M - Areia E Brita Comerciais</t>
  </si>
  <si>
    <t>Confecção De Tubos De Concreto Poroso D = 0,20 M - Areia Extraída E Brita Produzida</t>
  </si>
  <si>
    <t>Confecção De Tubos De Concreto Poroso D = 0,30 M - Areia E Brita Comerciais</t>
  </si>
  <si>
    <t>Confecção De Tubos De Concreto Poroso D = 0,30 M - Areia Extraída E Brita Produzida</t>
  </si>
  <si>
    <t>Confecção De Tubos De Concreto Poroso D = 0,40 M - Areia E Brita Comerciais</t>
  </si>
  <si>
    <t>Confecção De Tubos De Concreto Poroso D = 0,40 M - Areia Extraída E Brita Produzida</t>
  </si>
  <si>
    <t>Dobramento De Chapas De Alumínio Com Espessura De 1,5 Mm E Comprimento De Dobra De Até 500 Mm</t>
  </si>
  <si>
    <t>Escavação De Tunnel Liner Em Material De 3ª Categoria</t>
  </si>
  <si>
    <t>Escavação De Vala Em Material De 3ª Categoria</t>
  </si>
  <si>
    <t>Escavação Manual De Tunnel Liner Em Material De 1ª Categoria</t>
  </si>
  <si>
    <t>Escavação Manual De Tunnel Liner Em Material De 2ª Categoria</t>
  </si>
  <si>
    <t>Escavação Manual De Vala Em Material De 1ª Categoria</t>
  </si>
  <si>
    <t>Escavação Manual Em Material De 1ª Categoria Na Profundidade De 1 A 2 M</t>
  </si>
  <si>
    <t>Escavação Manual Em Material De 1ª Categoria Na Profundidade De 2 A 3 M</t>
  </si>
  <si>
    <t>Escavação Manual Em Material De 1ª Categoria Na Profundidade De 3 A 4 M</t>
  </si>
  <si>
    <t>Escavação Manual Em Material De 1ª Categoria Na Profundidade De Até 1 M</t>
  </si>
  <si>
    <t>Escavação Manual Em Material De 2ª Categoria Na Profundidade De 1 A 2 M</t>
  </si>
  <si>
    <t>Escavação Manual Em Material De 2ª Categoria Na Profundidade De 2 A 3 M</t>
  </si>
  <si>
    <t>Escavação Manual Em Material De 2ª Categoria Na Profundidade De 3 A 4 M</t>
  </si>
  <si>
    <t>Escavação Manual Em Material De 2ª Categoria Na Profundidade De Até 1 M</t>
  </si>
  <si>
    <t>Escavação Mecânica De Vala Em Material De 1ª Categoria</t>
  </si>
  <si>
    <t>Escavação Mecânica De Vala Em Material De 2ª Categoria</t>
  </si>
  <si>
    <t>Fixação De Parafuso Em Estrutura Metálica</t>
  </si>
  <si>
    <t>Iluminação Provisória Para Tunnel Liner</t>
  </si>
  <si>
    <t>Material Pétreo Produzido Em Britador De Mandíbulas Móvel - Camada Final De Aterro Em Rocha</t>
  </si>
  <si>
    <t>Operação De Mergulho Autônomo Em Profundidade De Até 20 M</t>
  </si>
  <si>
    <t>Operação De Mergulho Dependente Em Profundidade De 30 A 50 M - Inclusive Descompressão</t>
  </si>
  <si>
    <t>Operação De Mergulho Dependente Em Profundidade De Até 30 M - Inclusive Descompressão</t>
  </si>
  <si>
    <t>Pedra De Mão Produzida Manualmente</t>
  </si>
  <si>
    <t>Preparo E Regularização De Terreno Em Desnível</t>
  </si>
  <si>
    <t>Rachão Ou Pedra De Mão Produzida</t>
  </si>
  <si>
    <t>Raspagem E Limpeza De Terreno Plano</t>
  </si>
  <si>
    <t>Reaterro E Compactação Com Soquete Vibratório</t>
  </si>
  <si>
    <t>Rebordeamento De Chapa Metálica Com Espessura De 5 Mm</t>
  </si>
  <si>
    <t>Recarga De Cilindro Com Ar Respirável Para Atividades De Mergulho</t>
  </si>
  <si>
    <t>Rocha Para Britagem Com Perfuratriz Manual</t>
  </si>
  <si>
    <t>Rocha Para Britagem Com Perfuratriz Sobre Esteira</t>
  </si>
  <si>
    <t>Rocha Para Britagem Com Perfuratriz Sobre Esteira - Camada Final De Aterro Em Rocha</t>
  </si>
  <si>
    <t>Selo De Argila Apiloado (Solo Local)</t>
  </si>
  <si>
    <t>Ventilação Provisória Para Tunnel Liner</t>
  </si>
  <si>
    <t>Bico De Adesão Para Injeção De Adesivo Estrutural À Base De Resina Epóxi - Fornecimento, Instalação E Retirada</t>
  </si>
  <si>
    <t>Bico De Perfuração Para Injeção De Adesivo Estrutural À Base De Resina Epóxi - Fornecimento, Instalação E Retirada</t>
  </si>
  <si>
    <t>Caiação Manual Com Fixador De Cal</t>
  </si>
  <si>
    <t>Caiação Mecanizada Com Fixador De Cal</t>
  </si>
  <si>
    <t>Capa Selante - Areia Comercial</t>
  </si>
  <si>
    <t>Capa Selante - Areia Extraída</t>
  </si>
  <si>
    <t>Capa Selante - Brita Produzida</t>
  </si>
  <si>
    <t>Capa Selante - Pedrisco Comercial</t>
  </si>
  <si>
    <t>Capina Manual</t>
  </si>
  <si>
    <t>Combate À Exsudação - Areia Comercial</t>
  </si>
  <si>
    <t>Combate À Exsudação - Areia Extraída</t>
  </si>
  <si>
    <t>Combate À Exsudação - Brita Produzida</t>
  </si>
  <si>
    <t>Combate À Exsudação - Pedrisco Comercial</t>
  </si>
  <si>
    <t>Correção De Defeitos Com Mistura Betuminosa</t>
  </si>
  <si>
    <t>Correção De Defeitos Por Fresagem Descontínua Do Revestimento Asfáltico - Espessura De 5 Cm</t>
  </si>
  <si>
    <t>Corte E Limpeza De Áreas Gramadas</t>
  </si>
  <si>
    <t>Corte E Remoção De Árvores</t>
  </si>
  <si>
    <t>Desobstrução De Bueiro</t>
  </si>
  <si>
    <t>Fresagem Contínua De Revestimento Asfáltico - Espessura De 3 Cm</t>
  </si>
  <si>
    <t>Fresagem Contínua De Revestimento Asfáltico - Espessura De 4 Cm</t>
  </si>
  <si>
    <t>Fresagem Contínua De Revestimento Asfáltico - Espessura De 5 Cm</t>
  </si>
  <si>
    <t>Fresagem Contínua De Revestimento Asfáltico - Espessura De 6 Cm</t>
  </si>
  <si>
    <t>Fresagem Contínua De Revestimento Asfáltico - Espessura De 7 Cm</t>
  </si>
  <si>
    <t>Fresagem Contínua De Revestimento Asfáltico - Espessura De 8 Cm</t>
  </si>
  <si>
    <t>Fresagem Descontínua De Revestimento Asfáltico - Espessura De 3 Cm</t>
  </si>
  <si>
    <t>Fresagem Descontínua De Revestimento Asfáltico - Espessura De 4 Cm</t>
  </si>
  <si>
    <t>Fresagem Descontínua De Revestimento Asfáltico - Espessura De 5 Cm</t>
  </si>
  <si>
    <t>Fresagem Descontínua De Revestimento Asfáltico - Espessura De 6 Cm</t>
  </si>
  <si>
    <t>Fresagem Descontínua De Revestimento Asfáltico - Espessura De 7 Cm</t>
  </si>
  <si>
    <t>Fresagem Descontínua De Revestimento Asfáltico - Espessura De 8 Cm</t>
  </si>
  <si>
    <t>Injeção De Adesivo Estrutural À Base De Resina Epóxi De Baixa Viscosidade Para Tratamento De Fissuras Em Estruturas De Concreto - Fornecimento E Aplicação Manual</t>
  </si>
  <si>
    <t>Injeção De Adesivo Estrutural À Base De Resina Epóxi De Baixa Viscosidade Para Tratamento De Fissuras Em Estruturas De Concreto - Fornecimento E Aplicação Mecanizada</t>
  </si>
  <si>
    <t>Limpeza De Bueiro</t>
  </si>
  <si>
    <t>Limpeza De Descida D'Água</t>
  </si>
  <si>
    <t>Limpeza De Emulsão Asfáltica Ou Asfalto Diluído Derramados Na Pista - Remoção Com Minicarregadeira Com Vassoura E Descarga Livre</t>
  </si>
  <si>
    <t>Limpeza De Líquidos Combustíveis Derramados Na Pista - Remoção Com Minicarregadeira Com Vassoura E Descarga Livre</t>
  </si>
  <si>
    <t>Limpeza De Material Asfáltico Derramado Fora Da Pista - Remoção Com Escavadeira Hidráulica E Caminhão Basculante</t>
  </si>
  <si>
    <t>Limpeza De Placa De Sinalização</t>
  </si>
  <si>
    <t>Limpeza De Ponte</t>
  </si>
  <si>
    <t>Limpeza De Vala De Drenagem</t>
  </si>
  <si>
    <t>Limpeza De Valeta De Corte</t>
  </si>
  <si>
    <t>Limpeza E Desobstrução De Dispositivos De Drenagem Em Oae</t>
  </si>
  <si>
    <t>Limpeza E Desobstrução De Drenos De Obras De Contenção</t>
  </si>
  <si>
    <t>Limpeza E Desobstrução Mecanizada De Bueiros Com Diâmetro Acima De 1,00 Até 1,50 M</t>
  </si>
  <si>
    <t>Limpeza E Desobstrução Mecanizada De Bueiros Com Diâmetro De Até 1,00 M</t>
  </si>
  <si>
    <t>Limpeza E Enchimento Com Resina Epóxi De Fissuras Niveladas Com Abertura Máxima De 0,4 Mm E Profundidade De 20 Mm Em Pavimento De Concreto Que Não Atravessam Toda A Espessura Da Placa</t>
  </si>
  <si>
    <t>Limpeza E Remoção De Vegetação Junto Aos Aparelhos De Apoio De Oae Com O Uso De Herbicida</t>
  </si>
  <si>
    <t>Limpeza E Remoção De Vegetação Nas Juntas De Dilatação Com O Uso De Herbicida</t>
  </si>
  <si>
    <t>Limpeza E Remoção Manual De Material Retido Em Terra Firme Em Oae</t>
  </si>
  <si>
    <t>Limpeza Em Superfície De Concreto Com Escova De Aço</t>
  </si>
  <si>
    <t>Limpeza, Serragem E Enchimento De Fissuras Niveladas Com Abertura Entre 0,4 Mm E 1,0 Mm E Profundidade De 25 Mm Em Pavimento De Concreto Com Cap</t>
  </si>
  <si>
    <t>Limpeza, Serragem E Enchimento De Fissuras Niveladas Com Abertura Entre 0,4 Mm E 1,0 Mm E Profundidade De 25 Mm Em Pavimento De Concreto Com Cap Com Polímero</t>
  </si>
  <si>
    <t>Limpeza, Serragem E Enchimento De Fissuras Niveladas Com Abertura Entre 0,4 Mm E 1,0 Mm E Profundidade De 25 Mm Em Pavimento De Concreto Com Selante Elástico A Frio</t>
  </si>
  <si>
    <t>Lixamento Mecanizado Em Superfície De Concreto</t>
  </si>
  <si>
    <t>Material De Base</t>
  </si>
  <si>
    <t>Mistura Betuminosa</t>
  </si>
  <si>
    <t>Mistura Betuminosa A Frio Executada Em Betoneira - Faixa C - Areia E Brita Comerciais</t>
  </si>
  <si>
    <t>Poda De Árvores Com 5,0 M A 7,5 M De Altura</t>
  </si>
  <si>
    <t>Poda De Árvores Com 7,5 M A 10 M De Altura</t>
  </si>
  <si>
    <t>Poda De Árvores Com Até 5 M De Altura</t>
  </si>
  <si>
    <t>Poda De Árvores Com Mais De 10 M De Altura</t>
  </si>
  <si>
    <t>Reassentamento Manual De Meio-Fio Com Material Arrancado Da Pista</t>
  </si>
  <si>
    <t>Recomposição De Camada Granular Do Pavimento Com Material De Jazida</t>
  </si>
  <si>
    <t>Recomposição De Erosão Em Corte Ou Aterro Com Material De Jazida</t>
  </si>
  <si>
    <t>Recomposição De Placa De Sinalização</t>
  </si>
  <si>
    <t>Recomposição De Revestimento Primário Com Material De Jazida</t>
  </si>
  <si>
    <t>Recomposição Manual De Aterro Com Material De Jazida</t>
  </si>
  <si>
    <t>Recomposição Mecanizada De Aterro Com Material De Jazida</t>
  </si>
  <si>
    <t>Recomposição Parcial De Cerca Com Mourão De Concreto - Arame</t>
  </si>
  <si>
    <t>Recomposição Parcial De Cerca Com Mourão De Concreto Seção Quadrada - Mourão - Areia E Brita Comerciais</t>
  </si>
  <si>
    <t>Recomposição Parcial De Cerca Com Mourão De Concreto Seção Quadrada - Mourão - Areia Extraída E Brita Produzida</t>
  </si>
  <si>
    <t>Recomposição Parcial De Cerca Com Mourão De Concreto Seção Triangular - Mourão - Areia E Brita Comerciais</t>
  </si>
  <si>
    <t>Recomposição Parcial De Cerca Com Mourão De Concreto Seção Triangular - Mourão - Areia Extraída E Brita Comercial</t>
  </si>
  <si>
    <t>Recomposição Parcial De Cerca Com Mourão De Madeira - Arame</t>
  </si>
  <si>
    <t>Recomposição Parcial De Cerca Com Mourão De Madeira - Mourão</t>
  </si>
  <si>
    <t>Recomposição Total De Cerca Com Mourão De Concreto Seção Quadrada - Areia E Brita Comerciais</t>
  </si>
  <si>
    <t>Recomposição Total De Cerca Com Mourão De Concreto Seção Quadrada - Areia Extraída E Brita Produzida</t>
  </si>
  <si>
    <t>Recomposição Total De Cerca Com Mourão De Concreto Seção Triangular - Areia E Brita Comerciais</t>
  </si>
  <si>
    <t>Recomposição Total De Cerca Com Mourão De Concreto Seção Triangular - Areia Extraída E Brita Produzida</t>
  </si>
  <si>
    <t>Recomposição Total De Cerca Com Mourão De Madeira</t>
  </si>
  <si>
    <t>Reconformação Da Plataforma</t>
  </si>
  <si>
    <t>Recuperação De Desgaste Superficial Em Pavimentos De Concreto</t>
  </si>
  <si>
    <t>Regularização De Taludes E Valas Com Soquete Vibratório</t>
  </si>
  <si>
    <t>Regularização Mecânica Da Faixa De Domínio</t>
  </si>
  <si>
    <t>Remendo Profundo Com Imprimação Com Asfalto Diluído - Demolição Manual</t>
  </si>
  <si>
    <t>Remendo Profundo Com Imprimação Com Asfalto Diluído - Demolição Mecânica E Corte Com Serra</t>
  </si>
  <si>
    <t>Remendo Profundo Com Imprimação Com Emulsão Asfáltica - Demolição Manual</t>
  </si>
  <si>
    <t>Remendo Profundo Com Imprimação Com Emulsão Asfáltica - Demolição Mecânica E Corte Com Serra</t>
  </si>
  <si>
    <t>Remoção De Animais De Grande Porte Mortos Em Rodovia - Carga E Descarga Com Guindauto</t>
  </si>
  <si>
    <t>Remoção De Animais De Pequeno Porte Mortos Em Rodovia - Carga Manual</t>
  </si>
  <si>
    <t>Remoção De Emborrachados De Pneus Em Rodovia</t>
  </si>
  <si>
    <t>Remoção De Espécimes Arbóreos De 20 A 40 M Tombados Na Pista</t>
  </si>
  <si>
    <t>Remoção De Espécimes Arbóreos De Até 20 M Tombados Na Pista</t>
  </si>
  <si>
    <t>Remoção De Grãos, Agregados E Solos Derramados Na Pista Em Rodovias</t>
  </si>
  <si>
    <t>Remoção De Sucatas Derramadas Em Rodovia - Cinta Com Utilização De 100 Vezes</t>
  </si>
  <si>
    <t>Remoção De Veículos De Grande Porte Incendiados Em Rodovia - Carga E Descarga Com Guindaste - Cinta Com Utilização De 100 Vezes</t>
  </si>
  <si>
    <t>Remoção De Veículos De Grande Porte Tombados Em Rodovia - Cinta Com Utilização De 100 Vezes</t>
  </si>
  <si>
    <t>Remoção De Veículos De Médio Porte Incendiados Em Rodovia - Carga E Descarga Com Guindaste - Cinta Com Utilização De 100 Vezes</t>
  </si>
  <si>
    <t>Remoção De Veículos De Médio Porte Tombados Em Rodovia - Cinta Com Utilização De 100 Vezes</t>
  </si>
  <si>
    <t>Remoção De Veículos De Pequeno Porte Incendiados Em Rodovia - Carga E Descarga Com Guindauto - Cinta Com Utilização De 100 Vezes</t>
  </si>
  <si>
    <t>Remoção De Veículos De Pequeno Porte Tombados Em Rodovia - Cinta Com Utilização De 100 Vezes</t>
  </si>
  <si>
    <t>Remoção De Vestígios De Óleo Ou Graxa Na Superfície Do Revestimento Do Pavimento</t>
  </si>
  <si>
    <t>Remoção De Vidros, Caixas E Engradados Derramados Na Pista Em Rodovia</t>
  </si>
  <si>
    <t>Remoção Manual De Barreira Em Rocha</t>
  </si>
  <si>
    <t>Remoção Manual De Barreira Em Solo</t>
  </si>
  <si>
    <t>Remoção Manual De Camada Granular Do Pavimento</t>
  </si>
  <si>
    <t>Remoção Manual De Revestimento Asfáltico</t>
  </si>
  <si>
    <t>Remoção Manual De Vegetação Daninha</t>
  </si>
  <si>
    <t>Remoção Manual De Vegetação Daninha Em Frestas</t>
  </si>
  <si>
    <t>Remoção Mecanizada De Barreira Em Rocha</t>
  </si>
  <si>
    <t>Remoção Mecanizada De Barreira Em Solo</t>
  </si>
  <si>
    <t>Remoção Mecanizada De Camada Granular Do Pavimento</t>
  </si>
  <si>
    <t>Remoção Mecanizada De Revestimento Asfáltico</t>
  </si>
  <si>
    <t>Reparo Localizado Com Pintura De Ligação - Demolição Mecânica E Corte Com Serra</t>
  </si>
  <si>
    <t>Reparo No Interior De Placa De Pavimento De Concreto</t>
  </si>
  <si>
    <t>Roçada Com Roçadeira Costal</t>
  </si>
  <si>
    <t>Roçada Manual</t>
  </si>
  <si>
    <t>Roçada Manual De Capim Colonião</t>
  </si>
  <si>
    <t>Roçada Mecanizada Com Roçadeira Articulada</t>
  </si>
  <si>
    <t>Roçada Mecanizada Com Roçadeira De Arraste</t>
  </si>
  <si>
    <t>Selagem De Trincas Mecanizada Em Pavimento Flexível Com Emulsão - Areia Comercial</t>
  </si>
  <si>
    <t>Selagem Superficial De Fissuras Com Adesivo Estrutural À Base De Resina Epóxi De Alta Viscosidade, Inclusive Limpeza Superficial - Fornecimento E Aplicação</t>
  </si>
  <si>
    <t>Solo Brita Para Base De Remendo Profundo - Brita Comercial</t>
  </si>
  <si>
    <t>Solo Melhorado Com Cimento Para Base De Remendo Profundo</t>
  </si>
  <si>
    <t>Solo Para Base De Remendo Profundo</t>
  </si>
  <si>
    <t>Substituição De Balizador - Areia E Brita Comerciais</t>
  </si>
  <si>
    <t>Substituição De Balizador - Areia Extraída E Brita Produzida</t>
  </si>
  <si>
    <t>Substituição De Cartucho De Absorção De Energia Tipo A - Fornecimento E Instalação, E Reposicionamento Do Amortecedor Retrátil</t>
  </si>
  <si>
    <t>Substituição De Cartucho De Absorção De Energia Tipo B - Fornecimento, Instalação E Reposicionamento Do Amortecedor Retrátil</t>
  </si>
  <si>
    <t>Tapa Buraco Com Pintura De Ligação - Demolição Com Serra Corta Piso</t>
  </si>
  <si>
    <t>Tapa Buraco Com Pintura De Ligação - Demolição Manual</t>
  </si>
  <si>
    <t>Tela De Proteção Para Roçada Em Tubo Galvanizado 4,0 X 1,5 M - Confecção</t>
  </si>
  <si>
    <t>Tratamento De Fissuras Do Tipo Rendilhado Em Pavimentos De Concreto</t>
  </si>
  <si>
    <t>Tratamento De Fissuras Transversais Com Abertura Maior Que 1,0 Mm Em Pavimentos De Concreto</t>
  </si>
  <si>
    <t>Trituração De Galhos E Troncos Com Diâmetro De Até 350 Mm</t>
  </si>
  <si>
    <t>Balizador Cônico Refletivo Em Polietileno Semiflexível De 114 X 11 X 40 Cm - Utilização De 150 Ciclos - Fornecimento, 01 Implantação E 01 Retirada Diária</t>
  </si>
  <si>
    <t>Balizador De Concreto - Areia E Brita Comerciais - Fornecimento E Implantação</t>
  </si>
  <si>
    <t>Balizador De Concreto - Areia Extraída E Brita Produzida - Fornecimento E Implantação</t>
  </si>
  <si>
    <t>Barreira De Sinalização Tipo I De Direcionamento Ou Bloqueio - Confecção</t>
  </si>
  <si>
    <t>Barreira De Sinalização Tipo I De Direcionamento Ou Bloqueio - Utilização De 150 Ciclos - Fornecimento, 01 Implantação E 01 Retirada Diária</t>
  </si>
  <si>
    <t>Barreira De Sinalização Tipo I De Direcionamento Ou Bloqueio Contínua - Confecção</t>
  </si>
  <si>
    <t>Barreira De Sinalização Tipo I De Direcionamento Ou Bloqueio Contínua - Utilização De 150 Ciclos - Fornecimento, 01 Implantação E 01 Retirada Diária</t>
  </si>
  <si>
    <t>Barreira De Sinalização Tipo Ii De Direcionamento Ou Bloqueio - Confecção</t>
  </si>
  <si>
    <t>Barreira De Sinalização Tipo Ii De Direcionamento Ou Bloqueio - Utilização De 150 Ciclos - Fornecimento, 01 Implantação E 01 Retirada Diária</t>
  </si>
  <si>
    <t>Barreira De Sinalização Tipo Iii De Direcionamento Ou Bloqueio - Confecção</t>
  </si>
  <si>
    <t>Barreira De Sinalização Tipo Iii De Direcionamento Ou Bloqueio - Utilização De 150 Ciclos - Fornecimento, 01 Implantação E 01 Retirada Diária</t>
  </si>
  <si>
    <t>Barreira Plástica Articulável Modular 240 X 100 Cm Na Cor Amarela - Utilização De 600 Ciclos - Fornecimento, 01 Implantação E 01 Retirada Diária</t>
  </si>
  <si>
    <t>Barreira Plástica Monobloco Para Canalização De Trânsito - 101 X 50 X 55 Cm - Utilização De 600 Ciclos - Fornecimento, 01 Implantação E 01 Retirada Diária</t>
  </si>
  <si>
    <t>Barreira Plástica Para Canalização De Trânsito - 60 X 45 X 60 Cm - Utilização De 600 Ciclos - Fornecimento, 01 Implantação E 01 Retirada Diária</t>
  </si>
  <si>
    <t>Cavalete Em Perfil Metálico Para Placa De Sinalização - 1,00 M X 1,00 M - Confecção</t>
  </si>
  <si>
    <t>Cavalete Em Polietileno Zebrado Com Faixa Refletiva - H = 1,00 M - Utilização De 600 Ciclos - Fornecimento, 01 Implantação E 01 Retirada Diária</t>
  </si>
  <si>
    <t>Cavalete Em Polietileno Zebrado Com Faixa Refletiva E Com Sinalizador A Led Com Bateria - H = 1,00 M - Utilização De 600 Ciclos - Fornecimento, 01 Implantação E 01 Retirada Diária</t>
  </si>
  <si>
    <t>Cilindro Canalizador De Tráfego Com Base Quadrada De 111 X 56 X 56 Cm - Utilização De 600 Ciclos - Fornecimento, 01 Implantação E 01 Retirada Diária</t>
  </si>
  <si>
    <t>Cilindro Flexível Delimitador De Tráfego Com Duas Faixas Refletivas E Chumbador - D = 20 Cm E H = 80 Cm</t>
  </si>
  <si>
    <t>Cone Plástico Para Canalização De Trânsito - Utilização De 150 Ciclos - Fornecimento, 01 Implantação E 01 Retirada Diária</t>
  </si>
  <si>
    <t>Dispositivo De Direcionamento Ou Bloqueio Tipo Tapume - Confecção</t>
  </si>
  <si>
    <t>Dispositivo De Direcionamento Ou Bloqueio Tipo Tapume - Utilização De 150 Ciclos - Fornecimento, 01 Implantação E 01 Retirada Diária</t>
  </si>
  <si>
    <t>Dispositivo De Direcionamento Ou Bloqueio Tipo Tela Plástica Com Suporte Fixo - Confecção</t>
  </si>
  <si>
    <t>Dispositivo De Direcionamento Ou Bloqueio Tipo Tela Plástica Com Suporte Fixo - Utilização De 150 Ciclos - Fornecimento, 01 Implantação E 01 Retirada Diária</t>
  </si>
  <si>
    <t>Dispositivo De Direcionamento Ou Bloqueio Tipo Tela Plástica Com Suporte Móvel Afixado Em Bloco De Concreto - Confecção</t>
  </si>
  <si>
    <t>Dispositivo De Direcionamento Ou Bloqueio Tipo Tela Plástica Com Suporte Móvel Afixado Em Bloco De Concreto - Utilização De 150 Ciclos - Fornecimento, 01 Implantação E 01 Retirada Diária</t>
  </si>
  <si>
    <t>Fabricação De Balizador De Concreto - Seção Circular De 10 Cm - Areia E Brita Comerciais</t>
  </si>
  <si>
    <t>Fabricação De Balizador De Concreto - Seção Circular De 10 Cm - Areia Extraída E Brita Produzida</t>
  </si>
  <si>
    <t>Fita Zebrada Para Dispositivos De Canalização De Trânsito - Fornecimento, Implantação E Retirada</t>
  </si>
  <si>
    <t>Laminado Elastoplástico Para Sinalização Horizontal - Espessura De 1,5 Mm - Fornecimento E Implantação</t>
  </si>
  <si>
    <t>Luz De Advertência E Bateria Para Dispositivos De Sinalização - Utilização De 200 Ciclos - Fornecimento, 01 Implantação E 01 Retirada Diária</t>
  </si>
  <si>
    <t>Manutenção/Recomposição De Sinalização - Pintura De Faixa Com Tinta Acrílica - Espessura De 0,4 Mm</t>
  </si>
  <si>
    <t>Manutenção/Recomposição De Sinalização - Pintura De Faixa Com Tinta Acrílica - Espessura De 0,6 Mm</t>
  </si>
  <si>
    <t>Manutenção/Recomposição De Sinalização - Pintura De Faixa Com Tinta Acrílica Emulsionada Em Água - Espessura De 0,3 Mm</t>
  </si>
  <si>
    <t>Manutenção/Recomposição De Sinalização - Pintura De Faixa Com Tinta Acrílica Emulsionada Em Água - Espessura De 0,4 Mm</t>
  </si>
  <si>
    <t>Manutenção/Recomposição De Sinalização - Pintura De Faixa Com Tinta Acrílica Emulsionada Em Água - Espessura De 0,5 Mm</t>
  </si>
  <si>
    <t>Operação De Sinalização Por Bandeirola De Tecido Ou Com Placa Metálica</t>
  </si>
  <si>
    <t>Painel Com Seta Luminosa Montado Em Chassi De Caminhão Com Prancha</t>
  </si>
  <si>
    <t>Painel Com Seta Luminosa Montado Em Chassi De Caminhão Com Prancha E Amortecedor Retrátil</t>
  </si>
  <si>
    <t>Painel De Mensagens Variáveis, Portátil Móvel, Led, Com Banco Fotovoltaico De Energia E Montado Em Chassi Com Engate</t>
  </si>
  <si>
    <t>Pintura De Faixa Com Plástico A Frio Bicomponente À Base De Resinas Metacrílicas Por Dispersão (Estrutura)</t>
  </si>
  <si>
    <t>Pintura De Faixa Com Plástico A Frio Bicomponente À Base De Resinas Metacrílicas Por Extrusão (Alto Relevo)</t>
  </si>
  <si>
    <t>Pintura De Faixa Com Plástico A Frio Bicomponente À Base De Resinas Metacrílicas Por Extrusão (Plano) - Espessura De 1,5 Mm</t>
  </si>
  <si>
    <t>Pintura De Faixa Com Plástico A Frio Bicomponente À Base De Resinas Metacrílicas Por Extrusão (Plano) - Espessura De 3,0 Mm</t>
  </si>
  <si>
    <t>Pintura De Faixa Com Plástico A Frio Tricomponente À Base De Resinas Metacrílicas Por Aspersão - Espessura De 0,6 Mm</t>
  </si>
  <si>
    <t>Pintura De Faixa Com Termoplástico Em Alto Relevo Tipo I Por Extrusão - Relevo Duplo Com Base</t>
  </si>
  <si>
    <t>Pintura De Faixa Com Termoplástico Em Alto Relevo Tipo Ii Por Extrusão - Relevo Simples Ranhurado Com Base</t>
  </si>
  <si>
    <t>Pintura De Faixa Com Termoplástico Em Alto Relevo Tipo Iii Por Extrusão - Relevo Simples Com Base</t>
  </si>
  <si>
    <t>Pintura De Faixa Com Termoplástico Em Alto Relevo Tipo Iv Por Extrusão - Relevo Simples Sem Base</t>
  </si>
  <si>
    <t>Pintura De Faixa Com Termoplástico Em Alto Relevo Tipo V Por Extrusão - Relevo Multipontos Sem Base (Gotas)</t>
  </si>
  <si>
    <t>Pintura De Faixa Com Termoplástico Em Alto Relevo Tipo Vi Por Extrusão - Relevo Multipontos Sem Base (Calotas)</t>
  </si>
  <si>
    <t>Pintura De Faixa Com Termoplástico Por Aspersão - Espessura De 1,5 Mm</t>
  </si>
  <si>
    <t>Pintura De Faixa Com Tinta Acrílica - Espessura De 0,4 Mm</t>
  </si>
  <si>
    <t>Pintura De Faixa Com Tinta Acrílica - Espessura De 0,6 Mm</t>
  </si>
  <si>
    <t>Pintura De Faixa Com Tinta Acrílica Emulsionada Em Água - Espessura De 0,3 Mm</t>
  </si>
  <si>
    <t>Pintura De Faixa Com Tinta Acrílica Emulsionada Em Água - Espessura De 0,4 Mm</t>
  </si>
  <si>
    <t>Pintura De Faixa Com Tinta Acrílica Emulsionada Em Água - Espessura De 0,5 Mm</t>
  </si>
  <si>
    <t>Pintura De Setas E Zebrados Com Termoplástico Por Aspersão - Espessura De 1,5 Mm</t>
  </si>
  <si>
    <t>Pintura De Setas E Zebrados Com Termoplástico Por Extrusão - Espessura De 3,0 Mm</t>
  </si>
  <si>
    <t>Pintura De Setas E Zebrados Com Tinta Acrílica - Espessura De 0,4 Mm</t>
  </si>
  <si>
    <t>Pintura De Setas E Zebrados Com Tinta Acrílica - Espessura De 0,6 Mm</t>
  </si>
  <si>
    <t>Pintura De Setas E Zebrados Com Tinta Acrílica Emulsionada Em Água - Espessura De 0,3 Mm</t>
  </si>
  <si>
    <t>Pintura De Setas E Zebrados Com Tinta Acrílica Emulsionada Em Água - Espessura De 0,4 Mm</t>
  </si>
  <si>
    <t>Pintura De Setas E Zebrados Com Tinta Acrílica Emulsionada Em Água - Espessura De 0,5 Mm</t>
  </si>
  <si>
    <t>Pintura Eletrostática A Pó Com Tinta Poliéster Em Chapa De Aço</t>
  </si>
  <si>
    <t>Placa De Advertência Em Aço, Lado De 0,60 M - Película Retrorrefletiva Tipo I + Si - Fornecimento E Implantação</t>
  </si>
  <si>
    <t>Placa De Advertência Em Aço, Lado De 0,80 M - Película Retrorrefletiva Tipo I + Si - Fornecimento E Implantação</t>
  </si>
  <si>
    <t>Placa De Advertência Em Aço, Lado De 1,00 M - Película Retrorrefletiva Tipo I + Si - Fornecimento E Implantação</t>
  </si>
  <si>
    <t>Placa De Advertência Em Aço, Lado De 1,20 M - Película Retrorrefletiva Tipo Iii + Si - Fornecimento E Implantação</t>
  </si>
  <si>
    <t>Placa De Advertência Em Fibra, Lado De 0,60 M - Película Retrorrefletiva Tipo I + Si - Fornecimento E Implantação</t>
  </si>
  <si>
    <t>Placa De Advertência Em Fibra, Lado De 0,80 M - Película Retrorrefletiva Tipo I + Si - Fornecimento E Implantação</t>
  </si>
  <si>
    <t>Placa De Advertência Em Fibra, Lado De 1,00 M - Película Retrorrefletiva Tipo I + Si - Fornecimento E Implantação</t>
  </si>
  <si>
    <t>Placa De Advertência Em Fibra, Lado De 1,20 M - Película Retrorrefletiva Tipo Iii + Si - Fornecimento E Implantação</t>
  </si>
  <si>
    <t>Placa De Advertência Para Sinalização De Obras Montada Em Suporte Metálico Móvel, Lado 1,00 M - Utilização De 600 Ciclos - Fornecimento, 01 Implantação E 01 Retirada Diária</t>
  </si>
  <si>
    <t>Placa De Marco Quilométrico Em Aço - 0,60 X 0,865 M - Película Retrorrefletiva Tipo I + I - Fornecimento E Implantação</t>
  </si>
  <si>
    <t>Placa De Marco Quilométrico Em Aço - 0,70 X 1,00 M - Película Retrorrefletiva Tipo I + Iii - Fornecimento E Implantação</t>
  </si>
  <si>
    <t>Placa De Marco Quilométrico Em Fibra - 0,60 X 0,865 M - Película Retrorrefletiva Tipo I + I - Fornecimento E Implantação</t>
  </si>
  <si>
    <t>Placa De Marco Quilométrico Em Fibra - 0,70 X 1,00 M - Película Retrorrefletiva Tipo I + Iii - Fornecimento E Implantação</t>
  </si>
  <si>
    <t>Placa De Regulamentação Em Aço D = 0,60 M - Película Retrorrefletiva Tipo I + Si - Fornecimento E Implantação</t>
  </si>
  <si>
    <t>Placa De Regulamentação Em Aço D = 0,80 M - Película Retrorrefletiva Tipo I + Si - Fornecimento E Implantação</t>
  </si>
  <si>
    <t>Placa De Regulamentação Em Aço D = 1,00 M - Película Retrorrefletiva Tipo I + Si - Fornecimento E Implantação</t>
  </si>
  <si>
    <t>Placa De Regulamentação Em Aço D = 1,20 M - Película Retrorrefletiva Tipo Iii + Si - Fornecimento E Implantação</t>
  </si>
  <si>
    <t>Placa De Regulamentação Em Aço, R1 Lado 0,248 M - Película Retrorrefletiva Tipo I + Si - Fornecimento E Implantação</t>
  </si>
  <si>
    <t>Placa De Regulamentação Em Aço, R1 Lado 0,331 M - Película Retrorrefletiva Tipo I + Si - Fornecimento E Implantação</t>
  </si>
  <si>
    <t>Placa De Regulamentação Em Aço, R1 Lado 0,414 M - Película Retrorrefletiva Tipo I + Si - Fornecimento E Implantação</t>
  </si>
  <si>
    <t>Placa De Regulamentação Em Aço, R1 Lado 0,497 M - Película Retrorrefletiva Tipo Iii + Si - Fornecimento E Implantação</t>
  </si>
  <si>
    <t>Placa De Regulamentação Em Aço, R2 Lado 0,60 M - Película Retrorrefletiva Tipo I + Si - Fornecimento E Implantação</t>
  </si>
  <si>
    <t>Placa De Regulamentação Em Aço, R2 Lado 0,80 M - Película Retrorrefletiva Tipo I + Si - Fornecimento E Implantação</t>
  </si>
  <si>
    <t>Placa De Regulamentação Em Aço, R2 Lado 1,00 M - Película Retrorrefletiva Tipo I + Si - Fornecimento E Implantação</t>
  </si>
  <si>
    <t>Placa De Regulamentação Em Aço, R2 Lado 1,20 M - Película Retrorrefletiva Tipo Iii + Si - Fornecimento E Implantação</t>
  </si>
  <si>
    <t>Placa De Regulamentação Em Fibra, D = 0,60 M - Película Retrorrefletiva Tipo I + Si - Fornecimento E Implantação</t>
  </si>
  <si>
    <t>Placa De Regulamentação Em Fibra, D = 0,80 M - Película Retrorrefletiva Tipo I + Si - Fornecimento E Implantação</t>
  </si>
  <si>
    <t>Placa De Regulamentação Em Fibra, D = 1,00 M - Película Retrorrefletiva Tipo I + Si - Fornecimento E Implantação</t>
  </si>
  <si>
    <t>Placa De Regulamentação Em Fibra, D = 1,20 M - Película Retrorrefletiva Tipo Iii + Si - Fornecimento E Implantação</t>
  </si>
  <si>
    <t>Placa De Regulamentação Em Fibra, R1 Lado 0,248 M - Película Retrorrefletiva Tipo I + Si - Fornecimento E Implantação</t>
  </si>
  <si>
    <t>Placa De Regulamentação Em Fibra, R1 Lado 0,331 M - Película Retrorrefletiva Tipo I + Si - Fornecimento E Implantação</t>
  </si>
  <si>
    <t>Placa De Regulamentação Em Fibra, R1 Lado 0,414 M - Película Retrorrefletiva Tipo I + Si - Fornecimento E Implantação</t>
  </si>
  <si>
    <t>Placa De Regulamentação Em Fibra, R1 Lado 0,497 M - Película Retrorrefletiva Tipo Iii + Si - Fornecimento E Implantação</t>
  </si>
  <si>
    <t>Placa De Regulamentação Em Fibra, R2 Lado 0,60 M - Película Retrorrefletiva Tipo I + Si - Fornecimento E Implantação</t>
  </si>
  <si>
    <t>Placa De Regulamentação Em Fibra, R2 Lado 0,80 M - Película Retrorrefletiva Tipo I + Si - Fornecimento E Implantação</t>
  </si>
  <si>
    <t>Placa De Regulamentação Em Fibra, R2 Lado 1,00 M - Película Retrorrefletiva Tipo I + Si - Fornecimento E Implantação</t>
  </si>
  <si>
    <t>Placa De Regulamentação Em Fibra, R2 Lado 1,20 M - Película Retrorrefletiva Tipo I + Si - Fornecimento E Implantação</t>
  </si>
  <si>
    <t>Placa De Regulamentação Para Sinalização De Obras Montada Em Suporte Metálico Móvel - D = 1,00 M - Utilização De 600 Ciclos - Fornecimento, 01 Implantação E 01 Retirada Diária</t>
  </si>
  <si>
    <t>Placa De Regulamentação Para Sinalização De Obras Montada Em Suporte Metálico Móvel, R1 Lado 0,414 M - Utilização De 600 Ciclos - Fornecimento, 01 Implantação E 01 Retirada Diária</t>
  </si>
  <si>
    <t>Placa De Regulamentação Para Sinalização De Obras Montada Em Suporte Metálico Móvel, R2 Lado 1,00 M - Utilização De 600 Ciclos - Fornecimento, 01 Implantação E 01 Retirada Diária</t>
  </si>
  <si>
    <t>Placa Delineador Em Aço - 0,30 X 0,90 M - Película Retrorrefletiva Tipo I + Iv - Fornecimento E Implantação</t>
  </si>
  <si>
    <t>Placa Delineador Em Aço - 0,50 X 0,60 M - Película Retrorrefletiva Tipo I + Iv - Fornecimento E Implantação</t>
  </si>
  <si>
    <t>Placa Delineador Em Fibra - 0,30 X 0,90 M - Película Retrorrefletiva Tipo I + Iv - Fornecimento E Implantação</t>
  </si>
  <si>
    <t>Placa Delineador Em Fibra - 0,50 X 0,60 M - Película Retrorrefletiva Tipo I + Iv - Fornecimento E Implantação</t>
  </si>
  <si>
    <t>Placa Em Aço - 2,00 X 1,00 M - Película Retrorrefletiva Tipo I + I - Fornecimento E Implantação</t>
  </si>
  <si>
    <t>Placa Em Aço - 2,00 X 1,00 M - Película Retrorrefletiva Tipo I + Iii - Fornecimento E Implantação</t>
  </si>
  <si>
    <t>Placa Em Aço - 2,00 X 1,00 M - Película Retrorrefletiva Tipo I + X - Fornecimento E Implantação</t>
  </si>
  <si>
    <t>Placa Em Aço - 2,00 X 1,00 M - Película Retrorrefletiva Tipo Iii + Iii - Fornecimento E Implantação</t>
  </si>
  <si>
    <t>Placa Em Aço - 2,00 X 1,00 M - Película Retrorrefletiva Tipo Iii + X - Fornecimento E Implantação</t>
  </si>
  <si>
    <t>Placa Em Aço - 3,00 X 1,50 M - Película Retrorrefletiva Tipo I + I - Fornecimento E Implantação</t>
  </si>
  <si>
    <t>Placa Em Aço - 3,00 X 1,50 M - Película Retrorrefletiva Tipo I + Iii - Fornecimento E Implantação</t>
  </si>
  <si>
    <t>Placa Em Aço - 3,00 X 1,50 M - Película Retrorrefletiva Tipo I + X - Fornecimento E Implantação</t>
  </si>
  <si>
    <t>Placa Em Aço - 3,00 X 1,50 M - Película Retrorrefletiva Tipo Iii + Iii - Fornecimento E Implantação</t>
  </si>
  <si>
    <t>Placa Em Aço - 3,00 X 1,50 M - Película Retrorrefletiva Tipo Iii + X - Fornecimento E Implantação</t>
  </si>
  <si>
    <t>Placa Em Aço - 3,00 X 2,00 M - Película Retrorrefletiva Tipo I + I - Fornecimento E Implantação</t>
  </si>
  <si>
    <t>Placa Em Aço - 3,00 X 2,00 M - Película Retrorrefletiva Tipo I + Iii - Fornecimento E Implantação</t>
  </si>
  <si>
    <t>Placa Em Aço - 3,00 X 2,00 M - Película Retrorrefletiva Tipo I + X - Fornecimento E Implantação</t>
  </si>
  <si>
    <t>Placa Em Aço - 3,00 X 2,00 M - Película Retrorrefletiva Tipo Iii + Iii - Fornecimento E Implantação</t>
  </si>
  <si>
    <t>Placa Em Aço - 3,00 X 2,00 M - Película Retrorrefletiva Tipo Iii + X - Fornecimento E Implantação</t>
  </si>
  <si>
    <t>Placa Em Aço - 4,00 X 2,00 M - Película Retrorrefletiva Tipo I + I - Fornecimento E Implantação</t>
  </si>
  <si>
    <t>Placa Em Aço - 4,00 X 2,00 M - Película Retrorrefletiva Tipo I + Iii - Fornecimento E Implantação</t>
  </si>
  <si>
    <t>Placa Em Aço - 4,00 X 2,00 M - Película Retrorrefletiva Tipo I + X - Fornecimento E Implantação</t>
  </si>
  <si>
    <t>Placa Em Aço - 4,00 X 2,00 M - Película Retrorrefletiva Tipo Iii + Iii - Fornecimento E Implantação</t>
  </si>
  <si>
    <t>Placa Em Aço - 4,00 X 2,00 M - Película Retrorrefletiva Tipo Iii + X - Fornecimento E Implantação</t>
  </si>
  <si>
    <t>Placa Em Aço - 4,00 X 3,00 M - Película Retrorrefletiva Tipo I + I - Fornecimento E Implantação</t>
  </si>
  <si>
    <t>Placa Em Aço - 4,00 X 3,00 M - Película Retrorrefletiva Tipo I + Iii - Fornecimento E Implantação</t>
  </si>
  <si>
    <t>Placa Em Aço - 4,00 X 3,00 M - Película Retrorrefletiva Tipo I + X - Fornecimento E Implantação</t>
  </si>
  <si>
    <t>Placa Em Aço - 4,00 X 3,00 M - Película Retrorrefletiva Tipo Iii + Iii - Fornecimento E Implantação</t>
  </si>
  <si>
    <t>Placa Em Aço - 4,00 X 3,00 M - Película Retrorrefletiva Tipo Iii + X - Fornecimento E Implantação</t>
  </si>
  <si>
    <t>Placa Em Aço - Película I + I - Chapa Recuperada - Fornecimento E Implantação</t>
  </si>
  <si>
    <t>Placa Em Aço - Película I + I - Fornecimento E Implantação</t>
  </si>
  <si>
    <t>Placa Em Aço - Película I + Iii - Chapa Recuperada - Fornecimento E Implantação</t>
  </si>
  <si>
    <t>Placa Em Aço - Película I + Iii - Fornecimento E Implantação</t>
  </si>
  <si>
    <t>Placa Em Aço - Película Iii + Iii - Chapa Recuperada - Fornecimento E Implantação</t>
  </si>
  <si>
    <t>Placa Em Aço - Película Iii + Iii - Fornecimento E Implantação</t>
  </si>
  <si>
    <t>Placa Em Aço Nº 16 Galvanizado Com Película Retrorrefletiva Tipo I + I - Chapa Recuperada - Confecção</t>
  </si>
  <si>
    <t>Placa Em Aço Nº 16 Galvanizado Com Película Retrorrefletiva Tipo I + I - Confecção</t>
  </si>
  <si>
    <t>Placa Em Aço Nº 16 Galvanizado Com Película Retrorrefletiva Tipo I + Iii - Chapa Recuperada - Confecção</t>
  </si>
  <si>
    <t>Placa Em Aço Nº 16 Galvanizado Com Película Retrorrefletiva Tipo I + Iii - Confecção</t>
  </si>
  <si>
    <t>Placa Em Aço Nº 16 Galvanizado Com Película Retrorrefletiva Tipo I + Iv - Confecção</t>
  </si>
  <si>
    <t>Placa Em Aço Nº 16 Galvanizado Com Película Retrorrefletiva Tipo I + Si - Confecção</t>
  </si>
  <si>
    <t>Placa Em Aço Nº 16 Galvanizado Com Película Retrorrefletiva Tipo I + X - Confecção</t>
  </si>
  <si>
    <t>Placa Em Aço Nº 16 Galvanizado Com Película Retrorrefletiva Tipo Iii + Iii - Chapa Recuperada - Confecção</t>
  </si>
  <si>
    <t>Placa Em Aço Nº 16 Galvanizado Com Película Retrorrefletiva Tipo Iii + Iii - Confecção</t>
  </si>
  <si>
    <t>Placa Em Aço Nº 16 Galvanizado Com Película Retrorrefletiva Tipo Iii + Si - Confecção</t>
  </si>
  <si>
    <t>Placa Em Aço Nº 16 Galvanizado Com Película Retrorrefletiva Tipo Iii + X - Confecção</t>
  </si>
  <si>
    <t>Placa Em Aço, Modulada - 2,00 X 1,00 M - Película Retrorrefletiva Tipo I + I - Fornecimento E Implantação</t>
  </si>
  <si>
    <t>Placa Em Aço, Modulada - 2,00 X 1,00 M - Película Retrorrefletiva Tipo I + Iii - Fornecimento E Implantação</t>
  </si>
  <si>
    <t>Placa Em Aço, Modulada - 2,00 X 1,00 M - Película Retrorrefletiva Tipo Iii + Iii - Fornecimento E Implantação</t>
  </si>
  <si>
    <t>Placa Em Aço, Modulada - 3,00 X 1,50 M - Película Retrorrefletiva Tipo I + I - Fornecimento E Implantação</t>
  </si>
  <si>
    <t>Placa Em Aço, Modulada - 3,00 X 1,50 M - Película Retrorrefletiva Tipo I + Iii - Fornecimento E Implantação</t>
  </si>
  <si>
    <t>Placa Em Aço, Modulada - 3,00 X 1,50 M - Película Retrorrefletiva Tipo Iii + Iii - Fornecimento E Implantação</t>
  </si>
  <si>
    <t>Placa Em Aço, Modulada - 3,00 X 2,00 M - Película Retrorrefletiva Tipo I + I - Fornecimento E Implantação</t>
  </si>
  <si>
    <t>Placa Em Aço, Modulada - 3,00 X 2,00 M - Película Retrorrefletiva Tipo I + Iii - Fornecimento E Implantação</t>
  </si>
  <si>
    <t>Placa Em Aço, Modulada - 3,00 X 2,00 M - Película Retrorrefletiva Tipo Iii + Iii - Fornecimento E Implantação</t>
  </si>
  <si>
    <t>Placa Em Aço, Modulada - 4,00 X 2,00 M - Película Retrorrefletiva Tipo I + I - Fornecimento E Implantação</t>
  </si>
  <si>
    <t>Placa Em Aço, Modulada - 4,00 X 2,00 M - Película Retrorrefletiva Tipo I + Iii - Fornecimento E Implantação</t>
  </si>
  <si>
    <t>Placa Em Aço, Modulada - 4,00 X 2,00 M - Película Retrorrefletiva Tipo Iii + Iii - Fornecimento E Implantação</t>
  </si>
  <si>
    <t>Placa Em Aço, Modulada - 4,00 X 3,00 M - Película Retrorrefletiva Tipo I + I - Fornecimento E Implantação</t>
  </si>
  <si>
    <t>Placa Em Aço, Modulada - 4,00 X 3,00 M - Película Retrorrefletiva Tipo I + Iii - Fornecimento E Implantação</t>
  </si>
  <si>
    <t>Placa Em Aço, Modulada - 4,00 X 3,00 M - Película Retrorrefletiva Tipo Iii + Iii - Fornecimento E Implantação</t>
  </si>
  <si>
    <t>Placa Em Aço, Modulada - Acima De 2 M² - Película I + I - Fornecimento E Implantação</t>
  </si>
  <si>
    <t>Placa Em Aço, Modulada - Acima De 2 M² - Película I + Iii - Fornecimento E Implantação</t>
  </si>
  <si>
    <t>Placa Em Aço, Modulada - Acima De 2 M² - Película Iii + Iii - Fornecimento E Implantação</t>
  </si>
  <si>
    <t>Placa Em Alumínio Composto De 3 Mm, Modulada, Aérea, Com Película Retrorrefletiva Tipo I + Iii - Confecção</t>
  </si>
  <si>
    <t>Placa Em Alumínio Composto De 3 Mm, Modulada, Aérea, Com Película Retrorrefletiva Tipo Iii + Iii - Confecção</t>
  </si>
  <si>
    <t>Placa Em Alumínio Composto De 3 Mm, Modulada, Aérea, Com Película Retrorrefletiva Tipo Iii + X - Confecção</t>
  </si>
  <si>
    <t>Placa Em Alumínio Composto De 3 Mm, Modulada, Aérea, Com Película Retrorrefletiva Tipo X + Si - Confecção</t>
  </si>
  <si>
    <t>Placa Em Alumínio Composto, Espessura De 3,0 Mm, Modulada, Aérea - Película Retrorrefletiva Tipo I + Iii - Fornecimento E Implantação</t>
  </si>
  <si>
    <t>Placa Em Alumínio Composto, Espessura De 3,0 Mm, Modulada, Aérea - Película Retrorrefletiva Tipo Iii + Iii - Fornecimento E Implantação</t>
  </si>
  <si>
    <t>Placa Em Alumínio Composto, Espessura De 3,0 Mm, Modulada, Aérea - Película Retrorrefletiva Tipo Iii + X - Fornecimento E Implantação</t>
  </si>
  <si>
    <t>Placa Em Alumínio Composto, Espessura De 3,0 Mm, Modulada, Aérea - Película Retrorrefletiva Tipo X + Si - Fornecimento E Implantação</t>
  </si>
  <si>
    <t>Placa Em Alumínio, Espessura De 1,5 Mm, Modulada, Aérea - Película Retrorrefletiva Tipo I + Iii - Fornecimento E Implantação</t>
  </si>
  <si>
    <t>Placa Em Alumínio, Espessura De 1,5 Mm, Modulada, Aérea - Película Retrorrefletiva Tipo Iii + Iii - Fornecimento E Implantação</t>
  </si>
  <si>
    <t>Placa Em Alumínio, Espessura De 1,5 Mm, Modulada, Aérea - Película Retrorrefletiva Tipo Iii + X - Fornecimento E Implantação</t>
  </si>
  <si>
    <t>Placa Em Alumínio, Espessura De 1,5 Mm, Modulada, Aérea, Com Película Retrorrefletiva Tipo I + Iii - Confecção</t>
  </si>
  <si>
    <t>Placa Em Alumínio, Espessura De 1,5 Mm, Modulada, Aérea, Com Película Retrorrefletiva Tipo Iii + Iii - Confecção</t>
  </si>
  <si>
    <t>Placa Em Alumínio, Espessura De 1,5 Mm, Modulada, Aérea, Com Película Retrorrefletiva Tipo Iii + X - Confecção</t>
  </si>
  <si>
    <t>Placa Em Chapa De Poliéster Reforçada Com Fibra De Vidro Com Película Retrorrefletiva Tipo I + I - Confecção</t>
  </si>
  <si>
    <t>Placa Em Chapa De Poliéster Reforçada Com Fibra De Vidro Com Película Retrorrefletiva Tipo I + Iii - Confecção</t>
  </si>
  <si>
    <t>Placa Em Chapa De Poliéster Reforçada Com Fibra De Vidro Com Película Retrorrefletiva Tipo I + Iv - Confecção</t>
  </si>
  <si>
    <t>Placa Em Chapa De Poliéster Reforçada Com Fibra De Vidro Com Película Retrorrefletiva Tipo I + Si - Confecção</t>
  </si>
  <si>
    <t>Placa Em Chapa De Poliéster Reforçada Com Fibra De Vidro Com Película Retrorrefletiva Tipo Iii + Iii - Confecção</t>
  </si>
  <si>
    <t>Placa Em Chapa De Poliéster Reforçada Com Fibra De Vidro Com Película Retrorrefletiva Tipo Iii + Si - Confecção</t>
  </si>
  <si>
    <t>Placa Em Fibra - 2,00 X 1,00 M - Película Retrorrefletiva Tipo I + I - Fornecimento E Implantação</t>
  </si>
  <si>
    <t>Placa Em Fibra - 2,00 X 1,00 M - Película Retrorrefletiva Tipo I + Iii - Fornecimento E Implantação</t>
  </si>
  <si>
    <t>Placa Em Fibra - 2,00 X 1,00 M - Película Retrorrefletiva Tipo Iii + Iii - Fornecimento E Implantação</t>
  </si>
  <si>
    <t>Placa Em Fibra - 3,00 X 1,50 M - Película Retrorrefletiva Tipo I + I - Fornecimento E Implantação</t>
  </si>
  <si>
    <t>Placa Em Fibra - 3,00 X 1,50 M - Película Retrorrefletiva Tipo I + Iii - Fornecimento E Implantação</t>
  </si>
  <si>
    <t>Placa Em Fibra - 3,00 X 1,50 M - Película Retrorrefletiva Tipo Iii + Iii - Fornecimento E Implantação</t>
  </si>
  <si>
    <t>Placa Em Fibra - 3,00 X 2,00 M - Película Retrorrefletiva Tipo I + I - Fornecimento E Implantação</t>
  </si>
  <si>
    <t>Placa Em Fibra - 3,00 X 2,00 M - Película Retrorrefletiva Tipo I + Iii - Fornecimento E Implantação</t>
  </si>
  <si>
    <t>Placa Em Fibra - 3,00 X 2,00 M - Película Retrorrefletiva Tipo Iii + Iii - Fornecimento E Implantação</t>
  </si>
  <si>
    <t>Placa Em Fibra - 4,00 X 2,00 M - Película Retrorrefletiva Tipo I + I - Fornecimento E Implantação</t>
  </si>
  <si>
    <t>Placa Em Fibra - 4,00 X 2,00 M - Película Retrorrefletiva Tipo I + Iii - Fornecimento E Implantação</t>
  </si>
  <si>
    <t>Placa Em Fibra - 4,00 X 2,00 M - Película Retrorrefletiva Tipo Iii + Iii - Fornecimento E Implantação</t>
  </si>
  <si>
    <t>Placa Em Fibra - 4,00 X 3,00 M - Película Retrorrefletiva Tipo I + I - Fornecimento E Implantação</t>
  </si>
  <si>
    <t>Placa Em Fibra - 4,00 X 3,00 M - Película Retrorrefletiva Tipo I + Iii - Fornecimento E Implantação</t>
  </si>
  <si>
    <t>Placa Em Fibra - 4,00 X 3,00 M - Película Retrorrefletiva Tipo Iii + Iii - Fornecimento E Implantação</t>
  </si>
  <si>
    <t>Placa Em Fibra - Película I + I - Fornecimento E Implantação</t>
  </si>
  <si>
    <t>Placa Em Fibra - Película I + Iii - Fornecimento E Implantação</t>
  </si>
  <si>
    <t>Placa Em Fibra - Película Iii + Iii - Fornecimento E Implantação</t>
  </si>
  <si>
    <t>Placa Em Fibra, Modulada, Aérea - Película Retrorrefletiva Tipo I + Iii - Fornecimento E Implantação</t>
  </si>
  <si>
    <t>Placa Em Fibra, Modulada, Aérea - Película Retrorrefletiva Tipo Iii + Iii - Fornecimento E Implantação</t>
  </si>
  <si>
    <t>Placa Em Fibra, Modulada, Aérea - Película Retrorrefletiva Tipo Iii + X - Fornecimento E Implantação</t>
  </si>
  <si>
    <t>Placa Modulada Em Aço Nº 18 Galvanizado Com Película Retrorrefletiva Tipo I + I - Confecção</t>
  </si>
  <si>
    <t>Placa Modulada Em Aço Nº 18 Galvanizado Com Película Retrorrefletiva Tipo I + Iii - Confecção</t>
  </si>
  <si>
    <t>Placa Modulada Em Aço Nº 18 Galvanizado Com Película Retrorrefletiva Tipo Iii + Iii - Confecção</t>
  </si>
  <si>
    <t>Placa Modulada Em Chapa De Poliéster Reforçada Com Fibra De Vidro, Aérea, Com Película Retrorrefletiva Tipo I + Iii - Confecção</t>
  </si>
  <si>
    <t>Placa Modulada Em Chapa De Poliéster Reforçada Com Fibra De Vidro, Aérea, Com Película Retrorrefletiva Tipo Iii + Iii - Confecção</t>
  </si>
  <si>
    <t>Placa Modulada Em Chapa De Poliéster Reforçada Com Fibra De Vidro, Aérea, Com Película Retrorrefletiva Tipo Iii + X - Confecção</t>
  </si>
  <si>
    <t>Placa Para Sinalização De Obras Montada Em Cavalete Metálico - 1,00 X 1,00 M - Utilização De 600 Ciclos - Fornecimento, 01 Implantação E 01 Retirada Diária</t>
  </si>
  <si>
    <t>Pórtico Metálico Com Vão De 15,9 M, Vento De 35 M/S E Área De Exposição De Até 23,85 M² - Fornecimento E Implantação - Areia E Brita Comerciais</t>
  </si>
  <si>
    <t>Pórtico Metálico Com Vão De 15,9 M, Vento De 35 M/S E Área De Exposição De Até 23,85 M² - Fornecimento E Implantação - Areia Extraída E Brita Produzida</t>
  </si>
  <si>
    <t>Pórtico Metálico Com Vão De 15,9 M, Vento De 40 M/S E Área De Exposição De Até 23,85 M² - Fornecimento E Implantação - Areia E Brita Comerciais</t>
  </si>
  <si>
    <t>Pórtico Metálico Com Vão De 15,9 M, Vento De 40 M/S E Área De Exposição De Até 23,85 M² - Fornecimento E Implantação - Areia Extraída E Brita Produzida</t>
  </si>
  <si>
    <t>Pórtico Metálico Com Vão De 15,9 M, Vento De 45 M/S E Área De Exposição De Até 23,85 M² - Fornecimento E Implantação - Areia E Brita Comerciais</t>
  </si>
  <si>
    <t>Pórtico Metálico Com Vão De 15,9 M, Vento De 45 M/S E Área De Exposição De Até 23,85 M² - Fornecimento E Implantação - Areia Extraída E Brita Produzida</t>
  </si>
  <si>
    <t>Recuperação De Chapa Em Aço Para Placa De Sinalização</t>
  </si>
  <si>
    <t>Remoção Da Estrutura De Pórtico Metálico</t>
  </si>
  <si>
    <t>Remoção Da Estrutura De Semipórtico Duplo Metálico</t>
  </si>
  <si>
    <t>Remoção Da Estrutura De Semipórtico Metálico</t>
  </si>
  <si>
    <t>Remoção De Placa De Sinalização</t>
  </si>
  <si>
    <t>Remoção De Sinalização Horizontal Com Maçarico</t>
  </si>
  <si>
    <t>Remoção De Sinalização Horizontal Por Fresagem</t>
  </si>
  <si>
    <t>Remoção De Sinalização Horizontal Tipo Pintura Acrílica Por Jateamento Abrasivo Úmido Com Vidro - Utilização De 3 Vezes</t>
  </si>
  <si>
    <t>Semáforo Móvel Com 3 Lentes D = 200 Mm</t>
  </si>
  <si>
    <t>Semipórtico Duplo Metálico Com Vão De 2 X 8,3 M, Vento De 35 M/S E Área De Exposição De Até 2 X 12,45 M² - Fornecimento E Implantação - Areia E Brita Comerciais</t>
  </si>
  <si>
    <t>Semipórtico Duplo Metálico Com Vão De 2 X 8,3 M, Vento De 35 M/S E Área De Exposição De Até 2 X 12,45 M² - Fornecimento E Implantação - Areia Extraída E Brita Produzida</t>
  </si>
  <si>
    <t>Semipórtico Duplo Metálico Com Vão De 2 X 8,3 M, Vento De 40 M/S E Área De Exposição De Até 2 X 12,45 M² - Fornecimento E Implantação - Areia E Brita Comerciais</t>
  </si>
  <si>
    <t>Semipórtico Duplo Metálico Com Vão De 2 X 8,3 M, Vento De 40 M/S E Área De Exposição De Até 2 X 12,45 M² - Fornecimento E Implantação - Areia Extraída E Brita Produzida</t>
  </si>
  <si>
    <t>Semipórtico Duplo Metálico Com Vão De 2 X 8,3 M, Vento De 45 M/S E Área De Exposição De Até 2 X 12,45 M² - Fornecimento E Implantação - Areia E Brita Comerciais</t>
  </si>
  <si>
    <t>Semipórtico Duplo Metálico Com Vão De 2 X 8,3 M, Vento De 45 M/S E Área De Exposição De Até 2 X 12,45 M² - Fornecimento E Implantação - Areia Extraída E Brita Produzida</t>
  </si>
  <si>
    <t>Semipórtico Metálico Com Vão De 8,3 M, Vento De 35 M/S E Área De Exposição De Até 12,45 M² - Fornecimento E Implantação - Areia E Brita Comerciais</t>
  </si>
  <si>
    <t>Semipórtico Metálico Com Vão De 8,3 M, Vento De 35 M/S E Área De Exposição De Até 12,45 M² - Fornecimento E Implantação - Areia Extraída E Brita Produzida</t>
  </si>
  <si>
    <t>Semipórtico Metálico Com Vão De 8,3 M, Vento De 40 M/S E Área De Exposição De Até 12,45 M² - Fornecimento E Implantação - Areia E Brita Comerciais</t>
  </si>
  <si>
    <t>Semipórtico Metálico Com Vão De 8,3 M, Vento De 40 M/S E Área De Exposição De Até 12,45 M² - Fornecimento E Implantação - Areia Extraída E Brita Produzida</t>
  </si>
  <si>
    <t>Semipórtico Metálico Com Vão De 8,3 M, Vento De 45 M/S E Área De Exposição De Até 12,45 M² - Fornecimento E Implantação - Areia E Brita Comerciais</t>
  </si>
  <si>
    <t>Semipórtico Metálico Com Vão De 8,3 M, Vento De 45 M/S E Área De Exposição De Até 12,45 M² - Fornecimento E Implantação - Areia Extraída E Brita Produzida</t>
  </si>
  <si>
    <t>Sinalizador Direcional Móvel, Led, Com Banco Fotovoltaico De Energia E Montado Em Chassi Com Engate</t>
  </si>
  <si>
    <t>Suporte Duplo Metálico Galvanizado Para Placas - 3,00 X 1,50 M - Fornecimento E Implantação</t>
  </si>
  <si>
    <t>Suporte Duplo Metálico Galvanizado Para Placas - 3,00 X 2,00 M - Fornecimento E Implantação</t>
  </si>
  <si>
    <t>Suporte Duplo Metálico Galvanizado Para Placas - 4,00 X 2,00 M - Fornecimento E Implantação</t>
  </si>
  <si>
    <t>Suporte Duplo Metálico Galvanizado Para Placas - 4,00 X 3,00 M - Fornecimento E Implantação</t>
  </si>
  <si>
    <t>Suporte Metálico Galvanizado Para Marco Quilométrico - Fornecimento E Implantação</t>
  </si>
  <si>
    <t>Suporte Metálico Galvanizado Para Placa De Advertência Ou Regulamentação - Lado Ou Diâmetro De 0,60 M - Fornecimento E Implantação</t>
  </si>
  <si>
    <t>Suporte Metálico Galvanizado Para Placa De Advertência Ou Regulamentação - Lado Ou Diâmetro De 0,80 M - Fornecimento E Implantação</t>
  </si>
  <si>
    <t>Suporte Metálico Galvanizado Para Placa De Advertência Ou Regulamentação - Lado Ou Diâmetro De 1,00 M - Fornecimento E Implantação</t>
  </si>
  <si>
    <t>Suporte Metálico Galvanizado Para Placa De Advertência Ou Regulamentação - Lado Ou Diâmetro De 1,20 M - Fornecimento E Implantação</t>
  </si>
  <si>
    <t>Suporte Metálico Galvanizado Para Placa De Regulamentação - R1 - Lado De 0,248 M - Fornecimento E Implantação</t>
  </si>
  <si>
    <t>Suporte Metálico Galvanizado Para Placa De Regulamentação - R1 - Lado De 0,331 M - Fornecimento E Implantação</t>
  </si>
  <si>
    <t>Suporte Metálico Galvanizado Para Placa De Regulamentação - R1 - Lado De 0,414 M - Fornecimento E Implantação</t>
  </si>
  <si>
    <t>Suporte Metálico Galvanizado Para Placa De Regulamentação - R1 - Lado De 0,497 M - Fornecimento E Implantação</t>
  </si>
  <si>
    <t>Suporte Metálico Galvanizado Para Placa De Regulamentação - R2 - Lado De 0,60 M - Fornecimento E Implantação</t>
  </si>
  <si>
    <t>Suporte Metálico Galvanizado Para Placa De Regulamentação - R2 - Lado De 0,80 M - Fornecimento E Implantação</t>
  </si>
  <si>
    <t>Suporte Metálico Galvanizado Para Placa De Regulamentação - R2 - Lado De 1,00 M - Fornecimento E Implantação</t>
  </si>
  <si>
    <t>Suporte Metálico Galvanizado Para Placa De Regulamentação - R2 - Lado De 1,20 M - Fornecimento E Implantação</t>
  </si>
  <si>
    <t>Suporte Metálico Galvanizado Para Placas - 2,00 X 1,00 M - Fornecimento E Implantação</t>
  </si>
  <si>
    <t>Suporte Metálico Móvel Para Placa De Sinalização - Confecção</t>
  </si>
  <si>
    <t>Suporte Para Placa De Sinalização Em Madeira De Lei Tratada 8 X 8 Cm - Fornecimento E Implantação</t>
  </si>
  <si>
    <t>Suporte Polimérico Ecológico Maciço Colapsível D = 6,5 Cm Para Placa De Sinalização - Fornecimento E Implantação</t>
  </si>
  <si>
    <t>Suporte Polimérico Ecológico Maciço Colapsível Quadrado De 10 Cm Para Placa De Sinalização - Fornecimento E Implantação</t>
  </si>
  <si>
    <t>Suporte Polimérico Ecológico Maciço Colapsível Quadrado De 8 Cm Para Placa De Sinalização - Fornecimento E Implantação</t>
  </si>
  <si>
    <t>Suporte Polimérico Ecológico Maciço Colapsível Retangular De 7 X 15 Cm Para Placa De Sinalização - Fornecimento E Implantação</t>
  </si>
  <si>
    <t>Tacha Refletiva Em Plástico Injetado - Bidirecional Tipo I - Com Um Pino - Fornecimento E Colocação</t>
  </si>
  <si>
    <t>Tacha Refletiva Em Plástico Injetado - Bidirecional Tipo I - Fornecimento E Colocação</t>
  </si>
  <si>
    <t>Tacha Refletiva Em Plástico Injetado - Bidirecional Tipo Ii - Com Um Pino - Fornecimento E Colocação</t>
  </si>
  <si>
    <t>Tacha Refletiva Em Plástico Injetado - Bidirecional Tipo Ii - Fornecimento E Colocação</t>
  </si>
  <si>
    <t>Tacha Refletiva Em Plástico Injetado - Bidirecional Tipo Iii - Com Um Pino - Fornecimento E Colocação</t>
  </si>
  <si>
    <t>Tacha Refletiva Em Plástico Injetado - Bidirecional Tipo Iii - Fornecimento E Colocação</t>
  </si>
  <si>
    <t>Tacha Refletiva Em Plástico Injetado - Bidirecional Tipo Iv - Com Um Pino - Fornecimento E Colocação</t>
  </si>
  <si>
    <t>Tacha Refletiva Em Plástico Injetado - Bidirecional Tipo Iv - Fornecimento E Colocação</t>
  </si>
  <si>
    <t>Tacha Refletiva Em Plástico Injetado - Monodirecional Tipo I - Com Um Pino - Fornecimento E Colocação</t>
  </si>
  <si>
    <t>Tacha Refletiva Em Plástico Injetado - Monodirecional Tipo I - Fornecimento E Colocação</t>
  </si>
  <si>
    <t>Tacha Refletiva Em Plástico Injetado - Monodirecional Tipo Ii - Com Um Pino - Fornecimento E Colocação</t>
  </si>
  <si>
    <t>Tacha Refletiva Em Plástico Injetado - Monodirecional Tipo Ii - Fornecimento E Colocação</t>
  </si>
  <si>
    <t>Tacha Refletiva Em Plástico Injetado - Monodirecional Tipo Iii - Com Um Pino - Fornecimento E Colocação</t>
  </si>
  <si>
    <t>Tacha Refletiva Em Plástico Injetado - Monodirecional Tipo Iii - Fornecimento E Colocação</t>
  </si>
  <si>
    <t>Tacha Refletiva Em Plástico Injetado - Monodirecional Tipo Iv - Com Um Pino - Fornecimento E Colocação</t>
  </si>
  <si>
    <t>Tacha Refletiva Em Plástico Injetado - Monodirecional Tipo Iv - Fornecimento E Colocação</t>
  </si>
  <si>
    <t>Tacha Refletiva Em Resina Sintética - Bidirecional Tipo I - Com Um Pino - Fornecimento E Colocação</t>
  </si>
  <si>
    <t>Tacha Refletiva Em Resina Sintética - Bidirecional Tipo I - Fornecimento E Colocação</t>
  </si>
  <si>
    <t>Tacha Refletiva Em Resina Sintética - Bidirecional Tipo Ii - Com Um Pino - Fornecimento E Colocação</t>
  </si>
  <si>
    <t>Tacha Refletiva Em Resina Sintética - Bidirecional Tipo Ii - Fornecimento E Colocação</t>
  </si>
  <si>
    <t>Tacha Refletiva Em Resina Sintética - Bidirecional Tipo Iii - Com Um Pino - Fornecimento E Colocação</t>
  </si>
  <si>
    <t>Tacha Refletiva Em Resina Sintética - Bidirecional Tipo Iii - Fornecimento E Colocação</t>
  </si>
  <si>
    <t>Tacha Refletiva Em Resina Sintética - Bidirecional Tipo Iv - Com Um Pino - Fornecimento E Colocação</t>
  </si>
  <si>
    <t>Tacha Refletiva Em Resina Sintética - Bidirecional Tipo Iv - Fornecimento E Colocação</t>
  </si>
  <si>
    <t>Tacha Refletiva Em Resina Sintética - Monodirecional Tipo I - Com Um Pino - Fornecimento E Colocação</t>
  </si>
  <si>
    <t>Tacha Refletiva Em Resina Sintética - Monodirecional Tipo I - Fornecimento E Colocação</t>
  </si>
  <si>
    <t>Tacha Refletiva Em Resina Sintética - Monodirecional Tipo Ii - Com Um Pino - Fornecimento E Colocação</t>
  </si>
  <si>
    <t>Tacha Refletiva Em Resina Sintética - Monodirecional Tipo Ii - Fornecimento E Colocação</t>
  </si>
  <si>
    <t>Tacha Refletiva Em Resina Sintética - Monodirecional Tipo Iii - Com Um Pino - Fornecimento E Colocação</t>
  </si>
  <si>
    <t>Tacha Refletiva Em Resina Sintética - Monodirecional Tipo Iii - Fornecimento E Colocação</t>
  </si>
  <si>
    <t>Tacha Refletiva Em Resina Sintética - Monodirecional Tipo Iv - Com Um Pino - Fornecimento E Colocação</t>
  </si>
  <si>
    <t>Tacha Refletiva Em Resina Sintética - Monodirecional Tipo Iv - Fornecimento E Colocação</t>
  </si>
  <si>
    <t>Tacha Refletiva Metálica - Bidirecional Tipo Ii - Com Dois Pinos - Fornecimento E Colocação</t>
  </si>
  <si>
    <t>Tacha Refletiva Metálica - Bidirecional Tipo Ii - Com Um Pino - Fornecimento E Colocação</t>
  </si>
  <si>
    <t>Tacha Refletiva Metálica - Bidirecional Tipo Iii - Com Dois Pinos - Fornecimento E Colocação</t>
  </si>
  <si>
    <t>Tacha Refletiva Metálica - Bidirecional Tipo Iii - Com Um Pino - Fornecimento E Colocação</t>
  </si>
  <si>
    <t>Tacha Refletiva Metálica - Bidirecional Tipo Iv - Com Dois Pinos - Fornecimento E Colocação</t>
  </si>
  <si>
    <t>Tacha Refletiva Metálica - Bidirecional Tipo Iv - Com Um Pino - Fornecimento E Colocação</t>
  </si>
  <si>
    <t>Tacha Refletiva Metálica - Monodirecional Tipo Ii - Com Dois Pinos - Fornecimento E Colocação</t>
  </si>
  <si>
    <t>Tacha Refletiva Metálica - Monodirecional Tipo Ii - Com Um Pino - Fornecimento E Colocação</t>
  </si>
  <si>
    <t>Tacha Refletiva Metálica - Monodirecional Tipo Iii - Com Dois Pinos - Fornecimento E Colocação</t>
  </si>
  <si>
    <t>Tacha Refletiva Metálica - Monodirecional Tipo Iii - Com Um Pino - Fornecimento E Colocação</t>
  </si>
  <si>
    <t>Tacha Refletiva Metálica - Monodirecional Tipo Iv - Com Dois Pinos - Fornecimento E Colocação</t>
  </si>
  <si>
    <t>Tacha Refletiva Metálica - Monodirecional Tipo Iv - Com Um Pino - Fornecimento E Colocação</t>
  </si>
  <si>
    <t>Tachão Refletivo Em Plástico Injetado - Bidirecional - Fornecimento E Colocação</t>
  </si>
  <si>
    <t>Tachão Refletivo Em Plástico Injetado - Monodirecional - Fornecimento E Colocação</t>
  </si>
  <si>
    <t>Tachão Refletivo Em Resina Sintética - Bidirecional - Fornecimento E Colocação</t>
  </si>
  <si>
    <t>Tachão Refletivo Em Resina Sintética - Monodirecional - Fornecimento E Colocação</t>
  </si>
  <si>
    <t>Termoplástico Pré-Formado Para Sinalização Horizontal - Espessura De 2 Mm - Fornecimento E Implantação</t>
  </si>
  <si>
    <t>Comboio Balizador Em Deslocamento</t>
  </si>
  <si>
    <t>Confecção De Corpo De Boia Flutuante Cilíndrico D = 1,10M</t>
  </si>
  <si>
    <t>Confecção De Corpo De Boia Flutuante Cilíndrico D = 1,10M - Com Lastro</t>
  </si>
  <si>
    <t>Confecção De Corpo De Boia Flutuante Cilíndrico D = 1,42M - Boia De Amarração</t>
  </si>
  <si>
    <t>Confecção De Corpo De Boia Flutuante Cilíndrico D = 1,43M - Com Lastro</t>
  </si>
  <si>
    <t>Confecção De Mangrulho H = 0,90M</t>
  </si>
  <si>
    <t>Confecção De Mangrulho H = 1,50M</t>
  </si>
  <si>
    <t>Confecção De Marca De Tope De Bombordo</t>
  </si>
  <si>
    <t>Confecção De Marca De Tope De Boreste</t>
  </si>
  <si>
    <t>Confecção De Marca De Tope Especial</t>
  </si>
  <si>
    <t>Fornecimento E Implantação De Suporte Duplo Em Madeira Com Travessa Para Placa De Sinalização Náutica Em Margem - Altura Total De 4,0 M</t>
  </si>
  <si>
    <t>Fornecimento E Implantação De Suporte Duplo Em Madeira Com Travessa Para Placa De Sinalização Náutica Em Margem - Altura Total De 4,0 M - Com Embarcação</t>
  </si>
  <si>
    <t>Fornecimento E Implantação De Suporte Duplo Em Madeira Com Travessa Para Placa De Sinalização Náutica Em Margem - Altura Total De 5,0 M</t>
  </si>
  <si>
    <t>Fornecimento E Implantação De Suporte Duplo Em Madeira Com Travessa Para Placa De Sinalização Náutica Em Margem - Altura Total De 5,0 M - Com Embarcação</t>
  </si>
  <si>
    <t>Fornecimento E Implantação De Suporte Duplo Em Madeira Com Travessa Para Placa De Sinalização Náutica Em Margem - Altura Total De 5,5 M</t>
  </si>
  <si>
    <t>Fornecimento E Implantação De Suporte Duplo Em Madeira Com Travessa Para Placa De Sinalização Náutica Em Margem - Altura Total De 5,5 M - Com Embarcação</t>
  </si>
  <si>
    <t>Fornecimento E Implantação De Suporte Duplo Metálico Galvanizado Para Placa De Sinalização Náutica Em Margem - Altura Total De 4 M - Com Embarcação</t>
  </si>
  <si>
    <t>Fornecimento E Implantação De Suporte Duplo Metálico Galvanizado Para Placa De Sinalização Náutica Em Margem - Altura Total De 4,0 M</t>
  </si>
  <si>
    <t>Fornecimento E Implantação De Suporte Duplo Metálico Galvanizado Para Placa De Sinalização Náutica Em Margem - Altura Total De 5 M - Com Embarcação</t>
  </si>
  <si>
    <t>Fornecimento E Implantação De Suporte Duplo Metálico Galvanizado Para Placa De Sinalização Náutica Em Margem - Altura Total De 5,0 M</t>
  </si>
  <si>
    <t>Fornecimento E Implantação De Suporte Duplo Metálico Galvanizado Para Placa De Sinalização Náutica Em Margem - Altura Total De 5,5 M</t>
  </si>
  <si>
    <t>Fornecimento E Implantação De Suporte Duplo Metálico Galvanizado Para Placa De Sinalização Náutica Em Margem - Altura Total De 5,5 M - Com Embarcação</t>
  </si>
  <si>
    <t>Fornecimento E Implantação De Suporte Duplo Polimérico Ecológico Maciço Quadrado De 10 Cm Para Placa De Sinalização Náutica Em Margem - Altura Total De 5,5 M</t>
  </si>
  <si>
    <t>Fornecimento E Implantação De Suporte Duplo Polimérico Ecológico Maciço Quadrado De 10 Cm Para Placa De Sinalização Náutica Em Margem - Altura Total De 5,5 M - Com Embarcação</t>
  </si>
  <si>
    <t>Fornecimento E Implantação De Suporte Duplo Polimérico Ecológico Maciço Quadrado De 8 Cm Para Placa De Sinalização Náutica Em Margem - Altura Total De 4,0 M</t>
  </si>
  <si>
    <t>Fornecimento E Implantação De Suporte Duplo Polimérico Ecológico Maciço Quadrado De 8 Cm Para Placa De Sinalização Náutica Em Margem - Altura Total De 4,0 M - Com Embarcação</t>
  </si>
  <si>
    <t>Fornecimento E Implantação De Suporte Duplo Polimérico Ecológico Maciço Quadrado De 8 Cm Para Placa De Sinalização Náutica Em Margem - Altura Total De 5,0 M</t>
  </si>
  <si>
    <t>Fornecimento E Implantação De Suporte Duplo Polimérico Ecológico Maciço Quadrado De 8 Cm Para Placa De Sinalização Náutica Em Margem - Altura Total De 5,0 M - Com Embarcação</t>
  </si>
  <si>
    <t>Fornecimento E Implantação De Suporte Simples Em Madeira Com Travessa Para Placa De Sinalização Náutica Em Margem - Altura Total De 4 M</t>
  </si>
  <si>
    <t>Fornecimento E Implantação De Suporte Simples Em Madeira Com Travessa Para Placa De Sinalização Náutica Em Margem - Altura Total De 4 M - Com Embarcação</t>
  </si>
  <si>
    <t>Fornecimento E Implantação De Suporte Simples Em Madeira Com Travessa Para Placa De Sinalização Náutica Em Margem - Altura Total De 5 M</t>
  </si>
  <si>
    <t>Fornecimento E Implantação De Suporte Simples Em Madeira Com Travessa Para Placa De Sinalização Náutica Em Margem - Altura Total De 5 M - Com Embarcação</t>
  </si>
  <si>
    <t>Fornecimento E Implantação De Suporte Simples Em Madeira Com Travessa Para Placa De Sinalização Náutica Em Margem - Altura Total De 5,5 M</t>
  </si>
  <si>
    <t>Fornecimento E Implantação De Suporte Simples Em Madeira Com Travessa Para Placa De Sinalização Náutica Em Margem - Altura Total De 5,5 M - Com Embarcação</t>
  </si>
  <si>
    <t>Fornecimento E Implantação De Suporte Simples Metálico Galvanizado Para Placa De Sinalização Náutica Em Margem - Altura Total De 4 M - Com Embarcação</t>
  </si>
  <si>
    <t>Fornecimento E Implantação De Suporte Simples Metálico Galvanizado Para Placa De Sinalização Náutica Em Margem - Altura Total De 4,0 M</t>
  </si>
  <si>
    <t>Fornecimento E Implantação De Suporte Simples Metálico Galvanizado Para Placa De Sinalização Náutica Em Margem - Altura Total De 5 M - Com Embarcação</t>
  </si>
  <si>
    <t>Fornecimento E Implantação De Suporte Simples Metálico Galvanizado Para Placa De Sinalização Náutica Em Margem - Altura Total De 5,0 M</t>
  </si>
  <si>
    <t>Fornecimento E Implantação De Suporte Simples Metálico Galvanizado Para Placa De Sinalização Náutica Em Margem - Altura Total De 5,5 M</t>
  </si>
  <si>
    <t>Fornecimento E Implantação De Suporte Simples Metálico Galvanizado Para Placa De Sinalização Náutica Em Margem - Altura Total De 5,5 M - Com Embarcação</t>
  </si>
  <si>
    <t>Fornecimento E Implantação De Suporte Simples Polimérico Ecológico Maciço Quadrado De 10 Cm Para Placa De Sinalização Náutica Em Margem - Altura Total De 5,5 M</t>
  </si>
  <si>
    <t>Fornecimento E Implantação De Suporte Simples Polimérico Ecológico Maciço Quadrado De 10 Cm Para Placa De Sinalização Náutica Em Margem - Altura Total De 5,5 M - Com Embarcação</t>
  </si>
  <si>
    <t>Fornecimento E Implantação De Suporte Simples Polimérico Ecológico Maciço Quadrado De 8 Cm Para Placa De Sinalização Náutica Em Margem - Altura Total De 4 M</t>
  </si>
  <si>
    <t>Fornecimento E Implantação De Suporte Simples Polimérico Ecológico Maciço Quadrado De 8 Cm Para Placa De Sinalização Náutica Em Margem - Altura Total De 4 M - Com Embarcação</t>
  </si>
  <si>
    <t>Fornecimento E Implantação De Suporte Simples Polimérico Ecológico Maciço Quadrado De 8 Cm Para Placa De Sinalização Náutica Em Margem - Altura Total De 5 M</t>
  </si>
  <si>
    <t>Fornecimento E Implantação De Suporte Simples Polimérico Ecológico Maciço Quadrado De 8 Cm Para Placa De Sinalização Náutica Em Margem - Altura Total De 5 M - Com Embarcação</t>
  </si>
  <si>
    <t>Fornecimento E Instalação De Conjunto De Acessórios Para Sistema De Fundeio De Boia De Amarração Náutica Com 4 Manilhas</t>
  </si>
  <si>
    <t>Fornecimento E Instalação De Conjunto De Acessórios Para Sistema De Fundeio De Boia De Sinalização Náutica Com 7 Manilhas</t>
  </si>
  <si>
    <t>Fornecimento E Instalação De Corrente 1" Para Sistema De Fundeio De Boia De Sinalização Náutica</t>
  </si>
  <si>
    <t>Fornecimento E Instalação De Corrente 1/2" Para Sistema De Fundeio De Boia De Sinalização Náutica</t>
  </si>
  <si>
    <t>Fornecimento E Instalação De Corrente 3/4" Para Sistema De Fundeio De Boia De Sinalização Náutica</t>
  </si>
  <si>
    <t>Fornecimento E Instalação De Lanterna De Sinalização Náutica Com Alcance Luminoso De 2 Mn Em Obra De Arte Especial - Com Embarcação</t>
  </si>
  <si>
    <t>Fornecimento E Instalação De Lanterna De Sinalização Náutica Com Alcance Luminoso De 3 Mn Em Obra De Arte Especial - Com Embarcação</t>
  </si>
  <si>
    <t>Fornecimento E Instalação De Lanterna De Sinalização Náutica Com Alcance Luminoso De 4 Mn Em Obra De Arte Especial - Com Embarcação</t>
  </si>
  <si>
    <t>Fornecimento E Instalação De Lanterna De Sinalização Náutica Com Alcance Luminoso De 5 Mn Em Obra De Arte Especial - Com Embarcação</t>
  </si>
  <si>
    <t>Fornecimento E Instalação De Lanterna De Sinalização Náutica Com Alcance Luminoso De 8 Mn Em Obra De Arte Especial - Com Embarcação</t>
  </si>
  <si>
    <t>Fornecimento E Instalação De Suporte E Lanterna De Sinalização Náutica Com Alcance Luminoso De 2 Mn Em Boia</t>
  </si>
  <si>
    <t>Fornecimento E Instalação De Suporte E Lanterna De Sinalização Náutica Com Alcance Luminoso De 3 Mn Em Boia</t>
  </si>
  <si>
    <t>Fornecimento E Instalação De Suporte E Lanterna De Sinalização Náutica Com Alcance Luminoso De 4 Mn Em Boia</t>
  </si>
  <si>
    <t>Fornecimento E Instalação De Suporte E Lanterna De Sinalização Náutica Com Alcance Luminoso De 5 Mn Em Boia</t>
  </si>
  <si>
    <t>Fornecimento E Instalação De Suporte E Lanterna De Sinalização Náutica Com Alcance Luminoso De 8 Mn Em Boia</t>
  </si>
  <si>
    <t>Fornecimento E Substituição De Lanterna De Sinalização Náutica Com Alcance Luminoso De 2 Mn Em Boia</t>
  </si>
  <si>
    <t>Fornecimento E Substituição De Lanterna De Sinalização Náutica Com Alcance Luminoso De 2 Mn Em Obra De Arte Especial - Com Embarcação</t>
  </si>
  <si>
    <t>Fornecimento E Substituição De Lanterna De Sinalização Náutica Com Alcance Luminoso De 3 Mn Em Boia</t>
  </si>
  <si>
    <t>Fornecimento E Substituição De Lanterna De Sinalização Náutica Com Alcance Luminoso De 3 Mn Em Obra De Arte Especial - Com Embarcação</t>
  </si>
  <si>
    <t>Fornecimento E Substituição De Lanterna De Sinalização Náutica Com Alcance Luminoso De 4 Mn Em Boia</t>
  </si>
  <si>
    <t>Fornecimento E Substituição De Lanterna De Sinalização Náutica Com Alcance Luminoso De 4 Mn Em Obra De Arte Especial - Com Embarcação</t>
  </si>
  <si>
    <t>Fornecimento E Substituição De Lanterna De Sinalização Náutica Com Alcance Luminoso De 5 Mn Em Boia</t>
  </si>
  <si>
    <t>Fornecimento E Substituição De Lanterna De Sinalização Náutica Com Alcance Luminoso De 5 Mn Em Obra De Arte Especial - Com Embarcação</t>
  </si>
  <si>
    <t>Fornecimento E Substituição De Lanterna De Sinalização Náutica Com Alcance Luminoso De 8 Mn Em Boia</t>
  </si>
  <si>
    <t>Fornecimento E Substituição De Lanterna De Sinalização Náutica Com Alcance Luminoso De 8 Mn Em Obra De Arte Especial - Com Embarcação</t>
  </si>
  <si>
    <t>Implantação De Placa De Sinalização Náutica Em Margem - Equipamentos E Mão De Obra</t>
  </si>
  <si>
    <t>Implantação De Placa De Sinalização Náutica Em Margem - Equipamentos E Mão De Obra - Com Embarcação</t>
  </si>
  <si>
    <t>Implantação De Placa De Sinalização Náutica Em Obra De Arte Especial - Equipamentos E Mão De Obra</t>
  </si>
  <si>
    <t>Implantação De Placa De Sinalização Náutica Em Obra De Arte Especial - Equipamentos E Mão De Obra - Com Embarcação</t>
  </si>
  <si>
    <t>Lançamento De Boia De Sinalização Náutica Com Sistema De Fundeio - Equipamentos E Mão De Obra</t>
  </si>
  <si>
    <t>Pintura Com Epóxi Óxido De Ferro Em Chapa Metálica Com Pistola A Ar Comprimido, Uma Demão, Espessura De 35 µm</t>
  </si>
  <si>
    <t>Pintura Com Esmalte Poliuretano De Dois Componentes Em Chapa Metálica Com Pistola A Ar Comprimido, Uma Demão, Espessura De 35 µm</t>
  </si>
  <si>
    <t>Pintura Com Fundo Fosfatizante, Uma Demão, Em Chapa De Alumínio Com Pistola A Ar Comprimido</t>
  </si>
  <si>
    <t>Poita De Concreto Com 1.000 Kg Para Boia De Sinalização Náutica</t>
  </si>
  <si>
    <t>Poita De Concreto Com 1.500 Kg Para Boia De Sinalização Náutica</t>
  </si>
  <si>
    <t>Poita De Concreto Com 500 Kg Para Boia De Sinalização Náutica</t>
  </si>
  <si>
    <t>Reforma De Corpo De Boia Flutuante Cilíndrico D = 1,10M</t>
  </si>
  <si>
    <t>Reforma De Corpo De Boia Flutuante Cilíndrico D = 1,10M - Com Lastro</t>
  </si>
  <si>
    <t>Reforma De Corpo De Boia Flutuante Cilíndrico D = 1,42M - Boia De Amarração</t>
  </si>
  <si>
    <t>Reforma De Corpo De Boia Flutuante Cilíndrico D = 1,43M - Com Lastro</t>
  </si>
  <si>
    <t>Reforma De Mangrulho H = 0,90M</t>
  </si>
  <si>
    <t>Reforma De Mangrulho H = 1,50M</t>
  </si>
  <si>
    <t>Reforma De Marca De Tope De Bombordo</t>
  </si>
  <si>
    <t>Reforma De Marca De Tope De Boreste</t>
  </si>
  <si>
    <t>Reforma De Marca De Tope Especial</t>
  </si>
  <si>
    <t>Substituição De Boia De Sinalização Náutica Com Sistema De Fundeio - Equipamentos E Mão De Obra</t>
  </si>
  <si>
    <t>Substituição De Boia De Sinalização Náutica Sem Sistema De Fundeio - Equipamentos E Mão De Obra</t>
  </si>
  <si>
    <t>Substituição De Placa De Sinalização Náutica Em Margem - Equipamentos E Mão De Obra</t>
  </si>
  <si>
    <t>Substituição De Placa De Sinalização Náutica Em Margem - Equipamentos E Mão De Obra - Com Embarcação</t>
  </si>
  <si>
    <t>Substituição De Placa De Sinalização Náutica Em Obra De Arte Especial - Equipamentos E Mão De Obra</t>
  </si>
  <si>
    <t>Substituição De Placa De Sinalização Náutica Em Obra De Arte Especial - Equipamentos E Mão De Obra - Com Embarcação</t>
  </si>
  <si>
    <t>Aterro Compactado Em Solo Reforçado Com Fita Metálica Galvanizada - Taxa 1,65 Kg/M³ - Material De Jazida</t>
  </si>
  <si>
    <t>Aterro Compactado Em Solo Reforçado Com Fita Metálica Galvanizada - Taxa 12,40 Kg/M³ - Material De Jazida</t>
  </si>
  <si>
    <t>Aterro Compactado Em Solo Reforçado Com Fita Metálica Galvanizada - Taxa 13,23 Kg/M³ - Material De Jazida</t>
  </si>
  <si>
    <t>Aterro Compactado Em Solo Reforçado Com Fita Metálica Galvanizada - Taxa 14,88 Kg/M³ - Material De Jazida</t>
  </si>
  <si>
    <t>Aterro Compactado Em Solo Reforçado Com Fita Metálica Galvanizada - Taxa 19,84 Kg/M³ - Material De Jazida</t>
  </si>
  <si>
    <t>Aterro Compactado Em Solo Reforçado Com Fita Metálica Galvanizada - Taxa 3,31 Kg/M³ - Material De Jazida</t>
  </si>
  <si>
    <t>Aterro Compactado Em Solo Reforçado Com Fita Metálica Galvanizada - Taxa 4,13 Kg/M³ - Material De Jazida</t>
  </si>
  <si>
    <t>Aterro Compactado Em Solo Reforçado Com Fita Metálica Galvanizada - Taxa 4,96 Kg/M³ - Material De Jazida</t>
  </si>
  <si>
    <t>Aterro Compactado Em Solo Reforçado Com Fita Metálica Galvanizada - Taxa 6,61 Kg/M³ - Material De Jazida</t>
  </si>
  <si>
    <t>Aterro Compactado Em Solo Reforçado Com Fita Metálica Galvanizada - Taxa 8,27 Kg/M³ - Material De Jazida</t>
  </si>
  <si>
    <t>Aterro Compactado Em Solo Reforçado Com Fita Metálica Galvanizada - Taxa 9,92 Kg/M³ - Material De Jazida</t>
  </si>
  <si>
    <t>Escoramento Da Primeira Linha De Escamas De Concreto Armado Em Solo Reforçado Com Fita Metálica – Utilização De 3 Vezes - Confecção, Instalação E Retirada</t>
  </si>
  <si>
    <t>Fabricação De Escama De Concreto Armado Para Solo Reforçado Com Fita Metálica - 2 A 5 Ligações - Areia E Brita Comerciais</t>
  </si>
  <si>
    <t>Fabricação De Escama De Concreto Armado Para Solo Reforçado Com Fita Metálica - 2 A 5 Ligações - Areia Extraída E Brita Produzida</t>
  </si>
  <si>
    <t>Fabricação De Escama De Concreto Armado Para Solo Reforçado Com Fita Metálica - 6 A 8 Ligações - Areia E Brita Comerciais</t>
  </si>
  <si>
    <t>Fabricação De Escama De Concreto Armado Para Solo Reforçado Com Fita Metálica - 6 A 8 Ligações - Areia Extraída E Brita Produzida</t>
  </si>
  <si>
    <t>Moldes Metálicos Para Escama De Concreto Armado Para Solo Reforçado Com Fita Metálica - Formato Cruciforme De 1,50 X 1,50 M - Utilização De 100 Vezes</t>
  </si>
  <si>
    <t>Montagem Das Escamas De Concreto Armado Em Solo Reforçado Com Fita Metálica</t>
  </si>
  <si>
    <t>Muro De Escama De Concreto Armado Em Solo Reforçado Com Fita Metálica Com Altura Até 4 M - Tipo 1 - Areia E Brita Comerciais</t>
  </si>
  <si>
    <t>Muro De Escama De Concreto Armado Em Solo Reforçado Com Fita Metálica Com Altura Até 4 M - Tipo 1 - Areia Extraída E Brita Produzida</t>
  </si>
  <si>
    <t>Muro De Escama De Concreto Armado Em Solo Reforçado Com Fita Metálica Com Altura Até 4 M - Tipo 2 - Areia E Brita Comerciais</t>
  </si>
  <si>
    <t>Muro De Escama De Concreto Armado Em Solo Reforçado Com Fita Metálica Com Altura Até 4 M - Tipo 2 - Areia Extraída E Brita Produzida</t>
  </si>
  <si>
    <t>Muro De Escama De Concreto Armado Em Solo Reforçado Com Fita Metálica Com Altura De 10,0 A 12 M - Tipo 1 - Areia E Brita Comerciais</t>
  </si>
  <si>
    <t>Muro De Escama De Concreto Armado Em Solo Reforçado Com Fita Metálica Com Altura De 10,0 A 12 M - Tipo 1 - Areia Extraída E Brita Produzida</t>
  </si>
  <si>
    <t>Muro De Escama De Concreto Armado Em Solo Reforçado Com Fita Metálica Com Altura De 10,0 A 12 M - Tipo 2 - Areia E Brita Comerciais</t>
  </si>
  <si>
    <t>Muro De Escama De Concreto Armado Em Solo Reforçado Com Fita Metálica Com Altura De 10,0 A 12 M - Tipo 2 - Areia Extraída E Brita Produzida</t>
  </si>
  <si>
    <t>Muro De Escama De Concreto Armado Em Solo Reforçado Com Fita Metálica Com Altura De 4,0 A 6 M - Tipo 1 - Areia E Brita Comerciais</t>
  </si>
  <si>
    <t>Muro De Escama De Concreto Armado Em Solo Reforçado Com Fita Metálica Com Altura De 4,0 A 6 M - Tipo 1 - Areia Extraída E Brita Produzida</t>
  </si>
  <si>
    <t>Muro De Escama De Concreto Armado Em Solo Reforçado Com Fita Metálica Com Altura De 4,0 A 6 M - Tipo 2 - Areia E Brita Comerciais</t>
  </si>
  <si>
    <t>Muro De Escama De Concreto Armado Em Solo Reforçado Com Fita Metálica Com Altura De 4,0 A 6 M - Tipo 2 - Areia Extraída E Brita Produzida</t>
  </si>
  <si>
    <t>Muro De Escama De Concreto Armado Em Solo Reforçado Com Fita Metálica Com Altura De 6,0 A 8 M - Tipo 1 - Areia E Brita Comerciais</t>
  </si>
  <si>
    <t>Muro De Escama De Concreto Armado Em Solo Reforçado Com Fita Metálica Com Altura De 6,0 A 8 M - Tipo 1 - Areia Extraída E Brita Produzida</t>
  </si>
  <si>
    <t>Muro De Escama De Concreto Armado Em Solo Reforçado Com Fita Metálica Com Altura De 6,0 A 8 M - Tipo 2 - Areia E Brita Comerciais</t>
  </si>
  <si>
    <t>Muro De Escama De Concreto Armado Em Solo Reforçado Com Fita Metálica Com Altura De 6,0 A 8 M - Tipo 2 - Areia Extraída E Brita Produzida</t>
  </si>
  <si>
    <t>Muro De Escama De Concreto Armado Em Solo Reforçado Com Fita Metálica Com Altura De 8,0 A 10 M - Tipo 1 - Areia E Brita Comerciais</t>
  </si>
  <si>
    <t>Muro De Escama De Concreto Armado Em Solo Reforçado Com Fita Metálica Com Altura De 8,0 A 10 M - Tipo 1 - Areia Extraída E Brita Produzida</t>
  </si>
  <si>
    <t>Muro De Escama De Concreto Armado Em Solo Reforçado Com Fita Metálica Com Altura De 8,0 A 10 M - Tipo 2 - Areia E Brita Comerciais</t>
  </si>
  <si>
    <t>Muro De Escama De Concreto Armado Em Solo Reforçado Com Fita Metálica Com Altura De 8,0 A 10 M - Tipo 2 - Areia Extraída E Brita Produzida</t>
  </si>
  <si>
    <t>Travador De Madeira Para Escama De Concreto Armado - Utilização De 10 Vezes</t>
  </si>
  <si>
    <t>Travamento E Nivelamento De Escama De Concreto Armado Em Solo Reforçado Com Fita Metálica</t>
  </si>
  <si>
    <t>Camada Drenante Com Conformação De Trator De Esteira - Areia Comercial</t>
  </si>
  <si>
    <t>Camada Drenante Com Conformação De Trator De Esteira - Areia Extraída</t>
  </si>
  <si>
    <t>Compactação De Aterros A 100% Do Proctor Intermediário</t>
  </si>
  <si>
    <t>Compactação De Aterros A 100% Do Proctor Normal</t>
  </si>
  <si>
    <t>Compactação De Camada Final De Aterro De Rocha</t>
  </si>
  <si>
    <t>Construção De Corpo De Aterro Com Material De 3ª Categoria Oriundo De Corte</t>
  </si>
  <si>
    <t>Desmatamento, Destocamento E Limpeza De Área Com Árvores De Diâmetro Até 0,15 M</t>
  </si>
  <si>
    <t>Desmonte De Blocos De Rocha Com Martelete Pneumático</t>
  </si>
  <si>
    <t>Desmonte De Matacões Ou Bloco De Rocha Por Meio De Explosivos</t>
  </si>
  <si>
    <t>Desmonte De Material De 3ª Categoria A Frio Com Argamassa Expansiva A Céu Aberto</t>
  </si>
  <si>
    <t>Destocamento De Árvores Com Diâmetro De 0,15 A 0,30 M</t>
  </si>
  <si>
    <t>Destocamento De Árvores Com Diâmetro Maior Que 0,30 M</t>
  </si>
  <si>
    <t>Escavação De Vala Em Material De 3ª Categoria - Resistência À Compressão Acima De 110 Mpa - Com Escavadeira E Rompedor Hidráulico 1.700 Kg</t>
  </si>
  <si>
    <t>Escavação De Vala Em Material De 3ª Categoria - Resistência À Compressão Até 50 Mpa - Com Escavadeira E Rompedor Hidráulico 1.700 Kg</t>
  </si>
  <si>
    <t>Escavação De Vala Em Material De 3ª Categoria - Resistência À Compressão De 50 A 70 Mpa - Com Escavadeira E Rompedor Hidráulico 1.700 Kg</t>
  </si>
  <si>
    <t>Escavação De Vala Em Material De 3ª Categoria - Resistência À Compressão De 70 A 90 Mpa - Com Escavadeira E Rompedor Hidráulico 1.700 Kg</t>
  </si>
  <si>
    <t>Escavação De Vala Em Material De 3ª Categoria - Resistência À Compressão De 90 A 110 Mpa - Com Escavadeira E Rompedor Hidráulico 1.700 Kg</t>
  </si>
  <si>
    <t>Escavação E Transporte De Material De 3ª Categoria - Dmt De 0 A 50 M</t>
  </si>
  <si>
    <t>Escavação Em Material De 3ª Categoria</t>
  </si>
  <si>
    <t>Escavação Em Material De 3ª Categoria - Resistência À Compressão Acima De 110 Mpa - Com Escavadeira E Rompedor Hidráulico 1.700 Kg</t>
  </si>
  <si>
    <t>Escavação Em Material De 3ª Categoria - Resistência À Compressão Até 50 Mpa - Com Escavadeira E Rompedor Hidráulico 1.700 Kg</t>
  </si>
  <si>
    <t>Escavação Em Material De 3ª Categoria - Resistência À Compressão De 50 A 70 Mpa - Com Escavadeira E Rompedor Hidráulico 1.700 Kg</t>
  </si>
  <si>
    <t>Escavação Em Material De 3ª Categoria - Resistência À Compressão De 70 A 90 Mpa - Com Escavadeira E Rompedor Hidráulico 1.700 Kg</t>
  </si>
  <si>
    <t>Escavação Em Material De 3ª Categoria - Resistência À Compressão De 90 A 110 Mpa - Com Escavadeira E Rompedor Hidráulico 1.700 Kg</t>
  </si>
  <si>
    <t>Escavação Mecânica Com Retroescavadeira Em Material De 1ª Categoria</t>
  </si>
  <si>
    <t>Escavação, Carga E Transporte De Material De 1ª Categoria - Dmt De 1.000 A 1.200 M - Caminho De Serviço Em Leito Natural - Com Carregadeira E Caminhão Basculante De 14 M³</t>
  </si>
  <si>
    <t>Escavação, Carga E Transporte De Material De 1ª Categoria - Dmt De 1.000 A 1.200 M - Caminho De Serviço Em Leito Natural - Com Escavadeira E Caminhão Basculante De 14 M³</t>
  </si>
  <si>
    <t>Escavação, Carga E Transporte De Material De 1ª Categoria - Dmt De 1.000 A 1.200 M - Caminho De Serviço Em Revestimento Primário - Com Carregadeira E Caminhão Basculante De 14 M³</t>
  </si>
  <si>
    <t>Escavação, Carga E Transporte De Material De 1ª Categoria - Dmt De 1.000 A 1.200 M - Caminho De Serviço Em Revestimento Primário - Com Escavadeira E Caminhão Basculante De 14 M³</t>
  </si>
  <si>
    <t>Escavação, Carga E Transporte De Material De 1ª Categoria - Dmt De 1.000 A 1.200 M - Caminho De Serviço Pavimentado - Com Carregadeira E Caminhão Basculante De 14 M³</t>
  </si>
  <si>
    <t>Escavação, Carga E Transporte De Material De 1ª Categoria - Dmt De 1.000 A 1.200 M - Caminho De Serviço Pavimentado - Com Escavadeira E Caminhão Basculante De 14 M³</t>
  </si>
  <si>
    <t>Escavação, Carga E Transporte De Material De 1ª Categoria - Dmt De 1.200 A 1.400 M - Caminho De Serviço Em Leito Natural - Com Carregadeira E Caminhão Basculante De 14 M³</t>
  </si>
  <si>
    <t>Escavação, Carga E Transporte De Material De 1ª Categoria - Dmt De 1.200 A 1.400 M - Caminho De Serviço Em Leito Natural - Com Escavadeira E Caminhão Basculante De 14 M³</t>
  </si>
  <si>
    <t>Escavação, Carga E Transporte De Material De 1ª Categoria - Dmt De 1.200 A 1.400 M - Caminho De Serviço Em Revestimento Primário - Com Carregadeira E Caminhão Basculante De 14 M³</t>
  </si>
  <si>
    <t>Escavação, Carga E Transporte De Material De 1ª Categoria - Dmt De 1.200 A 1.400 M - Caminho De Serviço Em Revestimento Primário - Com Escavadeira E Caminhão Basculante De 14 M³</t>
  </si>
  <si>
    <t>Escavação, Carga E Transporte De Material De 1ª Categoria - Dmt De 1.200 A 1.400 M - Caminho De Serviço Pavimentado - Com Carregadeira E Caminhão Basculante De 14 M³</t>
  </si>
  <si>
    <t>Escavação, Carga E Transporte De Material De 1ª Categoria - Dmt De 1.200 A 1.400 M - Caminho De Serviço Pavimentado - Com Escavadeira E Caminhão Basculante De 14 M³</t>
  </si>
  <si>
    <t>Escavação, Carga E Transporte De Material De 1ª Categoria - Dmt De 1.400 A 1.600 M - Caminho De Serviço Em Leito Natural - Com Carregadeira E Caminhão Basculante De 14 M³</t>
  </si>
  <si>
    <t>Escavação, Carga E Transporte De Material De 1ª Categoria - Dmt De 1.400 A 1.600 M - Caminho De Serviço Em Leito Natural - Com Escavadeira E Caminhão Basculante De 14 M³</t>
  </si>
  <si>
    <t>Escavação, Carga E Transporte De Material De 1ª Categoria - Dmt De 1.400 A 1.600 M - Caminho De Serviço Em Revestimento Primário - Com Carregadeira E Caminhão Basculante De 14 M³</t>
  </si>
  <si>
    <t>Escavação, Carga E Transporte De Material De 1ª Categoria - Dmt De 1.400 A 1.600 M - Caminho De Serviço Em Revestimento Primário - Com Escavadeira E Caminhão Basculante De 14 M³</t>
  </si>
  <si>
    <t>Escavação, Carga E Transporte De Material De 1ª Categoria - Dmt De 1.400 A 1.600 M - Caminho De Serviço Pavimentado - Com Carregadeira E Caminhão Basculante De 14 M³</t>
  </si>
  <si>
    <t>Escavação, Carga E Transporte De Material De 1ª Categoria - Dmt De 1.400 A 1.600 M - Caminho De Serviço Pavimentado - Com Escavadeira E Caminhão Basculante De 14 M³</t>
  </si>
  <si>
    <t>Escavação, Carga E Transporte De Material De 1ª Categoria - Dmt De 1.600 A 1.800 M - Caminho De Serviço Em Leito Natural - Com Carregadeira E Caminhão Basculante De 14 M³</t>
  </si>
  <si>
    <t>Escavação, Carga E Transporte De Material De 1ª Categoria - Dmt De 1.600 A 1.800 M - Caminho De Serviço Em Leito Natural - Com Escavadeira E Caminhão Basculante De 14 M³</t>
  </si>
  <si>
    <t>Escavação, Carga E Transporte De Material De 1ª Categoria - Dmt De 1.600 A 1.800 M - Caminho De Serviço Em Revestimento Primário - Com Carregadeira E Caminhão Basculante De 14 M³</t>
  </si>
  <si>
    <t>Escavação, Carga E Transporte De Material De 1ª Categoria - Dmt De 1.600 A 1.800 M - Caminho De Serviço Em Revestimento Primário - Com Escavadeira E Caminhão Basculante De 14 M³</t>
  </si>
  <si>
    <t>Escavação, Carga E Transporte De Material De 1ª Categoria - Dmt De 1.600 A 1.800 M - Caminho De Serviço Pavimentado - Com Carregadeira E Caminhão Basculante De 14 M³</t>
  </si>
  <si>
    <t>Escavação, Carga E Transporte De Material De 1ª Categoria - Dmt De 1.600 A 1.800 M - Caminho De Serviço Pavimentado - Com Escavadeira E Caminhão Basculante De 14 M³</t>
  </si>
  <si>
    <t>Escavação, Carga E Transporte De Material De 1ª Categoria - Dmt De 1.800 A 2.000 M - Caminho De Serviço Em Leito Natural - Com Carregadeira E Caminhão Basculante De 14 M³</t>
  </si>
  <si>
    <t>Escavação, Carga E Transporte De Material De 1ª Categoria - Dmt De 1.800 A 2.000 M - Caminho De Serviço Em Leito Natural - Com Escavadeira E Caminhão Basculante De 14 M³</t>
  </si>
  <si>
    <t>Escavação, Carga E Transporte De Material De 1ª Categoria - Dmt De 1.800 A 2.000 M - Caminho De Serviço Em Revestimento Primário - Com Carregadeira E Caminhão Basculante De 14 M³</t>
  </si>
  <si>
    <t>Escavação, Carga E Transporte De Material De 1ª Categoria - Dmt De 1.800 A 2.000 M - Caminho De Serviço Em Revestimento Primário - Com Escavadeira E Caminhão Basculante De 14 M³</t>
  </si>
  <si>
    <t>Escavação, Carga E Transporte De Material De 1ª Categoria - Dmt De 1.800 A 2.000 M - Caminho De Serviço Pavimentado - Com Carregadeira E Caminhão Basculante De 14 M³</t>
  </si>
  <si>
    <t>Escavação, Carga E Transporte De Material De 1ª Categoria - Dmt De 1.800 A 2.000 M - Caminho De Serviço Pavimentado - Com Escavadeira E Caminhão Basculante De 14 M³</t>
  </si>
  <si>
    <t>Escavação, Carga E Transporte De Material De 1ª Categoria - Dmt De 2.000 A 2.500 M - Caminho De Serviço Em Leito Natural - Com Carregadeira E Caminhão Basculante De 14 M³</t>
  </si>
  <si>
    <t>Escavação, Carga E Transporte De Material De 1ª Categoria - Dmt De 2.000 A 2.500 M - Caminho De Serviço Em Leito Natural - Com Escavadeira E Caminhão Basculante De 14 M³</t>
  </si>
  <si>
    <t>Escavação, Carga E Transporte De Material De 1ª Categoria - Dmt De 2.000 A 2.500 M - Caminho De Serviço Em Revestimento Primário - Com Carregadeira E Caminhão Basculante De 14 M³</t>
  </si>
  <si>
    <t>Escavação, Carga E Transporte De Material De 1ª Categoria - Dmt De 2.000 A 2.500 M - Caminho De Serviço Em Revestimento Primário - Com Escavadeira E Caminhão Basculante De 14 M³</t>
  </si>
  <si>
    <t>Escavação, Carga E Transporte De Material De 1ª Categoria - Dmt De 2.000 A 2.500 M - Caminho De Serviço Pavimentado - Com Carregadeira E Caminhão Basculante De 14 M³</t>
  </si>
  <si>
    <t>Escavação, Carga E Transporte De Material De 1ª Categoria - Dmt De 2.000 A 2.500 M - Caminho De Serviço Pavimentado - Com Escavadeira E Caminhão Basculante De 14 M³</t>
  </si>
  <si>
    <t>Escavação, Carga E Transporte De Material De 1ª Categoria - Dmt De 2.500 A 3.000 M - Caminho De Serviço Em Leito Natural - Com Carregadeira E Caminhão Basculante De 14 M³</t>
  </si>
  <si>
    <t>Escavação, Carga E Transporte De Material De 1ª Categoria - Dmt De 2.500 A 3.000 M - Caminho De Serviço Em Leito Natural - Com Escavadeira E Caminhão Basculante De 14 M³</t>
  </si>
  <si>
    <t>Escavação, Carga E Transporte De Material De 1ª Categoria - Dmt De 2.500 A 3.000 M - Caminho De Serviço Em Revestimento Primário - Com Carregadeira E Caminhão Basculante De 14 M³</t>
  </si>
  <si>
    <t>Escavação, Carga E Transporte De Material De 1ª Categoria - Dmt De 2.500 A 3.000 M - Caminho De Serviço Em Revestimento Primário - Com Escavadeira E Caminhão Basculante De 14 M³</t>
  </si>
  <si>
    <t>Escavação, Carga E Transporte De Material De 1ª Categoria - Dmt De 2.500 A 3.000 M - Caminho De Serviço Pavimentado - Com Carregadeira E Caminhão Basculante De 14 M³</t>
  </si>
  <si>
    <t>Escavação, Carga E Transporte De Material De 1ª Categoria - Dmt De 2.500 A 3.000 M - Caminho De Serviço Pavimentado - Com Escavadeira E Caminhão Basculante De 14 M³</t>
  </si>
  <si>
    <t>Escavação, Carga E Transporte De Material De 1ª Categoria - Dmt De 200 A 400 M - Caminho De Serviço Em Leito Natural - Com Carregadeira E Caminhão Basculante De 14 M³</t>
  </si>
  <si>
    <t>Escavação, Carga E Transporte De Material De 1ª Categoria - Dmt De 200 A 400 M - Caminho De Serviço Em Leito Natural - Com Escavadeira E Caminhão Basculante De 14 M³</t>
  </si>
  <si>
    <t>Escavação, Carga E Transporte De Material De 1ª Categoria - Dmt De 200 A 400 M - Caminho De Serviço Em Revestimento Primário - Com Carregadeira E Caminhão Basculante De 14 M³</t>
  </si>
  <si>
    <t>Escavação, Carga E Transporte De Material De 1ª Categoria - Dmt De 200 A 400 M - Caminho De Serviço Em Revestimento Primário - Com Escavadeira E Caminhão Basculante De 14 M³</t>
  </si>
  <si>
    <t>Escavação, Carga E Transporte De Material De 1ª Categoria - Dmt De 200 A 400 M - Caminho De Serviço Pavimentado - Com Carregadeira E Caminhão Basculante De 14 M³</t>
  </si>
  <si>
    <t>Escavação, Carga E Transporte De Material De 1ª Categoria - Dmt De 200 A 400 M - Caminho De Serviço Pavimentado - Com Escavadeira E Caminhão Basculante De 14 M³</t>
  </si>
  <si>
    <t>Escavação, Carga E Transporte De Material De 1ª Categoria - Dmt De 400 A 600 M - Caminho De Serviço Em Leito Natural - Com Carregadeira E Caminhão Basculante De 14 M³</t>
  </si>
  <si>
    <t>Escavação, Carga E Transporte De Material De 1ª Categoria - Dmt De 400 A 600 M - Caminho De Serviço Em Leito Natural - Com Escavadeira E Caminhão Basculante De 14 M³</t>
  </si>
  <si>
    <t>Escavação, Carga E Transporte De Material De 1ª Categoria - Dmt De 400 A 600 M - Caminho De Serviço Em Revestimento Primário - Com Carregadeira E Caminhão Basculante De 14 M³</t>
  </si>
  <si>
    <t>Escavação, Carga E Transporte De Material De 1ª Categoria - Dmt De 400 A 600 M - Caminho De Serviço Em Revestimento Primário - Com Escavadeira E Caminhão Basculante De 14 M³</t>
  </si>
  <si>
    <t>Escavação, Carga E Transporte De Material De 1ª Categoria - Dmt De 400 A 600 M - Caminho De Serviço Pavimentado - Com Carregadeira E Caminhão Basculante De 14 M³</t>
  </si>
  <si>
    <t>Escavação, Carga E Transporte De Material De 1ª Categoria - Dmt De 400 A 600 M - Caminho De Serviço Pavimentado - Com Escavadeira E Caminhão Basculante De 14 M³</t>
  </si>
  <si>
    <t>Escavação, Carga E Transporte De Material De 1ª Categoria - Dmt De 50 A 200 M - Caminho De Serviço Em Leito Natural - Com Carregadeira E Caminhão Basculante De 14 M³</t>
  </si>
  <si>
    <t>Escavação, Carga E Transporte De Material De 1ª Categoria - Dmt De 50 A 200 M - Caminho De Serviço Em Leito Natural - Com Escavadeira E Caminhão Basculante De 14 M³</t>
  </si>
  <si>
    <t>Escavação, Carga E Transporte De Material De 1ª Categoria - Dmt De 50 A 200 M - Caminho De Serviço Em Revestimento Primário - Com Carregadeira E Caminhão Basculante De 14 M³</t>
  </si>
  <si>
    <t>Escavação, Carga E Transporte De Material De 1ª Categoria - Dmt De 50 A 200 M - Caminho De Serviço Em Revestimento Primário - Com Escavadeira E Caminhão Basculante De 14 M³</t>
  </si>
  <si>
    <t>Escavação, Carga E Transporte De Material De 1ª Categoria - Dmt De 50 A 200 M - Caminho De Serviço Pavimentado - Com Carregadeira E Caminhão Basculante De 14 M³</t>
  </si>
  <si>
    <t>Escavação, Carga E Transporte De Material De 1ª Categoria - Dmt De 50 A 200 M - Caminho De Serviço Pavimentado - Com Escavadeira E Caminhão Basculante De 14 M³</t>
  </si>
  <si>
    <t>Escavação, Carga E Transporte De Material De 1ª Categoria - Dmt De 600 A 800 M - Caminho De Serviço Em Leito Natural - Com Carregadeira E Caminhão Basculante De 14 M³</t>
  </si>
  <si>
    <t>Escavação, Carga E Transporte De Material De 1ª Categoria - Dmt De 600 A 800 M - Caminho De Serviço Em Leito Natural - Com Escavadeira E Caminhão Basculante De 14 M³</t>
  </si>
  <si>
    <t>Escavação, Carga E Transporte De Material De 1ª Categoria - Dmt De 600 A 800 M - Caminho De Serviço Em Revestimento Primário - Com Carregadeira E Caminhão Basculante De 14 M³</t>
  </si>
  <si>
    <t>Escavação, Carga E Transporte De Material De 1ª Categoria - Dmt De 600 A 800 M - Caminho De Serviço Em Revestimento Primário - Com Escavadeira E Caminhão Basculante De 14 M³</t>
  </si>
  <si>
    <t>Escavação, Carga E Transporte De Material De 1ª Categoria - Dmt De 600 A 800 M - Caminho De Serviço Pavimentado - Com Carregadeira E Caminhão Basculante De 14 M³</t>
  </si>
  <si>
    <t>Escavação, Carga E Transporte De Material De 1ª Categoria - Dmt De 600 A 800 M - Caminho De Serviço Pavimentado - Com Escavadeira E Caminhão Basculante De 14 M³</t>
  </si>
  <si>
    <t>Escavação, Carga E Transporte De Material De 1ª Categoria - Dmt De 800 A 1.000 M - Caminho De Serviço Em Leito Natural - Com Carregadeira E Caminhão Basculante De 14 M³</t>
  </si>
  <si>
    <t>Escavação, Carga E Transporte De Material De 1ª Categoria - Dmt De 800 A 1.000 M - Caminho De Serviço Em Leito Natural - Com Escavadeira E Caminhão Basculante De 14 M³</t>
  </si>
  <si>
    <t>Escavação, Carga E Transporte De Material De 1ª Categoria - Dmt De 800 A 1.000 M - Caminho De Serviço Em Revestimento Primário - Com Carregadeira E Caminhão Basculante De 14 M³</t>
  </si>
  <si>
    <t>Escavação, Carga E Transporte De Material De 1ª Categoria - Dmt De 800 A 1.000 M - Caminho De Serviço Em Revestimento Primário - Com Escavadeira E Caminhão Basculante De 14 M³</t>
  </si>
  <si>
    <t>Escavação, Carga E Transporte De Material De 1ª Categoria - Dmt De 800 A 1.000 M - Caminho De Serviço Pavimentado - Com Carregadeira E Caminhão Basculante De 14 M³</t>
  </si>
  <si>
    <t>Escavação, Carga E Transporte De Material De 1ª Categoria - Dmt De 800 A 1.000 M - Caminho De Serviço Pavimentado - Com Escavadeira E Caminhão Basculante De 14 M³</t>
  </si>
  <si>
    <t>Escavação, Carga E Transporte De Material De 1ª Categoria Na Distância De 3.000 M - Caminho De Serviço Em Leito Natural - Com Carregadeira E Caminhão Basculante De 14 M³</t>
  </si>
  <si>
    <t>Escavação, Carga E Transporte De Material De 1ª Categoria Na Distância De 3.000 M - Caminho De Serviço Em Leito Natural - Com Escavadeira E Caminhão Basculante De 14 M³</t>
  </si>
  <si>
    <t>Escavação, Carga E Transporte De Material De 1ª Categoria Na Distância De 3.000 M - Caminho De Serviço Em Revestimento Primário - Com Carregadeira E Caminhão Basculante De 14 M³</t>
  </si>
  <si>
    <t>Escavação, Carga E Transporte De Material De 1ª Categoria Na Distância De 3.000 M - Caminho De Serviço Em Revestimento Primário - Com Escavadeira E Caminhão Basculante De 14 M³</t>
  </si>
  <si>
    <t>Escavação, Carga E Transporte De Material De 1ª Categoria Na Distância De 3.000 M - Caminho De Serviço Pavimentado - Com Carregadeira E Caminhão Basculante De 14 M³</t>
  </si>
  <si>
    <t>Escavação, Carga E Transporte De Material De 1ª Categoria Na Distância De 3.000 M - Caminho De Serviço Pavimentado - Com Escavadeira E Caminhão Basculante De 14 M³</t>
  </si>
  <si>
    <t>Escavação, Carga E Transporte De Material De 2ª Categoria - Dmt De 1.000 A 1.200 M - Caminho De Serviço Em Leito Natural - Com Carregadeira E Caminhão Basculante De 14 M³</t>
  </si>
  <si>
    <t>Escavação, Carga E Transporte De Material De 2ª Categoria - Dmt De 1.000 A 1.200 M - Caminho De Serviço Em Leito Natural - Com Escavadeira E Caminhão Basculante De 14 M³</t>
  </si>
  <si>
    <t>Escavação, Carga E Transporte De Material De 2ª Categoria - Dmt De 1.000 A 1.200 M - Caminho De Serviço Em Revestimento Primário - Com Carregadeira E Caminhão Basculante De 14 M³</t>
  </si>
  <si>
    <t>Escavação, Carga E Transporte De Material De 2ª Categoria - Dmt De 1.000 A 1.200 M - Caminho De Serviço Em Revestimento Primário - Com Escavadeira E Caminhão Basculante De 14 M³</t>
  </si>
  <si>
    <t>Escavação, Carga E Transporte De Material De 2ª Categoria - Dmt De 1.000 A 1.200 M - Caminho De Serviço Pavimentado - Com Carregadeira E Caminhão Basculante De 14 M³</t>
  </si>
  <si>
    <t>Escavação, Carga E Transporte De Material De 2ª Categoria - Dmt De 1.000 A 1.200 M - Caminho De Serviço Pavimentado - Com Escavadeira E Caminhão Basculante De 14 M³</t>
  </si>
  <si>
    <t>Escavação, Carga E Transporte De Material De 2ª Categoria - Dmt De 1.200 A 1.400 M - Caminho De Serviço Em Leito Natural - Com Carregadeira E Caminhão Basculante De 14 M³</t>
  </si>
  <si>
    <t>Escavação, Carga E Transporte De Material De 2ª Categoria - Dmt De 1.200 A 1.400 M - Caminho De Serviço Em Leito Natural - Com Escavadeira E Caminhão Basculante De 14 M³</t>
  </si>
  <si>
    <t>Escavação, Carga E Transporte De Material De 2ª Categoria - Dmt De 1.200 A 1.400 M - Caminho De Serviço Em Revestimento Primário - Com Carregadeira E Caminhão Basculante De 14 M³</t>
  </si>
  <si>
    <t>Escavação, Carga E Transporte De Material De 2ª Categoria - Dmt De 1.200 A 1.400 M - Caminho De Serviço Em Revestimento Primário - Com Escavadeira E Caminhão Basculante De 14 M³</t>
  </si>
  <si>
    <t>Escavação, Carga E Transporte De Material De 2ª Categoria - Dmt De 1.200 A 1.400 M - Caminho De Serviço Pavimentado - Com Carregadeira E Caminhão Basculante De 14 M³</t>
  </si>
  <si>
    <t>Escavação, Carga E Transporte De Material De 2ª Categoria - Dmt De 1.200 A 1.400 M - Caminho De Serviço Pavimentado - Com Escavadeira E Caminhão Basculante De 14 M³</t>
  </si>
  <si>
    <t>Escavação, Carga E Transporte De Material De 2ª Categoria - Dmt De 1.400 A 1.600 M - Caminho De Serviço Em Leito Natural - Com Carregadeira E Caminhão Basculante De 14 M³</t>
  </si>
  <si>
    <t>Escavação, Carga E Transporte De Material De 2ª Categoria - Dmt De 1.400 A 1.600 M - Caminho De Serviço Em Leito Natural - Com Escavadeira E Caminhão Basculante De 14 M³</t>
  </si>
  <si>
    <t>Escavação, Carga E Transporte De Material De 2ª Categoria - Dmt De 1.400 A 1.600 M - Caminho De Serviço Em Revestimento Primário - Com Carregadeira E Caminhão Basculante De 14 M³</t>
  </si>
  <si>
    <t>Escavação, Carga E Transporte De Material De 2ª Categoria - Dmt De 1.400 A 1.600 M - Caminho De Serviço Em Revestimento Primário - Com Escavadeira E Caminhão Basculante De 14 M³</t>
  </si>
  <si>
    <t>Escavação, Carga E Transporte De Material De 2ª Categoria - Dmt De 1.400 A 1.600 M - Caminho De Serviço Pavimentado - Com Carregadeira E Caminhão Basculante De 14 M³</t>
  </si>
  <si>
    <t>Escavação, Carga E Transporte De Material De 2ª Categoria - Dmt De 1.400 A 1.600 M - Caminho De Serviço Pavimentado - Com Escavadeira E Caminhão Basculante De 14 M³</t>
  </si>
  <si>
    <t>Escavação, Carga E Transporte De Material De 2ª Categoria - Dmt De 1.600 A 1.800 M - Caminho De Serviço Em Leito Natural - Com Carregadeira E Caminhão Basculante De 14 M³</t>
  </si>
  <si>
    <t>Escavação, Carga E Transporte De Material De 2ª Categoria - Dmt De 1.600 A 1.800 M - Caminho De Serviço Em Leito Natural - Com Escavadeira E Caminhão Basculante De 14 M³</t>
  </si>
  <si>
    <t>Escavação, Carga E Transporte De Material De 2ª Categoria - Dmt De 1.600 A 1.800 M - Caminho De Serviço Em Revestimento Primário - Com Carregadeira E Caminhão Basculante De 14 M³</t>
  </si>
  <si>
    <t>Escavação, Carga E Transporte De Material De 2ª Categoria - Dmt De 1.600 A 1.800 M - Caminho De Serviço Em Revestimento Primário - Com Escavadeira E Caminhão Basculante De 14 M³</t>
  </si>
  <si>
    <t>Escavação, Carga E Transporte De Material De 2ª Categoria - Dmt De 1.600 A 1.800 M - Caminho De Serviço Pavimentado - Com Carregadeira E Caminhão Basculante De 14 M³</t>
  </si>
  <si>
    <t>Escavação, Carga E Transporte De Material De 2ª Categoria - Dmt De 1.600 A 1.800 M - Caminho De Serviço Pavimentado - Com Escavadeira E Caminhão Basculante De 14 M³</t>
  </si>
  <si>
    <t>Escavação, Carga E Transporte De Material De 2ª Categoria - Dmt De 1.800 A 2.000 M - Caminho De Serviço Em Leito Natural - Com Carregadeira E Caminhão Basculante De 14 M³</t>
  </si>
  <si>
    <t>Escavação, Carga E Transporte De Material De 2ª Categoria - Dmt De 1.800 A 2.000 M - Caminho De Serviço Em Leito Natural - Com Escavadeira E Caminhão Basculante De 14 M³</t>
  </si>
  <si>
    <t>Escavação, Carga E Transporte De Material De 2ª Categoria - Dmt De 1.800 A 2.000 M - Caminho De Serviço Em Revestimento Primário - Com Carregadeira E Caminhão Basculante De 14 M³</t>
  </si>
  <si>
    <t>Escavação, Carga E Transporte De Material De 2ª Categoria - Dmt De 1.800 A 2.000 M - Caminho De Serviço Em Revestimento Primário - Com Escavadeira E Caminhão Basculante De 14 M³</t>
  </si>
  <si>
    <t>Escavação, Carga E Transporte De Material De 2ª Categoria - Dmt De 1.800 A 2.000 M - Caminho De Serviço Pavimentado - Com Carregadeira E Caminhão Basculante De 14 M³</t>
  </si>
  <si>
    <t>Escavação, Carga E Transporte De Material De 2ª Categoria - Dmt De 1.800 A 2.000 M - Caminho De Serviço Pavimentado - Com Escavadeira E Caminhão Basculante De 14 M³</t>
  </si>
  <si>
    <t>Escavação, Carga E Transporte De Material De 2ª Categoria - Dmt De 2.000 A 2.500 M - Caminho De Serviço Em Leito Natural - Com Carregadeira E Caminhão Basculante De 14 M³</t>
  </si>
  <si>
    <t>Escavação, Carga E Transporte De Material De 2ª Categoria - Dmt De 2.000 A 2.500 M - Caminho De Serviço Em Leito Natural - Com Escavadeira E Caminhão Basculante De 14 M³</t>
  </si>
  <si>
    <t>Escavação, Carga E Transporte De Material De 2ª Categoria - Dmt De 2.000 A 2.500 M - Caminho De Serviço Em Revestimento Primário - Com Carregadeira E Caminhão Basculante De 14 M³</t>
  </si>
  <si>
    <t>Escavação, Carga E Transporte De Material De 2ª Categoria - Dmt De 2.000 A 2.500 M - Caminho De Serviço Em Revestimento Primário - Com Escavadeira E Caminhão Basculante De 14 M³</t>
  </si>
  <si>
    <t>Escavação, Carga E Transporte De Material De 2ª Categoria - Dmt De 2.000 A 2.500 M - Caminho De Serviço Pavimentado - Com Carregadeira E Caminhão Basculante De 14 M³</t>
  </si>
  <si>
    <t>Escavação, Carga E Transporte De Material De 2ª Categoria - Dmt De 2.000 A 2.500 M - Caminho De Serviço Pavimentado - Com Escavadeira E Caminhão Basculante De 14 M³</t>
  </si>
  <si>
    <t>Escavação, Carga E Transporte De Material De 2ª Categoria - Dmt De 2.500 A 3.000 M - Caminho De Serviço Em Leito Natural - Com Carregadeira E Caminhão Basculante De 14 M³</t>
  </si>
  <si>
    <t>Escavação, Carga E Transporte De Material De 2ª Categoria - Dmt De 2.500 A 3.000 M - Caminho De Serviço Em Leito Natural - Com Escavadeira E Caminhão Basculante De 14 M³</t>
  </si>
  <si>
    <t>Escavação, Carga E Transporte De Material De 2ª Categoria - Dmt De 2.500 A 3.000 M - Caminho De Serviço Em Revestimento Primário - Com Carregadeira E Caminhão Basculante De 14 M³</t>
  </si>
  <si>
    <t>Escavação, Carga E Transporte De Material De 2ª Categoria - Dmt De 2.500 A 3.000 M - Caminho De Serviço Em Revestimento Primário - Com Escavadeira E Caminhão Basculante De 14 M³</t>
  </si>
  <si>
    <t>Escavação, Carga E Transporte De Material De 2ª Categoria - Dmt De 2.500 A 3.000 M - Caminho De Serviço Pavimentado - Com Carregadeira E Caminhão Basculante De 14 M³</t>
  </si>
  <si>
    <t>Escavação, Carga E Transporte De Material De 2ª Categoria - Dmt De 2.500 A 3.000 M - Caminho De Serviço Pavimentado - Com Escavadeira E Caminhão Basculante De 14 M³</t>
  </si>
  <si>
    <t>Escavação, Carga E Transporte De Material De 2ª Categoria - Dmt De 200 A 400 M - Caminho De Serviço Em Leito Natural - Com Carregadeira E Caminhão Basculante De 14 M³</t>
  </si>
  <si>
    <t>Escavação, Carga E Transporte De Material De 2ª Categoria - Dmt De 200 A 400 M - Caminho De Serviço Em Leito Natural - Com Escavadeira E Caminhão Basculante De 14 M³</t>
  </si>
  <si>
    <t>Escavação, Carga E Transporte De Material De 2ª Categoria - Dmt De 200 A 400 M - Caminho De Serviço Em Revestimento Primário - Com Carregadeira E Caminhão Basculante De 14 M³</t>
  </si>
  <si>
    <t>Escavação, Carga E Transporte De Material De 2ª Categoria - Dmt De 200 A 400 M - Caminho De Serviço Em Revestimento Primário - Com Escavadeira E Caminhão Basculante De 14 M³</t>
  </si>
  <si>
    <t>Escavação, Carga E Transporte De Material De 2ª Categoria - Dmt De 200 A 400 M - Caminho De Serviço Pavimentado - Com Carregadeira E Caminhão Basculante De 14 M³</t>
  </si>
  <si>
    <t>Escavação, Carga E Transporte De Material De 2ª Categoria - Dmt De 200 A 400 M - Caminho De Serviço Pavimentado - Com Escavadeira E Caminhão Basculante De 14 M³</t>
  </si>
  <si>
    <t>Escavação, Carga E Transporte De Material De 2ª Categoria - Dmt De 400 A 600 M - Caminho De Serviço Em Leito Natural - Com Carregadeira E Caminhão Basculante De 14 M³</t>
  </si>
  <si>
    <t>Escavação, Carga E Transporte De Material De 2ª Categoria - Dmt De 400 A 600 M - Caminho De Serviço Em Leito Natural - Com Escavadeira E Caminhão Basculante De 14 M³</t>
  </si>
  <si>
    <t>Escavação, Carga E Transporte De Material De 2ª Categoria - Dmt De 400 A 600 M - Caminho De Serviço Em Revestimento Primário - Com Carregadeira E Caminhão Basculante De 14 M³</t>
  </si>
  <si>
    <t>Escavação, Carga E Transporte De Material De 2ª Categoria - Dmt De 400 A 600 M - Caminho De Serviço Em Revestimento Primário - Com Escavadeira E Caminhão Basculante De 14 M³</t>
  </si>
  <si>
    <t>Escavação, Carga E Transporte De Material De 2ª Categoria - Dmt De 400 A 600 M - Caminho De Serviço Pavimentado - Com Carregadeira E Caminhão Basculante De 14 M³</t>
  </si>
  <si>
    <t>Escavação, Carga E Transporte De Material De 2ª Categoria - Dmt De 400 A 600 M - Caminho De Serviço Pavimentado - Com Escavadeira E Caminhão Basculante De 14 M³</t>
  </si>
  <si>
    <t>Escavação, Carga E Transporte De Material De 2ª Categoria - Dmt De 50 A 200 M - Caminho De Serviço Em Leito Natural - Com Carregadeira E Caminhão Basculante De 14 M³</t>
  </si>
  <si>
    <t>Escavação, Carga E Transporte De Material De 2ª Categoria - Dmt De 50 A 200 M - Caminho De Serviço Em Leito Natural - Com Escavadeira E Caminhão Basculante De 14 M³</t>
  </si>
  <si>
    <t>Escavação, Carga E Transporte De Material De 2ª Categoria - Dmt De 50 A 200 M - Caminho De Serviço Em Revestimento Primário - Com Carregadeira E Caminhão Basculante De 14 M³</t>
  </si>
  <si>
    <t>Escavação, Carga E Transporte De Material De 2ª Categoria - Dmt De 50 A 200 M - Caminho De Serviço Em Revestimento Primário - Com Escavadeira E Caminhão Basculante De 14 M³</t>
  </si>
  <si>
    <t>Escavação, Carga E Transporte De Material De 2ª Categoria - Dmt De 50 A 200 M - Caminho De Serviço Pavimentado - Com Carregadeira E Caminhão Basculante De 14 M³</t>
  </si>
  <si>
    <t>Escavação, Carga E Transporte De Material De 2ª Categoria - Dmt De 50 A 200 M - Caminho De Serviço Pavimentado - Com Escavadeira E Caminhão Basculante De 14 M³</t>
  </si>
  <si>
    <t>Escavação, Carga E Transporte De Material De 2ª Categoria - Dmt De 50 M</t>
  </si>
  <si>
    <t>Escavação, Carga E Transporte De Material De 2ª Categoria - Dmt De 600 A 800 M - Caminho De Serviço Em Leito Natural - Com Carregadeira E Caminhão Basculante De 14 M³</t>
  </si>
  <si>
    <t>Escavação, Carga E Transporte De Material De 2ª Categoria - Dmt De 600 A 800 M - Caminho De Serviço Em Leito Natural - Com Escavadeira E Caminhão Basculante De 14 M³</t>
  </si>
  <si>
    <t>Escavação, Carga E Transporte De Material De 2ª Categoria - Dmt De 600 A 800 M - Caminho De Serviço Em Revestimento Primário - Com Carregadeira E Caminhão Basculante De 14 M³</t>
  </si>
  <si>
    <t>Escavação, Carga E Transporte De Material De 2ª Categoria - Dmt De 600 A 800 M - Caminho De Serviço Em Revestimento Primário - Com Escavadeira E Caminhão Basculante De 14 M³</t>
  </si>
  <si>
    <t>Escavação, Carga E Transporte De Material De 2ª Categoria - Dmt De 600 A 800 M - Caminho De Serviço Pavimentado - Com Carregadeira E Caminhão Basculante De 14 M³</t>
  </si>
  <si>
    <t>Escavação, Carga E Transporte De Material De 2ª Categoria - Dmt De 600 A 800 M - Caminho De Serviço Pavimentado - Com Escavadeira E Caminhão Basculante De 14 M³</t>
  </si>
  <si>
    <t>Escavação, Carga E Transporte De Material De 2ª Categoria - Dmt De 800 A 1.000 M - Caminho De Serviço Em Leito Natural - Com Carregadeira E Caminhão Basculante De 14 M³</t>
  </si>
  <si>
    <t>Escavação, Carga E Transporte De Material De 2ª Categoria - Dmt De 800 A 1.000 M - Caminho De Serviço Em Leito Natural - Com Escavadeira E Caminhão Basculante De 14 M³</t>
  </si>
  <si>
    <t>Escavação, Carga E Transporte De Material De 2ª Categoria - Dmt De 800 A 1.000 M - Caminho De Serviço Em Revestimento Primário - Com Carregadeira E Caminhão Basculante De 14 M³</t>
  </si>
  <si>
    <t>Escavação, Carga E Transporte De Material De 2ª Categoria - Dmt De 800 A 1.000 M - Caminho De Serviço Em Revestimento Primário - Com Escavadeira E Caminhão Basculante De 14 M³</t>
  </si>
  <si>
    <t>Escavação, Carga E Transporte De Material De 2ª Categoria - Dmt De 800 A 1.000 M - Caminho De Serviço Pavimentado - Com Carregadeira E Caminhão Basculante De 14 M³</t>
  </si>
  <si>
    <t>Escavação, Carga E Transporte De Material De 2ª Categoria - Dmt De 800 A 1.000 M - Caminho De Serviço Pavimentado - Com Escavadeira E Caminhão Basculante De 14 M³</t>
  </si>
  <si>
    <t>Escavação, Carga E Transporte De Material De 2ª Categoria Na Distância De 3.000 M - Caminho De Serviço Em Leito Natural - Com Escavadeira E Caminhão Basculante De 14 M³</t>
  </si>
  <si>
    <t>Escavação, Carga E Transporte De Material De 2ª Categoria Na Distância De 3.000 M - Caminho De Serviço Em Leito Natural Com Carregadeira E Caminhão Basculante De 14 M³</t>
  </si>
  <si>
    <t>Escavação, Carga E Transporte De Material De 2ª Categoria Na Distância De 3.000 M - Caminho De Serviço Em Revestimento Primário - Com Escavadeira E Caminhão Basculante De 14 M³</t>
  </si>
  <si>
    <t>Escavação, Carga E Transporte De Material De 2ª Categoria Na Distância De 3.000 M - Caminho De Serviço Pavimentado - Com Carregadeira E Caminhão Basculante De 14 M³</t>
  </si>
  <si>
    <t>Escavação, Carga E Transporte De Material De 2ª Categoria Na Distância De 3.000 M - Caminho De Serviço Pavimentado - Com Escavadeira E Caminhão Basculante De 14 M³</t>
  </si>
  <si>
    <t>Escavação, Carga E Transporte De Material De 2ª Categoria Na Distância De 3.000 M -Caminho De Serviço Com Revestimento Primário Com Carregadeira E Caminhão Basculante De 14 M³</t>
  </si>
  <si>
    <t>Escavação, Carga E Transporte De Material De 3ª Categoria - Dmt De 1.000 A 1.200 M - Caminho De Serviço Em Leito Natural Com Caminhão Basculante De 12 M³</t>
  </si>
  <si>
    <t>Escavação, Carga E Transporte De Material De 3ª Categoria - Dmt De 1.000 A 1.200 M - Caminho De Serviço Em Revestimento Primário - Com Caminhão Basculante De 12 M³</t>
  </si>
  <si>
    <t>Escavação, Carga E Transporte De Material De 3ª Categoria - Dmt De 1.000 A 1.200 M - Caminho De Serviço Pavimentado - Com Caminhão Basculante De 12 M³</t>
  </si>
  <si>
    <t>Escavação, Carga E Transporte De Material De 3ª Categoria - Dmt De 1.200 A 1.400 M - Caminho De Serviço Em Leito Natural Com Caminhão Basculante De 12 M³</t>
  </si>
  <si>
    <t>Escavação, Carga E Transporte De Material De 3ª Categoria - Dmt De 1.200 A 1.400 M - Caminho De Serviço Em Revestimento Primário - Com Caminhão Basculante De 12 M³</t>
  </si>
  <si>
    <t>Escavação, Carga E Transporte De Material De 3ª Categoria - Dmt De 1.200 A 1.400 M - Caminho De Serviço Pavimentado - Com Caminhão Basculante De 12 M³</t>
  </si>
  <si>
    <t>Escavação, Carga E Transporte De Material De 3ª Categoria - Dmt De 1.400 A 1.600 M - Caminho De Serviço Em Leito Natural Com Caminhão Basculante De 12 M³</t>
  </si>
  <si>
    <t>Escavação, Carga E Transporte De Material De 3ª Categoria - Dmt De 1.400 A 1.600 M - Caminho De Serviço Em Revestimento Primário - Com Caminhão Basculante De 12 M³</t>
  </si>
  <si>
    <t>Escavação, Carga E Transporte De Material De 3ª Categoria - Dmt De 1.400 A 1.600 M - Caminho De Serviço Pavimentado - Com Caminhão Basculante De 12 M³</t>
  </si>
  <si>
    <t>Escavação, Carga E Transporte De Material De 3ª Categoria - Dmt De 1.600 A 1.800 M - Caminho De Serviço Em Leito Natural Com Caminhão Basculante De 12 M³</t>
  </si>
  <si>
    <t>Escavação, Carga E Transporte De Material De 3ª Categoria - Dmt De 1.600 A 1.800 M - Caminho De Serviço Em Revestimento Primário - Com Caminhão Basculante De 12 M³</t>
  </si>
  <si>
    <t>Escavação, Carga E Transporte De Material De 3ª Categoria - Dmt De 1.600 A 1.800 M - Caminho De Serviço Pavimentado - Com Caminhão Basculante De 12 M³</t>
  </si>
  <si>
    <t>Escavação, Carga E Transporte De Material De 3ª Categoria - Dmt De 1.800 A 2.000 M - Caminho De Serviço Em Leito Natural Com Caminhão Basculante De 12 M³</t>
  </si>
  <si>
    <t>Escavação, Carga E Transporte De Material De 3ª Categoria - Dmt De 1.800 A 2.000 M - Caminho De Serviço Em Revestimento Primário - Com Caminhão Basculante De 12 M³</t>
  </si>
  <si>
    <t>Escavação, Carga E Transporte De Material De 3ª Categoria - Dmt De 1.800 A 2.000 M - Caminho De Serviço Pavimentado - Com Caminhão Basculante De 12 M³</t>
  </si>
  <si>
    <t>Escavação, Carga E Transporte De Material De 3ª Categoria - Dmt De 2.000 A 2.500 M - Caminho De Serviço Em Leito Natural Com Caminhão Basculante De 12 M³</t>
  </si>
  <si>
    <t>Escavação, Carga E Transporte De Material De 3ª Categoria - Dmt De 2.000 A 2.500 M - Caminho De Serviço Em Revestimento Primário - Com Caminhão Basculante De 12 M³</t>
  </si>
  <si>
    <t>Escavação, Carga E Transporte De Material De 3ª Categoria - Dmt De 2.000 A 2.500 M - Caminho De Serviço Pavimentado - Com Caminhão Basculante De 12 M³</t>
  </si>
  <si>
    <t>Escavação, Carga E Transporte De Material De 3ª Categoria - Dmt De 2.500 A 3.000 M - Caminho De Serviço Em Leito Natural Com Caminhão Basculante De 12 M³</t>
  </si>
  <si>
    <t>Escavação, Carga E Transporte De Material De 3ª Categoria - Dmt De 2.500 A 3.000 M - Caminho De Serviço Em Revestimento Primário - Com Caminhão Basculante De 12 M³</t>
  </si>
  <si>
    <t>Escavação, Carga E Transporte De Material De 3ª Categoria - Dmt De 2.500 A 3.000 M - Caminho De Serviço Pavimentado - Com Caminhão Basculante De 12 M³</t>
  </si>
  <si>
    <t>Escavação, Carga E Transporte De Material De 3ª Categoria - Dmt De 200 A 400 M - Caminho De Serviço Em Leito Natural Com Caminhão Basculante De 12 M³</t>
  </si>
  <si>
    <t>Escavação, Carga E Transporte De Material De 3ª Categoria - Dmt De 200 A 400 M - Caminho De Serviço Em Revestimento Primário - Com Caminhão Basculante De 12 M³</t>
  </si>
  <si>
    <t>Escavação, Carga E Transporte De Material De 3ª Categoria - Dmt De 200 A 400 M - Caminho De Serviço Pavimentado - Com Caminhão Basculante De 12 M³</t>
  </si>
  <si>
    <t>Escavação, Carga E Transporte De Material De 3ª Categoria - Dmt De 400 A 600 M - Caminho De Serviço Em Leito Natural Com Caminhão Basculante De 12 M³</t>
  </si>
  <si>
    <t>Escavação, Carga E Transporte De Material De 3ª Categoria - Dmt De 400 A 600 M - Caminho De Serviço Em Revestimento Primário - Com Caminhão Basculante De 12 M³</t>
  </si>
  <si>
    <t>Escavação, Carga E Transporte De Material De 3ª Categoria - Dmt De 400 A 600 M - Caminho De Serviço Pavimentado - Com Caminhão Basculante De 12 M³</t>
  </si>
  <si>
    <t>Escavação, Carga E Transporte De Material De 3ª Categoria - Dmt De 50 A 200 M - Caminho De Serviço Em Leito Natural Com Caminhão Basculante De 12 M³</t>
  </si>
  <si>
    <t>Escavação, Carga E Transporte De Material De 3ª Categoria - Dmt De 50 A 200 M - Caminho De Serviço Em Revestimento Primário - Com Caminhão Basculante De 12 M³</t>
  </si>
  <si>
    <t>Escavação, Carga E Transporte De Material De 3ª Categoria - Dmt De 50 A 200 M - Caminho De Serviço Pavimentado - Com Caminhão Basculante De 12 M³</t>
  </si>
  <si>
    <t>Escavação, Carga E Transporte De Material De 3ª Categoria - Dmt De 600 A 800 M - Caminho De Serviço Em Leito Natural Com Caminhão Basculante De 12 M³</t>
  </si>
  <si>
    <t>Escavação, Carga E Transporte De Material De 3ª Categoria - Dmt De 600 A 800 M - Caminho De Serviço Em Revestimento Primário - Com Caminhão Basculante De 12 M³</t>
  </si>
  <si>
    <t>Escavação, Carga E Transporte De Material De 3ª Categoria - Dmt De 600 A 800 M - Caminho De Serviço Pavimentado - Com Caminhão Basculante De 12 M³</t>
  </si>
  <si>
    <t>Escavação, Carga E Transporte De Material De 3ª Categoria - Dmt De 800 A 1.000 M - Caminho De Serviço Em Leito Natural Com Caminhão Basculante De 12 M³</t>
  </si>
  <si>
    <t>Escavação, Carga E Transporte De Material De 3ª Categoria - Dmt De 800 A 1.000 M - Caminho De Serviço Em Revestimento Primário - Com Caminhão Basculante De 12 M³</t>
  </si>
  <si>
    <t>Escavação, Carga E Transporte De Material De 3ª Categoria - Dmt De 800 A 1.000 M - Caminho De Serviço Pavimentado - Com Caminhão Basculante De 12 M³</t>
  </si>
  <si>
    <t>Escavação, Carga E Transporte De Material De 3ª Categoria Na Distância De 3.000 M - Caminho De Serviço Em Leito Natural Com Caminhão Basculante De 12 M³</t>
  </si>
  <si>
    <t>Escavação, Carga E Transporte De Material De 3ª Categoria Na Distância De 3.000 M - Caminho De Serviço Em Revestimento Primário - Com Caminhão Basculante De 12 M³</t>
  </si>
  <si>
    <t>Escavação, Carga E Transporte De Material De 3ª Categoria Na Distância De 3.000 M - Caminho De Serviço Pavimentado - Com Caminhão Basculante De 12 M³</t>
  </si>
  <si>
    <t>Escavação, Carga E Transporte De Solos Moles - Dmt De 0 A 50 M</t>
  </si>
  <si>
    <t>Escavação, Carga E Transporte De Solos Moles - Dmt De 1.000 A 1.200 M - Caminho De Serviço Em Leito Natural - Com Caminhão Basculante De 14 M³</t>
  </si>
  <si>
    <t>Escavação, Carga E Transporte De Solos Moles - Dmt De 1.000 A 1.200 M - Caminho De Serviço Em Revestimento Primário - Com Caminhão Basculante De 14 M³</t>
  </si>
  <si>
    <t>Escavação, Carga E Transporte De Solos Moles - Dmt De 1.000 A 1.200 M - Caminho De Serviço Pavimentado - Com Caminhão Basculante De 14 M³</t>
  </si>
  <si>
    <t>Escavação, Carga E Transporte De Solos Moles - Dmt De 1.200 A 1.400 M - Caminho De Serviço Em Leito Natural - Com Caminhão Basculante De 14 M³</t>
  </si>
  <si>
    <t>Escavação, Carga E Transporte De Solos Moles - Dmt De 1.200 A 1.400 M - Caminho De Serviço Em Revestimento Primário - Com Caminhão Basculante De 14 M³</t>
  </si>
  <si>
    <t>Escavação, Carga E Transporte De Solos Moles - Dmt De 1.200 A 1.400 M - Caminho De Serviço Pavimentado - Com Caminhão Basculante De 14 M³</t>
  </si>
  <si>
    <t>Escavação, Carga E Transporte De Solos Moles - Dmt De 1.400 A 1.600 M - Caminho De Serviço Em Leito Natural - Com Caminhão Basculante De 14 M³</t>
  </si>
  <si>
    <t>Escavação, Carga E Transporte De Solos Moles - Dmt De 1.400 A 1.600 M - Caminho De Serviço Em Revestimento Primário - Com Caminhão Basculante De 14 M³</t>
  </si>
  <si>
    <t>Escavação, Carga E Transporte De Solos Moles - Dmt De 1.400 A 1.600 M - Caminho De Serviço Pavimentado - Com Caminhão Basculante De 14 M³</t>
  </si>
  <si>
    <t>Escavação, Carga E Transporte De Solos Moles - Dmt De 1.600 A 1.800 M - Caminho De Serviço Em Leito Natural - Com Caminhão Basculante De 14 M³</t>
  </si>
  <si>
    <t>Escavação, Carga E Transporte De Solos Moles - Dmt De 1.600 A 1.800 M - Caminho De Serviço Em Revestimento Primário - Com Caminhão Basculante De 14 M³</t>
  </si>
  <si>
    <t>Escavação, Carga E Transporte De Solos Moles - Dmt De 1.600 A 1.800 M - Caminho De Serviço Pavimentado - Com Caminhão Basculante De 14 M³</t>
  </si>
  <si>
    <t>Escavação, Carga E Transporte De Solos Moles - Dmt De 1.800 A 2.000 M - Caminho De Serviço Em Leito Natural - Com Caminhão Basculante De 14 M³</t>
  </si>
  <si>
    <t>Escavação, Carga E Transporte De Solos Moles - Dmt De 1.800 A 2.000 M - Caminho De Serviço Em Revestimento Primário - Com Caminhão Basculante De 14 M³</t>
  </si>
  <si>
    <t>Escavação, Carga E Transporte De Solos Moles - Dmt De 1.800 A 2.000 M - Caminho De Serviço Pavimentado - Com Caminhão Basculante De 14 M³</t>
  </si>
  <si>
    <t>Escavação, Carga E Transporte De Solos Moles - Dmt De 2.000 A 2.500 M - Caminho De Serviço Em Leito Natural - Com Caminhão Basculante De 14 M³</t>
  </si>
  <si>
    <t>Escavação, Carga E Transporte De Solos Moles - Dmt De 2.000 A 2.500 M - Caminho De Serviço Em Revestimento Primário - Com Caminhão Basculante De 14 M³</t>
  </si>
  <si>
    <t>Escavação, Carga E Transporte De Solos Moles - Dmt De 2.000 A 2.500 M - Caminho De Serviço Pavimentado - Com Caminhão Basculante De 14 M³</t>
  </si>
  <si>
    <t>Escavação, Carga E Transporte De Solos Moles - Dmt De 2.500 A 3.000 M - Caminho De Serviço Em Leito Natural - Com Caminhão Basculante De 14 M³</t>
  </si>
  <si>
    <t>Escavação, Carga E Transporte De Solos Moles - Dmt De 2.500 A 3.000 M - Caminho De Serviço Em Revestimento Primário - Com Caminhão Basculante De 14 M³</t>
  </si>
  <si>
    <t>Escavação, Carga E Transporte De Solos Moles - Dmt De 2.500 A 3.000 M - Caminho De Serviço Pavimentado - Com Caminhão Basculante De 14 M³</t>
  </si>
  <si>
    <t>Escavação, Carga E Transporte De Solos Moles - Dmt De 200 A 400 M - Caminho De Serviço Em Leito Natural - Com Caminhão Basculante De 14 M³</t>
  </si>
  <si>
    <t>Escavação, Carga E Transporte De Solos Moles - Dmt De 200 A 400 M - Caminho De Serviço Em Revestimento Primário - Com Caminhão Basculante De 14 M³</t>
  </si>
  <si>
    <t>Escavação, Carga E Transporte De Solos Moles - Dmt De 200 A 400 M - Caminho De Serviço Pavimentado - Com Caminhão Basculante De 14 M³</t>
  </si>
  <si>
    <t>Escavação, Carga E Transporte De Solos Moles - Dmt De 400 A 600 M - Caminho De Serviço Em Leito Natural - Com Caminhão Basculante De 14 M³</t>
  </si>
  <si>
    <t>Escavação, Carga E Transporte De Solos Moles - Dmt De 400 A 600 M - Caminho De Serviço Em Revestimento Primário - Com Caminhão Basculante De 14 M³</t>
  </si>
  <si>
    <t>Escavação, Carga E Transporte De Solos Moles - Dmt De 400 A 600 M - Caminho De Serviço Pavimentado - Com Caminhão Basculante De 14 M³</t>
  </si>
  <si>
    <t>Escavação, Carga E Transporte De Solos Moles - Dmt De 50 A 200 M - Caminho De Serviço Em Leito Natural - Com Caminhão Basculante De 14 M³</t>
  </si>
  <si>
    <t>Escavação, Carga E Transporte De Solos Moles - Dmt De 50 A 200 M - Caminho De Serviço Em Revestimento Primário - Com Caminhão Basculante De 14 M³</t>
  </si>
  <si>
    <t>Escavação, Carga E Transporte De Solos Moles - Dmt De 50 A 200 M - Caminho De Serviço Pavimentado - Com Caminhão Basculante De 14 M³</t>
  </si>
  <si>
    <t>Escavação, Carga E Transporte De Solos Moles - Dmt De 600 A 800 M - Caminho De Serviço Em Leito Natural - Com Caminhão Basculante De 14 M³</t>
  </si>
  <si>
    <t>Escavação, Carga E Transporte De Solos Moles - Dmt De 600 A 800 M - Caminho De Serviço Em Revestimento Primário - Com Caminhão Basculante De 14 M³</t>
  </si>
  <si>
    <t>Escavação, Carga E Transporte De Solos Moles - Dmt De 600 A 800 M - Caminho De Serviço Pavimentado - Com Caminhão Basculante De 14 M³</t>
  </si>
  <si>
    <t>Escavação, Carga E Transporte De Solos Moles - Dmt De 800 A 1.000 M - Caminho De Serviço Em Leito Natural - Com Caminhão Basculante De 14 M³</t>
  </si>
  <si>
    <t>Escavação, Carga E Transporte De Solos Moles - Dmt De 800 A 1.000 M - Caminho De Serviço Em Revestimento Primário - Com Caminhão Basculante De 14 M³</t>
  </si>
  <si>
    <t>Escavação, Carga E Transporte De Solos Moles - Dmt De 800 A 1.000 M - Caminho De Serviço Pavimentado - Com Caminhão Basculante De 14 M³</t>
  </si>
  <si>
    <t>Escavação, Carga E Transporte De Solos Moles Na Distância De 3.000 M - Caminho De Serviço Em Leito Natural - Com Caminhão Basculante De 14 M³</t>
  </si>
  <si>
    <t>Escavação, Carga E Transporte De Solos Moles Na Distância De 3.000 M - Caminho De Serviço Em Revestimento Primário - Com Caminhão Basculante De 14 M³</t>
  </si>
  <si>
    <t>Escavação, Carga E Transporte De Solos Moles Na Distância De 3.000 M - Caminho De Serviço Pavimentado - Com Caminhão Basculante De 14 M³</t>
  </si>
  <si>
    <t>Escavação, Carga E Transporte Em Material De 1ª Categoria - Dmt De 1.000 A 1.200 M Com Motoscraper</t>
  </si>
  <si>
    <t>Escavação, Carga E Transporte Em Material De 1ª Categoria - Dmt De 1.200 A 1.400 M Com Motoscraper</t>
  </si>
  <si>
    <t>Escavação, Carga E Transporte Em Material De 1ª Categoria - Dmt De 200 A 400 M Com Motoscraper</t>
  </si>
  <si>
    <t>Escavação, Carga E Transporte Em Material De 1ª Categoria - Dmt De 400 A 600 M Com Motoscraper</t>
  </si>
  <si>
    <t>Escavação, Carga E Transporte Em Material De 1ª Categoria - Dmt De 50 A 200 M Com Motoscraper</t>
  </si>
  <si>
    <t>Escavação, Carga E Transporte Em Material De 1ª Categoria - Dmt De 50 M</t>
  </si>
  <si>
    <t>Escavação, Carga E Transporte Em Material De 1ª Categoria - Dmt De 600 A 800 M Com Motoscraper</t>
  </si>
  <si>
    <t>Escavação, Carga E Transporte Em Material De 1ª Categoria - Dmt De 800 A 1.000 M Com Motoscraper</t>
  </si>
  <si>
    <t>Expurgo De Jazida</t>
  </si>
  <si>
    <t>Fragmentação De Blocos De Rocha Com Escavadeira E Rompedor Hidráulico 1.700 Kg</t>
  </si>
  <si>
    <t>Limpeza Mecanizada Da Camada Vegetal</t>
  </si>
  <si>
    <t>Manutenção De Caminho De Serviço</t>
  </si>
  <si>
    <t>Pré-Fissuramento De Material De 3ª Categoria</t>
  </si>
  <si>
    <t>Umedecimento De Caminho De Serviço</t>
  </si>
  <si>
    <t>Chumbador De Aço Ca-50 - D = 20 Mm Com Perfuratriz Sobre Pneus - Ancorado Na Rocha Com Cartucho De Cimento - Fornecimento, Perfuração E Instalação</t>
  </si>
  <si>
    <t>Chumbador De Aço Ca-50 - D = 20 Mm Com Perfuratriz Sobre Pneus - Ancorado Na Rocha Com Injeção De Nata De Cimento - Fornecimento, Perfuração E Instalação</t>
  </si>
  <si>
    <t>Chumbador De Aço Ca-50 - D = 22 Mm Com Perfuratriz Sobre Pneus - Ancorado Na Rocha Com Cartucho De Cimento - Fornecimento, Perfuração E Instalação</t>
  </si>
  <si>
    <t>Chumbador De Aço Ca-50 - D = 25 Mm Com Perfuratriz Sobre Pneus - Ancorado Na Rocha Com Cartucho De Cimento - Fornecimento, Perfuração E Instalação</t>
  </si>
  <si>
    <t>Chumbador De Aço Ca-50 - D = 32 Mm Com Martelete Perfurador Manual - Ancorado Na Rocha Com Cartucho De Cimento - Fornecimento, Perfuração E Instalação</t>
  </si>
  <si>
    <t>Grampo De Aço Ca-50 D = 12,5 Mm Para Solo Grampeado Com Capacidade De 30 Kn - Fornecimento, Perfuração E Instalação</t>
  </si>
  <si>
    <t>Grampo De Aço Ca-50 D = 16 Mm Para Solo Grampeado Com Capacidade De 50 Kn - Fornecimento, Perfuração E Instalação</t>
  </si>
  <si>
    <t>Grampo De Aço Ca-50 D = 20 Mm Para Solo Grampeado Com Capacidade De 80 Kn - Fornecimento, Perfuração E Instalação</t>
  </si>
  <si>
    <t>Perfuração Para Tirante Permanente Protendido Autoinjetável Em Material De 1ª Categoria Com Diâmetro De Até 120 Mm</t>
  </si>
  <si>
    <t>Perfuração Para Tirante Permanente Protendido Autoinjetável Em Material De 2ª Categoria Com Diâmetro De Até 87 Mm</t>
  </si>
  <si>
    <t>Perfuração Para Tirantes Em Material De 1ª Categoria Com Diâmetro De Até 120 Mm</t>
  </si>
  <si>
    <t>Perfuração Para Tirantes Em Material De 2ª Categoria Com Diâmetro De Até 120 Mm</t>
  </si>
  <si>
    <t>Perfuração Para Tirantes Em Material De 3ª Categoria Com Diâmetro De Até 120 Mm</t>
  </si>
  <si>
    <t>Pintura Eletrostática Com Tinta Em Pó À Base De Resina Epóxi - E = 200 µm</t>
  </si>
  <si>
    <t>Protensão De Tirante Com 10 Cordoalhas D = 12,7 Mm Aço Cp 190 Rb, Com Capacidade De 860 Kn - Inclusive Ancoragem E Grauteamento Da Cabeça</t>
  </si>
  <si>
    <t>Protensão De Tirante Com 12 Cordoalhas D = 12,7 Mm Aço Cp 190 Rb, Com Capacidade De 1.040 Kn - Inclusive Ancoragem E Grauteamento Da Cabeça</t>
  </si>
  <si>
    <t>Protensão De Tirante Com 6 Cordoalhas D = 12,7 Mm Aço Cp 190 Rb, Com Capacidade De 520 Kn - Inclusive Ancoragem E Grauteamento Da Cabeça</t>
  </si>
  <si>
    <t>Protensão De Tirante Com 8 Cordoalhas D = 12,7 Mm Aço Cp 190 Rb, Com Capacidade De 690 Kn - Inclusive Ancoragem E Grauteamento Da Cabeça</t>
  </si>
  <si>
    <t>Protensão De Tirante Permanente Autoinjetável De Aço D = 40 Mm, Seção De 684 Mm², Tensão De Escoamento = 440 Mpa E Tensão De Ruptura = 580 Mpa - Inclusive Ancoragem E Grauteamento Da Cabeça</t>
  </si>
  <si>
    <t>Protensão De Tirante Permanente Autoinjetável De Aço D = 40 Mm, Seção De 822 Mm², Tensão De Escoamento = 470 Mpa E Tensão De Ruptura = 600 Mpa - Inclusive Ancoragem E Grauteamento Da Cabeça</t>
  </si>
  <si>
    <t>Protensão De Tirante Permanente Autoinjetável De Aço D = 40 Mm, Seção De 936 Mm², Tensão De Escoamento = 700 Mpa E Tensão De Ruptura = 830 Mpa - Inclusive Ancoragem E Grauteamento Da Cabeça</t>
  </si>
  <si>
    <t>Protensão De Tirante Permanente Autoinjetável De Aço D = 50 Mm, Seção De 1.330 Mm², Tensão De Escoamento = 630 Mpa E Tensão De Ruptura = 740 Mpa - Inclusive Ancoragem E Grauteamento Da Cabeça</t>
  </si>
  <si>
    <t>Protensão De Tirante Permanente Autoinjetável De Aço D = 50 Mm, Seção De 1.569 Mm², Tensão De Escoamento = 630 Mpa E Tensão De Ruptura = 740 Mp - Inclusive Ancoragem E Grauteamento Da Cabeça</t>
  </si>
  <si>
    <t>Protensão De Tirante Permanente Protendido De Aço D = 30 Mm, Tensão De Escoamento = 600 Mpa E Tensão De Ruptura = 720 Mpa - Inclusive Ancoragem E Grauteamento Da Cabeça</t>
  </si>
  <si>
    <t>Protensão De Tirante Permanente Protendido De Aço D = 32 Mm, Tensão De Escoamento = 520 Mpa E Tensão De Ruptura = 690 Mpa - Inclusive Ancoragem E Grauteamento Da Cabeça</t>
  </si>
  <si>
    <t>Protensão De Tirante Permanente Protendido De Aço D = 32 Mm, Tensão De Escoamento = 950 Mpa E Tensão De Ruptura = 1.050 Mpa - Inclusive Ancoragem E Grauteamento Da Cabeça</t>
  </si>
  <si>
    <t>Protensão De Tirante Permanente Protendido De Aço D = 40 Mm, Tensão De Escoamento = 600 Mpa E Tensão De Ruptura = 720 Mpa - Inclusive Ancoragem E Grauteamento Da Cabeça</t>
  </si>
  <si>
    <t>Protensão De Tirante Permanente Protendido De Aço D = 44 Mm, Tensão De Escoamento = 680 Mpa E Tensão De Ruptura = 870 Mpa - Inclusive Ancoragem E Grauteamento Da Cabeça</t>
  </si>
  <si>
    <t>Protensão De Tirante Permanente Protendido De Aço D = 50 Mm, Tensão De Escoamento = 600 Mpa E Tensão De Ruptura = 720 Mpa - Inclusive Ancoragem E Grauteamento Da Cabeça</t>
  </si>
  <si>
    <t>Protensão De Tirante Permanente Protendido De Aço D = 53 Mm, Tensão De Escoamento = 600 Mpa E Tensão De Ruptura = 720 Mpa - Inclusive Ancoragem E Grauteamento Da Cabeça</t>
  </si>
  <si>
    <t>Protensão De Tirante Permanente Protendido De Aço D = 57 Mm, Tensão De Escoamento = 600 Mpa E Tensão De Ruptura = 720 Mpa - Inclusive Ancoragem E Grauteamento Da Cabeça</t>
  </si>
  <si>
    <t>Protensão De Tirante Permanente Protendido De Aço D = 63 Mm, Tensão De Escoamento = 600 Mpa E Tensão De Ruptura = 720 Mpa - Inclusive Ancoragem E Grauteamento Da Cabeça</t>
  </si>
  <si>
    <t>Protensão De Tirante Permanente Protendido De Aço D = 69 Mm, Tensão De Escoamento = 600 Mpa E Tensão De Ruptura = 720 Mpa - Inclusive Ancoragem E Grauteamento Da Cabeça</t>
  </si>
  <si>
    <t>Tirante De Barra De Aço Ancorado Na Rocha Com Resina De Poliéster, D = 19 Mm, Tensão De Escoamento = 700 Mpa E Tensão De Ruptura = 800 Mpa - Fornecimento, Perfuração E Instalação</t>
  </si>
  <si>
    <t>Tirante De Barra De Aço Ancorado Na Rocha Com Resina De Poliéster, D = 22 Mm, Tensão De Escoamento = 700 Mpa E Tensão De Ruptura = 800 Mpa - Fornecimento, Perfuração E Instalação</t>
  </si>
  <si>
    <t>Tirante De Barra De Aço Ancorado Na Rocha Com Resina De Poliéster, D = 25 Mm, Tensão De Escoamento = 520 Mpa E Tensão De Ruptura = 690 Mpa - Fornecimento, Perfuração E Instalação</t>
  </si>
  <si>
    <t>Tirante De Barra De Aço Ancorado Na Rocha Com Resina De Poliéster, D = 25 Mm, Tensão De Escoamento = 700 Mpa, Tensão De Ruptura = 800 Mpa - Fornecimento, Perfuração E Instalação</t>
  </si>
  <si>
    <t>Tirante De Barra De Aço Ancorado Na Rocha Com Resina De Poliéster, D = 32 Mm, Tensão De Escoamento = 700 Mpa, Tensão De Ruptura = 800 Mpa - Fornecimento, Perfuração E Instalação</t>
  </si>
  <si>
    <t>Tirante De Barra De Aço Ancorado Na Rocha Com Resina De Poliéster, D = 36 Mm, Tensão De Escoamento = 700 Mpa E Tensão De Ruptura = 800 Mpa - Fornecimento, Perfuração E Instalação</t>
  </si>
  <si>
    <t>Tirante Permanente Protendido Autoinjetável De Aço D = 40 Mm, Seção De 684 Mm², Tensão De Escoamento = 440 Mpa E Tensão De Ruptura = 580 Mpa - Exceto Perfuração</t>
  </si>
  <si>
    <t>Tirante Permanente Protendido Autoinjetável De Aço D = 40 Mm, Seção De 822 Mm², Tensão De Escoamento = 470 Mpa E Tensão De Ruptura = 600 Mpa - Exceto Perfuração</t>
  </si>
  <si>
    <t>Tirante Permanente Protendido Autoinjetável De Aço D = 40 Mm, Seção De 936 Mm², Tensão De Escoamento = 700 Mpa E Tensão De Ruptura = 830 Mpa - Exceto Perfuração</t>
  </si>
  <si>
    <t>Tirante Permanente Protendido Autoinjetável De Aço D = 50 Mm, Seção De 1.330 Mm², Tensão De Escoamento = 630 Mpa E Tensão De Ruptura = 740 Mpa - Exceto Perfuração</t>
  </si>
  <si>
    <t>Tirante Permanente Protendido Autoinjetável De Aço D = 50 Mm, Seção De 1.569 Mm², Tensão De Escoamento = 630 Mpa E Tensão De Ruptura = 740 Mpa - Exceto Perfuração</t>
  </si>
  <si>
    <t>Tirante Permanente Protendido Com 10 Cordoalhas D = 12,7 Mm, Aço Cp 190 Rb, Com Capacidade De 860 Kn - Exceto Perfuração</t>
  </si>
  <si>
    <t>Tirante Permanente Protendido Com 12 Cordoalhas D = 12,7 Mm, Aço Cp 190 Rb, Com Capacidade De 1.030 Kn - Exceto Perfuração</t>
  </si>
  <si>
    <t>Tirante Permanente Protendido Com 6 Cordoalhas D = 12,7 Mm, Aço Cp 190 Rb, Com Capacidade De 510 Kn - Exceto Perfuração</t>
  </si>
  <si>
    <t>Tirante Permanente Protendido Com 8 Cordoalhas D = 12,7 Mm, Aço Cp 190 Rb, Com Capacidade De 690 Kn - Exceto Perfuração</t>
  </si>
  <si>
    <t>Tirante Permanente Protendido De Aço D = 30 Mm, Tensão De Escoamento = 600 Mpa E Tensão De Ruptura = 720 Mpa - Exceto Perfuração</t>
  </si>
  <si>
    <t>Tirante Permanente Protendido De Aço D = 32 Mm, Tensão De Escoamento = 520 Mpa E Tensão De Ruptura = 690 Mpa - Exceto Perfuração</t>
  </si>
  <si>
    <t>Tirante Permanente Protendido De Aço D = 32 Mm, Tensão De Escoamento = 950 Mpa E Tensão De Ruptura = 1.050 Mpa - Exceto Perfuração</t>
  </si>
  <si>
    <t>Tirante Permanente Protendido De Aço D = 40 Mm, Tensão De Escoamento = 600 Mpa E Tensão De Ruptura = 720 Mpa - Exceto Perfuração</t>
  </si>
  <si>
    <t>Tirante Permanente Protendido De Aço D = 44 Mm, Tensão De Escoamento = 680 Mpa E Tensão De Ruptura = 870 Mpa - Exceto Perfuração</t>
  </si>
  <si>
    <t>Tirante Permanente Protendido De Aço D = 50 Mm, Tensão De Escoamento = 600 Mpa E Tensão De Ruptura = 720 Mpa - Exceto Perfuração</t>
  </si>
  <si>
    <t>Tirante Permanente Protendido De Aço D = 53Mm, Tensão De Escoamento = 600 Mpa E Tensão De Ruptura = 720 Mpa - Exceto Perfuração</t>
  </si>
  <si>
    <t>Tirante Permanente Protendido De Aço D = 57 Mm, Tensão De Escoamento = 600 Mpa E Tensão De Ruptura = 720 Mpa - Exceto Perfuração</t>
  </si>
  <si>
    <t>Tirante Permanente Protendido De Aço D = 63 Mm, Tensão De Escoamento = 600 Mpa E Tensão De Ruptura = 720 Mpa - Exceto Perfuração</t>
  </si>
  <si>
    <t>Tirante Permanente Protendido De Aço D = 69 Mm, Tensão De Escoamento = 600 Mpa E Tensão De Ruptura = 720 Mpa - Exceto Perfuração</t>
  </si>
  <si>
    <t>Carga E Manobra De Aduelas De Concreto Pré-Moldadas Em Cavalo Mecânico Com Semirreboque 22 T - Carga Com Caminhão Guindauto De 45 T.M</t>
  </si>
  <si>
    <t>Carga E Manobra De Brita Para Lastro Com Locomotiva Diesel-Elétrica Em Vagão Hopper Aberto Com Capacidade De 45 M³ - Carga Com Carregadeira E Descarga Automática - Bitola Métrica</t>
  </si>
  <si>
    <t>Carga E Manobra De Brita Para Lastro Com Locomotiva Diesel-Elétrica Em Vagão Hopper Aberto Com Capacidade De 63 M³ - Carga Com Carregadeira E Descarga Automática - Bitola Larga</t>
  </si>
  <si>
    <t>Carga E Manobra De Dormentes De Concreto De Bitola Larga Com Locomotiva Diesel-Elétrica E Vagão Plataforma Com Capacidade De 98 T - Carga Com Carregadeira - Bitola Larga</t>
  </si>
  <si>
    <t>Carga E Manobra De Dormentes De Concreto De Bitola Métrica Com Locomotiva Diesel-Elétrica E Vagão Plataforma Com Capacidade De 82 T - Carga Com Carregadeira - Bitola Métrica</t>
  </si>
  <si>
    <t>Carga E Manobra De Dormentes De Concreto De Bitola Mista Com Locomotiva Diesel-Elétrica E Vagão Plataforma Com Capacidade De 98 T - Carga Com Carregadeira - Bitola Larga</t>
  </si>
  <si>
    <t>Carga, Descarga E Manobra De Vigas Pré-Moldadas De 1.000 A 1.250 Kn Em Cavalo Mecânico Com Reboques De 5 E 4 Eixos Com Capacidade De 130 T</t>
  </si>
  <si>
    <t>Carga, Descarga E Manobra De Vigas Pré-Moldadas De 500 A 750 Kn Em Cavalo Mecânico Com Dollys De 3 E 4 Eixos Com Capacidade De 77 T</t>
  </si>
  <si>
    <t>Carga, Descarga E Manobra De Vigas Pré-Moldadas De 750 A 1.000 Kn Em Cavalo Mecânico Com Dollys De 5 E 4 Eixos Com Capacidade De 111 T</t>
  </si>
  <si>
    <t>Carga, Descarga E Manobra De Vigas Pré-Moldadas De Até 500 Kn Em Cavalo Mecânico Com Dolly De 4 Eixos Com Capacidade De 57 T</t>
  </si>
  <si>
    <t>Carga, Manobra E Descarga De Agregados Ou Solos Em Caminhão Basculante De 10 M³ - Carga Com Carregadeira De 3,40 M³ (Exclusa) E Descarga Em Distribuidor Autopropelido</t>
  </si>
  <si>
    <t>Carga, Manobra E Descarga De Agregados Ou Solos Em Caminhão Basculante De 10 M³ - Carga Com Carregadeira De 3,40 M³ (Exclusa) E Descarga Em Distribuidor Rebocável</t>
  </si>
  <si>
    <t>Carga, Manobra E Descarga De Agregados Ou Solos Em Caminhão Basculante De 10 M³ - Carga Com Carregadeira De 3,40 M³ (Exclusa) E Descarga Livre</t>
  </si>
  <si>
    <t>Carga, Manobra E Descarga De Agregados Ou Solos Em Caminhão Basculante De 10 M³ - Carga Com Carregadeira De 3,40 M³ E Descarga Em Distribuidor Autopropelido</t>
  </si>
  <si>
    <t>Carga, Manobra E Descarga De Agregados Ou Solos Em Caminhão Basculante De 10 M³ - Carga Com Carregadeira De 3,40 M³ E Descarga Em Distribuidor Rebocável</t>
  </si>
  <si>
    <t>Carga, Manobra E Descarga De Agregados Ou Solos Em Caminhão Basculante De 10 M³ - Carga Com Carregadeira De 3,40 M³ E Descarga Livre</t>
  </si>
  <si>
    <t>Carga, Manobra E Descarga De Agregados Ou Solos Em Caminhão Basculante De 10 M³ - Carga Com Escavadeira De 1,56 M³ (Exclusa) E Descarga Livre</t>
  </si>
  <si>
    <t>Carga, Manobra E Descarga De Agregados Ou Solos Em Caminhão Basculante De 10 M³ - Carga Em Usina De 60 T/H (Pmf) E Descarga Livre</t>
  </si>
  <si>
    <t>Carga, Manobra E Descarga De Agregados Ou Solos Em Caminhão Basculante De 10 M³ - Carga Em Usina De Solos De 300 T/H E Descarga Em Distribuidor Autopropelido</t>
  </si>
  <si>
    <t>Carga, Manobra E Descarga De Agregados Ou Solos Em Caminhão Basculante De 10 M³ - Carga Em Usina De Solos De 300 T/H E Descarga Em Vibroacabadora</t>
  </si>
  <si>
    <t>Carga, Manobra E Descarga De Agregados Ou Solos Em Caminhão Basculante De 10 M³ - Carga Em Usina De Solos De 300 T/H E Descarga Livre</t>
  </si>
  <si>
    <t>Carga, Manobra E Descarga De Agregados Ou Solos Em Caminhão Basculante De 14 M³ - Carga Com Carregadeira De 3,40 M³ E Descarga Livre</t>
  </si>
  <si>
    <t>Carga, Manobra E Descarga De Agregados Ou Solos Em Caminhão Basculante De 6 M³ - Carga Com Carregadeira De 1,72 M³ (Exclusa) E Descarga Em Distribuidor Autopropelido</t>
  </si>
  <si>
    <t>Carga, Manobra E Descarga De Agregados Ou Solos Em Caminhão Basculante De 6 M³ - Carga Com Carregadeira De 1,72 M³ (Exclusa) E Descarga Em Distribuidor Rebocável</t>
  </si>
  <si>
    <t>Carga, Manobra E Descarga De Agregados Ou Solos Em Caminhão Basculante De 6 M³ - Carga Com Carregadeira De 1,72 M³ (Exclusa) E Descarga Livre</t>
  </si>
  <si>
    <t>Carga, Manobra E Descarga De Agregados Ou Solos Em Caminhão Basculante De 6 M³ - Carga Com Carregadeira De 1,72 M³ E Descarga Em Distribuidor Autopropelido</t>
  </si>
  <si>
    <t>Carga, Manobra E Descarga De Agregados Ou Solos Em Caminhão Basculante De 6 M³ - Carga Com Carregadeira De 1,72 M³ E Descarga Em Distribuidor Rebocável</t>
  </si>
  <si>
    <t>Carga, Manobra E Descarga De Agregados Ou Solos Em Caminhão Basculante De 6 M³ - Carga Com Carregadeira De 1,72 M³ E Descarga Livre</t>
  </si>
  <si>
    <t>Carga, Manobra E Descarga De Agregados Ou Solos Em Caminhão Basculante De 6 M³ - Carga Com Escavadeira De 1,56 M³ (Exclusa) E Descarga Livre</t>
  </si>
  <si>
    <t>Carga, Manobra E Descarga De Agregados Ou Solos Em Caminhão Basculante De 6 M³ - Carga Com Escavadeira De 1,56 M³ E Descarga Livre</t>
  </si>
  <si>
    <t>Carga, Manobra E Descarga De Agregados Ou Solos Em Caminhão Basculante De 6 M³ - Carga Com Minicarregadeira De 0,45 M³ E Descarga Livre</t>
  </si>
  <si>
    <t>Carga, Manobra E Descarga De Agregados Ou Solos Em Caminhão Basculante De 6 M³ - Carga Manual E Descarga Livre</t>
  </si>
  <si>
    <t>Carga, Manobra E Descarga De Barras De Trilho De 12 M Com Locomotiva Diesel-Elétrica Em Vagão Plataforma Com Capacidade De 82 T - Carga E Descarga Com Carregadeira - Bitola Métrica</t>
  </si>
  <si>
    <t>Carga, Manobra E Descarga De Barras De Trilho De 12 M Com Locomotiva Diesel-Elétrica Em Vagão Plataforma Com Capacidade De 98 T - Carga E Descarga Com Carregadeira - Bitola Larga</t>
  </si>
  <si>
    <t>Carga, Manobra E Descarga De Barras De Trilho De 12 M Em Cavalo Mecânico Com Semirreboque Com Capacidade De 30 T - Carga E Descarga Com Carregadeira</t>
  </si>
  <si>
    <t>Carga, Manobra E Descarga De Blocos Artificiais De Concreto Com 10 A 12 T Para Molhe Em Cavalo Mecânico Com Semirreboque Com Capacidade De 30 T - Carga E Descarga Com Guindaste Com Pinça</t>
  </si>
  <si>
    <t>Carga, Manobra E Descarga De Blocos Artificiais De Concreto Com 8 A 9 T Para Molhe Em Cavalo Mecânico Com Semirreboque Com Capacidade De 30 T - Carga E Descarga Com Guindaste Com Pinça</t>
  </si>
  <si>
    <t>Carga, Manobra E Descarga De Blocos De Rocha Em Caminhão Basculante De 8 M³ - Carga Com Carregadeira De 1,72 M³ (Exclusa) E Descarga Livre</t>
  </si>
  <si>
    <t>Carga, Manobra E Descarga De Blocos De Rocha Em Caminhão Basculante De 8 M³ - Carga Com Carregadeira De 1,72 M³ E Descarga Livre</t>
  </si>
  <si>
    <t>Carga, Manobra E Descarga De Blocos De Rocha Em Caminhão Basculante De 8 M³ - Carga Com Retroescavadeira De 0,29 M³ E Descarga Livre</t>
  </si>
  <si>
    <t>Carga, Manobra E Descarga De Cimento Ou Cal Hidratada A Granel Em Caminhão Silo De 30 M³</t>
  </si>
  <si>
    <t>Carga, Manobra E Descarga De Concreto Asfáltico Com Borracha Em Caminhão Basculante De 10 M³ - Carga Em Usina De Asfalto 100/140 T/H E Descarga Em Vibroacabadora</t>
  </si>
  <si>
    <t>Carga, Manobra E Descarga De Concreto Com Caminhão Betoneira - Carga Em Central De Concreto De 30 M³/H E Descarga Em Extrusora De Barreira De Concreto</t>
  </si>
  <si>
    <t>Carga, Manobra E Descarga De Concreto Com Caminhão Betoneira - Carga Em Central De Concreto De 30 M³/H E Descarga Em Extrusora De Meio-Fio</t>
  </si>
  <si>
    <t>Carga, Manobra E Descarga De Concreto Com Caminhão Betoneira - Carga Em Central De Concreto De 30 M³/H E Descarga Em Extrusora De Sarjeta</t>
  </si>
  <si>
    <t>Carga, Manobra E Descarga De Concreto Com Caminhão Betoneira - Carga Em Central De Concreto De 30 M³/H E Descarga Livre</t>
  </si>
  <si>
    <t>Carga, Manobra E Descarga De Concreto Com Caminhão Betoneira - Carga Em Central De Concreto De 40 M³/H E Descarga Livre</t>
  </si>
  <si>
    <t>Carga, Manobra E Descarga De Concreto De Cimento Em Caminhão Basculante De 7 M³ - Carga Em Central De Concreto De 150 M³/H E Descarga Em Vibroacabadora</t>
  </si>
  <si>
    <t>Carga, Manobra E Descarga De Dormentes De Concreto De Bitola Larga Com Locomotiva Diesel-Elétrica E Vagão Plataforma Com Capacidade De 98 T - Carga E Descarga Com Carregadeira - Bitola Larga</t>
  </si>
  <si>
    <t>Carga, Manobra E Descarga De Dormentes De Concreto De Bitola Métrica Com Locomotiva Diesel-Elétrica E Vagão Plataforma Com Capacidade De 82 T - Carga E Descarga Com Carregadeira - Bitola Métrica</t>
  </si>
  <si>
    <t>Carga, Manobra E Descarga De Dormentes De Concreto De Bitola Mista Com Locomotiva Diesel-Elétrica E Vagão Plataforma Com Capacidade De 98 T - Carga E Descarga Com Carregadeira - Bitola Larga</t>
  </si>
  <si>
    <t>Carga, Manobra E Descarga De Dormentes De Madeira Com Locomotiva Diesel-Elétrica Em Vagão Plataforma Com Capacidade De 82 T - Carga E Descarga Com Carregadeira - Bitola Métrica</t>
  </si>
  <si>
    <t>Carga, Manobra E Descarga De Dormentes De Madeira Com Locomotiva Diesel-Elétrica Em Vagão Plataforma Com Capacidade De 98 T - Carga E Descarga Com Carregadeira - Bitola Larga</t>
  </si>
  <si>
    <t>Carga, Manobra E Descarga De Dormentes De Madeira De Bitola Larga Ou Mista Em Cavalo Mecânico Com Semirreboque Com Capacidade De 30 T - Carga E Descarga Com Carregadeira</t>
  </si>
  <si>
    <t>Carga, Manobra E Descarga De Dormentes De Madeira De Bitola Métrica Em Cavalo Mecânico Com Semirreboque Com Capacidade De 30 T - Carga E Descarga Com Carregadeira</t>
  </si>
  <si>
    <t>Carga, Manobra E Descarga De Jogo De Dormentes De Concreto Para Amv De Bitola Larga Ou Mista, Qualquer Abertura, Com Locomotiva Diesel-Elétrica Em Vagão Plataforma Com Capacidade De 98 T - Carga E Descarga Com Carregadeira - Bitola Larga</t>
  </si>
  <si>
    <t>Carga, Manobra E Descarga De Jogo De Dormentes De Concreto Para Amv De Bitola Métrica, Qualquer Abertura, Com Locomotiva Diesel-Elétrica Em Vagão Plataforma Com Capacidade De 82 T - Carga E Descarga Com Carregadeira - Bitola Métrica</t>
  </si>
  <si>
    <t>Carga, Manobra E Descarga De Jogo De Dormentes De Madeira Para Amv Bitola Métrica, Qualquer Abertura, Com Locomotiva Diesel-Elétrica Em Vagão Plataforma Com Capacidade De 82 T - Carga E Descarga Com Carregadeira - Bitola Métrica</t>
  </si>
  <si>
    <t>Carga, Manobra E Descarga De Jogo De Dormentes De Madeira Para Amv De Bitola Larga Ou Mista, Qualquer Abertura, Com Locomotiva Diesel-Elétrica Em Vagão Plataforma Com Capacidade De 98 T - Carga E Descarga Com Carregadeira - Bitola Larga</t>
  </si>
  <si>
    <t>Carga, Manobra E Descarga De Materiais Diversos Em Caminhão Carroceria Com Capacidade De 11 T E Com Guindauto De 45 T.M</t>
  </si>
  <si>
    <t>Carga, Manobra E Descarga De Materiais Diversos Em Caminhão Carroceria Com Capacidade De 7 T E Com Guindauto De 20 T.M</t>
  </si>
  <si>
    <t>Carga, Manobra E Descarga De Materiais Diversos Em Caminhão Carroceria De 15 T - Carga E Descarga Com Caminhão Guindauto De 20 T.M</t>
  </si>
  <si>
    <t>Carga, Manobra E Descarga De Materiais Diversos Em Caminhão Carroceria De 15 T - Carga E Descarga Manuais</t>
  </si>
  <si>
    <t>Carga, Manobra E Descarga De Materiais Diversos Em Caminhão Carroceria De 5 T - Carga E Descarga Manuais</t>
  </si>
  <si>
    <t>Carga, Manobra E Descarga De Materiais Diversos Em Caminhão Carroceria De 9 T - Carga E Descarga Manuais</t>
  </si>
  <si>
    <t>Carga, Manobra E Descarga De Materiais Metálicos E Acessórios Diversos Com Locomotiva Diesel-Elétrica Em Vagão Fechado Com Capacidade De 64 T - Carga E Descarga Com Carregadeira - Bitola Métrica</t>
  </si>
  <si>
    <t>Carga, Manobra E Descarga De Materiais Metálicos E Acessórios Diversos Com Locomotiva Diesel-Elétrica Em Vagão Fechado Com Capacidade De 99 T - Carga E Descarga Com Carregadeira - Bitola Larga</t>
  </si>
  <si>
    <t>Carga, Manobra E Descarga De Materiais Metálicos Para Amv De Bitola Larga, Qualquer Abertura, Com Locomotiva Diesel-Elétrica Em Vagão Plataforma Com Capacidade De 98 T - Carga E Descarga Com Carregadeira - Bitola Larga</t>
  </si>
  <si>
    <t>Carga, Manobra E Descarga De Materiais Metálicos Para Amv De Bitola Larga, Qualquer Abertura, Em Cavalo Mecânico Com Semirreboque Com Capacidade De 30 T - Carga E Descarga Com Carregadeira</t>
  </si>
  <si>
    <t>Carga, Manobra E Descarga De Materiais Metálicos Para Amv De Bitola Métrica, Qualquer Abertura, Com Locomotiva Diesel-Elétrica Em Vagão Plataforma Com Capacidade De 82 T - Carga E Descarga Com Carregadeira - Bitola Métrica</t>
  </si>
  <si>
    <t>Carga, Manobra E Descarga De Materiais Metálicos Para Amv De Bitola Métrica, Qualquer Abertura, Em Cavalo Mecânico Com Semirreboque Com Capacidade De 30 T - Carga E Descarga Com Carregadeira</t>
  </si>
  <si>
    <t>Carga, Manobra E Descarga De Materiais Metálicos Para Amv De Bitola Mista, Qualquer Abertura, Com Locomotiva Diesel-Elétrica E Vagão Plataforma Com Capacidade De 98 T - Carga E Descarga Com Carregadeira</t>
  </si>
  <si>
    <t>Carga, Manobra E Descarga De Materiais Metálicos Para Amv De Bitola Mista, Qualquer Abertura, Em Cavalo Mecânico Com Semirreboque Com Capacidade De 30 T - Carga E Descarga Com Carregadeira</t>
  </si>
  <si>
    <t>Carga, Manobra E Descarga De Material Demolido Em Caminhão Basculante De 6 M³ - Carga Com Carregadeira De 1,72 M³ E Descarga Livre</t>
  </si>
  <si>
    <t>Carga, Manobra E Descarga De Material Demolido Em Caminhão Basculante De 6 M³ - Carga Manual E Descarga Livre</t>
  </si>
  <si>
    <t>Carga, Manobra E Descarga De Material Fresado Em Caminhão Basculante De 10 M³ - Fresagem Contínua Em Espessura De 3 Cm - Carga Com Fresadora E Descarga Livre</t>
  </si>
  <si>
    <t>Carga, Manobra E Descarga De Material Fresado Em Caminhão Basculante De 10 M³ - Fresagem Contínua Em Espessura De 4 Cm - Carga Com Fresadora E Descarga Livre</t>
  </si>
  <si>
    <t>Carga, Manobra E Descarga De Material Fresado Em Caminhão Basculante De 10 M³ - Fresagem Contínua Em Espessura De 5 Cm - Carga Com Fresadora E Descarga Livre</t>
  </si>
  <si>
    <t>Carga, Manobra E Descarga De Material Fresado Em Caminhão Basculante De 10 M³ - Fresagem Contínua Em Espessura De 6 Cm - Carga Com Fresadora E Descarga Livre</t>
  </si>
  <si>
    <t>Carga, Manobra E Descarga De Material Fresado Em Caminhão Basculante De 10 M³ - Fresagem Contínua Em Espessura De 7 Cm - Carga Com Fresadora E Descarga Livre</t>
  </si>
  <si>
    <t>Carga, Manobra E Descarga De Material Fresado Em Caminhão Basculante De 10 M³ - Fresagem Contínua Em Espessura De 8 Cm - Carga Com Fresadora E Descarga Livre</t>
  </si>
  <si>
    <t>Carga, Manobra E Descarga De Material Fresado Em Caminhão Basculante De 10 M³ - Fresagem Descontínua Em Espessura De 3 Cm - Carga Com Fresadora E Descarga Livre</t>
  </si>
  <si>
    <t>Carga, Manobra E Descarga De Material Fresado Em Caminhão Basculante De 10 M³ - Fresagem Descontínua Em Espessura De 4 Cm - Carga Com Fresadora E Descarga Livre</t>
  </si>
  <si>
    <t>Carga, Manobra E Descarga De Material Fresado Em Caminhão Basculante De 10 M³ - Fresagem Descontínua Em Espessura De 5 Cm - Carga Com Fresadora E Descarga Livre</t>
  </si>
  <si>
    <t>Carga, Manobra E Descarga De Material Fresado Em Caminhão Basculante De 10 M³ - Fresagem Descontínua Em Espessura De 6 Cm - Carga Com Fresadora E Descarga Livre</t>
  </si>
  <si>
    <t>Carga, Manobra E Descarga De Material Fresado Em Caminhão Basculante De 10 M³ - Fresagem Descontínua Em Espessura De 7 Cm - Carga Com Fresadora E Descarga Livre</t>
  </si>
  <si>
    <t>Carga, Manobra E Descarga De Material Fresado Em Caminhão Basculante De 10 M³ - Fresagem Descontínua Em Espessura De 8 Cm - Carga Com Fresadora E Descarga Livre</t>
  </si>
  <si>
    <t>Carga, Manobra E Descarga De Material Fresado Em Caminhão Basculante De 6 M³ - Fresagem Descontínua Em Espessura De 5 Cm - Carga Com Fresadora E Descarga Livre</t>
  </si>
  <si>
    <t>Carga, Manobra E Descarga De Mistura Betuminosa A Frio Em Caminhão Basculante De 10 M³ - Carga Em Usina De 60 T/H (Pmf) E Descarga Em Vibroacabadora</t>
  </si>
  <si>
    <t>Carga, Manobra E Descarga De Mistura Betuminosa A Frio Em Caminhão Basculante De 6 M³ - Carga Em Usina De 60 T/H (Pmf) E Descarga Em Vibroacabadora</t>
  </si>
  <si>
    <t>Carga, Manobra E Descarga De Mistura Betuminosa A Frio Em Caminhão Basculante De 6 M³ - Carga Em Usina De 60 T/H (Pmf) E Descarga Manual</t>
  </si>
  <si>
    <t>Carga, Manobra E Descarga De Mistura Betuminosa A Quente Em Caminhão Basculante De 10 M³ - Carga Em Usina De Asfalto 100/140 T/H E Descarga Em Vibroacabadora</t>
  </si>
  <si>
    <t>Carga, Manobra E Descarga De Mistura Betuminosa A Quente Em Caminhão Basculante De 6 M³ - Carga Em Usina De Asfalto 100/140 T/H E Descarga Em Vibroacabadora</t>
  </si>
  <si>
    <t>Carga, Manobra E Descarga De Mistura Betuminosa A Quente Em Caminhão Basculante De 6 M³ - Carga Em Usina De Asfalto 100/140 T/H E Descarga Manual</t>
  </si>
  <si>
    <t>Carga, Manobra E Descarga De Mistura Betuminosa A Quente Em Caminhão Com Caçamba Térmica De 6 M³ - Carga Em Usina De Asfalto De 100/140 T/H E Descarga Manual</t>
  </si>
  <si>
    <t>Carga, Manobra E Descarga De Mistura Reciclada Com Espuma De Asfalto Em Caminhão Basculante De 10 M³ - Carga Em Usina De Reciclagem A Frio E Descarga Em Vibroacabadora</t>
  </si>
  <si>
    <t>Carga, Manobra E Descarga De Tetrápodes Em Cavalo Mecânico Com Semirreboque Com Capacidade De 30 T - Carga E Descarga Com Guindaste</t>
  </si>
  <si>
    <t>Carga, Manobra E Descarga De Tls De Tr45 De 120 M Com Locomotiva Diesel-Elétrica Em Vagão Plataforma Com Capacidade De 82 T - Carga E Descarga Com Manipulador De Tls - Bitola Métrica</t>
  </si>
  <si>
    <t>Carga, Manobra E Descarga De Tls De Tr45 De 120 M Com Locomotiva Diesel-Elétrica Em Vagão Plataforma Com Capacidade De 98 T - Carga E Descarga Com Manipulador De Tls - Bitola Larga</t>
  </si>
  <si>
    <t>Carga, Manobra E Descarga De Tls De Tr45 De 240 M Com Locomotiva Diesel-Elétrica Em Vagão Plataforma Com Capacidade De 82 T - Carga E Descarga Com Manipulador De Tls - Bitola Métrica</t>
  </si>
  <si>
    <t>Carga, Manobra E Descarga De Tls De Tr45 De 240 M Com Locomotiva Diesel-Elétrica Em Vagão Plataforma Com Capacidade De 98 T - Carga E Descarga Com Manipulador De Tls - Bitola Larga</t>
  </si>
  <si>
    <t>Carga, Manobra E Descarga De Tls De Tr57 De 120 M Com Locomotiva Diesel-Elétrica Em Vagão Plataforma Com Capacidade De 82 T - Carga E Descarga Com Manipulador De Tls - Bitola Métrica</t>
  </si>
  <si>
    <t>Carga, Manobra E Descarga De Tls De Tr57 De 120 M Com Locomotiva Diesel-Elétrica Em Vagão Plataforma Com Capacidade De 98 T - Carga E Descarga Com Manipulador De Tls - Bitola Larga</t>
  </si>
  <si>
    <t>Carga, Manobra E Descarga De Tls De Tr57 De 240 M Com Locomotiva Diesel-Elétrica Em Vagão Plataforma Com Capacidade De 82 T - Carga E Descarga Com Manipulador De Tls - Bitola Métrica</t>
  </si>
  <si>
    <t>Carga, Manobra E Descarga De Tls De Tr57 De 240 M Com Locomotiva Diesel-Elétrica Em Vagão Plataforma Com Capacidade De 98 T - Carga E Descarga Com Manipulador De Tls - Bitola Larga</t>
  </si>
  <si>
    <t>Carga, Manobra E Descarga De Tls De Tr68 De 120 M Com Locomotiva Diesel-Elétrica Em Vagão Plataforma Com Capacidade De 82 T - Carga E Descarga Com Manipulador De Tls - Bitola Métrica</t>
  </si>
  <si>
    <t>Carga, Manobra E Descarga De Tls De Tr68 De 120 M Com Locomotiva Diesel-Elétrica Em Vagão Plataforma Com Capacidade De 98 T - Carga E Descarga Com Manipulador De Tls - Bitola Larga</t>
  </si>
  <si>
    <t>Carga, Manobra E Descarga De Tls De Tr68 De 240 M Com Locomotiva Diesel-Elétrica Em Vagão Plataforma Com Capacidade De 82 T - Carga E Descarga Com Manipulador De Tls - Bitola Métrica</t>
  </si>
  <si>
    <t>Carga, Manobra E Descarga De Tls De Tr68 De 240 M Com Locomotiva Diesel-Elétrica Em Vagão Plataforma Com Capacidade De 98 T - Carga E Descarga Com Manipulador De Tls - Bitola Larga</t>
  </si>
  <si>
    <t>Carga, Manobra E Descarga De Tls De Uic60 De 120 M Com Locomotiva Diesel-Elétrica Em Vagão Plataforma Com Capacidade De 82 T - Carga E Descarga Com Manipulador De Tls - Bitola Métrica</t>
  </si>
  <si>
    <t>Carga, Manobra E Descarga De Tls De Uic60 De 120 M Com Locomotiva Diesel-Elétrica Em Vagão Plataforma Com Capacidade De 98 T - Carga E Descarga Com Manipulador De Tls - Bitola Larga</t>
  </si>
  <si>
    <t>Carga, Manobra E Descarga De Tls De Uic60 De 240 M Com Locomotiva Diesel-Elétrica Em Vagão Plataforma Com Capacidade De 82 T - Carga E Descarga Com Manipulador De Tls - Bitola Métrica</t>
  </si>
  <si>
    <t>Carga, Manobra E Descarga De Tls De Uic60 De 240 M Com Locomotiva Diesel-Elétrica Em Vagão Plataforma Com Capacidade De 98 T - Carga E Descarga Com Manipulador De Tls - Bitola Larga</t>
  </si>
  <si>
    <t>Carga, Manobra E Descarga De Trituração De Galhos E Troncos Em Caminhão Basculante De 6 M³ - Carga Com Trituradora E Descarga Livre</t>
  </si>
  <si>
    <t>Transporte Com Caminhão Basculante Com Caçamba Estanque Com Capacidade De 14 M³ - Rodovia Em Leito Natural</t>
  </si>
  <si>
    <t>Transporte Com Caminhão Basculante Com Caçamba Estanque Com Capacidade De 14 M³ - Rodovia Em Revestimento Primário</t>
  </si>
  <si>
    <t>Transporte Com Caminhão Basculante Com Caçamba Estanque Com Capacidade De 14 M³ - Rodovia Pavimentada</t>
  </si>
  <si>
    <t>Transporte Com Caminhão Basculante De 10 M³ - Rodovia Em Leito Natural</t>
  </si>
  <si>
    <t>Transporte Com Caminhão Basculante De 10 M³ - Rodovia Em Revestimento Primário</t>
  </si>
  <si>
    <t>Transporte Com Caminhão Basculante De 10 M³ - Rodovia Pavimentada</t>
  </si>
  <si>
    <t>Transporte Com Caminhão Basculante De 14 M³ - Rodovia Em Leito Natural</t>
  </si>
  <si>
    <t>Transporte Com Caminhão Basculante De 14 M³ - Rodovia Em Revestimento Primário</t>
  </si>
  <si>
    <t>Transporte Com Caminhão Basculante De 14 M³ - Rodovia Pavimentada</t>
  </si>
  <si>
    <t>Transporte Com Caminhão Basculante De 6 M³ - Rodovia Em Leito Natural</t>
  </si>
  <si>
    <t>Transporte Com Caminhão Basculante De 6 M³ - Rodovia Em Revestimento Primário</t>
  </si>
  <si>
    <t>Transporte Com Caminhão Basculante De 6 M³ - Rodovia Pavimentada</t>
  </si>
  <si>
    <t>Transporte Com Caminhão Betoneira - Rodovia Em Leito Natural</t>
  </si>
  <si>
    <t>Transporte Com Caminhão Betoneira - Rodovia Em Revestimento Primário</t>
  </si>
  <si>
    <t>Transporte Com Caminhão Betoneira - Rodovia Pavimentada</t>
  </si>
  <si>
    <t>Transporte Com Caminhão Carroceria Com Capacidade De 11 T E Com Guindauto De 45 T.M - Rodovia Em Leito Natural</t>
  </si>
  <si>
    <t>Transporte Com Caminhão Carroceria Com Capacidade De 11 T E Com Guindauto De 45 T.M - Rodovia Em Revestimento Primário</t>
  </si>
  <si>
    <t>Transporte Com Caminhão Carroceria Com Capacidade De 11 T E Com Guindauto De 45 T.M - Rodovia Pavimentada</t>
  </si>
  <si>
    <t>Transporte Com Caminhão Carroceria Com Capacidade De 7 T E Com Guindauto De 20 T.M - Rodovia Em Leito Natural</t>
  </si>
  <si>
    <t>Transporte Com Caminhão Carroceria Com Capacidade De 7 T E Com Guindauto De 20 T.M - Rodovia Em Revestimento Primário</t>
  </si>
  <si>
    <t>Transporte Com Caminhão Carroceria Com Capacidade De 7 T E Com Guindauto De 20 T.M - Rodovia Pavimentada</t>
  </si>
  <si>
    <t>Transporte Com Caminhão Carroceria Com Capacidade De 9 T E Com Guindauto De 10 T.M - Rodovia Em Leito Natural</t>
  </si>
  <si>
    <t>Transporte Com Caminhão Carroceria Com Capacidade De 9 T E Com Guindauto De 10 T.M - Rodovia Em Revestimento Primário</t>
  </si>
  <si>
    <t>Transporte Com Caminhão Carroceria Com Capacidade De 9 T E Com Guindauto De 10 T.M - Rodovia Pavimentada</t>
  </si>
  <si>
    <t>Transporte Com Caminhão Carroceria De 15 T - Rodovia Em Leito Natural</t>
  </si>
  <si>
    <t>Transporte Com Caminhão Carroceria De 15 T - Rodovia Em Revestimento Primário</t>
  </si>
  <si>
    <t>Transporte Com Caminhão Carroceria De 15 T - Rodovia Pavimentada</t>
  </si>
  <si>
    <t>Transporte Com Caminhão Carroceria De 5 T - Rodovia Em Leito Natural</t>
  </si>
  <si>
    <t>Transporte Com Caminhão Carroceria De 5 T - Rodovia Em Revestimento Primário</t>
  </si>
  <si>
    <t>Transporte Com Caminhão Carroceria De 5 T - Rodovia Pavimentada</t>
  </si>
  <si>
    <t>Transporte Com Caminhão Carroceria De 9 T - Rodovia Em Leito Natural</t>
  </si>
  <si>
    <t>Transporte Com Caminhão Carroceria De 9 T - Rodovia Em Revestimento Primário</t>
  </si>
  <si>
    <t>Transporte Com Caminhão Carroceria De 9 T - Rodovia Pavimentada</t>
  </si>
  <si>
    <t>Transporte Com Cavalo Mecânico Com Semirreboque Com Capacidade De 22 T - Rodovia Em Leito Natural</t>
  </si>
  <si>
    <t>Transporte Com Cavalo Mecânico Com Semirreboque Com Capacidade De 22 T - Rodovia Em Revestimento Primário</t>
  </si>
  <si>
    <t>Transporte Com Cavalo Mecânico Com Semirreboque Com Capacidade De 22 T - Rodovia Pavimentada</t>
  </si>
  <si>
    <t>Transporte Com Cavalo Mecânico Com Semirreboque Com Capacidade De 30 T - Rodovia Em Leito Natural</t>
  </si>
  <si>
    <t>Transporte Com Cavalo Mecânico Com Semirreboque Com Capacidade De 30 T - Rodovia Em Revestimento Primário</t>
  </si>
  <si>
    <t>Transporte Com Cavalo Mecânico Com Semirreboque Com Capacidade De 30 T - Rodovia Pavimentada</t>
  </si>
  <si>
    <t>Transporte De Água Com Caminhão Tanque De 10.000 L - Rodovia Em Leito Natural</t>
  </si>
  <si>
    <t>Transporte De Água Com Caminhão Tanque De 10.000 L - Rodovia Em Revestimento Primário</t>
  </si>
  <si>
    <t>Transporte De Água Com Caminhão Tanque De 10.000 L - Rodovia Pavimentada</t>
  </si>
  <si>
    <t>Transporte De Água Com Caminhão Tanque De 13.000 L - Rodovia Em Leito Natural</t>
  </si>
  <si>
    <t>Transporte De Água Com Caminhão Tanque De 13.000 L - Rodovia Em Revestimento Primário</t>
  </si>
  <si>
    <t>Transporte De Água Com Caminhão Tanque De 13.000 L - Rodovia Pavimentada</t>
  </si>
  <si>
    <t>Transporte De Água Com Caminhão Tanque De 6.000 L - Rodovia Em Leito Natural</t>
  </si>
  <si>
    <t>Transporte De Água Com Caminhão Tanque De 6.000 L - Rodovia Em Revestimento Primário</t>
  </si>
  <si>
    <t>Transporte De Água Com Caminhão Tanque De 6.000 L - Rodovia Pavimentada</t>
  </si>
  <si>
    <t>Transporte De Água Com Caminhão Tanque De 8.000 L - Rodovia Em Leito Natural</t>
  </si>
  <si>
    <t>Transporte De Água Com Caminhão Tanque De 8.000 L - Rodovia Em Revestimento Primário</t>
  </si>
  <si>
    <t>Transporte De Água Com Caminhão Tanque De 8.000 L - Rodovia Pavimentada</t>
  </si>
  <si>
    <t>Transporte De Areia Fina Com Draga Hopper - Capacidade Da Cisterna De 1.000 M³</t>
  </si>
  <si>
    <t>Transporte De Areia Fina Com Draga Hopper - Capacidade Da Cisterna De 10.000 M³</t>
  </si>
  <si>
    <t>Transporte De Areia Fina Com Draga Hopper - Capacidade Da Cisterna De 15.000 M³</t>
  </si>
  <si>
    <t>Transporte De Areia Fina Com Draga Hopper - Capacidade Da Cisterna De 2.000 M³</t>
  </si>
  <si>
    <t>Transporte De Areia Fina Com Draga Hopper - Capacidade Da Cisterna De 20.000 M³</t>
  </si>
  <si>
    <t>Transporte De Areia Fina Com Draga Hopper - Capacidade Da Cisterna De 3.000 M³</t>
  </si>
  <si>
    <t>Transporte De Areia Fina Com Draga Hopper - Capacidade Da Cisterna De 4.000 M³</t>
  </si>
  <si>
    <t>Transporte De Areia Fina Com Draga Hopper - Capacidade Da Cisterna De 5.000 M³</t>
  </si>
  <si>
    <t>Transporte De Areia Fina Com Draga Hopper - Capacidade Da Cisterna De 750 M³</t>
  </si>
  <si>
    <t>Transporte De Areia Grossa Com Draga Hopper - Capacidade Da Cisterna De 1.000 M³</t>
  </si>
  <si>
    <t>Transporte De Areia Grossa Com Draga Hopper - Capacidade Da Cisterna De 10.000 M³</t>
  </si>
  <si>
    <t>Transporte De Areia Grossa Com Draga Hopper - Capacidade Da Cisterna De 15.000 M³</t>
  </si>
  <si>
    <t>Transporte De Areia Grossa Com Draga Hopper - Capacidade Da Cisterna De 2.000 M³</t>
  </si>
  <si>
    <t>Transporte De Areia Grossa Com Draga Hopper - Capacidade Da Cisterna De 20.000 M³</t>
  </si>
  <si>
    <t>Transporte De Areia Grossa Com Draga Hopper - Capacidade Da Cisterna De 3.000 M³</t>
  </si>
  <si>
    <t>Transporte De Areia Grossa Com Draga Hopper - Capacidade Da Cisterna De 4.000 M³</t>
  </si>
  <si>
    <t>Transporte De Areia Grossa Com Draga Hopper - Capacidade Da Cisterna De 5.000 M³</t>
  </si>
  <si>
    <t>Transporte De Areia Grossa Com Draga Hopper - Capacidade Da Cisterna De 750 M³</t>
  </si>
  <si>
    <t>Transporte De Areia Média Com Draga Hopper - Capacidade Da Cisterna De 1.000 M³</t>
  </si>
  <si>
    <t>Transporte De Areia Média Com Draga Hopper - Capacidade Da Cisterna De 10.000 M³</t>
  </si>
  <si>
    <t>Transporte De Areia Média Com Draga Hopper - Capacidade Da Cisterna De 15.000 M³</t>
  </si>
  <si>
    <t>Transporte De Areia Média Com Draga Hopper - Capacidade Da Cisterna De 2.000 M³</t>
  </si>
  <si>
    <t>Transporte De Areia Média Com Draga Hopper - Capacidade Da Cisterna De 20.000 M³</t>
  </si>
  <si>
    <t>Transporte De Areia Média Com Draga Hopper - Capacidade Da Cisterna De 3.000 M³</t>
  </si>
  <si>
    <t>Transporte De Areia Média Com Draga Hopper - Capacidade Da Cisterna De 4.000 M³</t>
  </si>
  <si>
    <t>Transporte De Areia Média Com Draga Hopper - Capacidade Da Cisterna De 5.000 M³</t>
  </si>
  <si>
    <t>Transporte De Areia Média Com Draga Hopper - Capacidade Da Cisterna De 750 M³</t>
  </si>
  <si>
    <t>Transporte De Barras De Trilho De 12 M Com Locomotiva Diesel-Elétrica Em Vagão Plataforma Com Capacidade De 82 T - Bitola Métrica</t>
  </si>
  <si>
    <t>Transporte De Barras De Trilho De 12 M Com Locomotiva Diesel-Elétrica Em Vagão Plataforma Com Capacidade De 98 T - Bitola Larga</t>
  </si>
  <si>
    <t>Transporte De Blocos Artificiais De Concreto Com 10 A 12 T Para A Execução De Molhe Com Cavalo Mecânico Com Semirreboque Com Capacidade De 30 T - Rodovia Em Leito Natural</t>
  </si>
  <si>
    <t>Transporte De Blocos Artificiais De Concreto Com 10 A 12 T Para A Execução De Molhe Com Cavalo Mecânico Com Semirreboque Com Capacidade De 30 T - Rodovia Em Revestimento Primário</t>
  </si>
  <si>
    <t>Transporte De Blocos Artificiais De Concreto Com 10 A 12 T Para A Execução De Molhe Com Cavalo Mecânico Com Semirreboque Com Capacidade De 30 T - Rodovia Pavimentada</t>
  </si>
  <si>
    <t>Transporte De Blocos Artificiais De Concreto Com 8 A 9 T Para A Execução De Molhe Com Cavalo Mecânico Com Semirreboque Com Capacidade De 30 T - Rodovia Em Leito Natural</t>
  </si>
  <si>
    <t>Transporte De Blocos Artificiais De Concreto Com 8 A 9 T Para A Execução De Molhe Com Cavalo Mecânico Com Semirreboque Com Capacidade De 30 T - Rodovia Em Revestimento Primário</t>
  </si>
  <si>
    <t>Transporte De Blocos Artificiais De Concreto Com 8 A 9 T Para A Execução De Molhe Com Cavalo Mecânico Com Semirreboque Com Capacidade De 30 T - Rodovia Pavimentada</t>
  </si>
  <si>
    <t>Transporte De Cascalho Com Draga Hopper - Capacidade Da Cisterna De 1.000 M³</t>
  </si>
  <si>
    <t>Transporte De Cascalho Com Draga Hopper - Capacidade Da Cisterna De 10.000 M³</t>
  </si>
  <si>
    <t>Transporte De Cascalho Com Draga Hopper - Capacidade Da Cisterna De 15.000 M³</t>
  </si>
  <si>
    <t>Transporte De Cascalho Com Draga Hopper - Capacidade Da Cisterna De 2.000 M³</t>
  </si>
  <si>
    <t>Transporte De Cascalho Com Draga Hopper - Capacidade Da Cisterna De 20.000 M³</t>
  </si>
  <si>
    <t>Transporte De Cascalho Com Draga Hopper - Capacidade Da Cisterna De 3.000 M³</t>
  </si>
  <si>
    <t>Transporte De Cascalho Com Draga Hopper - Capacidade Da Cisterna De 4.000 M³</t>
  </si>
  <si>
    <t>Transporte De Cascalho Com Draga Hopper - Capacidade Da Cisterna De 5.000 M³</t>
  </si>
  <si>
    <t>Transporte De Cascalho Com Draga Hopper - Capacidade Da Cisterna De 750 M³</t>
  </si>
  <si>
    <t>Transporte De Cascalho Fino Com Draga Hopper - Capacidade Da Cisterna De 1.000 M³</t>
  </si>
  <si>
    <t>Transporte De Cascalho Fino Com Draga Hopper - Capacidade Da Cisterna De 10.000 M³</t>
  </si>
  <si>
    <t>Transporte De Cascalho Fino Com Draga Hopper - Capacidade Da Cisterna De 15.000 M³</t>
  </si>
  <si>
    <t>Transporte De Cascalho Fino Com Draga Hopper - Capacidade Da Cisterna De 2.000 M³</t>
  </si>
  <si>
    <t>Transporte De Cascalho Fino Com Draga Hopper - Capacidade Da Cisterna De 20.000 M³</t>
  </si>
  <si>
    <t>Transporte De Cascalho Fino Com Draga Hopper - Capacidade Da Cisterna De 3.000 M³</t>
  </si>
  <si>
    <t>Transporte De Cascalho Fino Com Draga Hopper - Capacidade Da Cisterna De 4.000 M³</t>
  </si>
  <si>
    <t>Transporte De Cascalho Fino Com Draga Hopper - Capacidade Da Cisterna De 5.000 M³</t>
  </si>
  <si>
    <t>Transporte De Cascalho Fino Com Draga Hopper - Capacidade Da Cisterna De 750 M³</t>
  </si>
  <si>
    <t>Transporte De Cimento Com Caminhão Distribuidor De 17 M³ - Rodovia Em Leito Natural</t>
  </si>
  <si>
    <t>Transporte De Cimento Com Caminhão Distribuidor De 17 M³ - Rodovia Em Revestimento Primário</t>
  </si>
  <si>
    <t>Transporte De Cimento Com Caminhão Distribuidor De 17 M³ - Rodovia Pavimentada</t>
  </si>
  <si>
    <t>Transporte De Cimento Ou Cal Hidratada A Granel Com Caminhão Silo De 30 M³ - Rodovia Em Leito Natural</t>
  </si>
  <si>
    <t>Transporte De Cimento Ou Cal Hidratada A Granel Com Caminhão Silo De 30 M³ - Rodovia Em Revestimento Primário</t>
  </si>
  <si>
    <t>Transporte De Cimento Ou Cal Hidratada A Granel Com Caminhão Silo De 30 M³ - Rodovia Pavimentada</t>
  </si>
  <si>
    <t>Transporte De Concreto Com Caminhão Basculante De 7 M³ - Rodovia Em Leito Natural</t>
  </si>
  <si>
    <t>Transporte De Concreto Com Caminhão Basculante De 7 M³ - Rodovia Em Revestimento Primário</t>
  </si>
  <si>
    <t>Transporte De Concreto Com Caminhão Basculante De 7 M³ - Rodovia Pavimentada</t>
  </si>
  <si>
    <t>Transporte De Detritos Com Caminhão De Hidrojateamento De Alta Pressão E Vácuo De 9 M³ - Rodovia Em Leito Natural</t>
  </si>
  <si>
    <t>Transporte De Detritos Com Caminhão De Hidrojateamento De Alta Pressão E Vácuo De 9 M³ - Rodovia Em Revestimento Primário</t>
  </si>
  <si>
    <t>Transporte De Detritos Com Caminhão De Hidrojateamento De Alta Pressão E Vácuo De 9 M³ - Rodovia Pavimentada</t>
  </si>
  <si>
    <t>Transporte De Dormentes De Concreto Monobloco Protendido De Bitola Larga Com Locomotiva Diesel-Elétrica Em Vagão Plataforma Com Capacidade De 98 T - Bitola Larga</t>
  </si>
  <si>
    <t>Transporte De Dormentes De Concreto Monobloco Protendido De Bitola Métrica Com Locomotiva Diesel-Elétrica Em Vagão Plataforma Com Capacidade De 82 T - Bitola Métrica</t>
  </si>
  <si>
    <t>Transporte De Dormentes De Concreto Monobloco Protendido De Bitola Mista Com Locomotiva Diesel-Elétrica Em Vagão Plataforma Com Capacidade De 98 T - Bitola Larga</t>
  </si>
  <si>
    <t>Transporte De Dormentes De Concreto Monobloco Protendido Para Amv De Bitola Larga Ou Mista Com Locomotiva Diesel-Elétrica Em Vagão Plataforma Com Capacidade De 98 T - Bitola Larga</t>
  </si>
  <si>
    <t>Transporte De Dormentes De Concreto Monobloco Protendido Para Amv De Bitola Métrica Com Locomotiva Diesel-Elétrica Em Vagão Plataforma Com Capacidade De 82 T - Bitola Métrica</t>
  </si>
  <si>
    <t>Transporte De Dormentes De Madeira De Bitola Larga Com Locomotiva Diesel-Elétrica Em Vagão Plataforma Com Capacidade De 98 T - Bitola Larga</t>
  </si>
  <si>
    <t>Transporte De Dormentes De Madeira De Bitola Métrica Com Locomotiva Diesel-Elétrica Em Vagão Plataforma Com Capacidade De 82 T - Bitola Métrica</t>
  </si>
  <si>
    <t>Transporte De Dormentes De Madeira Para Amv De Bitola Larga Ou Mista Com Locomotiva Diesel-Elétrica Em Vagão Plataforma Com Capacidade De 98 T - Bitola Larga</t>
  </si>
  <si>
    <t>Transporte De Dormentes De Madeira Para Amv De Bitola Métrica Com Locomotiva Diesel-Elétrica Em Vagão Plataforma Com Capacidade De 82 T - Bitola Métrica</t>
  </si>
  <si>
    <t>Transporte De Lastro De Brita Com Locomotiva Diesel-Elétrica Em Vagão Hopper Aberto Com Capacidade De 45 M³ - Bitola Métrica</t>
  </si>
  <si>
    <t>Transporte De Lastro De Brita Com Locomotiva Diesel-Elétrica Em Vagão Hopper Aberto Com Capacidade De 63 M³ - Bitola Larga</t>
  </si>
  <si>
    <t>Transporte De Materiais Metálicos E Acessórios Diversos Com Locomotiva Diesel-Elétrica Em Vagão Fechado Com Capacidade De 64 T - Bitola Métrica</t>
  </si>
  <si>
    <t>Transporte De Materiais Metálicos E Acessórios Diversos Com Locomotiva Diesel-Elétrica Em Vagão Fechado Com Capacidade De 99 T - Bitola Larga</t>
  </si>
  <si>
    <t>Transporte De Materiais Metálicos Para Amv De Bitola Larga Com Locomotiva Diesel-Elétrica Em Vagão Plataforma Com Capacidade De 98 T - Bitola Larga</t>
  </si>
  <si>
    <t>Transporte De Materiais Metálicos Para Amv De Bitola Métrica Com Locomotiva Diesel-Elétrica Em Vagão Plataforma Com Capacidade De 82 T - Bitola Métrica</t>
  </si>
  <si>
    <t>Transporte De Materiais Metálicos Para Amv De Bitola Mista Com Locomotiva Diesel-Elétrica Em Vagão Plataforma Com Capacidade De 98 T - Bitola Larga</t>
  </si>
  <si>
    <t>Transporte De Material Betuminoso Com Caminhão Tanque Distribuidor - Rodovia Em Leito Natural</t>
  </si>
  <si>
    <t>Transporte De Material Betuminoso Com Caminhão Tanque Distribuidor - Rodovia Em Revestimento Primário</t>
  </si>
  <si>
    <t>Transporte De Material Betuminoso Com Caminhão Tanque Distribuidor - Rodovia Pavimentada</t>
  </si>
  <si>
    <t>Transporte De Material De 1ª Categoria Com Batelão Autopropelido Com Capacidade De 300 M³</t>
  </si>
  <si>
    <t>Transporte De Material De 1ª Categoria Com Batelão Autopropelido Com Capacidade De 500 M³</t>
  </si>
  <si>
    <t>Transporte De Material De 1ª Categoria Com Batelão Rebocado Com Capacidade De 66 M³</t>
  </si>
  <si>
    <t>Transporte De Material De 1ª Categoria Com Batelão Rebocado Montado Na Obra Com Capacidade De 66 M³</t>
  </si>
  <si>
    <t>Transporte De Material De 3ª Categoria Com Batelão Autopropelido Com Capacidade De 300 M³</t>
  </si>
  <si>
    <t>Transporte De Material De 3ª Categoria Com Batelão Rebocado Com Capacidade De 66 M³</t>
  </si>
  <si>
    <t>Transporte De Material De 3ª Categoria Com Batelão Rebocado Montado Na Obra Com Capacidade De 66 M³</t>
  </si>
  <si>
    <t>Transporte De Material De 3ª Categoria Com Caminhão Basculante De 12 M³ Para Rocha - Rodovia Em Leito Natural</t>
  </si>
  <si>
    <t>Transporte De Material De 3ª Categoria Com Caminhão Basculante De 12 M³ Para Rocha - Rodovia Em Revestimento Primário</t>
  </si>
  <si>
    <t>Transporte De Material De 3ª Categoria Com Caminhão Basculante De 12 M³ Para Rocha - Rodovia Pavimentada</t>
  </si>
  <si>
    <t>Transporte De Material De 3ª Categoria Com Caminhão Basculante De 8 M³ Para Rocha - Rodovia Em Leito Natural</t>
  </si>
  <si>
    <t>Transporte De Material De 3ª Categoria Com Caminhão Basculante De 8 M³ Para Rocha - Rodovia Em Revestimento Primário</t>
  </si>
  <si>
    <t>Transporte De Material De 3ª Categoria Com Caminhão Basculante De 8 M³ Para Rocha - Rodovia Pavimentada</t>
  </si>
  <si>
    <t>Transporte De Mistura Betuminosa A Quente Com Caminhão Com Caçamba Térmica De 6 M³ - Rodovia Em Leito Natural</t>
  </si>
  <si>
    <t>Transporte De Mistura Betuminosa A Quente Com Caminhão Com Caçamba Térmica De 6 M³ - Rodovia Em Revestimento Primário</t>
  </si>
  <si>
    <t>Transporte De Mistura Betuminosa A Quente Com Caminhão Com Caçamba Térmica De 6 M³ - Rodovia Pavimentada</t>
  </si>
  <si>
    <t>Transporte De Silte Com Draga Hopper - Capacidade Da Cisterna De 1.000 M³</t>
  </si>
  <si>
    <t>Transporte De Silte Com Draga Hopper - Capacidade Da Cisterna De 10.000 M³</t>
  </si>
  <si>
    <t>Transporte De Silte Com Draga Hopper - Capacidade Da Cisterna De 15.000 M³</t>
  </si>
  <si>
    <t>Transporte De Silte Com Draga Hopper - Capacidade Da Cisterna De 2.000 M³</t>
  </si>
  <si>
    <t>Transporte De Silte Com Draga Hopper - Capacidade Da Cisterna De 20.000 M³</t>
  </si>
  <si>
    <t>Transporte De Silte Com Draga Hopper - Capacidade Da Cisterna De 3.000 M³</t>
  </si>
  <si>
    <t>Transporte De Silte Com Draga Hopper - Capacidade Da Cisterna De 4.000 M³</t>
  </si>
  <si>
    <t>Transporte De Silte Com Draga Hopper - Capacidade Da Cisterna De 5.000 M³</t>
  </si>
  <si>
    <t>Transporte De Silte Com Draga Hopper - Capacidade Da Cisterna De 750 M³</t>
  </si>
  <si>
    <t>Transporte De Tls Tr45 De 120 M Com Locomotiva Diesel-Elétrica Em Vagão Plataforma Com Capacidade De 82 T - Bitola Métrica</t>
  </si>
  <si>
    <t>Transporte De Tls Tr45 De 120 M Com Locomotiva Diesel-Elétrica Em Vagão Plataforma Com Capacidade De 98 T - Bitola Larga</t>
  </si>
  <si>
    <t>Transporte De Tls Tr45 De 240 M Com Locomotiva Diesel-Elétrica Em Vagão Plataforma Com Capacidade De 82 T - Bitola Métrica</t>
  </si>
  <si>
    <t>Transporte De Tls Tr45 De 240 M Com Locomotiva Diesel-Elétrica Em Vagão Plataforma Com Capacidade De 98 T - Bitola Larga</t>
  </si>
  <si>
    <t>Transporte De Tls Tr57 De 120 M Com Locomotiva Diesel-Elétrica Em Vagão Plataforma Com Capacidade De 82 T - Bitola Métrica</t>
  </si>
  <si>
    <t>Transporte De Tls Tr57 De 120 M Com Locomotiva Diesel-Elétrica Em Vagão Plataforma Com Capacidade De 98 T - Bitola Larga</t>
  </si>
  <si>
    <t>Transporte De Tls Tr57 De 240 M Com Locomotiva Diesel-Elétrica Em Vagão Plataforma Com Capacidade De 82 T - Bitola Métrica</t>
  </si>
  <si>
    <t>Transporte De Tls Tr57 De 240 M Com Locomotiva Diesel-Elétrica Em Vagão Plataforma Com Capacidade De 98 T - Bitola Larga</t>
  </si>
  <si>
    <t>Transporte De Tls Tr68 De 120 M Com Locomotiva Diesel-Elétrica Em Vagão Plataforma Com Capacidade De 82 T - Bitola Métrica</t>
  </si>
  <si>
    <t>Transporte De Tls Tr68 De 120 M Com Locomotiva Diesel-Elétrica Em Vagão Plataforma Com Capacidade De 98 T - Bitola Larga</t>
  </si>
  <si>
    <t>Transporte De Tls Tr68 De 240 M Com Locomotiva Diesel-Elétrica Em Vagão Plataforma Com Capacidade De 82 T - Bitola Métrica</t>
  </si>
  <si>
    <t>Transporte De Tls Tr68 De 240 M Com Locomotiva Diesel-Elétrica Em Vagão Plataforma Com Capacidade De 98 T - Bitola Larga</t>
  </si>
  <si>
    <t>Transporte De Tls Uic60 De 120 M Com Locomotiva Diesel-Elétrica Em Vagão Plataforma Com Capacidade De 82 T - Bitola Métrica</t>
  </si>
  <si>
    <t>Transporte De Tls Uic60 De 120 M Com Locomotiva Diesel-Elétrica Em Vagão Plataforma Com Capacidade De 98 T - Bitola Larga</t>
  </si>
  <si>
    <t>Transporte De Tls Uic60 De 240 M Com Locomotiva Diesel-Elétrica Em Vagão Plataforma Com Capacidade De 82 T - Bitola Métrica</t>
  </si>
  <si>
    <t>Transporte De Tls Uic60 De 240 M Com Locomotiva Diesel-Elétrica Em Vagão Plataforma Com Capacidade De 98 T - Bitola Larga</t>
  </si>
  <si>
    <t>Transporte De Veículos De Médio Porte Com Guincho De Resgate De 20 T - Rodovia Em Leito Natural</t>
  </si>
  <si>
    <t>Transporte De Veículos De Médio Porte Com Guincho De Resgate De 20 T - Rodovia Em Revestimento Primário</t>
  </si>
  <si>
    <t>Transporte De Veículos De Médio Porte Com Guincho De Resgate De 20 T - Rodovia Pavimentada</t>
  </si>
  <si>
    <t>Transporte De Veículos Leves Com Guincho De Resgate De 4 T - Rodovia Em Leito Natural</t>
  </si>
  <si>
    <t>Transporte De Veículos Leves Com Guincho De Resgate De 4 T - Rodovia Em Revestimento Primário</t>
  </si>
  <si>
    <t>Transporte De Veículos Leves Com Guincho De Resgate De 4 T - Rodovia Pavimentada</t>
  </si>
  <si>
    <t>Transporte De Veículos Pesados Com Guincho De Resgate De 35 T - Rodovia Em Leito Natural</t>
  </si>
  <si>
    <t>Transporte De Veículos Pesados Com Guincho De Resgate De 35 T - Rodovia Em Revestimento Primário</t>
  </si>
  <si>
    <t>Transporte De Veículos Pesados Com Guincho De Resgate De 35 T - Rodovia Pavimentada</t>
  </si>
  <si>
    <t>Transporte Em Cavalo Mecânico Com Dolly De 4 Eixos Com Capacidade De 57 T - Rodovia Em Leito Natural</t>
  </si>
  <si>
    <t>Transporte Em Cavalo Mecânico Com Dolly De 4 Eixos Com Capacidade De 57 T - Rodovia Em Revestimento Primário</t>
  </si>
  <si>
    <t>Transporte Em Cavalo Mecânico Com Dolly De 4 Eixos Com Capacidade De 57 T - Rodovia Pavimentada</t>
  </si>
  <si>
    <t>Transporte Em Cavalo Mecânico Com Dollys De 3 E 4 Eixos Com Capacidade De 77 T - Rodovia Em Leito Natural</t>
  </si>
  <si>
    <t>Transporte Em Cavalo Mecânico Com Dollys De 3 E 4 Eixos Com Capacidade De 77 T - Rodovia Em Revestimento Primário</t>
  </si>
  <si>
    <t>Transporte Em Cavalo Mecânico Com Dollys De 3 E 4 Eixos Com Capacidade De 77 T - Rodovia Pavimentada</t>
  </si>
  <si>
    <t>Transporte Em Cavalo Mecânico Com Dollys De 5 E 4 Eixos Com Capacidade De 111 T - Rodovia Em Leito Natural</t>
  </si>
  <si>
    <t>Transporte Em Cavalo Mecânico Com Dollys De 5 E 4 Eixos Com Capacidade De 111 T - Rodovia Em Revestimento Primário</t>
  </si>
  <si>
    <t>Transporte Em Cavalo Mecânico Com Dollys De 5 E 4 Eixos Com Capacidade De 111 T - Rodovia Pavimentada</t>
  </si>
  <si>
    <t>Transporte Em Cavalo Mecânico Com Reboques De 5 E 4 Eixos Com Capacidade De 130 T - Rodovia Em Leito Natural</t>
  </si>
  <si>
    <t>Transporte Em Cavalo Mecânico Com Reboques De 5 E 4 Eixos Com Capacidade De 130 T - Rodovia Em Revestimento Primário</t>
  </si>
  <si>
    <t>Transporte Em Cavalo Mecânico Com Reboques De 5 E 4 Eixos Com Capacidade De 130 T - Rodovia Pavimentada</t>
  </si>
  <si>
    <t>Transporte Fluvial De Materiais Diversos Com Pontão Flutuante - Capacidade De 500 T</t>
  </si>
  <si>
    <t>Transporte Fluvial Do Flutuante</t>
  </si>
  <si>
    <t>Armação De Fuste De Tubulão Em Aço Ca-50 Com Apoio De Guindaste - Fornecimento, Preparo E Colocação</t>
  </si>
  <si>
    <t>Escavação Manual De Base Alargada De Tubulão A Céu Aberto Em Material De 1ª Categoria Na Profundidade De 10 A 15 M</t>
  </si>
  <si>
    <t>Escavação Manual De Base Alargada De Tubulão A Céu Aberto Em Material De 1ª Categoria Na Profundidade De Até 10 M</t>
  </si>
  <si>
    <t>Escavação Manual De Base Alargada De Tubulão A Céu Aberto Em Material De 2ª Categoria Na Profundidade Até 10 M</t>
  </si>
  <si>
    <t>Escavação Manual De Base Alargada De Tubulão A Céu Aberto Em Material De 2ª Categoria Na Profundidade De 10 A 15 M</t>
  </si>
  <si>
    <t>Escavação Manual De Base Alargada De Tubulão A Céu Aberto Em Material De 3ª Categoria A Frio Na Profundidade Até 10 M</t>
  </si>
  <si>
    <t>Escavação Manual De Base Alargada De Tubulão A Céu Aberto Em Material De 3ª Categoria A Frio Na Profundidade De 10 A 15 M</t>
  </si>
  <si>
    <t>Escavação Manual De Base Alargada De Tubulão A Céu Aberto Em Material De 3ª Categoria Na Profundidade Até 10 M</t>
  </si>
  <si>
    <t>Escavação Manual De Base Alargada De Tubulão A Céu Aberto Em Material De 3ª Categoria Na Profundidade De 10 A 15 M</t>
  </si>
  <si>
    <t>Escavação Manual De Fuste De Tubulão A Céu Aberto Em Material De 1ª Categoria Na Profundidade De 10 A 15 M</t>
  </si>
  <si>
    <t>Escavação Manual De Fuste De Tubulão A Céu Aberto Em Material De 1ª Categoria Na Profundidade De Até 10 M</t>
  </si>
  <si>
    <t>Escavação Manual De Fuste De Tubulão A Céu Aberto Em Material De 2ª Categoria Na Profundidade Até 10 M</t>
  </si>
  <si>
    <t>Escavação Manual De Fuste De Tubulão A Céu Aberto Em Material De 2ª Categoria Na Profundidade De 10 A 15 M</t>
  </si>
  <si>
    <t>Escavação Manual De Fuste De Tubulão A Céu Aberto Em Material De 3ª Categoria Na Profundidade Até 10 M</t>
  </si>
  <si>
    <t>Escavação Manual De Fuste De Tubulão A Céu Aberto Em Material De 3ª Categoria Na Profundidade De 10 A 15 M</t>
  </si>
  <si>
    <t>Escavação Mecânica De Fuste De Tubulão Com Caçamba Para Rocha Em Material De 2ª Categoria</t>
  </si>
  <si>
    <t>Escavação Mecânica De Fuste De Tubulão Com Caçamba Para Rocha Em Material De 3ª Categoria</t>
  </si>
  <si>
    <t>Escavação Mecânica De Fuste De Tubulão Com Caçamba Para Solos Em Material De 1ª Categoria</t>
  </si>
  <si>
    <t>Escavação Mecânica De Fuste De Tubulão Com Hammer Grab Em Material De 1ª Categoria</t>
  </si>
  <si>
    <t>Escavação Mecânica De Fuste De Tubulão Com Trado Para Rocha Em Material De 2ª Categoria</t>
  </si>
  <si>
    <t>Escavação Mecânica De Fuste De Tubulão Com Trado Para Rocha Em Material De 3ª Categoria</t>
  </si>
  <si>
    <t>Escavação Mecânica De Fuste De Tubulão Com Trado Para Solos Em Material De 1ª Categoria</t>
  </si>
  <si>
    <t>Armação De Tela De Aço Eletrossoldada Em Túneis Com Auxílio De Plataforma Pantográfica - Confecção E Instalação</t>
  </si>
  <si>
    <t>Cambotas Metálicas Treliçadas - Confecção E Instalação</t>
  </si>
  <si>
    <t>Coluna De Jet Grouting Horizontal Ccph Em Solo - D = 40 Cm - Perfuração E Injeção</t>
  </si>
  <si>
    <t>Coluna De Jet Grouting Horizontal Ccph Em Solo - D = 50 Cm - Perfuração E Injeção</t>
  </si>
  <si>
    <t>Coluna De Jet Grouting Horizontal Ccph Em Solo - D = 60 Cm - Perfuração E Injeção</t>
  </si>
  <si>
    <t>Coluna De Jet Grouting Vertical Em Solo - D = 100 Cm - Perfuração E Injeção</t>
  </si>
  <si>
    <t>Coluna De Jet Grouting Vertical Em Solo - D = 110 Cm - Perfuração E Injeção</t>
  </si>
  <si>
    <t>Coluna De Jet Grouting Vertical Em Solo - D = 120 Cm - Perfuração E Injeção</t>
  </si>
  <si>
    <t>Coluna De Jet Grouting Vertical Em Solo - D = 80 Cm - Perfuração E Injeção</t>
  </si>
  <si>
    <t>Coluna De Jet Grouting Vertical Em Solo - D = 90 Cm - Perfuração E Injeção</t>
  </si>
  <si>
    <t>Desmonte A Frio E Carga De Rocha Em Túnel Com Cunha Hidráulica - Dmt De 0 A 200 M</t>
  </si>
  <si>
    <t>Drenagem De Túnel Com Manta Drenante De Malha De Polietileno E Geotêxtil Em Face Revestida Com Argamassa Polimérica Com Espessura De 25 Mm</t>
  </si>
  <si>
    <t>Dreno Filtrante Em Tubos De Pvc D = 40 Mm Aplicado Em Paredes E Tetos De Túnel - Fornecimento E Instalação</t>
  </si>
  <si>
    <t>Dreno Não Filtrante Em Tubos De Pvc D = 40 Mm Aplicado Em Paredes E Tetos De Túnel - Fornecimento E Instalação</t>
  </si>
  <si>
    <t>Enfilagem Tubular Sistema Autoperfurante - D = 76 Mm</t>
  </si>
  <si>
    <t>Enfilagem Tubular Sistema Convencional Schedule 40 - D = 65 Mm</t>
  </si>
  <si>
    <t>Escavação Subterrânea E Carregamento Do Material Da Calota Em Túnel Classe I - Dmt De 0 A 200 M - Seção Acima De 90 M²</t>
  </si>
  <si>
    <t>Escavação Subterrânea E Carregamento Do Material Da Calota Em Túnel Classe I - Dmt De 0 A 200 M - Seção De 20 A 40 M²</t>
  </si>
  <si>
    <t>Escavação Subterrânea E Carregamento Do Material Da Calota Em Túnel Classe I - Dmt De 0 A 200 M - Seção De 40 A 60 M²</t>
  </si>
  <si>
    <t>Escavação Subterrânea E Carregamento Do Material Da Calota Em Túnel Classe I - Dmt De 0 A 200 M - Seção De 60 A 90 M²</t>
  </si>
  <si>
    <t>Escavação Subterrânea E Carregamento Do Material Da Calota Em Túnel Classe Ii - Dmt De 0 A 200 M - Seção Acima De 90 M²</t>
  </si>
  <si>
    <t>Escavação Subterrânea E Carregamento Do Material Da Calota Em Túnel Classe Ii - Dmt De 0 A 200 M - Seção De 20 A 40 M²</t>
  </si>
  <si>
    <t>Escavação Subterrânea E Carregamento Do Material Da Calota Em Túnel Classe Ii - Dmt De 0 A 200 M - Seção De 40 A 60 M²</t>
  </si>
  <si>
    <t>Escavação Subterrânea E Carregamento Do Material Da Calota Em Túnel Classe Ii - Dmt De 0 A 200 M - Seção De 60 A 90 M²</t>
  </si>
  <si>
    <t>Escavação Subterrânea E Carregamento Do Material Da Calota Em Túnel Classe Iii - Dmt De 0 A 200 M - Seção Acima De 90 M²</t>
  </si>
  <si>
    <t>Escavação Subterrânea E Carregamento Do Material Da Calota Em Túnel Classe Iii - Dmt De 0 A 200 M - Seção De 20 A 40 M²</t>
  </si>
  <si>
    <t>Escavação Subterrânea E Carregamento Do Material Da Calota Em Túnel Classe Iii - Dmt De 0 A 200 M - Seção De 40 A 60 M²</t>
  </si>
  <si>
    <t>Escavação Subterrânea E Carregamento Do Material Da Calota Em Túnel Classe Iii - Dmt De 0 A 200 M - Seção De 60 A 90 M²</t>
  </si>
  <si>
    <t>Escavação Subterrânea E Carregamento Do Material Da Calota Em Túnel Classe Iv - Dmt De 0 A 200 M - Seção Acima De 90 M²</t>
  </si>
  <si>
    <t>Escavação Subterrânea E Carregamento Do Material Da Calota Em Túnel Classe Iv - Dmt De 0 A 200 M - Seção De 20 A 40 M²</t>
  </si>
  <si>
    <t>Escavação Subterrânea E Carregamento Do Material Da Calota Em Túnel Classe Iv - Dmt De 0 A 200 M - Seção De 40 A 60 M²</t>
  </si>
  <si>
    <t>Escavação Subterrânea E Carregamento Do Material Da Calota Em Túnel Classe Iv - Dmt De 0 A 200 M - Seção De 60 A 90 M²</t>
  </si>
  <si>
    <t>Escavação Subterrânea E Carregamento Do Material Do Rebaixo Em Túnel Classe I A Iv - Dmt De 0 A 200 M</t>
  </si>
  <si>
    <t>Escavação Subterrânea E Carregamento Em Túnel Classe V - Dmt De 0 A 200 M - Seção Acima De 90 M²</t>
  </si>
  <si>
    <t>Escavação Subterrânea E Carregamento Em Túnel Classe V - Dmt De 0 A 200 M - Seção De 20 A 40 M²</t>
  </si>
  <si>
    <t>Escavação Subterrânea E Carregamento Em Túnel Classe V - Dmt De 0 A 200 M - Seção De 40 A 60 M²</t>
  </si>
  <si>
    <t>Escavação Subterrânea E Carregamento Em Túnel Classe V - Dmt De 0 A 200 M - Seção De 60 A 90 M²</t>
  </si>
  <si>
    <t>Escavação Subterrânea E Carregamento Em Túnel Classe Vi - Dmt De 0 A 200 M - Seção Acima De 90 M²</t>
  </si>
  <si>
    <t>Escavação Subterrânea E Carregamento Em Túnel Classe Vi - Dmt De 0 A 200 M - Seção De 20 A 40 M²</t>
  </si>
  <si>
    <t>Escavação Subterrânea E Carregamento Em Túnel Classe Vi - Dmt De 0 A 200 M - Seção De 40 A 60 M²</t>
  </si>
  <si>
    <t>Escavação Subterrânea E Carregamento Em Túnel Classe Vi - Dmt De 0 A 200 M - Seção De 60 A 90 M²</t>
  </si>
  <si>
    <t>Pré-Fissuramento Em Túnel</t>
  </si>
  <si>
    <t>Pregagem Da Frente Com Vergalhão De Fibra De Vidro D = 25 Mm Com Perfuração Em D = 75 Mm E Injeção De Calda De Cimento</t>
  </si>
  <si>
    <t>Pregagem Da Frente Em Tubo De Pvc D = 50 Mm Com Perfuração Em D = 100 Mm E Injeção De Argamassa De Cimento E Areia 1:1</t>
  </si>
  <si>
    <t>Prego Guia Para Controle De Espessura De Concreto Projetado D = 16 Mm Em Túnel - Fornecimento E Instalação</t>
  </si>
  <si>
    <t>Usinagem De Agregados Para Microrrevestimento A Frio - Faixa Ii - Brita Comercial</t>
  </si>
  <si>
    <t>Usinagem De Agregados Para Microrrevestimento A Frio - Faixa Ii - Brita Produzida</t>
  </si>
  <si>
    <t>Usinagem De Agregados Para Microrrevestimento A Frio - Faixa Iii - Brita Comercial</t>
  </si>
  <si>
    <t>Usinagem De Agregados Para Microrrevestimento A Frio - Faixa Iii - Brita Produzida</t>
  </si>
  <si>
    <t>Usinagem De Areia-Asfalto A Quente - Faixa A - Areia Comercial</t>
  </si>
  <si>
    <t>Usinagem De Areia-Asfalto A Quente - Faixa A - Areia Extraída</t>
  </si>
  <si>
    <t>Usinagem De Areia-Asfalto A Quente - Faixa B - Areia Comercial</t>
  </si>
  <si>
    <t>Usinagem De Areia-Asfalto A Quente - Faixa B - Areia Extraída</t>
  </si>
  <si>
    <t>Usinagem De Areia-Asfalto A Quente Com Asfalto Polímero - Faixa A - Areia Comercial</t>
  </si>
  <si>
    <t>Usinagem De Areia-Asfalto A Quente Com Asfalto Polímero - Faixa A - Areia Extraída</t>
  </si>
  <si>
    <t>Usinagem De Areia-Asfalto A Quente Com Asfalto Polímero - Faixa B - Areia Comercial</t>
  </si>
  <si>
    <t>Usinagem De Areia-Asfalto A Quente Com Asfalto Polímero - Faixa B - Areia Extraída</t>
  </si>
  <si>
    <t>Usinagem De Areia-Asfalto A Quente Com Asfalto Polímero - Faixa C - Areia Comercial</t>
  </si>
  <si>
    <t>Usinagem De Areia-Asfalto A Quente Com Asfalto Polímero - Faixa C - Areia Extraída</t>
  </si>
  <si>
    <t>Usinagem De Brita Graduada Com Brita Comercial Em Usina De 300 T/H</t>
  </si>
  <si>
    <t>Usinagem De Brita Graduada Com Brita Produzida Em Usina De 300 T/H</t>
  </si>
  <si>
    <t>Usinagem De Brita Graduada Tratada Com Cimento E Brita Comercial Em Usina De 300 T/H</t>
  </si>
  <si>
    <t>Usinagem De Brita Graduada Tratada Com Cimento E Brita Produzida Em Usina De 300 T/H</t>
  </si>
  <si>
    <t>Usinagem De Concreto Asfáltico - Faixa A - Areia E Brita Comerciais</t>
  </si>
  <si>
    <t>Usinagem De Concreto Asfáltico - Faixa A - Areia Extraída E Brita Produzida</t>
  </si>
  <si>
    <t>Usinagem De Concreto Asfáltico - Faixa B - Areia E Brita Comerciais</t>
  </si>
  <si>
    <t>Usinagem De Concreto Asfáltico - Faixa B - Areia Extraída E Brita Produzida</t>
  </si>
  <si>
    <t>Usinagem De Concreto Asfáltico - Faixa C - Areia E Brita Comerciais</t>
  </si>
  <si>
    <t>Usinagem De Concreto Asfáltico - Faixa C - Areia Extraída E Brita Produzida</t>
  </si>
  <si>
    <t>Usinagem De Concreto Asfáltico Com Asfalto Polímero - Faixa A - Areia E Brita Comerciais</t>
  </si>
  <si>
    <t>Usinagem De Concreto Asfáltico Com Asfalto Polímero - Faixa A - Areia Extraída E Brita Produzida</t>
  </si>
  <si>
    <t>Usinagem De Concreto Asfáltico Com Asfalto Polímero - Faixa B - Areia E Brita Comerciais</t>
  </si>
  <si>
    <t>Usinagem De Concreto Asfáltico Com Asfalto Polímero - Faixa B - Areia Extraída E Brita Produzida</t>
  </si>
  <si>
    <t>Usinagem De Concreto Asfáltico Com Asfalto Polímero - Faixa C - Areia E Brita Comerciais</t>
  </si>
  <si>
    <t>Usinagem De Concreto Asfáltico Com Asfalto Polímero - Faixa C - Areia Extraída E Brita Produzida</t>
  </si>
  <si>
    <t>Usinagem De Concreto Asfáltico Com Borracha (Gap Graded) - Brita Comercial</t>
  </si>
  <si>
    <t>Usinagem De Concreto Asfáltico Com Borracha (Gap Graded) - Brita Produzida</t>
  </si>
  <si>
    <t>Usinagem De Concreto Asfáltico Com Borracha - Faixa A - Brita Comercial</t>
  </si>
  <si>
    <t>Usinagem De Concreto Asfáltico Com Borracha - Faixa A - Brita Produzida</t>
  </si>
  <si>
    <t>Usinagem De Concreto Asfáltico Com Borracha - Faixa B - Brita Comercial</t>
  </si>
  <si>
    <t>Usinagem De Concreto Asfáltico Com Borracha - Faixa B - Brita Produzida</t>
  </si>
  <si>
    <t>Usinagem De Concreto Asfáltico Com Borracha - Faixa C - Brita Comercial</t>
  </si>
  <si>
    <t>Usinagem De Concreto Asfáltico Com Borracha - Faixa C - Brita Produzida</t>
  </si>
  <si>
    <t>Usinagem De Concreto Asfáltico Reciclado A Frio Com Espuma De Asfalto, Agregado Comercial E Cimento</t>
  </si>
  <si>
    <t>Usinagem De Concreto Asfáltico Reciclado A Frio Com Espuma De Asfalto, Agregado Produzido E Cimento</t>
  </si>
  <si>
    <t>Usinagem De Concreto Asfáltico Reciclado Em Usina Fixa Com Adição De Material Fresado E Brita Comercial</t>
  </si>
  <si>
    <t>Usinagem De Concreto Asfáltico Reciclado Em Usina Fixa Com Adição De Material Fresado E Brita Produzida</t>
  </si>
  <si>
    <t>Usinagem De Micro Pré-Misturado A Quente Com Asfalto Polímero - Brita Comercial</t>
  </si>
  <si>
    <t>Usinagem De Micro Pré-Misturado A Quente Com Asfalto Polímero - Brita Produzida</t>
  </si>
  <si>
    <t>Usinagem De Pré-Misturado A Frio - Faixa A - Areia E Brita Comerciais</t>
  </si>
  <si>
    <t>Usinagem De Pré-Misturado A Frio - Faixa A - Areia Extraída E Brita Produzida</t>
  </si>
  <si>
    <t>Usinagem De Pré-Misturado A Frio - Faixa B - Areia E Brita Comerciais</t>
  </si>
  <si>
    <t>Usinagem De Pré-Misturado A Frio - Faixa B - Areia Extraída E Brita Produzida</t>
  </si>
  <si>
    <t>Usinagem De Pré-Misturado A Frio - Faixa C - Areia E Brita Comerciais</t>
  </si>
  <si>
    <t>Usinagem De Pré-Misturado A Frio - Faixa C - Areia Extraída E Brita Produzida</t>
  </si>
  <si>
    <t>Usinagem De Pré-Misturado A Frio - Faixa D - Areia E Brita Comerciais</t>
  </si>
  <si>
    <t>Usinagem De Pré-Misturado A Frio - Faixa D - Areia Extraída E Brita Produzida</t>
  </si>
  <si>
    <t>Usinagem De Pré-Misturado A Frio Com Asfalto Polímero - Faixa A - Areia E Brita Comerciais</t>
  </si>
  <si>
    <t>Usinagem De Pré-Misturado A Frio Com Asfalto Polímero - Faixa A - Areia Extraída E Brita Produzida</t>
  </si>
  <si>
    <t>Usinagem De Pré-Misturado A Frio Com Asfalto Polímero - Faixa B - Areia E Brita Comerciais</t>
  </si>
  <si>
    <t>Usinagem De Pré-Misturado A Frio Com Asfalto Polímero - Faixa B - Areia Extraída E Brita Produzida</t>
  </si>
  <si>
    <t>Usinagem De Pré-Misturado A Frio Com Asfalto Polímero - Faixa C - Areia E Brita Comerciais</t>
  </si>
  <si>
    <t>Usinagem De Pré-Misturado A Frio Com Asfalto Polímero - Faixa C - Areia Extraída E Brita Produzida</t>
  </si>
  <si>
    <t>Usinagem De Pré-Misturado A Frio Com Asfalto Polímero - Faixa D - Areia E Brita Comerciais</t>
  </si>
  <si>
    <t>Usinagem De Pré-Misturado A Frio Com Asfalto Polímero - Faixa D - Areia Extraída E Brita Produzida</t>
  </si>
  <si>
    <t>Usinagem De Pré-Misturado A Quente Com Asfalto Polímero - Faixa I - Camada Porosa De Atrito - Areia E Brita Comerciais</t>
  </si>
  <si>
    <t>Usinagem De Pré-Misturado A Quente Com Asfalto Polímero - Faixa I - Camada Porosa De Atrito - Areia Extraída E Brita Produzida</t>
  </si>
  <si>
    <t>Usinagem De Pré-Misturado A Quente Com Asfalto Polímero - Faixa Ii - Camada Porosa De Atrito - Areia E Brita Comerciais</t>
  </si>
  <si>
    <t>Usinagem De Pré-Misturado A Quente Com Asfalto Polímero - Faixa Ii - Camada Porosa De Atrito - Areia Extraída E Brita Produzida</t>
  </si>
  <si>
    <t>Usinagem De Pré-Misturado A Quente Com Asfalto Polímero - Faixa Iii - Camada Porosa De Atrito - Areia E Brita Comerciais</t>
  </si>
  <si>
    <t>Usinagem De Pré-Misturado A Quente Com Asfalto Polímero - Faixa Iii - Camada Porosa De Atrito - Areia Extraída E Brita Produzida</t>
  </si>
  <si>
    <t>Usinagem De Pré-Misturado A Quente Com Asfalto Polímero - Faixa Iv - Camada Porosa De Atrito - Areia E Brita Comerciais</t>
  </si>
  <si>
    <t>Usinagem De Pré-Misturado A Quente Com Asfalto Polímero - Faixa Iv - Camada Porosa De Atrito - Areia Extraída E Brita Produzida</t>
  </si>
  <si>
    <t>Usinagem De Pré-Misturado A Quente Com Asfalto Polímero - Faixa V - Camada Porosa De Atrito - Areia E Brita Comerciais</t>
  </si>
  <si>
    <t>Usinagem De Pré-Misturado A Quente Com Asfalto Polímero - Faixa V - Camada Porosa De Atrito - Areia Extraída E Brita Produzida</t>
  </si>
  <si>
    <t>Usinagem De Solo Areia (70% - 30%) - Material De Jazida E Areia Comercial</t>
  </si>
  <si>
    <t>Usinagem De Solo Areia (70% - 30%) - Material De Jazida E Areia Extraída</t>
  </si>
  <si>
    <t>Usinagem De Solo Brita (70% - 30%) Com 3% Cimento - Material De Jazida E Brita Comercial</t>
  </si>
  <si>
    <t>Usinagem De Solo Brita (70% - 30%) Com 3% Cimento - Material De Jazida E Brita Produzida</t>
  </si>
  <si>
    <t>Usinagem De Solo Brita (70% - 30%) Com Material De Jazida E Brita Comercial Em Usina De 300 T/H</t>
  </si>
  <si>
    <t>Usinagem De Solo Brita (70% - 30%) Com Material De Jazida E Brita Produzida Em Usina De 300 T/H</t>
  </si>
  <si>
    <t>Usinagem De Solo Cimento Com 7% De Cimento Com Material De Jazida Em Usina De 300 T/H</t>
  </si>
  <si>
    <t>Usinagem De Solo Escória De Aciaria (50% - 50%) Com Material De Jazida Em Usina De 300 T/H</t>
  </si>
  <si>
    <t>Usinagem De Solo Melhorado Com 3% De Cimento Com Material De Jazida Em Usina De 300 T/H</t>
  </si>
  <si>
    <t>Usinagem Para Pavimento De Concreto Com Fôrmas Deslizantes - Areia E Brita Comerciais</t>
  </si>
  <si>
    <t>Usinagem Para Pavimento De Concreto Com Fôrmas Deslizantes - Areia Extraída E Brita Produzida</t>
  </si>
  <si>
    <t>Usinagem Para Pavimento De Concreto Compactado Com Rolo - Brita Comercial</t>
  </si>
  <si>
    <t>Usinagem Para Pavimento De Concreto Compactado Com Rolo - Brita Produzida</t>
  </si>
  <si>
    <t>Usinagem Para Sub-Base De Concreto Compactado Com Rolo - Brita Comercial</t>
  </si>
  <si>
    <t>Usinagem Para Sub-Base De Concreto Compactado Com Rolo - Brita Produzida</t>
  </si>
  <si>
    <t>Confecção De Bscc - Seção Canal De 1,5 X 1,5 M - Areia E Brita Comerciais</t>
  </si>
  <si>
    <t>Confecção De Bscc - Seção Canal De 1,5 X 1,5 M - Areia Extraída E Brita Produzida</t>
  </si>
  <si>
    <t>Confecção De Bscc - Seção Canal De 2,0 X 1,5 M - Areia E Brita Comerciais</t>
  </si>
  <si>
    <t>Confecção De Bscc - Seção Canal De 2,0 X 1,5 M - Areia Extraída E Brita Produzida</t>
  </si>
  <si>
    <t>Confecção De Bscc - Seção Canal De 2,0 X 2,0 M - Tipo I - Areia E Brita Comerciais</t>
  </si>
  <si>
    <t>Confecção De Bscc - Seção Canal De 2,0 X 2,0 M - Tipo I - Areia Extraída E Brita Produzida</t>
  </si>
  <si>
    <t>Confecção De Bscc - Seção Canal De 2,0 X 2,0 M - Tipo Ii - Areia E Brita Comerciais</t>
  </si>
  <si>
    <t>Confecção De Bscc - Seção Canal De 2,0 X 2,0 M - Tipo Ii - Areia Extraída E Brita Produzida</t>
  </si>
  <si>
    <t>Confecção De Bscc - Seção Canal De 2,5 X 1,5 M - Areia E Brita Comerciais</t>
  </si>
  <si>
    <t>Confecção De Bscc - Seção Canal De 2,5 X 1,5 M - Areia Extraída E Brita Produzida</t>
  </si>
  <si>
    <t>Confecção De Bscc - Seção Canal De 2,5 X 2,0 M - Tipo I - Areia E Brita Comerciais</t>
  </si>
  <si>
    <t>Confecção De Bscc - Seção Canal De 2,5 X 2,0 M - Tipo I - Areia Extraída E Brita Produzida</t>
  </si>
  <si>
    <t>Confecção De Bscc - Seção Canal De 2,5 X 2,0 M - Tipo Ii - Areia E Brita Comerciais</t>
  </si>
  <si>
    <t>Confecção De Bscc - Seção Canal De 2,5 X 2,0 M - Tipo Ii - Areia Extraída E Brita Produzida</t>
  </si>
  <si>
    <t>Confecção De Bscc - Seção Canal De 3,0 X 1,5 M - Areia E Brita Comerciais</t>
  </si>
  <si>
    <t>Confecção De Bscc - Seção Canal De 3,0 X 1,5 M - Areia Extraída E Brita Produzida</t>
  </si>
  <si>
    <t>Confecção De Bscc - Seção Canal De 3,0 X 2,0 M - Tipo I - Areia E Brita Comerciais</t>
  </si>
  <si>
    <t>Confecção De Bscc - Seção Canal De 3,0 X 2,0 M - Tipo I - Areia Extraída E Brita Produzida</t>
  </si>
  <si>
    <t>Confecção De Bscc - Seção Canal De 3,0 X 2,0 M - Tipo Ii - Areia E Brita Comerciais</t>
  </si>
  <si>
    <t>Confecção De Bscc - Seção Canal De 3,0 X 2,0 M - Tipo Ii - Areia Extraída E Brita Produzida</t>
  </si>
  <si>
    <t>Confecção De Bscc - Seção Fechada De 1,5 X 1,5 M - Altura Do Aterro De 0,25 A 1,00 M - Areia E Brita Comerciais</t>
  </si>
  <si>
    <t>Confecção De Bscc - Seção Fechada De 1,5 X 1,5 M - Altura Do Aterro De 0,25 A 1,00 M - Areia Extraída E Brita Produzida</t>
  </si>
  <si>
    <t>Confecção De Bscc - Seção Fechada De 1,5 X 1,5 M - Altura Do Aterro De 1,00 A 2,50 M - Areia E Brita Comerciais</t>
  </si>
  <si>
    <t>Confecção De Bscc - Seção Fechada De 1,5 X 1,5 M - Altura Do Aterro De 1,00 A 2,50 M - Areia Extraída E Brita Produzida</t>
  </si>
  <si>
    <t>Confecção De Bscc - Seção Fechada De 1,5 X 1,5 M - Altura Do Aterro De 10,00 A 12,50 M - Areia E Brita Comerciais</t>
  </si>
  <si>
    <t>Confecção De Bscc - Seção Fechada De 1,5 X 1,5 M - Altura Do Aterro De 10,00 A 12,50 M - Areia Extraída E Brita Produzida</t>
  </si>
  <si>
    <t>Confecção De Bscc - Seção Fechada De 1,5 X 1,5 M - Altura Do Aterro De 12,50 A 15,00 M - Areia E Brita Comerciais</t>
  </si>
  <si>
    <t>Confecção De Bscc - Seção Fechada De 1,5 X 1,5 M - Altura Do Aterro De 12,50 A 15,00 M - Areia Extraída E Brita Produzida</t>
  </si>
  <si>
    <t>Confecção De Bscc - Seção Fechada De 1,5 X 1,5 M - Altura Do Aterro De 2,50 A 5,00 M - Areia E Brita Comerciais</t>
  </si>
  <si>
    <t>Confecção De Bscc - Seção Fechada De 1,5 X 1,5 M - Altura Do Aterro De 2,50 A 5,00 M - Areia Extraída E Brita Produzida</t>
  </si>
  <si>
    <t>Confecção De Bscc - Seção Fechada De 1,5 X 1,5 M - Altura Do Aterro De 5,00 A 7,50 M - Areia E Brita Comerciais</t>
  </si>
  <si>
    <t>Confecção De Bscc - Seção Fechada De 1,5 X 1,5 M - Altura Do Aterro De 5,00 A 7,50 M - Areia Extraída E Brita Produzida</t>
  </si>
  <si>
    <t>Confecção De Bscc - Seção Fechada De 1,5 X 1,5 M - Altura Do Aterro De 7,50 A 10,00 M - Areia E Brita Comerciais</t>
  </si>
  <si>
    <t>Confecção De Bscc - Seção Fechada De 1,5 X 1,5 M - Altura Do Aterro De 7,50 A 10,00 M - Areia Extraída E Brita Produzida</t>
  </si>
  <si>
    <t>Confecção De Bscc - Seção Fechada De 2,0 X 2,0 M - Altura Do Aterro De 0,25 A 1,00 M - Areia E Brita Comerciais</t>
  </si>
  <si>
    <t>Confecção De Bscc - Seção Fechada De 2,0 X 2,0 M - Altura Do Aterro De 0,25 A 1,00 M - Areia Extraída E Brita Produzida</t>
  </si>
  <si>
    <t>Confecção De Bscc - Seção Fechada De 2,0 X 2,0 M - Altura Do Aterro De 1,00 A 2,50 M - Areia E Brita Comerciais</t>
  </si>
  <si>
    <t>Confecção De Bscc - Seção Fechada De 2,0 X 2,0 M - Altura Do Aterro De 1,00 A 2,50 M - Areia Extraída E Brita Produzida</t>
  </si>
  <si>
    <t>Confecção De Bscc - Seção Fechada De 2,0 X 2,0 M - Altura Do Aterro De 10,00 A 12,50 M - Areia E Brita Comerciais</t>
  </si>
  <si>
    <t>Confecção De Bscc - Seção Fechada De 2,0 X 2,0 M - Altura Do Aterro De 10,00 A 12,50 M - Areia Extraída E Brita Produzida</t>
  </si>
  <si>
    <t>Confecção De Bscc - Seção Fechada De 2,0 X 2,0 M - Altura Do Aterro De 12,50 A 15,00 M - Areia E Brita Comerciais</t>
  </si>
  <si>
    <t>Confecção De Bscc - Seção Fechada De 2,0 X 2,0 M - Altura Do Aterro De 12,50 A 15,00 M - Areia Extraída E Brita Produzida</t>
  </si>
  <si>
    <t>Confecção De Bscc - Seção Fechada De 2,0 X 2,0 M - Altura Do Aterro De 2,50 A 5,00 M - Areia E Brita Comerciais</t>
  </si>
  <si>
    <t>Confecção De Bscc - Seção Fechada De 2,0 X 2,0 M - Altura Do Aterro De 2,50 A 5,00 M - Areia Extraída E Brita Produzida</t>
  </si>
  <si>
    <t>Confecção De Bscc - Seção Fechada De 2,0 X 2,0 M - Altura Do Aterro De 5,00 A 7,50 M - Areia E Brita Comerciais</t>
  </si>
  <si>
    <t>Confecção De Bscc - Seção Fechada De 2,0 X 2,0 M - Altura Do Aterro De 5,00 A 7,50 M - Areia Extraída E Brita Produzida</t>
  </si>
  <si>
    <t>Confecção De Bscc - Seção Fechada De 2,0 X 2,0 M - Altura Do Aterro De 7,50 A 10,00 M - Areia E Brita Comerciais</t>
  </si>
  <si>
    <t>Confecção De Bscc - Seção Fechada De 2,0 X 2,0 M - Altura Do Aterro De 7,50 A 10,00 M - Areia Extraída E Brita Produzida</t>
  </si>
  <si>
    <t>Confecção De Bscc - Seção Fechada De 2,5 X 2,5 M - Altura Do Aterro De 0,25 A 1,00 M - Areia E Brita Comerciais</t>
  </si>
  <si>
    <t>Confecção De Bscc - Seção Fechada De 2,5 X 2,5 M - Altura Do Aterro De 0,25 A 1,00 M - Areia Extraída E Brita Produzida</t>
  </si>
  <si>
    <t>Confecção De Bscc - Seção Fechada De 2,5 X 2,5 M - Altura Do Aterro De 1,00 A 2,50 M - Areia E Brita Comerciais</t>
  </si>
  <si>
    <t>Confecção De Bscc - Seção Fechada De 2,5 X 2,5 M - Altura Do Aterro De 1,00 A 2,50 M - Areia Extraída E Brita Produzida</t>
  </si>
  <si>
    <t>Confecção De Bscc - Seção Fechada De 2,5 X 2,5 M - Altura Do Aterro De 10,00 A 12,50 M - Areia E Brita Comerciais</t>
  </si>
  <si>
    <t>Confecção De Bscc - Seção Fechada De 2,5 X 2,5 M - Altura Do Aterro De 10,00 A 12,50 M - Areia Extraída E Brita Produzida</t>
  </si>
  <si>
    <t>Confecção De Bscc - Seção Fechada De 2,5 X 2,5 M - Altura Do Aterro De 12,50 A 15,00 M - Areia E Brita Comerciais</t>
  </si>
  <si>
    <t>Confecção De Bscc - Seção Fechada De 2,5 X 2,5 M - Altura Do Aterro De 12,50 A 15,00 M - Areia Extraída E Brita Produzida</t>
  </si>
  <si>
    <t>Confecção De Bscc - Seção Fechada De 2,5 X 2,5 M - Altura Do Aterro De 2,50 A 5,00 M - Areia E Brita Comerciais</t>
  </si>
  <si>
    <t>Confecção De Bscc - Seção Fechada De 2,5 X 2,5 M - Altura Do Aterro De 2,50 A 5,00 M - Areia Extraída E Brita Produzida</t>
  </si>
  <si>
    <t>Confecção De Bscc - Seção Fechada De 2,5 X 2,5 M - Altura Do Aterro De 5,00 A 7,50 M - Areia E Brita Comerciais</t>
  </si>
  <si>
    <t>Confecção De Bscc - Seção Fechada De 2,5 X 2,5 M - Altura Do Aterro De 5,00 A 7,50 M - Areia Extraída E Brita Produzida</t>
  </si>
  <si>
    <t>Confecção De Bscc - Seção Fechada De 2,5 X 2,5 M - Altura Do Aterro De 7,50 A 10,00 M - Areia E Brita Comerciais</t>
  </si>
  <si>
    <t>Confecção De Bscc - Seção Fechada De 2,5 X 2,5 M - Altura Do Aterro De 7,50 A 10,00 M - Areia Extraída E Brita Produzida</t>
  </si>
  <si>
    <t>Confecção De Bscc - Seção Fechada De 3,0 X 3,0 M - Altura Do Aterro De 0,25 A 1,00 M - Areia E Brita Comerciais</t>
  </si>
  <si>
    <t>Confecção De Bscc - Seção Fechada De 3,0 X 3,0 M - Altura Do Aterro De 0,25 A 1,00 M - Areia Extraída E Brita Produzida</t>
  </si>
  <si>
    <t>Confecção De Bscc - Seção Fechada De 3,0 X 3,0 M - Altura Do Aterro De 1,00 A 2,50 M - Areia E Brita Comerciais</t>
  </si>
  <si>
    <t>Confecção De Bscc - Seção Fechada De 3,0 X 3,0 M - Altura Do Aterro De 1,00 A 2,50 M - Areia Extraída E Brita Produzida</t>
  </si>
  <si>
    <t>Confecção De Bscc - Seção Fechada De 3,0 X 3,0 M - Altura Do Aterro De 10,00 A 12,50 M - Areia E Brita Comerciais</t>
  </si>
  <si>
    <t>Confecção De Bscc - Seção Fechada De 3,0 X 3,0 M - Altura Do Aterro De 10,00 A 12,50 M - Areia Extraída E Brita Produzida</t>
  </si>
  <si>
    <t>Confecção De Bscc - Seção Fechada De 3,0 X 3,0 M - Altura Do Aterro De 12,50 A 15,00 M - Areia E Brita Comerciais</t>
  </si>
  <si>
    <t>Confecção De Bscc - Seção Fechada De 3,0 X 3,0 M - Altura Do Aterro De 12,50 A 15,00 M - Areia Extraída E Brita Produzida</t>
  </si>
  <si>
    <t>Confecção De Bscc - Seção Fechada De 3,0 X 3,0 M - Altura Do Aterro De 2,50 A 5,00 M - Areia E Brita Comerciais</t>
  </si>
  <si>
    <t>Confecção De Bscc - Seção Fechada De 3,0 X 3,0 M - Altura Do Aterro De 2,50 A 5,00 M - Areia Extraída E Brita Produzida</t>
  </si>
  <si>
    <t>Confecção De Bscc - Seção Fechada De 3,0 X 3,0 M - Altura Do Aterro De 5,00 A 7,50 M - Areia E Brita Comerciais</t>
  </si>
  <si>
    <t>Confecção De Bscc - Seção Fechada De 3,0 X 3,0 M - Altura Do Aterro De 5,00 A 7,50 M - Areia Extraída E Brita Produzida</t>
  </si>
  <si>
    <t>Confecção De Bscc - Seção Fechada De 3,0 X 3,0 M - Altura Do Aterro De 7,50 A 10,00 M - Areia E Brita Comerciais</t>
  </si>
  <si>
    <t>Confecção De Bscc - Seção Fechada De 3,0 X 3,0 M - Altura Do Aterro De 7,50 A 10,00 M - Areia Extraída E Brita Produzida</t>
  </si>
  <si>
    <t>Corpo De Bscc - Seção Canal De 1,5 X 1,5 M - Pré-Moldado - Areia E Brita Comerciais</t>
  </si>
  <si>
    <t>Corpo De Bscc - Seção Canal De 1,5 X 1,5 M - Pré-Moldado - Areia Extraída E Brita Produzida</t>
  </si>
  <si>
    <t>Corpo De Bscc - Seção Canal De 2,0 X 1,5 M - Pré-Moldado - Areia E Brita Comerciais</t>
  </si>
  <si>
    <t>Corpo De Bscc - Seção Canal De 2,0 X 1,5 M - Pré-Moldado - Areia Extraída E Brita Produzida</t>
  </si>
  <si>
    <t>Corpo De Bscc - Seção Canal De 2,0 X 2,0 M - Pré-Moldado - Tipo I - Areia E Brita Comerciais</t>
  </si>
  <si>
    <t>Corpo De Bscc - Seção Canal De 2,0 X 2,0 M - Pré-Moldado - Tipo I - Areia Extraída E Brita Produzida</t>
  </si>
  <si>
    <t>Corpo De Bscc - Seção Canal De 2,0 X 2,0 M - Pré-Moldado - Tipo Ii - Areia E Brita Comerciais</t>
  </si>
  <si>
    <t>Corpo De Bscc - Seção Canal De 2,0 X 2,0 M - Pré-Moldado - Tipo Ii - Areia Extraída E Brita Produzida</t>
  </si>
  <si>
    <t>Corpo De Bscc - Seção Canal De 2,5 X 1,5 M - Pré-Moldado - Areia E Brita Comerciais</t>
  </si>
  <si>
    <t>Corpo De Bscc - Seção Canal De 2,5 X 1,5 M - Pré-Moldado - Areia Extraída E Brita Produzida</t>
  </si>
  <si>
    <t>Corpo De Bscc - Seção Canal De 2,5 X 2,0 M - Pré-Moldado - Tipo I - Areia E Brita Comerciais</t>
  </si>
  <si>
    <t>Corpo De Bscc - Seção Canal De 2,5 X 2,0 M - Pré-Moldado - Tipo I - Areia Extraída E Brita Produzida</t>
  </si>
  <si>
    <t>Corpo De Bscc - Seção Canal De 2,5 X 2,0 M - Pré-Moldado - Tipo Ii - Areia E Brita Comerciais</t>
  </si>
  <si>
    <t>Corpo De Bscc - Seção Canal De 2,5 X 2,0 M - Pré-Moldado - Tipo Ii - Areia Extraída E Brita Produzida</t>
  </si>
  <si>
    <t>Corpo De Bscc - Seção Canal De 3,0 X 1,5 M - Pré-Moldado - Areia E Brita Comerciais</t>
  </si>
  <si>
    <t>Corpo De Bscc - Seção Canal De 3,0 X 1,5 M - Pré-Moldado - Areia Extraída E Brita Produzida</t>
  </si>
  <si>
    <t>Corpo De Bscc - Seção Canal De 3,0 X 2,0 M - Pré-Moldado - Tipo I - Areia E Brita Comerciais</t>
  </si>
  <si>
    <t>Corpo De Bscc - Seção Canal De 3,0 X 2,0 M - Pré-Moldado - Tipo I - Areia Extraída E Brita Produzida</t>
  </si>
  <si>
    <t>Corpo De Bscc - Seção Canal De 3,0 X 2,0 M - Pré-Moldado - Tipo Ii - Areia E Brita Comerciais</t>
  </si>
  <si>
    <t>Corpo De Bscc - Seção Canal De 3,0 X 2,0 M - Pré-Moldado - Tipo Ii - Areia Extraída E Brita Produzida</t>
  </si>
  <si>
    <t>Corpo De Bscc - Seção Fechada De 1,5 X 1,5 M - Pré-Moldado - Altura Do Aterro De 0,25 A 1,00 M - Areia E Brita Comerciais</t>
  </si>
  <si>
    <t>Corpo De Bscc - Seção Fechada De 1,5 X 1,5 M - Pré-Moldado - Altura Do Aterro De 0,25 A 1,00 M - Areia Extraída E Brita Produzida</t>
  </si>
  <si>
    <t>Corpo De Bscc - Seção Fechada De 1,5 X 1,5 M - Pré-Moldado - Altura Do Aterro De 1,00 A 2,50 M - Areia E Brita Comerciais</t>
  </si>
  <si>
    <t>Corpo De Bscc - Seção Fechada De 1,5 X 1,5 M - Pré-Moldado - Altura Do Aterro De 1,00 A 2,50 M - Areia Extraída E Brita Produzida</t>
  </si>
  <si>
    <t>Corpo De Bscc - Seção Fechada De 1,5 X 1,5 M - Pré-Moldado - Altura Do Aterro De 10,00 A 12,50 M - Areia E Brita Comerciais</t>
  </si>
  <si>
    <t>Corpo De Bscc - Seção Fechada De 1,5 X 1,5 M - Pré-Moldado - Altura Do Aterro De 10,00 A 12,50 M - Areia Extraída E Brita Produzida</t>
  </si>
  <si>
    <t>Corpo De Bscc - Seção Fechada De 1,5 X 1,5 M - Pré-Moldado - Altura Do Aterro De 12,50 A 15,00 M - Areia E Brita Comerciais</t>
  </si>
  <si>
    <t>Corpo De Bscc - Seção Fechada De 1,5 X 1,5 M - Pré-Moldado - Altura Do Aterro De 12,50 A 15,00 M - Areia Extraída E Brita Produzida</t>
  </si>
  <si>
    <t>Corpo De Bscc - Seção Fechada De 1,5 X 1,5 M - Pré-Moldado - Altura Do Aterro De 2,50 A 5,00 M - Areia E Brita Comerciais</t>
  </si>
  <si>
    <t>Corpo De Bscc - Seção Fechada De 1,5 X 1,5 M - Pré-Moldado - Altura Do Aterro De 2,50 A 5,00 M - Areia Extraída E Brita Produzida</t>
  </si>
  <si>
    <t>Corpo De Bscc - Seção Fechada De 1,5 X 1,5 M - Pré-Moldado - Altura Do Aterro De 5,00 A 7,50 M - Areia E Brita Comerciais</t>
  </si>
  <si>
    <t>Corpo De Bscc - Seção Fechada De 1,5 X 1,5 M - Pré-Moldado - Altura Do Aterro De 5,00 A 7,50 M - Areia Extraída E Brita Produzida</t>
  </si>
  <si>
    <t>Corpo De Bscc - Seção Fechada De 1,5 X 1,5 M - Pré-Moldado - Altura Do Aterro De 7,50 A 10,00 M - Areia E Brita Comerciais</t>
  </si>
  <si>
    <t>Corpo De Bscc - Seção Fechada De 1,5 X 1,5 M - Pré-Moldado - Altura Do Aterro De 7,50 A 10,00 M - Areia Extraída E Brita Produzida</t>
  </si>
  <si>
    <t>Corpo De Bscc - Seção Fechada De 2,0 X 2,0 M - Pré-Moldado - Altura Do Aterro De 0,25 A 1,00 M - Areia E Brita Comerciais</t>
  </si>
  <si>
    <t>Corpo De Bscc - Seção Fechada De 2,0 X 2,0 M - Pré-Moldado - Altura Do Aterro De 0,25 A 1,00 M - Areia Extraída E Brita Produzida</t>
  </si>
  <si>
    <t>Corpo De Bscc - Seção Fechada De 2,0 X 2,0 M - Pré-Moldado - Altura Do Aterro De 1,00 A 2,50 M - Areia E Brita Comerciais</t>
  </si>
  <si>
    <t>Corpo De Bscc - Seção Fechada De 2,0 X 2,0 M - Pré-Moldado - Altura Do Aterro De 1,00 A 2,50 M - Areia Extraída E Brita Produzida</t>
  </si>
  <si>
    <t>Corpo De Bscc - Seção Fechada De 2,0 X 2,0 M - Pré-Moldado - Altura Do Aterro De 10,00 A 12,50 M - Areia E Brita Comerciais</t>
  </si>
  <si>
    <t>Corpo De Bscc - Seção Fechada De 2,0 X 2,0 M - Pré-Moldado - Altura Do Aterro De 10,00 A 12,50 M - Areia Extraída E Brita Produzida</t>
  </si>
  <si>
    <t>Corpo De Bscc - Seção Fechada De 2,0 X 2,0 M - Pré-Moldado - Altura Do Aterro De 12,50 A 15,00 M - Areia E Brita Comerciais</t>
  </si>
  <si>
    <t>Corpo De Bscc - Seção Fechada De 2,0 X 2,0 M - Pré-Moldado - Altura Do Aterro De 12,50 A 15,00 M - Areia Extraída E Brita Produzida</t>
  </si>
  <si>
    <t>Corpo De Bscc - Seção Fechada De 2,0 X 2,0 M - Pré-Moldado - Altura Do Aterro De 2,50 A 5,00 M - Areia E Brita Comerciais</t>
  </si>
  <si>
    <t>Corpo De Bscc - Seção Fechada De 2,0 X 2,0 M - Pré-Moldado - Altura Do Aterro De 2,50 A 5,00 M - Areia Extraída E Brita Produzida</t>
  </si>
  <si>
    <t>Corpo De Bscc - Seção Fechada De 2,0 X 2,0 M - Pré-Moldado - Altura Do Aterro De 5,00 A 7,50 M - Areia E Brita Comerciais</t>
  </si>
  <si>
    <t>Corpo De Bscc - Seção Fechada De 2,0 X 2,0 M - Pré-Moldado - Altura Do Aterro De 5,00 A 7,50 M - Areia Extraída E Brita Produzida</t>
  </si>
  <si>
    <t>Corpo De Bscc - Seção Fechada De 2,0 X 2,0 M - Pré-Moldado - Altura Do Aterro De 7,50 A 10,00 M - Areia E Brita Comerciais</t>
  </si>
  <si>
    <t>Corpo De Bscc - Seção Fechada De 2,0 X 2,0 M - Pré-Moldado - Altura Do Aterro De 7,50 A 10,00 M - Areia Extraída E Brita Produzida</t>
  </si>
  <si>
    <t>Corpo De Bscc - Seção Fechada De 2,5 X 2,5 M - Pré-Moldado - Altura Do Aterro De 0,25 A 1,00 M - Areia E Brita Comerciais</t>
  </si>
  <si>
    <t>Corpo De Bscc - Seção Fechada De 2,5 X 2,5 M - Pré-Moldado - Altura Do Aterro De 0,25 A 1,00 M - Areia Extraída E Brita Produzida</t>
  </si>
  <si>
    <t>Corpo De Bscc - Seção Fechada De 2,5 X 2,5 M - Pré-Moldado - Altura Do Aterro De 1,00 A 2,50 M - Areia E Brita Comerciais</t>
  </si>
  <si>
    <t>Corpo De Bscc - Seção Fechada De 2,5 X 2,5 M - Pré-Moldado - Altura Do Aterro De 1,00 A 2,50 M - Areia Extraída E Brita Produzida</t>
  </si>
  <si>
    <t>Corpo De Bscc - Seção Fechada De 2,5 X 2,5 M - Pré-Moldado - Altura Do Aterro De 10,00 A 12,50 M - Areia E Brita Comerciais</t>
  </si>
  <si>
    <t>Corpo De Bscc - Seção Fechada De 2,5 X 2,5 M - Pré-Moldado - Altura Do Aterro De 10,00 A 12,50 M - Areia Extraída E Brita Produzida</t>
  </si>
  <si>
    <t>Corpo De Bscc - Seção Fechada De 2,5 X 2,5 M - Pré-Moldado - Altura Do Aterro De 12,50 A 15,00 M - Areia E Brita Comerciais</t>
  </si>
  <si>
    <t>Corpo De Bscc - Seção Fechada De 2,5 X 2,5 M - Pré-Moldado - Altura Do Aterro De 12,50 A 15,00 M - Areia Extraída E Brita Produzida</t>
  </si>
  <si>
    <t>Corpo De Bscc - Seção Fechada De 2,5 X 2,5 M - Pré-Moldado - Altura Do Aterro De 2,50 A 5,00 M - Areia E Brita Comerciais</t>
  </si>
  <si>
    <t>Corpo De Bscc - Seção Fechada De 2,5 X 2,5 M - Pré-Moldado - Altura Do Aterro De 2,50 A 5,00 M - Areia Extraída E Brita Produzida</t>
  </si>
  <si>
    <t>Corpo De Bscc - Seção Fechada De 2,5 X 2,5 M - Pré-Moldado - Altura Do Aterro De 5,00 A 7,50 M - Areia E Brita Comerciais</t>
  </si>
  <si>
    <t>Corpo De Bscc - Seção Fechada De 2,5 X 2,5 M - Pré-Moldado - Altura Do Aterro De 5,00 A 7,50 M - Areia Extraída E Brita Produzida</t>
  </si>
  <si>
    <t>Corpo De Bscc - Seção Fechada De 2,5 X 2,5 M - Pré-Moldado - Altura Do Aterro De 7,50 A 10,00 M - Areia E Brita Comerciais</t>
  </si>
  <si>
    <t>Corpo De Bscc - Seção Fechada De 2,5 X 2,5 M - Pré-Moldado - Altura Do Aterro De 7,50 A 10,00 M - Areia Extraída E Brita Produzida</t>
  </si>
  <si>
    <t>Corpo De Bscc - Seção Fechada De 3,0 X 3,0 M - Pré-Moldado - Altura Do Aterro De 0,25 A 1,00 M - Areia E Brita Comerciais</t>
  </si>
  <si>
    <t>Corpo De Bscc - Seção Fechada De 3,0 X 3,0 M - Pré-Moldado - Altura Do Aterro De 0,25 A 1,00 M - Areia Extraída E Brita Produzida</t>
  </si>
  <si>
    <t>Corpo De Bscc - Seção Fechada De 3,0 X 3,0 M - Pré-Moldado - Altura Do Aterro De 1,00 A 2,50 M - Areia E Brita Comerciais</t>
  </si>
  <si>
    <t>Corpo De Bscc - Seção Fechada De 3,0 X 3,0 M - Pré-Moldado - Altura Do Aterro De 1,00 A 2,50 M - Areia Extraída E Brita Produzida</t>
  </si>
  <si>
    <t>Corpo De Bscc - Seção Fechada De 3,0 X 3,0 M - Pré-Moldado - Altura Do Aterro De 10,00 A 12,50 M - Areia E Brita Comerciais</t>
  </si>
  <si>
    <t>Corpo De Bscc - Seção Fechada De 3,0 X 3,0 M - Pré-Moldado - Altura Do Aterro De 10,00 A 12,50 M - Areia Extraída E Brita Produzida</t>
  </si>
  <si>
    <t>Corpo De Bscc - Seção Fechada De 3,0 X 3,0 M - Pré-Moldado - Altura Do Aterro De 12,50 A 15,00 M - Areia E Brita Comerciais</t>
  </si>
  <si>
    <t>Corpo De Bscc - Seção Fechada De 3,0 X 3,0 M - Pré-Moldado - Altura Do Aterro De 12,50 A 15,00 M - Areia Extraída E Brita Produzida</t>
  </si>
  <si>
    <t>Corpo De Bscc - Seção Fechada De 3,0 X 3,0 M - Pré-Moldado - Altura Do Aterro De 2,50 A 5,00 M - Areia E Brita Comerciais</t>
  </si>
  <si>
    <t>Corpo De Bscc - Seção Fechada De 3,0 X 3,0 M - Pré-Moldado - Altura Do Aterro De 2,50 A 5,00 M - Areia Extraída E Brita Produzida</t>
  </si>
  <si>
    <t>Corpo De Bscc - Seção Fechada De 3,0 X 3,0 M - Pré-Moldado - Altura Do Aterro De 5,00 A 7,50 M - Areia E Brita Comerciais</t>
  </si>
  <si>
    <t>Corpo De Bscc - Seção Fechada De 3,0 X 3,0 M - Pré-Moldado - Altura Do Aterro De 5,00 A 7,50 M - Areia Extraída E Brita Produzida</t>
  </si>
  <si>
    <t>Corpo De Bscc - Seção Fechada De 3,0 X 3,0 M - Pré-Moldado - Altura Do Aterro De 7,50 A 10,00 M - Areia E Brita Comerciais</t>
  </si>
  <si>
    <t>Corpo De Bscc - Seção Fechada De 3,0 X 3,0 M - Pré-Moldado - Altura Do Aterro De 7,50 A 10,00 M - Areia Extraída E Brita Produzida</t>
  </si>
  <si>
    <t>Administração Local Do Estaleiro Padrão</t>
  </si>
  <si>
    <t>Amarração Do Sistema De Fundeio - Profundidade De Até 50 M</t>
  </si>
  <si>
    <t>Ânodo De Sacrifício Para Proteção Do Casco - Fornecimento E Instalação</t>
  </si>
  <si>
    <t>Beneficiamento De Aço Naval Para Construção De Instalações Portuárias De Pequeno Porte - Excluso O Aço Naval</t>
  </si>
  <si>
    <t>Cabo De Segurança Para Conexão Da Ponte - Fornecimento E Instalação</t>
  </si>
  <si>
    <t>Confecção De Morto De Concreto De 13 T</t>
  </si>
  <si>
    <t>Confecção De Morto De Concreto De 14 T</t>
  </si>
  <si>
    <t>Confecção De Morto De Concreto De 22 T</t>
  </si>
  <si>
    <t>Confecção De Morto De Concreto De 36 T</t>
  </si>
  <si>
    <t>Confecção De Morto De Concreto De 48 T</t>
  </si>
  <si>
    <t>Confecção De Poita De Concreto Com Garras Metálicas De 13,3 T (Peso Submerso = 8 T)</t>
  </si>
  <si>
    <t>Confecção De Poita De Concreto Com Garras Metálicas De 25 T (Peso Submerso = 15 T)</t>
  </si>
  <si>
    <t>Confecção De Poita De Concreto Com Garras Metálicas De 30 T (Peso Submerso = 18 T)</t>
  </si>
  <si>
    <t>Confecção De Poita De Concreto Com Garras Metálicas De 41,7 T (Peso Submerso = 25 T)</t>
  </si>
  <si>
    <t>Confecção De Poita De Concreto Com Garras Metálicas De 45,8 T (Peso Submerso = 27,5 T)</t>
  </si>
  <si>
    <t>Confecção De Poita De Concreto Com Garras Metálicas De 58,3 T (Peso Submerso = 35 T)</t>
  </si>
  <si>
    <t>Confecção De Poita De Concreto Com Garras Metálicas De 6,7 T (Peso Submerso = 4 T)</t>
  </si>
  <si>
    <t>Confecção De Poita De Concreto De 13,3 T (Peso Submerso = 8 T)</t>
  </si>
  <si>
    <t>Confecção De Poita De Concreto De 25 T (Peso Submerso = 15 T)</t>
  </si>
  <si>
    <t>Confecção De Poita De Concreto De 30 T (Peso Submerso = 18 T)</t>
  </si>
  <si>
    <t>Confecção De Poita De Concreto De 41,7 T (Peso Submerso = 25 T)</t>
  </si>
  <si>
    <t>Confecção De Poita De Concreto De 45,8 T (Peso Submerso = 27,5 T)</t>
  </si>
  <si>
    <t>Confecção De Poita De Concreto De 58,3 T (Peso Submerso = 35 T)</t>
  </si>
  <si>
    <t>Confecção De Poita De Concreto De 6,7 T (Peso Submerso = 4 T)</t>
  </si>
  <si>
    <t>Defensa De Pneus Para Proteção Do Flutuante - Confecção E Instalação</t>
  </si>
  <si>
    <t>Fornecimento E Instalação De Reservatório Metálico Tipo Taça De 10.000 Litros Pintura Interna E Externa Com Escada De Acesso E Base De Concreto Armado - Areia E Brita Comerciais</t>
  </si>
  <si>
    <t>Fornecimento E Instalação De Reservatório Metálico Tipo Taça De 20.000 Litros Pintura Interna E Externa Com Escada De Acesso E Base De Concreto Armado - Areia E Brita Comerciais</t>
  </si>
  <si>
    <t>Fornecimento E Instalação De Reservatório Metálico Tipo Taça De 30.000 Litros Pintura Interna E Externa Com Escada De Acesso E Base De Concreto Armado - Areia E Brita Comerciais</t>
  </si>
  <si>
    <t>Fornecimento E Instalação De Reservatório Metálico Tipo Taça De 5.000 Litros Pintura Interna E Externa Com Escada De Acesso E Base De Concreto Armado - Areia E Brita Comerciais</t>
  </si>
  <si>
    <t>Guincho Manual Para Sistema De Fundeio Com Capacidade De Tração De 100 Kn - Fornecimento E Instalação</t>
  </si>
  <si>
    <t>Guincho Manual Para Sistema De Fundeio Com Capacidade De Tração De 200 Kn - Fornecimento E Instalação</t>
  </si>
  <si>
    <t>Implantação Do Sistema Naval Tipo I - Ponte Móvel E Flutuante Principal</t>
  </si>
  <si>
    <t>Implantação Do Sistema Naval Tipo Ii - Pontes Móveis, Flutuante Intermediário E Flutuante Principal</t>
  </si>
  <si>
    <t>Instalações Do Estaleiro Padrão Para O Beneficiamento De Estruturas Navais, Inclusive Mobiliário, Equipamentos De Informática E De Segurança</t>
  </si>
  <si>
    <t>Lançamento Da Embarcação Sobre Carreira Em Água</t>
  </si>
  <si>
    <t>Lançamento De Poita De Concreto - Peso Submerso</t>
  </si>
  <si>
    <t>Mancal De Conexão - Confecção E Instalação</t>
  </si>
  <si>
    <t>Manutenção De Tratamento Superficial E Pintura Da Área Interna Do Flutuante (Tanques De Reserva De Flutuabilidade)</t>
  </si>
  <si>
    <t>Manutenção De Tratamento Superficial E Pintura Da Parte Externa Do Flutuante (Costados E Espelhos De Proa E Popa) - Exceto Fundo</t>
  </si>
  <si>
    <t>Manutenção De Tratamento Superficial E Pintura Da Ponte, Convés, Casarias E Demais Estruturas Metálicas Navais Sobre Os Flutuantes</t>
  </si>
  <si>
    <t>Manutenção De Tratamento Superficial E Pintura Do Fundo Do Flutuante</t>
  </si>
  <si>
    <t>Molinete Manual Para Sistema De Fundeio Com Capacidade De Tração De 70 Kn - Fornecimento E Instalação</t>
  </si>
  <si>
    <t>Transporte Interno Em Estaleiro Para Movimentação De Peças</t>
  </si>
  <si>
    <t>Tratamento Superficial E Pintura Da Ponte E Demais Estruturas Metálicas Navais - Exceto Fundo Do Flutuante</t>
  </si>
  <si>
    <t>Tratamento Superficial E Pintura Do Fundo Do Flutuante</t>
  </si>
  <si>
    <t>Aço Ca 25</t>
  </si>
  <si>
    <t>Aço Ca 50</t>
  </si>
  <si>
    <t>Fibra De Poliamida Para Concreto</t>
  </si>
  <si>
    <t>Fibra De Aço Para Concreto</t>
  </si>
  <si>
    <t>Detergente Líquido Neutro</t>
  </si>
  <si>
    <t>Aço Cp 175 Rb</t>
  </si>
  <si>
    <t>Aditivo Superplastificante Para Concreto E Argamassa</t>
  </si>
  <si>
    <t>Aditivo Modificador De Viscosidade Para Concreto E Argamassa</t>
  </si>
  <si>
    <t>Silicato De Alumínio</t>
  </si>
  <si>
    <t>Grampo De Ancoragem Em Aço Ca 50 - D = 12,5 Mm</t>
  </si>
  <si>
    <t>Aço Ca 60</t>
  </si>
  <si>
    <t>Espoleta Elétrica Nº 8 - D = 6,0 Mm</t>
  </si>
  <si>
    <t>Grampo Sargento Em Ferro Fundido Tipo C Com Abertura Útil De 105 Mm (4")</t>
  </si>
  <si>
    <t>Saco De Aniagem Ou De Ráfia De 50 Kg - C = 95 Cm E L = 65 Cm</t>
  </si>
  <si>
    <t>Grampo Pesado Em Aço-Carbono Para Cabo De Aço - D = 13 Mm (1/2")</t>
  </si>
  <si>
    <t>Esticador Em Aço Tipo Olhal X Olhal Para Cabo De Aço - D = 13 Mm</t>
  </si>
  <si>
    <t>Grampo De Ancoragem Em Aço Ca 50 - D = 6,3 Mm</t>
  </si>
  <si>
    <t>Herbicida Glifosato Para Áreas Contínuas</t>
  </si>
  <si>
    <t>Adesivo Plástico Para Tubos De Pvc</t>
  </si>
  <si>
    <t>Aditivo Aglutinante Para Argamassa</t>
  </si>
  <si>
    <t>Areia Média</t>
  </si>
  <si>
    <t>Sílica Ativa Para Concreto E Argamassa (Microssílica)</t>
  </si>
  <si>
    <t>Aditivo Plastificante E Retardador De Pega Para Concreto E Argamassa</t>
  </si>
  <si>
    <t>Adesivo De Contato Para Laminado Elastoplástico</t>
  </si>
  <si>
    <t>Diluente Tipo Aguarrás Para Tintas E Vernizes</t>
  </si>
  <si>
    <t>Gasolina Comum</t>
  </si>
  <si>
    <t>Contêiner Com 2 Banheiros - L = 2,44 M E C = 6,09 M (1 Teu)</t>
  </si>
  <si>
    <t>Contêiner Com Janela - L = 2,44 M E C = 6,09 M (1 Teu)</t>
  </si>
  <si>
    <t>Óleo Diesel</t>
  </si>
  <si>
    <t>Abrasivo De Vidro Com Granulometria De 210 A 420 Micra</t>
  </si>
  <si>
    <t>Barreira Plástica Monobloco Para Canalização De Trânsito - C = 100 Cm, L = 50 Cm E H = 55 Cm</t>
  </si>
  <si>
    <t>Barreira Plástica Para Canalização De Trânsito - C = 60 Cm, L = 45 Cm E H = 60 Cm</t>
  </si>
  <si>
    <t>Cone De Sinalização Em Polietileno - H = 75 Cm E Base Quadrada De 40 X 40 Cm</t>
  </si>
  <si>
    <t>Balizador Cônico Refletivo Em Polietileno Semiflexível - H = 114 Cm E Base Octogonal De D = 40 Cm</t>
  </si>
  <si>
    <t>Delimitador De Tráfego Flexível Com Chumbador E Duas Faixas Refletivas - H = 77 Cm E D = 21 Cm</t>
  </si>
  <si>
    <t>Aditivo Natural Tipo Goma Xantana Para Hidrossemeadura</t>
  </si>
  <si>
    <t>Cilindro Canalizador De Tráfego Em Polietileno - H = 117 Cm E Base Quadrada De 60 X 60 Cm</t>
  </si>
  <si>
    <t>Fita Adesiva De Pvc - L = 50 Mm E C = 50 M</t>
  </si>
  <si>
    <t>Tela Plástica Em Polipropileno Na Cor Laranja Para Tapume - L = 1,2 M</t>
  </si>
  <si>
    <t>Fita Zebrada De Cor Laranja E Branca - L = 7 A 8 Cm</t>
  </si>
  <si>
    <t>Barreira Plástica Articulável Modular - C = 240 Cm E H = 100 Cm</t>
  </si>
  <si>
    <t>Ferramenta De Corte Para Removedora De Faixa De Sinalização (Smith Cutter)</t>
  </si>
  <si>
    <t>Contêiner Com Janela - L = 4,88 M E C = 6,09 M (1 Teu Duplo)</t>
  </si>
  <si>
    <t>Contêiner Com Janela E 2 Banheiros - L = 4,88 M E C = 6,09 M (1 Teu Duplo)</t>
  </si>
  <si>
    <t>Contêiner Com Revestimento Térmico, Janela E Banheiro - L = 2,44 M E C = 6,09 M (1 Teu)</t>
  </si>
  <si>
    <t>Contêiner Com Janela - L = 2,44 M E C = 4,58 M (3/4 Teu)</t>
  </si>
  <si>
    <t>Contêiner Com Janela E Banheiro - L = 2,44 M E 4,58 M (3/4 Teu)</t>
  </si>
  <si>
    <t>Contêiner Com Revestimento Térmico, Janela E Banheiro - L = 2,44 M E C = 12,90 M (2 Teu)</t>
  </si>
  <si>
    <t>Tubo Pead Pe 100 Pn 10 Com Flanges - D = 160 Mm</t>
  </si>
  <si>
    <t>Caibro De Pinho - L = 7,5 Cm E E = 10,0 Cm</t>
  </si>
  <si>
    <t>Arame Farpado Em Aço Galvanizado - D = 1,60 Mm</t>
  </si>
  <si>
    <t>Contêiner Com 3 Janelas Para Guarita - L = 2,44 M E C = 3,05 M (1/2 Teu)</t>
  </si>
  <si>
    <t>Arame Liso Em Aço Galvanizado - D = 2,10 Mm (14 Bwg)</t>
  </si>
  <si>
    <t>Muda De Árvore Com Altura De 0,30 A 0,80 M</t>
  </si>
  <si>
    <t>Muda De Arbusto Com Altura Até 0,50 M</t>
  </si>
  <si>
    <t>Arame Liso Recozido Em Aço-Carbono - D = 1,24 Mm (18 Bwg)</t>
  </si>
  <si>
    <t>Disco De Corte Abrasivo Para Policorte - D = 300 Mm</t>
  </si>
  <si>
    <t>Areia Grossa</t>
  </si>
  <si>
    <t>Areia Média Lavada</t>
  </si>
  <si>
    <t>Argamassa Pré-Dosada Para Grauteamento</t>
  </si>
  <si>
    <t>Argamassa Pré-Dosada Autoadensável Para Grauteamento</t>
  </si>
  <si>
    <t>Ancoragem Ativa Para 4 Cordoalhas - D = 12,7 Mm</t>
  </si>
  <si>
    <t>Ancoragem Ativa Para 6 Cordoalhas - D = 12,7 Mm</t>
  </si>
  <si>
    <t>Ancoragem Ativa Para 7 Cordoalhas - D = 12,7 Mm</t>
  </si>
  <si>
    <t>Ancoragem Ativa Para 8 Cordoalhas - D = 12,7 Mm</t>
  </si>
  <si>
    <t>Ancoragem Ativa Para 9 Cordoalhas - D = 12,7 Mm</t>
  </si>
  <si>
    <t>Ancoragem Ativa Para 10 Cordoalhas - D = 12,7 Mm</t>
  </si>
  <si>
    <t>Ancoragem Ativa Para 12 Cordoalhas - D = 12,7 Mm</t>
  </si>
  <si>
    <t>Ancoragem Ativa Para 15 Cordoalhas - D = 12,7 Mm</t>
  </si>
  <si>
    <t>Ancoragem Ativa Para 19 Cordoalhas - D = 12,7 Mm</t>
  </si>
  <si>
    <t>Bambu Com Diâmetro Médio De 10 Cm</t>
  </si>
  <si>
    <t>Equipamentos Para A Fábrica De Dormentes De Concreto Protendido</t>
  </si>
  <si>
    <t>Ancoragem Ativa Para 22 Cordoalhas - D = 12,7 Mm</t>
  </si>
  <si>
    <t>Ancoragem Ativa Para 27 Cordoalhas - D = 12,7 Mm</t>
  </si>
  <si>
    <t>Ancoragem Ativa Para 31 Cordoalhas - D = 12,7 Mm</t>
  </si>
  <si>
    <t>Aditivo Acelerador De Pega Para Concreto E Argamassa Projetados</t>
  </si>
  <si>
    <t>Asfalto Diluído De Petróleo - Cm-30</t>
  </si>
  <si>
    <t>Ancoragem Ativa Para 4 Cordoalhas - D = 15,2 Mm</t>
  </si>
  <si>
    <t>Ancoragem Ativa Para 6 Cordoalhas - D = 15,2 Mm</t>
  </si>
  <si>
    <t>Geocomposto Para Drenagem</t>
  </si>
  <si>
    <t>Ancoragem Ativa Para 7 Cordoalhas - D = 15,2 Mm</t>
  </si>
  <si>
    <t>Geodreno Vertical - L = 10 Cm E E = 5 Mm</t>
  </si>
  <si>
    <t>Ancoragem Ativa Para 10 Cordoalhas - D = 15,2 Mm</t>
  </si>
  <si>
    <t>Ancoragem Ativa Para 9 Cordoalhas - D = 15,2 Mm</t>
  </si>
  <si>
    <t>Disco Diamantado Segmentado Para Corte De Pavimento - D = 1.000 Mm</t>
  </si>
  <si>
    <t>Ancoragem Ativa Para 12 Cordoalhas - D = 15,2 Mm</t>
  </si>
  <si>
    <t>Disco Diamantado Segmentado Para Corte De Pavimento - D = 1.500 Mm</t>
  </si>
  <si>
    <t>Biomanta Vegetal De Fibras De Coco Entrelaçadas Com Fios De Polipropileno Biodegradáveis - Densidade 0,4 Kg/M²</t>
  </si>
  <si>
    <t>Mangote Flangeado De Borracha Reforçada Com Lonas Sintéticas - C = 1,80 M E D = 0,30 M</t>
  </si>
  <si>
    <t>Mangote Flangeado De Borracha Reforçada Com Lonas Sintéticas - C = 1,80 M E D = 0,40 M</t>
  </si>
  <si>
    <t>Mangote Flangeado De Borracha Reforçada Com Lonas Sintéticas - C = 1,80 M E D = 0,45 M</t>
  </si>
  <si>
    <t>Mangote Flangeado De Borracha Reforçada Com Lonas Sintéticas - C = 1,80 M E D = 0,50 M</t>
  </si>
  <si>
    <t>Tubo Pead Pe 100 Pn 8 Com Flanges - D = 250 Mm</t>
  </si>
  <si>
    <t>Tubo Pead Pe 100 Pn 8 Com Flanges - D = 400 Mm</t>
  </si>
  <si>
    <t>Tubo Pead Pe 100 Pn 8 Com Flanges - D = 450 Mm</t>
  </si>
  <si>
    <t>Tubo Pead Pe 100 Pn 8 Com Flanges - D = 500 Mm</t>
  </si>
  <si>
    <t>Flutuador Bipartido Em Polietileno Com Núcleo De Espuma Em Poliuretano Para Tubos - D = 0,30 M</t>
  </si>
  <si>
    <t>Flutuador Bipartido Em Polietileno Com Núcleo De Espuma Em Poliuretano Para Tubos - D = 0,40 M</t>
  </si>
  <si>
    <t>Flutuador Bipartido Em Polietileno Com Núcleo De Espuma Em Poliuretano Para Tubos - D = 0,45 M</t>
  </si>
  <si>
    <t>Flutuador Bipartido Em Polietileno Com Núcleo De Espuma Em Poliuretano Para Tubos - D = 0,50 M</t>
  </si>
  <si>
    <t>Biomanta Vegetal De Fibras De Palha Entrelaçadas Com Fios De Polipropileno Biodegradáveis - Densidade 0,6 Kg/M²</t>
  </si>
  <si>
    <t>Retentor De Sedimento Em Fibras Vegetais - D = 20 Cm</t>
  </si>
  <si>
    <t>Ancoragem Ativa Para 15 Cordoalhas - D = 15,2 Mm</t>
  </si>
  <si>
    <t>Tubo Pead Corrugado Com Paredes Estruturadas Para Drenagem - D = 400 Mm</t>
  </si>
  <si>
    <t>Tubo Pead Corrugado Com Paredes Estruturadas Para Drenagem - D = 450 Mm</t>
  </si>
  <si>
    <t>Tubo Pead Corrugado Com Paredes Estruturadas Para Drenagem - D = 500 Mm</t>
  </si>
  <si>
    <t>Tubo Pead Corrugado Com Paredes Estruturadas Para Drenagem - D = 600 Mm</t>
  </si>
  <si>
    <t>Tubo Pead Corrugado Com Paredes Estruturadas Para Drenagem - D = 750 Mm</t>
  </si>
  <si>
    <t>Tubo Pead Corrugado Com Paredes Estruturadas Para Drenagem - D = 800 Mm</t>
  </si>
  <si>
    <t>Tubo Pead Corrugado Com Paredes Estruturadas Para Drenagem - D = 900 Mm</t>
  </si>
  <si>
    <t>Ancoragem Ativa Para 19 Cordoalhas - D = 15,2 Mm</t>
  </si>
  <si>
    <t>Tubo Pead Corrugado Com Paredes Estruturadas Para Drenagem - D = 1.000 Mm</t>
  </si>
  <si>
    <t>Bentonita</t>
  </si>
  <si>
    <t>Tubo Pead Corrugado Com Paredes Estruturadas Para Drenagem - D = 1.050 Mm</t>
  </si>
  <si>
    <t>Tubo Pead Corrugado Com Paredes Estruturadas Para Drenagem - D = 1.200 Mm</t>
  </si>
  <si>
    <t>Tubo Pead Corrugado Com Paredes Estruturadas Para Drenagem - D = 1.500 Mm</t>
  </si>
  <si>
    <t>Ancoragem Ativa Para 22 Cordoalhas - D = 15,2 Mm</t>
  </si>
  <si>
    <t>Ancoragem Ativa Para 27 Cordoalhas - D = 15,2 Mm</t>
  </si>
  <si>
    <t>Ancoragem Ativa Para Lajes Para 1 Cordoalha - D = 12,7 Mm</t>
  </si>
  <si>
    <t>Ancoragem Ativa Para Lajes Para 2 Cordoalhas - D = 12,7 Mm</t>
  </si>
  <si>
    <t>Ancoragem Ativa Para Lajes Para 3 Cordoalhas - D = 12,7 Mm</t>
  </si>
  <si>
    <t>Ancoragem Ativa Para Lajes Para 4 Cordoalhas - D = 12,7 Mm</t>
  </si>
  <si>
    <t>Bloco De Concreto - L = 19 Cm, A = 19 Cm E C = 39 Cm</t>
  </si>
  <si>
    <t>Tela Metálica Galvanizada Dobrada Em L - C = 2,0 M, L = 0,4 M E H = 0,4 M</t>
  </si>
  <si>
    <t>Extintor De Incêndio Tipo Espuma Mecânica - V = 10 L</t>
  </si>
  <si>
    <t>Barra De Fibra De Vidro (Vergalhão) - D = 25,0 Mm</t>
  </si>
  <si>
    <t>Corrente De Elo Soldado Em Aço Galvanizado Com Acabamento Polido - D = 3,18 Mm (1/8")</t>
  </si>
  <si>
    <t>Gonzo Com Aba Em Aço Galvanizado - D = 12,7 Mm (1/2")</t>
  </si>
  <si>
    <t>Tubo Em Aço Galvanizado - E = 1,50 Mm E Seção De 20 X 20 Mm</t>
  </si>
  <si>
    <t>Tubo Em Aço Galvanizado - E = 2,25 Mm E D = 20 Mm (3/4")</t>
  </si>
  <si>
    <t>Tela De Poliamida Industrial - E = 0,40 Mm E Malha De 1,6 Mm</t>
  </si>
  <si>
    <t>Abraçadeira De Poliamida - E = 3,6 Mm E C = 200 Mm</t>
  </si>
  <si>
    <t>Roda Em Aço E Pneu Com Câmara De Ar 83/203 Mm (3,25"/8") Para Carrinho De Mão</t>
  </si>
  <si>
    <t>Ancoragem Ativa Para Lajes Para 1 Cordoalha - D = 15,2 Mm</t>
  </si>
  <si>
    <t>Ancoragem Ativa Para Lajes Para 2 Cordoalhas - D = 15,2 Mm</t>
  </si>
  <si>
    <t>Ancoragem Ativa Para Lajes Para 3 Cordoalhas - D = 15,2 Mm</t>
  </si>
  <si>
    <t>Ancoragem Ativa Para Lajes Para 4 Cordoalhas - D = 15,2 Mm</t>
  </si>
  <si>
    <t>Escória De Aciaria</t>
  </si>
  <si>
    <t>Parafuso De Cabeça Chata Em Aço - D = 4,5 Mm E Bucha Plástica - D = 8 Mm (S8)</t>
  </si>
  <si>
    <t>Coroa De Botões Cruzados Linha R32 - D = 43 Mm (1 11/16’’)</t>
  </si>
  <si>
    <t>Coroa De Botões Esféricos Linha T38 - D = 89 Mm (3 1/2")</t>
  </si>
  <si>
    <t>Coroa De Botões Esféricos Linha T45 - D = 76 Mm (3")</t>
  </si>
  <si>
    <t>Instalações Físicas Para A Central De Pré-Moldagem De Dormentes De Concreto Protendido</t>
  </si>
  <si>
    <t>Enxofre</t>
  </si>
  <si>
    <t>Adubo À Base De Nitrogênio, Fósforo E Potássio (Npk)</t>
  </si>
  <si>
    <t>Filer Calcário</t>
  </si>
  <si>
    <t>Sementes Para Hidrossemeadura</t>
  </si>
  <si>
    <t>Guia-Chapéu Pré-Moldada - C = 120 Cm</t>
  </si>
  <si>
    <t>Adubo Orgânico Composto</t>
  </si>
  <si>
    <t>Gabião Tipo Colchão Em Liga De Zinco E Alumínio Revestido Com Polímero De Malha Hexagonal - E = 0,17 M</t>
  </si>
  <si>
    <t>Gabião Tipo Caixa Em Liga De Zinco E Alumínio De Malha Hexagonal - C = 2,00 M, L = 1,00 M E H = 0,50 M</t>
  </si>
  <si>
    <t>Gabião Tipo Caixa Em Liga De Zinco E Alumínio De Malha Hexagonal - C = 2,00 M, L = 1,00 M E H = 1,00 M</t>
  </si>
  <si>
    <t>Gabião Tipo Caixa Em Liga De Zinco E Alumínio Revestido Com Polímero De Malha Hexagonal - C = 2,00 M, L = 1,00 M E H = 0,50 M</t>
  </si>
  <si>
    <t>Gabião Tipo Caixa Em Liga De Zinco E Alumínio Revestido Com Polímero De Malha Hexagonal - C = 2,00 M, L = 1,00 M E H = 1,00 M</t>
  </si>
  <si>
    <t>Gabião Tipo Saco Em Liga De Zinco E Alumínio Revestido Com Polímero De Malha Hexagonal - D = 0,65 M</t>
  </si>
  <si>
    <t>Gabião Tipo Colchão Em Liga De Zinco E Alumínio Revestido Com Polímero De Malha Hexagonal - E = 0,23 M</t>
  </si>
  <si>
    <t>Gabião Tipo Colchão Em Liga De Zinco E Alumínio Revestido Com Polímero De Malha Hexagonal - E = 0,30 M</t>
  </si>
  <si>
    <t>Energia Elétrica</t>
  </si>
  <si>
    <t>Cabo De Cobre Flexível Antichama Isolado Em Pvc - Tensão De 450/750 V E Seção De 16 Mm²</t>
  </si>
  <si>
    <t>Mistura Gasosa De Argônio E Dióxido De Carbono Para Solda Mig/Mag</t>
  </si>
  <si>
    <t>Tinta À Base De Etil Silicato De Zinco Bicomponente Para Fundo Preparador De Pintura</t>
  </si>
  <si>
    <t>Diluente Para Tinta À Base De Etil Silicato De Zinco</t>
  </si>
  <si>
    <t>Cabo De Cobre Pp Flexível Isolado Em Pvc - Tensão De 300/500 V E Seção De 3 X 1,5 Mm²</t>
  </si>
  <si>
    <t>Bomba De Combustível Industrial Eletrônica Simples</t>
  </si>
  <si>
    <t>Tanque De Combustível Aéreo Horizontal Com Escada Para Visita - Capacidade De 5.000 L</t>
  </si>
  <si>
    <t>Cabo De Cobre Flexível Antichama Isolado Em Pvc - Tensão De 0,6/1,0 Kv E Seção De 240 Mm²</t>
  </si>
  <si>
    <t>Módulo De Torre De Elevador De Cremalheira</t>
  </si>
  <si>
    <t>Módulo De Ancoragem De Torre De Elevador De Cremalheira</t>
  </si>
  <si>
    <t>Cabo De Cobre Flexível Antichama Isolado Em Pvc - Tensão De 0,6/1,0 Kv E Seção De 50 Mm²</t>
  </si>
  <si>
    <t>Caibro De Pinho - L = 7,5 Cm E E = 7,5 Cm</t>
  </si>
  <si>
    <t>Pontalete Para Escoramento - D = 15 Cm</t>
  </si>
  <si>
    <t>Tábua - E = 2,5 Cm E L = 30 Cm</t>
  </si>
  <si>
    <t>Tábua - E = 2,5 Cm E L = 15 Cm</t>
  </si>
  <si>
    <t>Tábua - E = 2,5 Cm E L = 10 Cm</t>
  </si>
  <si>
    <t>Estrutura Modular Com 2 Banheiros - L = 2,44 M E C = 6,06 M (1 Teu)</t>
  </si>
  <si>
    <t>Estrutura Modular Com Janela - L = 2,44 M E C = 6,06 M (1 Teu)</t>
  </si>
  <si>
    <t>Estrutura Modular Com Janela - L = 4,88 M E C = 6,06 M (1 Teu Duplo)</t>
  </si>
  <si>
    <t>Estrutura Modular Com Janela E 2 Banheiros - L = 4,88 M E C = 6,06 M (1 Teu Duplo)</t>
  </si>
  <si>
    <t>Estrutura Modular Com Revestimento Térmico, Janela E Banheiro - L = 2,44 M E C = 6,06 M (1 Teu)</t>
  </si>
  <si>
    <t>Estrutura Modular Com Revestimento Térmico, Janela E Banheiro - L = 2,44 M E C = 12,19 M (2 Teu)</t>
  </si>
  <si>
    <t>Estrutura Modular Com 3 Janelas Para Guarita - L = 2,44 M E C = 3,05 M (1/2 Teu)</t>
  </si>
  <si>
    <t>Pontalete Para Escoramento - D = 10 Cm</t>
  </si>
  <si>
    <t>Peça De Madeira - L = 7,5 Cm E E = 2,5 Cm</t>
  </si>
  <si>
    <t xml:space="preserve">Filtro De Aspiração De Ar Externo Com Capacidade 3,58 L/S Para Compressor De Ar Respirável </t>
  </si>
  <si>
    <t xml:space="preserve">Filtro De Purificação De Ar Comprimido Com Capacidade De 35 Mpa Para Compressor De Ar Respirável </t>
  </si>
  <si>
    <t>Cal Hidratada - A Granel</t>
  </si>
  <si>
    <t>Cal Hidratada - Saco</t>
  </si>
  <si>
    <t>Disco De Aço Para Bomba De Projeção Via Seca</t>
  </si>
  <si>
    <t>Disco De Aço Para Bomba De Projeção Via Úmida</t>
  </si>
  <si>
    <t>Disco De Borracha Para Bomba De Projeção Via Seca</t>
  </si>
  <si>
    <t>Disco De Borracha Para Bomba De Projeção Via Úmida</t>
  </si>
  <si>
    <t>Bico Para Bomba De Projeção</t>
  </si>
  <si>
    <t>Mangote Para Bomba De Projeção</t>
  </si>
  <si>
    <t>Perfil Cartola Em Aço Carbono Sae 1010/1020 Galvanizado - 50 X 70 X 3 Mm - Aba 20 Mm</t>
  </si>
  <si>
    <t>Cantoneira Em Ferro De Abas Iguais - L = 25,4 Mm E E = 4,76 Mm</t>
  </si>
  <si>
    <t>Cantoneira Em Aço Astm A36 Galvanizado</t>
  </si>
  <si>
    <t>Serra Copo Com Suporte Para Furadeira Para Chapas De Até 3 Mm - D = 25 Mm</t>
  </si>
  <si>
    <t>Chapa De Alumínio - E = 1,5 Mm</t>
  </si>
  <si>
    <t>Chumbador De Expansão Controlada Por Torque Em Aço Zincado Para Concreto - D = 12,5 Mm</t>
  </si>
  <si>
    <t>Chumbador De Expansão Controlada Por Torque Em Aço Zincado Para Concreto - D = 6,3 Mm</t>
  </si>
  <si>
    <t>Chumbador De Expansão Controlada Por Torque Em Aço Zincado Para Concreto - D = 20,0 Mm</t>
  </si>
  <si>
    <t>Chumbador De Expansão Controlada Por Torque Em Aço Zincado Para Concreto - D = 10,0 Mm</t>
  </si>
  <si>
    <t>Chumbador De Expansão Controlada Por Torque Em Aço Zincado Para Concreto - D = 16,0 Mm</t>
  </si>
  <si>
    <t>Chumbador De Expansão Controlada Por Torque Em Aço Zincado Para Concreto - D = 25,0 Mm</t>
  </si>
  <si>
    <t>Argamassa Expansiva Para Desmonte De Rocha E Demolição De Concreto</t>
  </si>
  <si>
    <t>Cimento Portland Cp Ii - 32 - Saco</t>
  </si>
  <si>
    <t>Cordoalha Nua Tipo Cp 190 Rb - D = 12,7 Mm</t>
  </si>
  <si>
    <t>Cordoalha Nua Tipo Cp 190 Rb - D = 15,2 Mm</t>
  </si>
  <si>
    <t>Perfil De Alumínio Tipo L421 Para Placa De Sinalização - Seção De 33 X 40 Mm</t>
  </si>
  <si>
    <t>Tirante De Barra De Aço - Tensão De Escoamento = 950 Mpa, Tensão De Ruptura = 1.050 Mpa E D = 32 Mm</t>
  </si>
  <si>
    <t>Compensado Plastificado - E = 10 Mm</t>
  </si>
  <si>
    <t>Compensado Plastificado - E = 12 Mm</t>
  </si>
  <si>
    <t>Luva Em Aço Para Emenda Tipo Prensada - D = 12,5 Mm</t>
  </si>
  <si>
    <t>Luva Em Aço Para Emenda Tipo Prensada - D = 16,0 Mm</t>
  </si>
  <si>
    <t>Compensado Resinado - E = 10 Mm</t>
  </si>
  <si>
    <t>Compensado Resinado - E = 12 Mm</t>
  </si>
  <si>
    <t>Compensado Resinado - E = 14 Mm</t>
  </si>
  <si>
    <t>Compensado De Virola - E = 6 Mm</t>
  </si>
  <si>
    <t>Concreto Usinado - Fck = 20 Mpa (Comercial)</t>
  </si>
  <si>
    <t>Concreto Usinado - Fck = 25 Mpa (Comercial)</t>
  </si>
  <si>
    <t>Concreto Usinado - Fck = 30 Mpa (Comercial)</t>
  </si>
  <si>
    <t>Concreto Usinado - Fck = 35 Mpa (Comercial)</t>
  </si>
  <si>
    <t>Compensado Plastificado - E = 14 Mm</t>
  </si>
  <si>
    <t>Luva Em Aço Para Emenda Tipo Prensada - D = 20,0 Mm</t>
  </si>
  <si>
    <t>Luva Em Aço Para Emenda Tipo Prensada - D = 25,0 Mm</t>
  </si>
  <si>
    <t>Luva Em Aço Para Emenda Tipo Prensada - D = 32,0 Mm</t>
  </si>
  <si>
    <t>Luva Em Aço Para Emenda Com Rosca Cônica - D = 12,5 Mm</t>
  </si>
  <si>
    <t>Luva Em Aço Para Emenda Com Rosca Cônica - D = 16,0 Mm</t>
  </si>
  <si>
    <t>Luva Em Aço Para Emenda Com Rosca Cônica - D = 20,0 Mm</t>
  </si>
  <si>
    <t>Luva Em Aço Para Emenda Com Rosca Cônica - D = 25,0 Mm</t>
  </si>
  <si>
    <t>Luva Em Aço Para Emenda Com Rosca Cônica - D = 32,0 Mm</t>
  </si>
  <si>
    <t>Broca De Widia - D = 6,5 Mm E C = 100 Mm</t>
  </si>
  <si>
    <t>Broca De Widia - D = 8 Mm E C = 120 Mm</t>
  </si>
  <si>
    <t>Abrasivo Tipo Granalha De Aço</t>
  </si>
  <si>
    <t>Bico Venturi Longo - D = 7,9 Mm (5/16")</t>
  </si>
  <si>
    <t>Laminado Elastoplástico - E = 1,5 Mm</t>
  </si>
  <si>
    <t>Escora Tubular Galvanizada Regulável Telescópica Para Tunnel Liner - L = 2,42 A 4,00 M E Capacidade De 1.750 A 625 Kg</t>
  </si>
  <si>
    <t>Escora Tubular Galvanizada Regulável - L = 3,00 A 4,50 M E Capacidade De 2.100 A 750 Kg</t>
  </si>
  <si>
    <t>Escora Tubular Galvanizada Regulável - L = 2,00 A 3,10 M E Capacidade De 3.200 A 1.500 Kg</t>
  </si>
  <si>
    <t>Quadro Tubular Contraventado Com Acessórios - C = 1,00 M, L = 1,00 M E H = 1,25 M</t>
  </si>
  <si>
    <t>Sapata Ajustável Para Andaime - Base Quadrada De 15 X 15 Cm</t>
  </si>
  <si>
    <t>Escada Metálica Tipo Marinheiro Para Andaime</t>
  </si>
  <si>
    <t>Quadro Tubular Contraventado Para Andaime - H = 100 Cm E L = 100 Cm</t>
  </si>
  <si>
    <t>Quadro Tubular Contraventado Para Andaime - H = 100 Cm E L = 150 Cm</t>
  </si>
  <si>
    <t>Quadro Tubular Contraventado Para Andaime - H = 100 Cm E L = 200 Cm</t>
  </si>
  <si>
    <t>Diagonal Tubular Para Andaime - C = 141 Cm</t>
  </si>
  <si>
    <t>Diagonal Tubular Para Andaime - C = 212 Cm</t>
  </si>
  <si>
    <t>Diagonal Tubular Para Andaime - C = 283 Cm</t>
  </si>
  <si>
    <t>Plataforma Metálica De Piso Para Andaime - C = 100 E L = 33 Cm</t>
  </si>
  <si>
    <t>Plataforma Metálica De Piso Para Andaime - C = 150 E L = 37 Cm</t>
  </si>
  <si>
    <t>Plataforma Metálica De Piso Para Andaime - C = 200 E L = 33 Cm</t>
  </si>
  <si>
    <t>Quadro Tubular Tipo Guarda-Corpo Para Andaime - H = 120 Cm E L = 100 Cm</t>
  </si>
  <si>
    <t>Quadro Tubular Tipo Guarda-Corpo Com Acessórios Para Andaime - H = 120 Cm E L = 150 Cm</t>
  </si>
  <si>
    <t>Quadro Tubular Tipo Guarda-Corpo Com Acessórios Para Andaime - H = 120 Cm E L = 200 Cm</t>
  </si>
  <si>
    <t>Desmoldante Para Fôrmas De Madeira</t>
  </si>
  <si>
    <t>Abraçadeira Giratória Em Aço Galvanizado Para Escada Multidirecional - D = 48 Mm</t>
  </si>
  <si>
    <t>Tubo Em Aço Galvanizado Para Escada Multidirecional - C = 100 Cm</t>
  </si>
  <si>
    <t>Peça Base Em Aço Galvanizado Para Escada Multidirecional - C = 33 Cm</t>
  </si>
  <si>
    <t>Poste Vertical Em Aço Galvanizado Para Escada Multidirecional - C = 100 Cm</t>
  </si>
  <si>
    <t>Poste Vertical Em Aço Galvanizado Para Escada Multidirecional - C = 200 Cm</t>
  </si>
  <si>
    <t>Travessa Em Aço Galvanizado Para Escada Multidirecional - C = 75 Cm</t>
  </si>
  <si>
    <t>Travessa Em Aço Galvanizado Para Escada Multidirecional - C = 150 Cm</t>
  </si>
  <si>
    <t>Travessa Em Aço Galvanizado Para Escada Multidirecional - C = 250 Cm</t>
  </si>
  <si>
    <t>Diagonal Em Aço Galvanizado Para Escada Multidirecional - C = 150 Cm Para Módulos De H = 200 Cm</t>
  </si>
  <si>
    <t>Diagonal Em Aço Galvanizado Para Escada Multidirecional - C = 250 Cm Para Módulos De H = 200 Cm</t>
  </si>
  <si>
    <t>Piso Em Aço Galvanizado Para Escada Multidirecional - L = 32 Cm E C = 150 Cm</t>
  </si>
  <si>
    <t>Escada De Alumínio Para Escada Multidirecional - H = 200 Cm E C = 250 Cm</t>
  </si>
  <si>
    <t>Corrimão Externo Em Alumínio Para Escada Multidirecional - C = 250 Cm</t>
  </si>
  <si>
    <t>Corrimão Interno Em Alumínio Para Escada Multidirecional - C = 250 Cm</t>
  </si>
  <si>
    <t>Conexão Tubular Em Aço Galvanizado Com Semiabraçadeira Para Travessas - C = 30 Cm E D = 48,3 Mm</t>
  </si>
  <si>
    <t>Ponteiro Para Martelete - D = 32 Mm E C = 1,00 M</t>
  </si>
  <si>
    <t>Ponteiro Para Rompedor Hidráulico De 1.700 Kg</t>
  </si>
  <si>
    <t>Ponteiro Para Rompedor Hidráulico De 520 Kg</t>
  </si>
  <si>
    <t>Concreto Usinado - Fctm,K = 4,5 Mpa (Comercial)</t>
  </si>
  <si>
    <t>Aditivo Incorporador De Ar Para Concreto E Argamassa</t>
  </si>
  <si>
    <t>Bico Para Corte A Plasma Cnc - 130A</t>
  </si>
  <si>
    <t>Bocal Para Corte A Plasma Cnc - 130A</t>
  </si>
  <si>
    <t>Capa Do Bico Para Corte A Plasma Cnc - 130A</t>
  </si>
  <si>
    <t>Capa Do Bocal Para Corte A Plasma Cnc - 130A</t>
  </si>
  <si>
    <t>Distribuidor De Gás Para Corte A Plasma Cnc - 130A</t>
  </si>
  <si>
    <t>Eletrodo Para Corte A Plasma Cnc - 130A</t>
  </si>
  <si>
    <t>Tubo De Água Para Corte A Plasma Cnc - 130A</t>
  </si>
  <si>
    <t>Estaca Pré-Moldada De Concreto Protendido Com Compressão Admissível De 100 T</t>
  </si>
  <si>
    <t>Estaca Pré-Moldada De Concreto Protendido Com Compressão Admissível De 25 T</t>
  </si>
  <si>
    <t>Estaca Pré-Moldada De Concreto Protendido Com Compressão Admissível De 35 T</t>
  </si>
  <si>
    <t>Estaca Pré-Moldada De Concreto Protendido Com Compressão Admissível De 60 T</t>
  </si>
  <si>
    <t>Estaca Pré-Moldada De Concreto Protendido Com Compressão Admissível De 75 T</t>
  </si>
  <si>
    <t>Martelo De Fundo Dth - Dn = 76 Mm (3")</t>
  </si>
  <si>
    <t>Martelo De Fundo Dth - Dn = 127 Mm (5")</t>
  </si>
  <si>
    <t>Martelo De Fundo Dth - Dn = 152 Mm (6")</t>
  </si>
  <si>
    <t>Martelo De Fundo Dth - Dn = 203 Mm (8")</t>
  </si>
  <si>
    <t>Estaca Pré-Moldada De Concreto Armado Centrifugado Com Compressão Admissível De 55 T</t>
  </si>
  <si>
    <t>Estaca Pré-Moldada De Concreto Armado Centrifugado Com Compressão Admissível De 80 T</t>
  </si>
  <si>
    <t>Aço Em Perfis Astm A36</t>
  </si>
  <si>
    <t>Estaca Pré-Moldada De Concreto Armado Centrifugado Com Compressão Admissível De 100 T</t>
  </si>
  <si>
    <t>Cinta Com Cerdas De Aço</t>
  </si>
  <si>
    <t>Tinta De Acabamento Poliuretano Acrílico Alifático Brilhante Bicomponente</t>
  </si>
  <si>
    <t>Tinta Selante Epóxi Vinílico Bicomponente Curada Com Poliamida</t>
  </si>
  <si>
    <t>Tinta Anti-Incrustante Livre De Estanho</t>
  </si>
  <si>
    <t>Tinta À Base De Resina Epóxi Bicomponente Para Fundo Preparador De Pintura</t>
  </si>
  <si>
    <t>Tinta Esmalte À Base De Resina Epóxi Bicomponente</t>
  </si>
  <si>
    <t>Diluente Epóxi</t>
  </si>
  <si>
    <t>Tinta Anticorrosiva Zarcão Para Fundo Preparador De Pintura</t>
  </si>
  <si>
    <t>Estaca Pré-Moldada De Concreto Armado Centrifugado Com Compressão Admissível De 125 T</t>
  </si>
  <si>
    <t>Fixador De Cal Para Pintura</t>
  </si>
  <si>
    <t>Estaca Pré-Moldada De Concreto Armado Centrifugado Com Compressão Admissível De 170 T</t>
  </si>
  <si>
    <t>Grama Tipo Batatais</t>
  </si>
  <si>
    <t>Grampo Em Aço Galvanizado Para Cerca - C = 25,4 Mm E E = 3,76 Mm (1" X 9 Bwg)</t>
  </si>
  <si>
    <t>Estaca Pré-Moldada De Concreto Armado Centrifugado Com Compressão Admissível De 230 T</t>
  </si>
  <si>
    <t>Estaca Pré-Moldada De Concreto Armado Centrifugado Com Compressão Admissível De 300 T</t>
  </si>
  <si>
    <t>Sinalizador A Led Com Bateria</t>
  </si>
  <si>
    <t>Lona Plástica - E = 200 Micra</t>
  </si>
  <si>
    <t>Cavalete Em Polietileno Zebrado Com Faixa Refletiva</t>
  </si>
  <si>
    <t>Perfil De Alumínio Tipo L463 Para Placa De Sinalização - Seção De 50 X 50 Mm</t>
  </si>
  <si>
    <t>Massa Asfáltica Comercial - Capa De Rolamento</t>
  </si>
  <si>
    <t>Massa Asfáltica Comercial - Binder</t>
  </si>
  <si>
    <t>Placa De Poliestireno Expandido (Eps)</t>
  </si>
  <si>
    <t>Suporte Em Aço-Carbono Galvanizado Tipo Perfil C Para Placa De Sinalização</t>
  </si>
  <si>
    <t>Conjunto Para Fixação De Placas Em Aço Galvanizado Composto Por Barra Chata, Abraçadeira, Parafusos, Porcas E Arruelas</t>
  </si>
  <si>
    <t>Semipórtico Metálico Para Vão De 8,3 M E Vento De 35 M/S</t>
  </si>
  <si>
    <t>Apoio De Neoprene Fretado</t>
  </si>
  <si>
    <t>Cabo De Aço - D = 12,70 Mm (1/2")</t>
  </si>
  <si>
    <t>Semipórtico Duplo Metálico Para Vão De 2 X 8,3 M E Vento De 35 M/S</t>
  </si>
  <si>
    <t>Cabo De Aço - D = 6,35 Mm (1/4")</t>
  </si>
  <si>
    <t>Cabo De Aço - D = 52,00 Mm (2")</t>
  </si>
  <si>
    <t>Sapatilha Em Aço Inox - D = 6,35 Mm (1/4")</t>
  </si>
  <si>
    <t>Semipórtico Metálico Para Vão De 8,3 M E Vento De 40 M/S</t>
  </si>
  <si>
    <t>Semipórtico Duplo Metálico Para Vão De 2 X 8,3 M E Vento De 40 M/S</t>
  </si>
  <si>
    <t>Pórtico Metálico Para Vão De 15,9 M E Vento De 40 M/S</t>
  </si>
  <si>
    <t>Semipórtico Metálico Para Vão De 8,3 M E Vento De 45 M/S</t>
  </si>
  <si>
    <t>Corda De Sisal - D = 12,0 Mm</t>
  </si>
  <si>
    <t>Grampo Leve Em Aço-Carbono Para Cabo De Aço - D = 6,3 Mm (1/4")</t>
  </si>
  <si>
    <t>Poste De Concreto - Carga Nominal De 800 Dan, H = 15 M E D = 520 Mm</t>
  </si>
  <si>
    <t>Semipórtico Duplo Metálico Para Vão De 2 X 8,3 M E Vento De 45 M/S</t>
  </si>
  <si>
    <t>Pórtico Metálico Para Vão De 15,9 M E Vento De 45 M/S</t>
  </si>
  <si>
    <t>Lâmpada Fluorescente Compacta Eletrônica - Potência De 20 W</t>
  </si>
  <si>
    <t>Manta Asfáltica Não-Tecido Em Poliéster - E = 3 Mm</t>
  </si>
  <si>
    <t>Manta Asfáltica Não-Tecido Em Poliéster - E = 4 Mm</t>
  </si>
  <si>
    <t>Lixa Para Ferro Nº 150</t>
  </si>
  <si>
    <t>Estaca Prancha Metálica</t>
  </si>
  <si>
    <t>Parafuso De Cabeça Sextavada Em Aço Galvanizado Com Porca E Arruela De Pressão - D = 6,35 Mm (1/4")</t>
  </si>
  <si>
    <t>Aço Em Perfis Astm A572 Grau 50</t>
  </si>
  <si>
    <t>Parafuso De Cabeça Sextavada Em Aço Galvanizado Com Porca E Arruela De Pressão - D = 9,525 Mm (3/8")</t>
  </si>
  <si>
    <t>Arruela Lisa Em Aço Astm F436 Para Parafuso - D = 12,7 Mm</t>
  </si>
  <si>
    <t>Arruela Lisa Em Aço Astm F436 Para Parafuso - D = 16,0 Mm</t>
  </si>
  <si>
    <t>Arruela Lisa Em Aço Astm F436 Para Parafuso - D = 20,0 Mm</t>
  </si>
  <si>
    <t>Parafuso De Cabeça Sextavada Em Aço Astm A325 De Alta Resistência Com Rosca Parcial - D = 12,7 Mm E C = 38,10 Mm</t>
  </si>
  <si>
    <t>Parafuso De Cabeça Sextavada Em Aço Astm A325 De Alta Resistência Com Rosca Parcial - D = 12,7 Mm E C = 44,45 Mm</t>
  </si>
  <si>
    <t>Parafuso De Cabeça Sextavada Em Aço Astm A325 De Alta Resistência Com Rosca Parcial - D = 12,7 Mm E C = 50,80 Mm</t>
  </si>
  <si>
    <t>Parafuso De Cabeça Sextavada Em Aço Astm A325 De Alta Resistência Com Rosca Parcial - D = 12,7 Mm E C = 57,15 Mm</t>
  </si>
  <si>
    <t>Parafuso De Cabeça Sextavada Em Aço Astm A325 De Alta Resistência Com Rosca Parcial - D = 16 Mm E C = 44,45 Mm</t>
  </si>
  <si>
    <t>Parafuso De Cabeça Sextavada Em Aço Astm A325 De Alta Resistência Com Rosca Parcial - D = 16 Mm E C = 50,80 Mm</t>
  </si>
  <si>
    <t>Parafuso De Cabeça Sextavada Em Aço Astm A325 De Alta Resistência Com Rosca Parcial - D = 16 Mm E C = 63,50 Mm</t>
  </si>
  <si>
    <t>Parafuso De Cabeça Sextavada Em Aço Astm A325 De Alta Resistência Com Rosca Parcial - D = 20 Mm E C = 50,80 Mm</t>
  </si>
  <si>
    <t>Parafuso De Cabeça Sextavada Em Aço Astm A325 De Alta Resistência Com Rosca Parcial - D = 20 Mm E C = 57,15 Mm</t>
  </si>
  <si>
    <t>Parafuso De Cabeça Sextavada Em Aço Astm A325 De Alta Resistência Com Rosca Parcial - D = 20 Mm E C = 63,50 Mm</t>
  </si>
  <si>
    <t>Parafuso De Cabeça Sextavada Em Aço Astm A325 De Alta Resistência Com Rosca Parcial - D = 20 Mm E C = 76,20 Mm</t>
  </si>
  <si>
    <t>Tubo Em Aço Galvanizado - E = 2,00 Mm E D = 50,80 Mm (2")</t>
  </si>
  <si>
    <t>Tubo Em Aço Galvanizado - E = 3,00 Mm E Seção De 80 X 80 Mm</t>
  </si>
  <si>
    <t>Aço Em Perfis Astm A572 Grau 50 Perfurado</t>
  </si>
  <si>
    <t>Pino Conector De Cisalhamento Para Laje Steel Deck - D = 19 Mm E C = 80 Mm</t>
  </si>
  <si>
    <t>Porca Sextavada Pesada Em Aço Astm A194 Grau 2H Para Parafuso - D = 12,7 Mm</t>
  </si>
  <si>
    <t>Porca Sextavada Pesada Em Aço Astm A194 Grau 2H Para Parafuso - D = 16 Mm</t>
  </si>
  <si>
    <t>Porca Sextavada Pesada Em Aço Astm A194 Grau 2H Para Parafuso - D = 20 Mm</t>
  </si>
  <si>
    <t>Steel Deck Em Aço Galvanizado Astm A653 Grau 40</t>
  </si>
  <si>
    <t>Chapa De Aço Astm A572 Grau 50 Cortada E Perfurada</t>
  </si>
  <si>
    <t>Suporte Em Aço-Carbono Para Corrimão De Guarda-Corpo Metálico</t>
  </si>
  <si>
    <t>Fluido De Resfriamento Para Usinagem De Metais</t>
  </si>
  <si>
    <t>Madeira Estrutural De Eucalipto</t>
  </si>
  <si>
    <t>Tela Em Aço Ca 60 Soldada Nervurada</t>
  </si>
  <si>
    <t>Tela Em Aço Galvanizado Para Alambrado - E = 1,64 Mm (Bwg 16) E Malha De 50 Mm</t>
  </si>
  <si>
    <t>Tela Em Aço Galvanizado Para Passarelas Rodoviárias - E = 2,75 Mm E Malha De 50 Mm</t>
  </si>
  <si>
    <t>Manta De Pvc Reforçada Com Tela De Poliéster - E = 1,2 Mm</t>
  </si>
  <si>
    <t>Manta De Pvc Reforçada Com Tela De Poliéster - E = 1,5 Mm</t>
  </si>
  <si>
    <t>Cera De Proteção Para Ancoragem De Estais</t>
  </si>
  <si>
    <t>Parafuso De Cabeça Sextavada Em Aço Inox - D = 12,7 Mm (1/2") E C = 127,0 Mm (5")</t>
  </si>
  <si>
    <t>Parafuso De Cabeça Sextavada Em Aço Galvanizado Tipo Autoatarrachante Com Arruela De Vedação - D = 6,3 Mm E C = 19 Mm</t>
  </si>
  <si>
    <t>Pedra De Mão Ou Rachão</t>
  </si>
  <si>
    <t>Cruzeta De Madeira Para Poste - H = 240 Cm</t>
  </si>
  <si>
    <t>Selante Elástico À Base De Poliuretano</t>
  </si>
  <si>
    <t>Cordão De Polietileno Expandido De Baixa Densidade - D = 15,0 Mm</t>
  </si>
  <si>
    <t>Junta De Dilatação Em Elastômero E Perfil Vv - L = 20 Mm E H = 40 Mm</t>
  </si>
  <si>
    <t>Junta De Dilatação Em Elastômero E Perfil Vv - L = 25 Mm E H = 50 Mm</t>
  </si>
  <si>
    <t>Pó De Pedra</t>
  </si>
  <si>
    <t>Cordão De Polietileno Expandido De Baixa Densidade - D = 10,0 Mm</t>
  </si>
  <si>
    <t>Junta De Dilatação Em Elastômero E Perfil Vv - L = 35 Mm E H = 60 Mm</t>
  </si>
  <si>
    <t>Adesivo Estrutural À Base De Resina Epóxi Bicomponente Tipo Ade-52 Ou Similar</t>
  </si>
  <si>
    <t>Junta De Dilatação Em Elastômero E Perfil Vv - L = 40 Mm E H = 70 Mm</t>
  </si>
  <si>
    <t>Junta De Dilatação Em Elastômero E Perfil Vv - L = 50 Mm E H = 80 Mm</t>
  </si>
  <si>
    <t>Arame Liso Em Aço Galvanizado - D = 1,65 Mm (16 Bwg)</t>
  </si>
  <si>
    <t>Prego De Ferro</t>
  </si>
  <si>
    <t>Pórtico Metálico Para Vão De 15,9 M E Vento De 35 M/S</t>
  </si>
  <si>
    <t>Projetor Externo Em Alumínio Fundido Para Lâmpada De Até 2.000 W</t>
  </si>
  <si>
    <t>Coroa Diamantada - D = 15,87 Mm (5/8")</t>
  </si>
  <si>
    <t>Coroa Diamantada - D = 19,50 Mm (3/4")</t>
  </si>
  <si>
    <t>Coroa Diamantada - D = 25,40 Mm (1")</t>
  </si>
  <si>
    <t>Barra Em Aço Sae 1010/1020 Roscada - D = 9,5 Mm (3/8")</t>
  </si>
  <si>
    <t>Roller Bit - Tooth Cutter - Série 8 - D = 700 Mm</t>
  </si>
  <si>
    <t>Roller Bit - Tooth Cutter - Série 8 - D = 800 Mm</t>
  </si>
  <si>
    <t>Roller Bit - Tooth Cutter - Série 8 - D = 900 Mm</t>
  </si>
  <si>
    <t>Roller Bit - Tooth Cutter - Série 8 - D = 1.000 Mm</t>
  </si>
  <si>
    <t>Roller Bit - Tooth Cutter - Série 8 - D = 1.100 Mm</t>
  </si>
  <si>
    <t>Roller Bit - Tooth Cutter - Série 8 - D = 1.200 Mm</t>
  </si>
  <si>
    <t>Roller Bit - Tooth Cutter - Série 8 - D = 1.300 Mm</t>
  </si>
  <si>
    <t>Roller Bit - Tooth Cutter - Série 13 - D = 1.400 Mm</t>
  </si>
  <si>
    <t>Roller Bit - Tooth Cutter - Série 13 - D = 1.500 Mm</t>
  </si>
  <si>
    <t>Roller Bit - Tooth Cutter - Série 13 - D = 1.600 Mm</t>
  </si>
  <si>
    <t>Roller Bit - Tooth Cutter - Série 13 - D = 1.700 Mm</t>
  </si>
  <si>
    <t>Roller Bit - Tooth Cutter - Série 13 - D = 1.800 Mm</t>
  </si>
  <si>
    <t>Roller Bit - Tooth Cutter - Cantilever - D = 600 Mm</t>
  </si>
  <si>
    <t>Roller Bit - Tci Button Cutter - Cantilever - D = 600 Mm</t>
  </si>
  <si>
    <t>Roller Bit - Tci Button Cutter - Série 8 - D = 700 Mm</t>
  </si>
  <si>
    <t>Roller Bit - Tci Button Cutter - Série 8 - D = 800 Mm</t>
  </si>
  <si>
    <t>Roller Bit - Tci Button Cutter - Série 8 - D = 900 Mm</t>
  </si>
  <si>
    <t>Roller Bit - Tci Button Cutter - Série 8 - D = 1.000 Mm</t>
  </si>
  <si>
    <t>Roller Bit - Tci Button Cutter - Série 8 - D = 1.100 Mm</t>
  </si>
  <si>
    <t>Roller Bit - Tci Button Cutter - Série 8 - D = 1.200 Mm</t>
  </si>
  <si>
    <t>Roller Bit - Tci Button Cutter - Série 8 - D = 1.300 Mm</t>
  </si>
  <si>
    <t>Roller Bit - Tci Button Cutter - Série 13 - D = 1.400 Mm</t>
  </si>
  <si>
    <t>Roller Bit - Tci Button Cutter - Série 13 - D = 1.500 Mm</t>
  </si>
  <si>
    <t>Roller Bit - Tci Button Cutter - Série 13 - D = 1.600 Mm</t>
  </si>
  <si>
    <t>Roller Bit - Tci Button Cutter - Série 13 - D = 1.700 Mm</t>
  </si>
  <si>
    <t>Roller Bit - Tci Button Cutter - Série 13 - D = 1.800 Mm</t>
  </si>
  <si>
    <t>Ripa De Madeira - E = 4,0 Cm E L = 1,5 Cm</t>
  </si>
  <si>
    <t>Série De Brocas Integrais S11</t>
  </si>
  <si>
    <t>Parafuso De Cabeça Sextavada Em Aço Galvanizado - D = 15,875 Mm (5/8") E C = 101,600 Mm (4")</t>
  </si>
  <si>
    <t>Muda De Árvore Ornamental Com Altura De 2,00 A 3,00 M</t>
  </si>
  <si>
    <t>Muda De Árvore Ornamental Com Altura De 1,00 A 2,00 M</t>
  </si>
  <si>
    <t>Muda De Árvore Ornamental Com Altura Até 1,00 M</t>
  </si>
  <si>
    <t>Sarrafo Em Madeira De Terceira - E = 2,5 Cm E L = 5 Cm</t>
  </si>
  <si>
    <t>Muda De Árvore Frutífera Com Altura De 2,00 A 3,00 M</t>
  </si>
  <si>
    <t>Muda De Árvore Frutífera Com Altura De 1,00 A 2,00 M</t>
  </si>
  <si>
    <t>Muda De Árvore Frutífera Com Altura Até 1,00 M</t>
  </si>
  <si>
    <t>Tapete De Floríferas Com Altura Até 0,50 M</t>
  </si>
  <si>
    <t>Herbicida Glifosato Para Aplicação Localizada</t>
  </si>
  <si>
    <t>Desengraxante Líquido Biodegradável</t>
  </si>
  <si>
    <t>Chapa Fina Em Aço Galvanizado</t>
  </si>
  <si>
    <t>Pingadeira De Elastômero Com Aba Inclinada - L = 40 Mm E H = 40 Mm</t>
  </si>
  <si>
    <t>Selador Acrílico Para Pintura</t>
  </si>
  <si>
    <t>Aditivo Látex De Polímero Sbr Para Concreto E Argamassa</t>
  </si>
  <si>
    <t>Chapa Fina Em Aço Astm A36</t>
  </si>
  <si>
    <t>Treliça Nervurada Eletrossoldada Em Aço Ca 60</t>
  </si>
  <si>
    <t>Chapa Grossa Em Aço Astm A36</t>
  </si>
  <si>
    <t>Argamassa Polimérica Monocomponente Para Reparos Estruturais</t>
  </si>
  <si>
    <t>Areia Grossa Lavada</t>
  </si>
  <si>
    <t>Areia Fina Lavada</t>
  </si>
  <si>
    <t>Tubo Em Aço-Carbono Com Funil Cônico Tremonha Para Lançamento De Concreto</t>
  </si>
  <si>
    <t>Disco De Corte Diamantado Para Concreto E Asfalto - D = 350 Mm</t>
  </si>
  <si>
    <t>Adesivo Estrutural À Base De Resina Epóxi De Média Viscosidade</t>
  </si>
  <si>
    <t>Cordoalha Tipo Cp 177 Rb Para Estais - D = 15,7 Mm</t>
  </si>
  <si>
    <t>Adesivo Estrutural À Base De Resina Epóxi De Baixa Viscosidade</t>
  </si>
  <si>
    <t>Ponteiro Para Martelete - D = 22 Mm E C = 1,00 M</t>
  </si>
  <si>
    <t>Eletrodo Revestido E60Xx</t>
  </si>
  <si>
    <t>Vareta Em Aço-Carbono Para Solda Oxiacetileno Aws A 5.2 R45</t>
  </si>
  <si>
    <t>Broca De Widia - D = 14 Mm E C = 150 Mm</t>
  </si>
  <si>
    <t>Adesivo Estrutural À Base De Resina Epóxi De Alta Viscosidade</t>
  </si>
  <si>
    <t>Bico De Adesão Para Injeção De Adesivo Estrutural À Base De Resina Epóxi</t>
  </si>
  <si>
    <t>Bico De Perfuração Para Injeção De Adesivo Estrutural À Base De Resina Epóxi</t>
  </si>
  <si>
    <t>Aplicador Manual De Adesivo Estrutural</t>
  </si>
  <si>
    <t>Disco Diamantado Para Desbaste - D = 180 Mm</t>
  </si>
  <si>
    <t>Broca De Aço Rápido - D = 12,5 Mm E C = 151 Mm</t>
  </si>
  <si>
    <t>Grelha Metálica Para Canaletas - C = 1,00 M E L = 0,30 M</t>
  </si>
  <si>
    <t>Porta-Grelha Metálica - C = 1,00 M E L = 0,30 M</t>
  </si>
  <si>
    <t>Tábua De Pinho De Terceira - E = 2,5 Cm</t>
  </si>
  <si>
    <t>Tampão De Ferro Fundido Articulado Para Águas Pluviais - Dn 600 Classe 400</t>
  </si>
  <si>
    <t>Grelha Metálica Para Canaletas - C = 0,50 M E L = 0,50 M</t>
  </si>
  <si>
    <t>Porta-Grelha Metálica - C = 0,50 M E L = 0,50 M</t>
  </si>
  <si>
    <t>Geogrelha Bidirecional Em Polipropileno Extrudado - Resistência À Tração De 30 Kn/M, Deformação Inferior A 5% E Malha De 36 X 34 Mm</t>
  </si>
  <si>
    <t>Geogrelha Unidirecional Em Poliéster - Resistência À Tração Longitudinal De 50 Kn/M</t>
  </si>
  <si>
    <t>Geogrelha Unidirecional Em Poliéster - Resistência À Tração Longitudinal De 90 Kn/M</t>
  </si>
  <si>
    <t>Geogrelha Unidirecional Em Poliéster - Resistência À Tração Longitudinal De 100 Kn/M</t>
  </si>
  <si>
    <t>Geogrelha Unidirecional Em Poliéster - Resistência À Tração Longitudinal De 150 Kn/M</t>
  </si>
  <si>
    <t>Geogrelha Unidirecional Em Poliéster - Resistência À Tração Longitudinal De 200 Kn/M</t>
  </si>
  <si>
    <t>Geogrelha Unidirecional Em Poliéster - Resistência À Tração Longitudinal De 300 Kn/M</t>
  </si>
  <si>
    <t>Geogrelha Unidirecional Em Poliéster - Resistência À Tração Longitudinal De 400 Kn/M</t>
  </si>
  <si>
    <t>Geocélula Em Pead - H = 75 Mm E Célula De 289 Cm²</t>
  </si>
  <si>
    <t>Geocélula Em Pead - H = 100 Mm E Célula De 289 Cm²</t>
  </si>
  <si>
    <t>Geocélula Em Pead - H = 150 Mm E Célula De 289 Cm²</t>
  </si>
  <si>
    <t>Geocélula Em Pead - H = 200 Mm E Célula De 289 Cm²</t>
  </si>
  <si>
    <t>Geocélula Em Pead - H = 75 Mm E Célula De 460 Cm²</t>
  </si>
  <si>
    <t>Geocélula Em Pead - H = 100 Mm E Célula De 460 Cm²</t>
  </si>
  <si>
    <t>Geocélula Em Pead - H = 150 Mm E Célula De 460 Cm²</t>
  </si>
  <si>
    <t>Geocélula Em Pead - H = 200 Mm E Célula De 460 Cm²</t>
  </si>
  <si>
    <t>Geocélula Em Pead - H = 75 Mm E Célula De 1.206 Cm²</t>
  </si>
  <si>
    <t>Geocélula Em Pead - H = 100 Mm E Célula De 1.206 Cm²</t>
  </si>
  <si>
    <t>Geocélula Em Pead - H = 150 Mm E Célula De 1.206 Cm²</t>
  </si>
  <si>
    <t>Geocélula Em Pead - H = 200 Mm E Célula De 1.206 Cm²</t>
  </si>
  <si>
    <t>Tubo De Pvc Rosqueável Para Água Fria - D = 75 Mm (3")</t>
  </si>
  <si>
    <t>Coroa Diamantada - D = 31,80 Mm (1 1/4")</t>
  </si>
  <si>
    <t>Coroa Diamantada - D = 38,10 Mm (1 1/2")</t>
  </si>
  <si>
    <t>Coroa Diamantada - D = 44,50 Mm (1 3/4")</t>
  </si>
  <si>
    <t>Coroa Diamantada - D = 50,80 Mm (2")</t>
  </si>
  <si>
    <t>Coroa Diamantada - D = 63,50 Mm (2 1/2")</t>
  </si>
  <si>
    <t>Coroa Diamantada - D = 76,20 Mm (3")</t>
  </si>
  <si>
    <t>Coroa Diamantada - D = 101,60 Mm (4")</t>
  </si>
  <si>
    <t>Broca De Widia - D = 10 Mm E C = 150 Mm</t>
  </si>
  <si>
    <t>Broca De Widia - D = 13 Mm E C = 150 Mm</t>
  </si>
  <si>
    <t>Telha Trapezoidal Em Aço Zincado - E = 0,43 Mm</t>
  </si>
  <si>
    <t>Geotêxtil Não-Tecido Agulhado Em Poliéster - Resistência À Tração Longitudinal De 31 Kn/M</t>
  </si>
  <si>
    <t>Terra Vegetal Produzida</t>
  </si>
  <si>
    <t>Tinta Látex À Base De Resina Acrílica</t>
  </si>
  <si>
    <t>Tinta Plástica À Base De Resina Metacrílica Aplicada A Frio Por Dispersão Ou Extrusão</t>
  </si>
  <si>
    <t>Massa Termoplástica Aplicada Por Extrusão</t>
  </si>
  <si>
    <t>Suporte Polimérico Ecológico Maciço Colapsível Para Placa De Sinalização - D = 6,4 Cm</t>
  </si>
  <si>
    <t>Trilho Tr25 Em Aço-Carbono Usado</t>
  </si>
  <si>
    <t>Trilho Tr37 Em Aço-Carbono Usado</t>
  </si>
  <si>
    <t>Trilho Tr45 Em Aço-Carbono Usado</t>
  </si>
  <si>
    <t>Trilho Tr57 Em Aço-Carbono Usado</t>
  </si>
  <si>
    <t>Trilho Tr68 Em Aço-Carbono Usado</t>
  </si>
  <si>
    <t>Tubo Em Aço Galvanizado Com Rosca Bsp Classe Leve - D = 50 Mm (2")</t>
  </si>
  <si>
    <t>Tubo Em Aço Galvanizado Com Rosca Bsp Classe Leve - D = 20 Mm (3/4")</t>
  </si>
  <si>
    <t>Tubo Em Aço Galvanizado Com Rosca Bsp Classe Leve - D = 80 Mm (3")</t>
  </si>
  <si>
    <t>Tubo Em Aço Galvanizado Com Rosca Bsp Classe Leve - D = 100 Mm (4")</t>
  </si>
  <si>
    <t>Suporte Polimérico Ecológico Maciço Colapsível Para Placa De Sinalização - Seção De 8 X 8 Cm</t>
  </si>
  <si>
    <t>Suporte Polimérico Ecológico Maciço Colapsível Para Placa De Sinalização - Seção De 7 X 15 Cm</t>
  </si>
  <si>
    <t>Mourão De Madeira - H = 2,10 M E D = 0,10 M</t>
  </si>
  <si>
    <t>Mourão De Madeira - H = 2,20 M E D = 0,15 M</t>
  </si>
  <si>
    <t>Nonel Iniciador - C = 300,0 M</t>
  </si>
  <si>
    <t>Coroa De Botões Esféricos - D = 130 Mm (5 1/8")</t>
  </si>
  <si>
    <t>Coroa De Botões Esféricos - D = 194 Mm (7 5/8")</t>
  </si>
  <si>
    <t>Coroa De Botões Esféricos - D = 251 Mm (9 7/8")</t>
  </si>
  <si>
    <t>Coroa De Botões Esféricos - D = 305 Mm (12")</t>
  </si>
  <si>
    <t>Coroa De Botões Esféricos - D = 355 Mm (14")</t>
  </si>
  <si>
    <t>Dente De Corte Para Trado Ou Caçamba De Perfuração</t>
  </si>
  <si>
    <t>Coroa De Botões Esféricos Linha St68 - D = 102 Mm (4")</t>
  </si>
  <si>
    <t>Coroa De Botões Esféricos Para Tirante Autoinjetável - D = 87 Mm (3 7/16")</t>
  </si>
  <si>
    <t>Tricone Para Tirante Autoinjetável - D = 120 Mm</t>
  </si>
  <si>
    <t>Coroa Piloto De Botões Esféricos Para Sistema Autoperfurante - D = 76,2 Mm (3")</t>
  </si>
  <si>
    <t>Tubo De Pvc Ponta E Bolsa Para Esgoto - D = 50 Mm (2")</t>
  </si>
  <si>
    <t>Tubo De Pvc Ponta E Bolsa Para Esgoto - D = 75 Mm (3")</t>
  </si>
  <si>
    <t>Tubo Pead Corrugado Perfurado Para Drenagem - D = 170 Mm</t>
  </si>
  <si>
    <t>Tubo Pead Corrugado Perfurado Para Drenagem - D = 230 Mm</t>
  </si>
  <si>
    <t>Suporte Em Madeira De Eucalipto Tratado - Seção De 8 X 8 Cm</t>
  </si>
  <si>
    <t>Tubo De Pvc Rosqueável Para Água Fria - D = 40 Mm (1 1/2")</t>
  </si>
  <si>
    <t>Tubo De Pvc Rosqueável Para Água Fria - D = 100 Mm (4")</t>
  </si>
  <si>
    <t>Tubo De Pvc Rosqueável Para Água Fria - D = 150 Mm (6")</t>
  </si>
  <si>
    <t>Duto Flexível De Ventilação Em Pvc - D = 1,20 M</t>
  </si>
  <si>
    <t>Broca Integral Série H19 - D = 24 Mm E C = 0,4 M</t>
  </si>
  <si>
    <t>Geotêxtil Não-Tecido Agulhado Em Poliéster - Resistência À Tração Longitudinal De 10 Kn/M</t>
  </si>
  <si>
    <t>Punho Linha R25 Para Martelete Perfurador E Rompedor - D = 25 Mm (1")</t>
  </si>
  <si>
    <t>Haste Linha R25 Para Martelete Perfurador E Rompedor - D = 25 Mm (1") E C = 1,00 M</t>
  </si>
  <si>
    <t>Luva De Acoplamento Linha R25 Para Martelete Perfurador E Rompedor - D = 25 Mm (1")</t>
  </si>
  <si>
    <t>Haste De Perfuração Simples Para Jet Grouting - D = 88,9 Mm (3 1/2") E C = 3,00 M</t>
  </si>
  <si>
    <t>Luva Em Aço Galvanizado Com Rosca Bsp Classe Leve - D = 50 Mm (2")</t>
  </si>
  <si>
    <t>Manta Drenante Em Malha De Polietileno E Geotêxtil De Polipropileno Em Uma Das Faces</t>
  </si>
  <si>
    <t>Punho Linha St68 Para Perfuração - D = 80 Mm (3 5/32")</t>
  </si>
  <si>
    <t>Adesivo À Base De Resina Poliéster Bicomponente Para Ancoragem</t>
  </si>
  <si>
    <t>Tubo Em Aço-Carbono Para Ar Comprimido - D = 150 Mm (6")</t>
  </si>
  <si>
    <t>Haste Linha T45 Para Perfuratriz Sobre Esteiras - D = 45,0 Mm (1 3/4") E C = 3,60 M</t>
  </si>
  <si>
    <t>Punho Linha T45 Para Perfuratriz Sobre Esteiras - D = 45 Mm (1 3/4")</t>
  </si>
  <si>
    <t>Luva Em Aço Linha T45 Para Perfuratriz Sobre Esteiras - D = 45,0 Mm (1 3/4")</t>
  </si>
  <si>
    <t>Coroa De Botões Esféricos Linha T45 - D = 89 Mm (3 1/2")</t>
  </si>
  <si>
    <t>Tubo Em Aço-Carbono Para Sistema Autoperfurante - D = 76,2 Mm</t>
  </si>
  <si>
    <t>Tubo Em Aço-Carbono Iniciador Para Sistema Autoperfurante Com Anel Da Coroa Piloto - D = 76,2 Mm (3") E C = 3 M</t>
  </si>
  <si>
    <t>Haste Linha St68 Para Perfuração - D = 87,0 Mm (3 7/16") E C = 1,83 M</t>
  </si>
  <si>
    <t>Hidromonitor Com Bico De Injeção Para Jet Grouting - D = 88,9 Mm (3 1/2")</t>
  </si>
  <si>
    <t>Válvula Manchete - D = 73 Mm</t>
  </si>
  <si>
    <t>Borracha Para Obturador Mecânico</t>
  </si>
  <si>
    <t>Disco De Corte Diamantado Segmentado Para Concreto - D = 110 Mm</t>
  </si>
  <si>
    <t>Conjunto De Lâminas De Corte Para Trituradora De Galhos E Troncos</t>
  </si>
  <si>
    <t>Pó Calcário Dolomítico</t>
  </si>
  <si>
    <t>Material Formador De Camada Protetora Para Hidrossemeadura</t>
  </si>
  <si>
    <t>Tubo Em Aço-Carbono Schedule 40 - D = 65 Mm (2 1/2")</t>
  </si>
  <si>
    <t>Ancoragem Regulável Para Estais De 19 Cordoalhas - D = 15,7 Mm</t>
  </si>
  <si>
    <t>Ancoragem Regulável Para Estais De 31 Cordoalhas - D = 15,7 Mm</t>
  </si>
  <si>
    <t>Ancoragem Regulável Para Estais De 37 Cordoalhas - D = 15,7 Mm</t>
  </si>
  <si>
    <t>Ancoragem Regulável Para Estais De 55 Cordoalhas - D = 15,7 Mm</t>
  </si>
  <si>
    <t>Ancoragem Regulável Para Estais De 61 Cordoalhas - D = 15,7 Mm</t>
  </si>
  <si>
    <t>Ancoragem Regulável Para Estais De 73 Cordoalhas - D = 15,7 Mm</t>
  </si>
  <si>
    <t>Ancoragem Regulável Para Estais De 91 Cordoalhas - D = 15,7 Mm</t>
  </si>
  <si>
    <t>Ancoragem Fixa Para Estais De 19 Cordoalhas - D = 15,7 Mm</t>
  </si>
  <si>
    <t>Ancoragem Fixa Para Estais De 31 Cordoalhas - D = 15,7 Mm</t>
  </si>
  <si>
    <t>Ancoragem Fixa Para Estais De 37 Cordoalhas - D = 15,7 Mm</t>
  </si>
  <si>
    <t>Ancoragem Fixa Para Estais De 55 Cordoalhas - D = 15,7 Mm</t>
  </si>
  <si>
    <t>Ancoragem Fixa Para Estais De 61 Cordoalhas - D = 15,7 Mm</t>
  </si>
  <si>
    <t>Ancoragem Fixa Para Estais De 73 Cordoalhas - D = 15,7 Mm</t>
  </si>
  <si>
    <t>Ancoragem Fixa Para Estais De 91 Cordoalhas - D = 15,7 Mm</t>
  </si>
  <si>
    <t>Estaca De Tutoramento - D = 5 Cm E H = 2 M</t>
  </si>
  <si>
    <t>Ancoragem Ativa Para 31 Cordoalhas - D = 15,2 Mm</t>
  </si>
  <si>
    <t>Gás Liquefeito De Petróleo (Glp)</t>
  </si>
  <si>
    <t>Gás Oxigênio</t>
  </si>
  <si>
    <t>Gás Acetileno</t>
  </si>
  <si>
    <t>Fita De Espuma Epdm Para Vedação Com Adesivo Em Uma Face - E = 4 Mm E L = 40 Mm</t>
  </si>
  <si>
    <t>Manta Asfáltica Não-Tecido Em Poliéster - Antirraíz - E = 3 Mm</t>
  </si>
  <si>
    <t>Longarina De Madeira De Primeira - L = 16 Cm E E = 6 Cm</t>
  </si>
  <si>
    <t>Estronca De Madeira - D = 20 Cm</t>
  </si>
  <si>
    <t>Tela Metálica Galvanizada Dobrada Em L - C = 2,0 M, L = 0,5 M E H = 0,5 M</t>
  </si>
  <si>
    <t>Cartucho De Cimento - D = 25 Mm E C = 320 Mm</t>
  </si>
  <si>
    <t>Cartucho De Resina Poliéster - D = 38 Mm E C = 500 Mm</t>
  </si>
  <si>
    <t>Ancoragem Ativa Para 8 Cordoalhas - D = 15,2 Mm</t>
  </si>
  <si>
    <t>Ancoragem Passiva Aderente Para 10 Cordoalhas - D = 15,2 Mm</t>
  </si>
  <si>
    <t>Tinta Em Pó À Base De Resina Epóxi</t>
  </si>
  <si>
    <t>Coroa De Botões Esféricos - D = 120 Mm (4 3/4")</t>
  </si>
  <si>
    <t>Cunha Metálica Para Cordoalha - D = 12,7 Mm</t>
  </si>
  <si>
    <t>Martelo De Fundo Dth - Dn = 102 Mm (4")</t>
  </si>
  <si>
    <t>Haste De Perfuração Com Rosca Api 2 3/8" - D = 73 Mm (2 7/8")</t>
  </si>
  <si>
    <t>Válvula Manchete - D = 32 Mm</t>
  </si>
  <si>
    <t>Válvula Manchete - D = 40 Mm</t>
  </si>
  <si>
    <t>Tubo Pead Pe 80 Pn 6 - D = 40 Mm</t>
  </si>
  <si>
    <t>Tubo Pead Pe 80 Pn 16 - D = 20 Mm</t>
  </si>
  <si>
    <t>Cabo De Aço - D = 16,00 Mm (5/8")</t>
  </si>
  <si>
    <t>Coroa De Botões Esféricos Linha R25 - D = 48 Mm (1 7/8")</t>
  </si>
  <si>
    <t>Pasta Lubrificante Para Tubo Pead</t>
  </si>
  <si>
    <t>Tela Metálica De Dupla Torção Em Liga De Zinco E Alumínio Com Cabos De Aço Longitudinais - Resistência Longitudinal À Tração De 121 Kn/M - Inclusive Grampos E Clipes De Junção</t>
  </si>
  <si>
    <t>Tubo Pead Pe 80 Pn 8 - D = 32 Mm</t>
  </si>
  <si>
    <t>Tubo Pead Pe 80 Pn 8 - D = 40 Mm</t>
  </si>
  <si>
    <t>Tubo Pead Pe 80 Pn 8 - D = 50 Mm</t>
  </si>
  <si>
    <t>Tubo Pead Pe 80 Pn 8 - D = 63 Mm</t>
  </si>
  <si>
    <t>Tubo Pead Pe 80 Pn 8 - D = 75 Mm</t>
  </si>
  <si>
    <t>Tubo Pead Pe 80 Pn 8 - D = 110 Mm</t>
  </si>
  <si>
    <t>Duto Flexível De Poliéster Aluminizado Sem Isolamento Para Exaustão - D = 263 Mm</t>
  </si>
  <si>
    <t>Tubo De Pvc Espaguete - D = 14 Mm</t>
  </si>
  <si>
    <t>Duto Flexível De Poliéster Aluminizado Sem Isolamento Para Ventilação Forçada - D = 161 Mm</t>
  </si>
  <si>
    <t>Espaçador Plástico Tipo Disco Separador Para Tirante Com 6 Cordoalhas - D = 12,7 Mm</t>
  </si>
  <si>
    <t>Espaçador Plástico Tipo Disco Separador Para Tirante Com 8 Cordoalhas - D = 12,7 Mm</t>
  </si>
  <si>
    <t>Espaçador Plástico Tipo Disco Separador Para Tirante Com 10 Cordoalhas - D = 12,7 Mm</t>
  </si>
  <si>
    <t>Espaçador Plástico Tipo Disco Separador Para Tirante Com 12 Cordoalhas - D = 12,7 Mm</t>
  </si>
  <si>
    <t>Espaçador Plástico Tipo Centralizador Carambola Para Tirante De Barra De Aço - D = 32,0 Mm</t>
  </si>
  <si>
    <t>Espaçador Plástico Tipo Centralizador Carambola Para Tirante De Barra De Aço - D = 30,0 Mm</t>
  </si>
  <si>
    <t>Espaçador Plástico Tipo Centralizador Carambola Para Tirante De Barra De Aço - D = 40,0 Mm</t>
  </si>
  <si>
    <t>Óleo Tipo A1</t>
  </si>
  <si>
    <t>Espaçador Plástico Tipo Centralizador Carambola Para Tirante De Barra De Aço - D = 47,0 Mm</t>
  </si>
  <si>
    <t>Cimento Asfáltico De Petróleo - Cap 50/70</t>
  </si>
  <si>
    <t>Cimento Asfáltico De Petróleo - Cap 150/200</t>
  </si>
  <si>
    <t>Cimento Asfáltico De Petróleo - Cap 85/100</t>
  </si>
  <si>
    <t>Emulsão Asfáltica - Rr-1C</t>
  </si>
  <si>
    <t>Emulsão Asfáltica - Rm-1C</t>
  </si>
  <si>
    <t>Espaçador Plástico Tipo Centralizador Carambola Para Tirante De Barra De Aço - D = 50,0 Mm</t>
  </si>
  <si>
    <t>Emulsão Asfáltica - Rl-1C</t>
  </si>
  <si>
    <t>Emulsão Asfáltica Com Polímero - Rc-1C-E</t>
  </si>
  <si>
    <t>Cimento Asfáltico De Petróleo Com Polímero - Cap 150/200-E</t>
  </si>
  <si>
    <t>Aditivo Asfáltico De Reciclagem Para Misturas A Quente</t>
  </si>
  <si>
    <t>Cimento Portland Cp Ii - 32 - A Granel</t>
  </si>
  <si>
    <t>Cimento Asfáltico De Petróleo Com Polímero - Cap 55/75-E</t>
  </si>
  <si>
    <t>Emulsão Asfáltica Com Polímero - Rr-2C-E</t>
  </si>
  <si>
    <t>Emulsão Asfáltica Com Polímero - Rm-1C-E</t>
  </si>
  <si>
    <t>Espaçador Plástico Tipo Centralizador Carambola Para Tirante De Barra De Aço - D = 53,0 Mm</t>
  </si>
  <si>
    <t>Espaçador Plástico Tipo Centralizador Carambola Para Tirante De Barra De Aço - D = 57,0 Mm</t>
  </si>
  <si>
    <t>Espaçador Plástico Tipo Centralizador Carambola Para Tirante De Barra De Aço - D = 63,0 Mm</t>
  </si>
  <si>
    <t>Espaçador Plástico Tipo Centralizador Carambola Para Tirante De Barra De Aço - D = 69,0 Mm</t>
  </si>
  <si>
    <t>Cantoneira Em Ferro De Abas Iguais - L = 63,5 Mm E E = 9,53 Mm</t>
  </si>
  <si>
    <t>Defensa Metálica Maleável Simples</t>
  </si>
  <si>
    <t>Defensa Metálica Maleável Dupla</t>
  </si>
  <si>
    <t>Defensa Metálica Semimaleável Simples</t>
  </si>
  <si>
    <t>Defensa Metálica Semimaleável Dupla</t>
  </si>
  <si>
    <t>Dente De Corte Para Fresadora De 155 Kw</t>
  </si>
  <si>
    <t>Módulo De Transição De Defensa Metálica Tipo Dupla Onda Com Lâmina Adicional Para Barreira Rígida</t>
  </si>
  <si>
    <t>Dente De Corte Para Fresadora De 455 Kw</t>
  </si>
  <si>
    <t>Terminal Aéreo De Defensa Metálica (Tipo A)</t>
  </si>
  <si>
    <t>Terminal De Ancoragem De Defensa Metálica Em Barreira Rígida (Tipo D)</t>
  </si>
  <si>
    <t>Luva Em Aço Para Emenda De Tirantes - D = 38 Mm E C = 115 Mm</t>
  </si>
  <si>
    <t>Luva Em Aço Para Emenda De Tirantes - D = 48 Mm E C = 120 Mm</t>
  </si>
  <si>
    <t>Luva Em Aço Para Emenda De Tirantes - D = 60 Mm E C = 160 Mm</t>
  </si>
  <si>
    <t>Luva Em Aço Para Emenda De Tirantes - D = 50 Mm E C = 130 Mm</t>
  </si>
  <si>
    <t>Luva Em Aço Para Emenda De Tirantes - D = 63 Mm E C = 180 Mm</t>
  </si>
  <si>
    <t>Luva Em Aço Para Emenda De Tirantes - D = 73 Mm E C = 180 Mm</t>
  </si>
  <si>
    <t>Luva Em Aço Para Emenda De Tirantes - D = 73 Mm E C = 200 Mm</t>
  </si>
  <si>
    <t>Luva Em Aço Para Emenda De Tirantes - D = 82 Mm E C = 200 Mm</t>
  </si>
  <si>
    <t>Luva Em Aço Para Emenda De Tirantes - D = 89 Mm E C = 210 Mm</t>
  </si>
  <si>
    <t>Luva Em Aço Para Emenda De Tirantes - D = 97 Mm E C = 210 Mm</t>
  </si>
  <si>
    <t>Placa De Ancoragem Para Tirante De Barra De Aço - E = 16,0 Mm E Seção De 160 X 160 Mm</t>
  </si>
  <si>
    <t>Placa De Ancoragem Para Tirante De Barra De Aço - E = 16,0 Mm E Seção De 200 X 200 Mm</t>
  </si>
  <si>
    <t>Placa De Ancoragem Para Tirante De Barra De Aço - E = 22,0 Mm E Seção De 200 X 200 Mm</t>
  </si>
  <si>
    <t>Amortecedor Retrátil Tipo Tau Ii Paralelo Pcb Ou Similar Para Velocidade De Projeto De 100 Km/H</t>
  </si>
  <si>
    <t>Amortecedor Retrátil Tipo Tau Ii Combinado Pcb Ou Similar Para Velocidade De Projeto De 100 Km/H E Âncora Traseira De 900 Mm</t>
  </si>
  <si>
    <t>Amortecedor Retrátil Tipo Tau Ii Combinado Pcb Ou Similar Para Velocidade De Projeto De 100 Km/H E Âncora Traseira De 1.060 Mm</t>
  </si>
  <si>
    <t>Amortecedor Retrátil Tipo Tau Ii Combinado Pcb Ou Similar Para Velocidade De Projeto De 100 Km/H E Âncora Traseira De 1.220 Mm</t>
  </si>
  <si>
    <t>Amortecedor Retrátil Tipo Tau Ii Combinado Pcb Ou Similar Para Velocidade De Projeto De 100 Km/H E Âncora Traseira De 1.370 Mm</t>
  </si>
  <si>
    <t>Dispositivo De Ancoragem De Fixação Elástica Pandrol</t>
  </si>
  <si>
    <t>Amortecedor Retrátil Tipo Tau Ii Combinado Pcb Ou Similar Para Velocidade De Projeto De 100 Km/H E Âncora Traseira De 1.520 Mm</t>
  </si>
  <si>
    <t>Amortecedor Retrátil Tipo Tau Ii Afunilado Pcb Ou Similar Para Velocidade De Projeto De 100 Km/H E Âncora Traseira De 1.680 Mm</t>
  </si>
  <si>
    <t>Amortecedor Retrátil Tipo Tau Ii Afunilado Pcb Ou Similar Para Velocidade De Projeto De 100 Km/H E Âncora Traseira De 1.830 Mm</t>
  </si>
  <si>
    <t>Placa De Ancoragem Para Tirante De Barra De Aço - E = 32,0 Mm E Seção De 250 X 250 Mm</t>
  </si>
  <si>
    <t>Placa De Ancoragem Para Tirante De Barra De Aço - E = 38,0 Mm E Seção De 250 X 250 Mm</t>
  </si>
  <si>
    <t>Placa De Ancoragem Para Tirante De Barra De Aço - E = 51,0 Mm E Seção De 300 X 300 Mm</t>
  </si>
  <si>
    <t>Placa De Ancoragem Para Tirante De Barra De Aço - E = 64,0 Mm E Seção De 350 X 350 Mm</t>
  </si>
  <si>
    <t>Placa De Ancoragem Para Tirante Com 6 Cordoalhas De D = 12,7 Mm</t>
  </si>
  <si>
    <t>Placa De Ancoragem Para Tirante Com 8 Cordoalhas De D = 12,7 Mm</t>
  </si>
  <si>
    <t>Placa De Ancoragem Para Tirante Com 10 Cordoalhas De D = 12,7 Mm</t>
  </si>
  <si>
    <t>Placa De Ancoragem Para Tirante Com 12 Cordoalhas De D = 12,7 Mm</t>
  </si>
  <si>
    <t>Mourão De Madeira - H = 2,20 M E D = 0,10 M</t>
  </si>
  <si>
    <t>Amortecedor Retrátil Tipo Tau Ii Afunilado Pcb Ou Similar Para Velocidade De Projeto De 100 Km/H E Âncora Traseira De 1.980 Mm</t>
  </si>
  <si>
    <t>Porca Em Aço Para Ancoragem De Tirantes - D = 38 Mm E C = 55 Mm</t>
  </si>
  <si>
    <t>Gastalho - L = 10 Cm E E = 2 Cm</t>
  </si>
  <si>
    <t>Porca Em Aço Para Ancoragem De Tirantes - D = 38 Mm E C = 60 Mm</t>
  </si>
  <si>
    <t>Porca Em Aço Para Ancoragem De Tirantes - D = 48 Mm E C = 65 Mm</t>
  </si>
  <si>
    <t>Amortecedor Retrátil Tipo Tau Ii Afunilado Pcb Ou Similar Para Velocidade De Projeto De 100 Km/H E Âncora Traseira De 2.130 Mm</t>
  </si>
  <si>
    <t>Cordel Detonante Np 10</t>
  </si>
  <si>
    <t>Retardo De Cordel</t>
  </si>
  <si>
    <t>Estopim</t>
  </si>
  <si>
    <t>Tinta À Base De Resina Acrílica Estirenada Para Demarcação Viária</t>
  </si>
  <si>
    <t>Coroa De Botões Cônicos - Tci Tricone - D = 75 Mm (2 15/16")</t>
  </si>
  <si>
    <t>Porca Em Aço Para Ancoragem De Tirantes - D = 60 Mm E C = 65 Mm</t>
  </si>
  <si>
    <t>Porca Em Aço Para Ancoragem De Tirantes - D = 73 Mm E C = 80 Mm</t>
  </si>
  <si>
    <t>Porca Em Aço Para Ancoragem De Tirantes - D = 73 Mm E C = 100 Mm</t>
  </si>
  <si>
    <t>Porca Em Aço Para Ancoragem De Tirantes - D = 82 Mm E C = 100 Mm</t>
  </si>
  <si>
    <t>Porca Em Aço Para Ancoragem De Tirantes - D = 89 Mm E C = 100 Mm</t>
  </si>
  <si>
    <t>Solvente Para Tinta À Base De Resina Acrílica</t>
  </si>
  <si>
    <t>Porca Em Aço Para Ancoragem De Tirantes - D = 97 Mm E C = 110 Mm</t>
  </si>
  <si>
    <t>Tinta À Base De Resina Acrílica Emulsionada Em Água Para Demarcação Viária</t>
  </si>
  <si>
    <t>Microesferas Refletivas De Vidro Tipo I-B</t>
  </si>
  <si>
    <t>Microesferas Refletivas De Vidro Tipo Ii-A</t>
  </si>
  <si>
    <t>Massa Termoplástica Para Aspersão</t>
  </si>
  <si>
    <t>Adesivo À Base De Resina Poliéster</t>
  </si>
  <si>
    <t>Emulsão Explosiva Encartuchada</t>
  </si>
  <si>
    <t>Tinta À Base De Resina Acrílica Emulsionada Em Água Para Pré-Marcação Viária</t>
  </si>
  <si>
    <t>Microesferas Refletivas De Vidro Tipo Ii-C</t>
  </si>
  <si>
    <t>Coroa De Botões Cônicos - Tci Tricone - D = 121 Mm (4 3/4")</t>
  </si>
  <si>
    <t>Tirante Autoinjetável De Aço - Tensão De Escoamento = 440 Mpa, Tensão De Ruptura = 580 Mpa, Seção De 684 Mm² E D = 40 Mm</t>
  </si>
  <si>
    <t>Tirante Autoinjetável De Aço - Tensão De Escoamento = 470 Mpa, Tensão De Ruptura = 600 Mpa, Seção De 822 Mm² E D = 40 Mm</t>
  </si>
  <si>
    <t>Tirante Autoinjetável De Aço - Tensão De Escoamento = 700 Mpa, Tensão De Ruptura = 830 Mpa, Seção De 936 Mm² E D = 40 Mm</t>
  </si>
  <si>
    <t>Geotêxtil Não-Tecido Agulhado Em Poliéster - Resistência À Tração Longitudinal De 9 Kn/M</t>
  </si>
  <si>
    <t>Geotêxtil Não-Tecido Agulhado Em Poliéster - Resistência À Tração Longitudinal De 14 Kn/M</t>
  </si>
  <si>
    <t>Tirante Autoinjetável De Aço - Tensão De Escoamento = 630 Mpa, Tensão De Ruptura = 740 Mpa, Seção De 1.330 Mm² E D = 50 Mm</t>
  </si>
  <si>
    <t>Tirante Autoinjetável De Aço - Tensão De Escoamento = 630 Mpa, Tensão De Ruptura = 740 Mpa, Seção De 1.569 Mm² E D = 50 Mm</t>
  </si>
  <si>
    <t>Tirante De Barra De Aço - Tensão De Escoamento = 600 Mpa, Tensão De Ruptura = 720 Mpa E D = 30 Mm</t>
  </si>
  <si>
    <t>Tirante De Barra De Aço - Tensão De Escoamento = 600 Mpa, Tensão De Ruptura = 720 Mpa E D = 40 Mm</t>
  </si>
  <si>
    <t>Tirante De Barra De Aço - Tensão De Escoamento = 680 Mpa, Tensão De Ruptura = 870 Mpa E D = 44 Mm</t>
  </si>
  <si>
    <t>Tirante De Barra De Aço - Tensão De Escoamento = 600 Mpa, Tensão De Ruptura = 720 Mpa E D = 50 Mm</t>
  </si>
  <si>
    <t>Tirante De Barra De Aço - Tensão De Escoamento = 600 Mpa, Tensão De Ruptura = 720 Mpa E D = 53 Mm</t>
  </si>
  <si>
    <t>Tirante De Barra De Aço - Tensão De Escoamento = 600 Mpa, Tensão De Ruptura = 720 Mpa E D = 57 Mm</t>
  </si>
  <si>
    <t>Amortecedor Retrátil Tipo Tau Ii Afunilado Pcb Ou Similar Para Velocidade De Projeto De 100 Km/H E Âncora Traseira De 2.290 Mm</t>
  </si>
  <si>
    <t>Amortecedor Retrátil Tipo Tau Ii Afunilado Pcb Ou Similar Para Velocidade De Projeto De 100 Km/H E Âncora Traseira De 2.440 Mm</t>
  </si>
  <si>
    <t>Coroa De Botões Esféricos Linha T38 - D = 64 Mm (2 1/2")</t>
  </si>
  <si>
    <t>Tirante De Barra De Aço - Tensão De Escoamento = 600 Mpa, Tensão De Ruptura = 720 Mpa E D = 63 Mm</t>
  </si>
  <si>
    <t>Termoplástico Pré-Formado - E = 2,00 Mm</t>
  </si>
  <si>
    <t>Haste Linha T38 Para Perfuratriz Sobre Esteiras - D = 38,0 Mm (1 1/2") E C = 3,05 M</t>
  </si>
  <si>
    <t>Luva Em Aço Linha T38 Para Perfuratriz Sobre Esteiras - D = 38,0 Mm (1 1/2")</t>
  </si>
  <si>
    <t>Punho Linha T38 Para Perfuratriz Sobre Esteiras - D = 38 Mm (1 1/2")</t>
  </si>
  <si>
    <t>Tirante De Barra De Aço - Tensão De Escoamento = 600 Mpa, Tensão De Ruptura = 720 Mpa E D = 69 Mm</t>
  </si>
  <si>
    <t>Haste Linha R/T38 - R32 Para Jumbo Hidráulico - D = 38 Mm (1 1/2") E C = 4,50 M</t>
  </si>
  <si>
    <t>Coroa De Botões Esféricos Linha R32 - D = 51 Mm (2")</t>
  </si>
  <si>
    <t>Luva De Acoplamento Linha T38 Para Jumbo Hidráulico - D = 38,0 Mm (1 1/2")</t>
  </si>
  <si>
    <t>Punho Linha T38 Para Jumbo Hidráulico - D = 38 Mm (1 1/2")</t>
  </si>
  <si>
    <t>Cartucho De Absorção De Energia Para Amortecedor Retrátil - Tipo A</t>
  </si>
  <si>
    <t>Cartucho De Absorção De Energia Para Amortecedor Retrátil - Tipo B</t>
  </si>
  <si>
    <t>Fio De Poliamida Nº 40 - E = 0,40 Mm</t>
  </si>
  <si>
    <t>Placa De Ancoragem Para Tirante De Barra De Aço - E = 25,4 Mm E Seção De 225 X 225 Mm</t>
  </si>
  <si>
    <t>Placa De Ancoragem Para Tirante De Barra De Aço - E = 20,0 Mm E Seção De 200 X 200 Mm</t>
  </si>
  <si>
    <t>Porca Sextavada Em Aço Para Ancoragem De Tirantes - D = 50 Mm E C = 85 Mm</t>
  </si>
  <si>
    <t>Porca Em Aço Para Ancoragem De Tirantes - D = 73 Mm E C = 60 Mm</t>
  </si>
  <si>
    <t>Porca Sextavada Em Aço Para Ancoragem De Tirantes - D = 50 Mm E C = 50 Mm</t>
  </si>
  <si>
    <t>Emulsão Asfáltica Para Imprimação</t>
  </si>
  <si>
    <t>Material Fresado</t>
  </si>
  <si>
    <t>Porca Em Aço Para Ancoragem De Tirantes - D = 49 Mm E C = 60 Mm</t>
  </si>
  <si>
    <t>Porca Em Aço Para Ancoragem De Tirantes - D = 60 Mm E C = 90 Mm</t>
  </si>
  <si>
    <t>Porca Em Aço Para Ancoragem De Tirantes - D = 60 Mm E C = 110 Mm</t>
  </si>
  <si>
    <t>Emulsão Asfáltica - Rr-2C</t>
  </si>
  <si>
    <t>Placa De Ancoragem Para Tirante De Barra De Aço - E = 16,0 Mm E Seção De 140 X 140 Mm</t>
  </si>
  <si>
    <t>Porca Sextavada Em Aço Para Ancoragem De Tirantes - D = 41 Mm E C = 50 Mm</t>
  </si>
  <si>
    <t>Adesivo À Base De Pva</t>
  </si>
  <si>
    <t>Mandíbula Móvel Para Britador - Abertura De Alimentação Com L = 930 Mm</t>
  </si>
  <si>
    <t>Mandíbula Fixa Para Britador - Abertura De Alimentação Com L = 930 Mm</t>
  </si>
  <si>
    <t>Manta Do Britador Cônico Hp200 Ou Similar</t>
  </si>
  <si>
    <t>Revestimento Do Bojo Interno Do Britador Cônico Hp200 Ou Similar</t>
  </si>
  <si>
    <t>Cunha Lateral Superior Para Britador</t>
  </si>
  <si>
    <t>Cunha Lateral Inferior Para Britador</t>
  </si>
  <si>
    <t>Meio Tubo De Concreto Simples - D = 0,40 M</t>
  </si>
  <si>
    <t>Calha Metálica Semicircular Corrugada E Galvanizada, Incluindo Fixações - D = 400 Mm</t>
  </si>
  <si>
    <t>Mourão De Madeira - H = 2,80 M E D = 0,15 M</t>
  </si>
  <si>
    <t>Tinta Esmalte Sintético Acetinado</t>
  </si>
  <si>
    <t>Eletrodo Revestido E70Xx</t>
  </si>
  <si>
    <t>Nonel De Coluna (Túnel) - C = 4,8 M</t>
  </si>
  <si>
    <t>Tubo De Pvc Soldável Para Água Fria - D = 50 Mm (2")</t>
  </si>
  <si>
    <t>Nonel De Coluna - C = 12,0 M</t>
  </si>
  <si>
    <t>Coroa De Diamante Linha Awg</t>
  </si>
  <si>
    <t>Nonel De Iniciação Para Fogacho - C = 6,0 M</t>
  </si>
  <si>
    <t>Nonel De Coluna - C = 4,8 M</t>
  </si>
  <si>
    <t>Nonel De Ligação - C = 6,0 M</t>
  </si>
  <si>
    <t>Nonel De Coluna - C = 6,0 M</t>
  </si>
  <si>
    <t>Série De Brocas Integrais S12</t>
  </si>
  <si>
    <t>Nonel Iniciador - C = 150,0 M</t>
  </si>
  <si>
    <t>Dente De Corte Para Recicladora</t>
  </si>
  <si>
    <t>Porta-Dente De Corte Para Fresadora E Recicladora A Frio</t>
  </si>
  <si>
    <t>Selante Elástico À Base De Poliuretano E Asfalto</t>
  </si>
  <si>
    <t>Aditivo De Cura Para Concreto</t>
  </si>
  <si>
    <t>Coroa De Diamante Linha Hwg</t>
  </si>
  <si>
    <t>Coroa De Diamante Linha Nwg</t>
  </si>
  <si>
    <t>Argamassa Asfáltica</t>
  </si>
  <si>
    <t>Tubo Pead Corrugado Perfurado Para Drenagem - D = 100 Mm</t>
  </si>
  <si>
    <t>Coroa De Widia Linha Awg</t>
  </si>
  <si>
    <t>Tubo De Concreto Armado Pa1 - D = 0,40 M</t>
  </si>
  <si>
    <t>Tubo De Concreto Armado Pa2 - D = 0,40 M</t>
  </si>
  <si>
    <t>Tubo De Concreto Armado Pa3 - D = 0,40 M</t>
  </si>
  <si>
    <t>Tubo De Concreto Armado Pa4 - D = 0,40 M</t>
  </si>
  <si>
    <t>Tubo De Concreto Armado Pa1 - D = 0,60 M</t>
  </si>
  <si>
    <t>Tubo De Concreto Armado Pa2 - D = 0,60 M</t>
  </si>
  <si>
    <t>Tubo De Concreto Armado Pa3 - D = 0,60 M</t>
  </si>
  <si>
    <t>Tubo De Concreto Armado Pa4 - D = 0,60 M</t>
  </si>
  <si>
    <t>Tubo De Concreto Armado Pa1 - D = 0,80 M</t>
  </si>
  <si>
    <t>Tubo De Concreto Armado Pa2 - D = 0,80 M</t>
  </si>
  <si>
    <t>Tubo De Concreto Armado Pa3 - D = 0,80 M</t>
  </si>
  <si>
    <t>Tubo De Concreto Armado Pa4 - D = 0,80 M</t>
  </si>
  <si>
    <t>Tubo De Concreto Armado Pa1 - D = 1,00 M</t>
  </si>
  <si>
    <t>Tubo De Concreto Armado Pa2 - D = 1,00 M</t>
  </si>
  <si>
    <t>Tubo De Concreto Armado Pa3 - D = 1,00 M</t>
  </si>
  <si>
    <t>Tubo De Concreto Armado Pa4 - D = 1,00 M</t>
  </si>
  <si>
    <t>Tubo De Concreto Armado Pa1 - D = 1,20 M</t>
  </si>
  <si>
    <t>Tubo De Concreto Armado Pa2 - D = 1,20 M</t>
  </si>
  <si>
    <t>Tubo De Concreto Armado Pa3 - D = 1,20 M</t>
  </si>
  <si>
    <t>Tubo De Concreto Armado Pa4 - D = 1,20 M</t>
  </si>
  <si>
    <t>Tubo De Concreto Armado Pa1 - D = 1,50 M</t>
  </si>
  <si>
    <t>Tubo De Concreto Armado Pa2 - D = 1,50 M</t>
  </si>
  <si>
    <t>Tubo De Concreto Armado Pa3 - D = 1,50 M</t>
  </si>
  <si>
    <t>Tubo De Concreto Armado Pa4 - D = 1,50 M</t>
  </si>
  <si>
    <t>Tubo De Concreto Armado Pa1 - D = 0,50 M</t>
  </si>
  <si>
    <t>Tubo De Concreto Armado Pa2 - D = 0,50 M</t>
  </si>
  <si>
    <t>Tubo De Concreto Armado Pa3 - D = 0,50 M</t>
  </si>
  <si>
    <t>Tubo De Concreto Armado Pa4 - D = 0,50 M</t>
  </si>
  <si>
    <t>Coroa De Widia Linha Hwg</t>
  </si>
  <si>
    <t>Coroa De Widia Linha Nwg</t>
  </si>
  <si>
    <t>Haste De Paredes Paralelas Com Niple Linha Nw</t>
  </si>
  <si>
    <t>Trilho Uic60 Em Aço-Carbono - C = 12 M</t>
  </si>
  <si>
    <t>Trilho Tr45 Em Aço-Carbono - C = 12 M</t>
  </si>
  <si>
    <t>Trilho Tr57 Em Aço-Carbono - C = 12 M</t>
  </si>
  <si>
    <t>Trilho Tr68 Em Aço-Carbono - C = 12 M</t>
  </si>
  <si>
    <t>Tirefão - D = 24 Mm E C = 188 Mm</t>
  </si>
  <si>
    <t>Tirefão - D = 22 Mm E C = 155 Mm</t>
  </si>
  <si>
    <t>Retensor Para Via Férrea De Tr45</t>
  </si>
  <si>
    <t>Retensor Para Via Férrea De Tr57</t>
  </si>
  <si>
    <t>Retensor Para Via Férrea De Tr68</t>
  </si>
  <si>
    <t>Placa De Apoio Em Aço Laminado Para Uic60 Com Fixação Rígida</t>
  </si>
  <si>
    <t>Grampo Elástico Pandrol Para Fixação Elástica</t>
  </si>
  <si>
    <t>Placa De Apoio Em Aço Laminado Para Tr45 Com Fixação Elástica</t>
  </si>
  <si>
    <t>Placa De Apoio Em Aço Laminado Para Tr57 Com Fixação Elástica</t>
  </si>
  <si>
    <t>Placa De Apoio Em Aço Laminado Para Tr68 Com Fixação Elástica</t>
  </si>
  <si>
    <t>Placa De Apoio Em Aço Laminado Para Tr45 Com Fixação Rígida</t>
  </si>
  <si>
    <t>Placa De Apoio Em Aço Laminado Para Tr57 Com Fixação Rígida</t>
  </si>
  <si>
    <t>Placa De Apoio Em Aço Laminado Para Tr68 Com Fixação Rígida</t>
  </si>
  <si>
    <t>Retensor Para Via Férrea De Uic60</t>
  </si>
  <si>
    <t>Placa De Apoio Em Aço Laminado Para Uic60 Com Fixação Elástica</t>
  </si>
  <si>
    <t>Tala De Junção Tj 45 Não Isolada Com 6 Furos</t>
  </si>
  <si>
    <t>Tala De Junção Tj 57 Não Isolada Com 6 Furos</t>
  </si>
  <si>
    <t>Tala De Junção Tj 68 Não Isolada Com 6 Furos</t>
  </si>
  <si>
    <t>Parafuso De Cabeça Abaulada Em Aço Inox Com Porca E Arruela De Pressão Para Tala De Junção - D = 25,4 Mm</t>
  </si>
  <si>
    <t>Tala De Junção Tj 60 Não Isolada Com 6 Furos</t>
  </si>
  <si>
    <t>Amv Tipo Tr45, Abertura 1:8, Bitola Métrica</t>
  </si>
  <si>
    <t>Amv Tipo Tr45, Abertura 1:10, Bitola Métrica</t>
  </si>
  <si>
    <t>Amv Tipo Tr45, Abertura 1:12, Bitola Métrica</t>
  </si>
  <si>
    <t>Amv Tipo Tr45, Abertura 1:14, Bitola Métrica</t>
  </si>
  <si>
    <t>Amv Tipo Tr57, Abertura 1:8, Bitola Métrica</t>
  </si>
  <si>
    <t>Amv Tipo Tr57, Abertura 1:10, Bitola Métrica</t>
  </si>
  <si>
    <t>Amv Tipo Tr57, Abertura 1:12, Bitola Métrica</t>
  </si>
  <si>
    <t>Amv Tipo Tr57, Abertura 1:14, Bitola Métrica</t>
  </si>
  <si>
    <t>Amv Tipo Tr57, Abertura 1:20, Bitola Métrica</t>
  </si>
  <si>
    <t>Amv Tipo Tr68, Abertura 1:10, Bitola Métrica</t>
  </si>
  <si>
    <t>Amv Tipo Tr68, Abertura 1:12, Bitola Métrica</t>
  </si>
  <si>
    <t>Amv Tipo Tr68, Abertura 1:14, Bitola Métrica</t>
  </si>
  <si>
    <t>Amv Tipo Uic60, Abertura 1:10, Bitola Métrica</t>
  </si>
  <si>
    <t>Amv Tipo Tr68, Abertura 1:20, Bitola Métrica</t>
  </si>
  <si>
    <t>Amv Tipo Tr45, Abertura 1:8, Bitola Larga</t>
  </si>
  <si>
    <t>Amv Tipo Tr45, Abertura 1:10, Bitola Larga</t>
  </si>
  <si>
    <t>Amv Tipo Tr45, Abertura 1:12, Bitola Larga</t>
  </si>
  <si>
    <t>Amv Tipo Tr45, Abertura 1:14, Bitola Larga</t>
  </si>
  <si>
    <t>Amv Tipo Tr57, Abertura 1:8, Bitola Larga</t>
  </si>
  <si>
    <t>Amv Tipo Tr57, Abertura 1:10, Bitola Larga</t>
  </si>
  <si>
    <t>Amv Tipo Tr57, Abertura 1:12, Bitola Larga</t>
  </si>
  <si>
    <t>Amv Tipo Tr57, Abertura 1:14, Bitola Larga</t>
  </si>
  <si>
    <t>Amv Tipo Tr57, Abertura 1:20, Bitola Larga</t>
  </si>
  <si>
    <t>Amv Tipo Tr68, Abertura 1:10, Bitola Larga</t>
  </si>
  <si>
    <t>Amv Tipo Tr68, Abertura 1:12, Bitola Larga</t>
  </si>
  <si>
    <t>Amv Tipo Tr68, Abertura 1:14, Bitola Larga</t>
  </si>
  <si>
    <t>Amv Tipo Uic60, Abertura 1:10, Bitola Larga</t>
  </si>
  <si>
    <t>Amv Tipo Tr68, Abertura 1:20, Bitola Larga</t>
  </si>
  <si>
    <t>Amv Tipo Tr45, Abertura 1:8, Bitola Mista</t>
  </si>
  <si>
    <t>Amv Tipo Tr45, Abertura 1:10, Bitola Mista</t>
  </si>
  <si>
    <t>Amv Tipo Tr45, Abertura 1:12, Bitola Mista</t>
  </si>
  <si>
    <t>Amv Tipo Tr45, Abertura 1:14, Bitola Mista</t>
  </si>
  <si>
    <t>Amv Tipo Tr57, Abertura 1:8, Bitola Mista</t>
  </si>
  <si>
    <t>Amv Tipo Tr57, Abertura 1:10, Bitola Mista</t>
  </si>
  <si>
    <t>Amv Tipo Tr57, Abertura 1:12, Bitola Mista</t>
  </si>
  <si>
    <t>Amv Tipo Tr57, Abertura 1:14, Bitola Mista</t>
  </si>
  <si>
    <t>Amv Tipo Tr57, Abertura 1:20, Bitola Mista</t>
  </si>
  <si>
    <t>Amv Tipo Tr68, Abertura 1:10, Bitola Mista</t>
  </si>
  <si>
    <t>Amv Tipo Tr68, Abertura 1:12, Bitola Mista</t>
  </si>
  <si>
    <t>Amv Tipo Tr68, Abertura 1:14, Bitola Mista</t>
  </si>
  <si>
    <t>Revestimento Com Conector Linha Aw</t>
  </si>
  <si>
    <t>Amv Tipo Tr68, Abertura 1:20, Bitola Mista</t>
  </si>
  <si>
    <t>Dormente De Madeira Bitola Larga - C = 280 Cm, L = 24 Cm E H = 17 Cm</t>
  </si>
  <si>
    <t>Dormente De Madeira Bitola Métrica - C = 200 Cm, L = 22 Cm E H = 16 Cm</t>
  </si>
  <si>
    <t>Revestimento Com Conector Linha Hw</t>
  </si>
  <si>
    <t>Revestimento Com Conector Linha Nw</t>
  </si>
  <si>
    <t>Amv Tipo Uic60, Abertura 1:12, Bitola Métrica</t>
  </si>
  <si>
    <t>Amv Tipo Uic60, Abertura 1:14, Bitola Métrica</t>
  </si>
  <si>
    <t>Amv Tipo Uic60, Abertura 1:20, Bitola Métrica</t>
  </si>
  <si>
    <t>Amv Tipo Uic60, Abertura 1:10, Bitola Mista</t>
  </si>
  <si>
    <t>Amv Tipo Uic60, Abertura 1:12, Bitola Mista</t>
  </si>
  <si>
    <t>Amv Tipo Uic60, Abertura 1:14, Bitola Mista</t>
  </si>
  <si>
    <t>Amv Tipo Uic60, Abertura 1:20, Bitola Mista</t>
  </si>
  <si>
    <t>Sapata De Widia Linha Nw</t>
  </si>
  <si>
    <t>Broca De Arraste Com Três Asas Linha Nw</t>
  </si>
  <si>
    <t>Dormente De Madeira Para Pontes - C = 300 Cm, L = 25 Cm E H = 20 Cm</t>
  </si>
  <si>
    <t>Amv Tipo Uic60, Abertura 1:12, Bitola Larga</t>
  </si>
  <si>
    <t>Amv Tipo Uic60, Abertura 1:14, Bitola Larga</t>
  </si>
  <si>
    <t>Amv Tipo Uic60, Abertura 1:20, Bitola Larga</t>
  </si>
  <si>
    <t>Tubo De Revestimento Em Aço-Carbono Schedule 40 Para Estaca Raiz - Ponteira Schedule 80, D = 141,3 Mm, Peso 24 Kg/M</t>
  </si>
  <si>
    <t>Tubo De Revestimento Em Aço-Carbono Schedule 40 Para Estaca Raiz - Ponteira Schedule 80, D = 168,3 Mm, Peso 31 Kg/M</t>
  </si>
  <si>
    <t>Tubo De Revestimento Em Aço-Carbono Schedule 40 Para Estaca Raiz - Ponteira Schedule 80, D = 219,1 Mm, Peso 47 Kg/M</t>
  </si>
  <si>
    <t>Tubo De Revestimento Em Aço-Carbono Schedule 40 Para Estaca Raiz - Ponteira Schedule 80, D = 273,0 Mm, Peso 67 Kg/M</t>
  </si>
  <si>
    <t>Tubo De Revestimento Em Aço-Carbono Schedule 40 Para Estaca Raiz - Ponteira Schedule 80, D = 323,8 Mm, Peso 90 Kg/M</t>
  </si>
  <si>
    <t>Tubo De Revestimento Em Aço-Carbono Schedule 40 Para Estaca Raiz - Ponteira Schedule 80, D = 406,0 Mm, Peso 143 Kg/M</t>
  </si>
  <si>
    <t>Anel De Compensação Angular Para Tirantes Com Diâmetro De 30 Mm</t>
  </si>
  <si>
    <t>Anel De Compensação Angular Para Tirantes Com Diâmetro De 32 Mm</t>
  </si>
  <si>
    <t>Anel De Compensação Angular Para Tirantes Com Diâmetro De 40 Mm</t>
  </si>
  <si>
    <t>Anel De Compensação Angular Para Tirantes Com Diâmetro De 44 Mm</t>
  </si>
  <si>
    <t>Anel De Compensação Angular Para Tirantes Com Diâmetro De 50 Mm</t>
  </si>
  <si>
    <t>Anel De Compensação Angular Para Tirantes Com Diâmetro De 53 Mm</t>
  </si>
  <si>
    <t>Anel De Compensação Angular Para Tirantes Com Diâmetro De 57 Mm</t>
  </si>
  <si>
    <t>Anel De Compensação Angular Para Tirantes Com Diâmetro De 63 Mm</t>
  </si>
  <si>
    <t>Anel De Compensação Angular Para Tirantes Com Diâmetro De 69 Mm</t>
  </si>
  <si>
    <t>Coroa De Widia Linha Bwg</t>
  </si>
  <si>
    <t>Conjunto Para Solda Aluminotérmica De Tr45 - Porção, Fôrmas, Acendedor, Pasta De Vedação E Cadinho Descartável</t>
  </si>
  <si>
    <t>Conjunto Para Solda Aluminotérmica De Tr57 - Porção, Fôrmas, Acendedor, Pasta De Vedação E Cadinho Descartável</t>
  </si>
  <si>
    <t>Conjunto Para Solda Aluminotérmica De Tr68 - Porção, Fôrmas, Acendedor, Pasta De Vedação E Cadinho Descartável</t>
  </si>
  <si>
    <t>Conjunto Para Solda Aluminotérmica De Uic60 - Porção, Fôrmas, Acendedor, Pasta De Vedação E Cadinho Descartável</t>
  </si>
  <si>
    <t>Brita Padrão Para Lastro Ferroviário</t>
  </si>
  <si>
    <t>Palmilha De Borracha Para Dormente De Concreto</t>
  </si>
  <si>
    <t>Broca Para Furar Trilho - D = 29 Mm (1 1/8")</t>
  </si>
  <si>
    <t>Disco De Corte Abrasivo Para Máquina Para Serrar Trilho - D = 350 Mm</t>
  </si>
  <si>
    <t>Dormentes De Madeira Para Amv</t>
  </si>
  <si>
    <t>Coroa De Diamante Linha Bwg</t>
  </si>
  <si>
    <t>Revestimento Com Conector Linha Bw</t>
  </si>
  <si>
    <t>Corda De Poliamida - D = 12,0 Mm E Capacidade De Carga De 2.200 Kg</t>
  </si>
  <si>
    <t>Broca De Widia - D = 16 Mm E C = 150 Mm</t>
  </si>
  <si>
    <t>Broca De Widia - D = 19 Mm E C = 160 Mm</t>
  </si>
  <si>
    <t>Parafuso De Cabeça Abaulada Em Aço Inox Com Porca E Arruela - D = 6 Mm (M6) E C = 30 Mm</t>
  </si>
  <si>
    <t>Parafuso De Cabeça Abaulada Em Aço Inox Com Porca E Arruela - D = 8 Mm (M8) E C = 50 Mm</t>
  </si>
  <si>
    <t>Mangueira Cristal Trançada De Pvc Com Pressão De Trabalho De 1,50 Mpa (250 Psi) - D = 9,5 Mm (3/8")</t>
  </si>
  <si>
    <t>Fôrma Plástica Para Nicho De Protensão De Cordoalha - D = 15,2 Mm</t>
  </si>
  <si>
    <t>Fôrma Plástica Para Nicho De Protensão De Cordoalha - D = 12,7 Mm</t>
  </si>
  <si>
    <t>Cordoalha Engraxada Tipo Cp 190 Rb - D = 15,2 Mm</t>
  </si>
  <si>
    <t>Cordoalha Engraxada Tipo Cp 190 Rb - D = 12,7 Mm</t>
  </si>
  <si>
    <t>Bainha Metálica Para Protensão - D = 35 Mm</t>
  </si>
  <si>
    <t>Bainha Metálica Para Protensão - D = 30 Mm</t>
  </si>
  <si>
    <t>Ancoragem Passiva Aderente Para 8 Cordoalhas - D = 15,2 Mm</t>
  </si>
  <si>
    <t>Ancoragem Passiva Aderente Para 31 Cordoalhas - D = 15,2 Mm</t>
  </si>
  <si>
    <t>Ancoragem Ativa Para Cordoalha Engraxada - D = 12,7 Mm</t>
  </si>
  <si>
    <t>Ancoragem Ativa Para Cordoalha Engraxada - D = 15,2 Mm</t>
  </si>
  <si>
    <t>Ancoragem Passiva Aderente Para 10 Cordoalhas - D = 12,7 Mm</t>
  </si>
  <si>
    <t>Ancoragem Passiva Aderente Para 12 Cordoalhas - D = 12,7 Mm</t>
  </si>
  <si>
    <t>Ancoragem Passiva Aderente Para 12 Cordoalhas - D = 15,2 Mm</t>
  </si>
  <si>
    <t>Ancoragem Passiva Aderente Para 15 Cordoalhas - D = 12,7 Mm</t>
  </si>
  <si>
    <t>Ancoragem Passiva Aderente Para 15 Cordoalhas - D = 15,2 Mm</t>
  </si>
  <si>
    <t>Ancoragem Passiva Aderente Para 19 Cordoalhas - D = 12,7 Mm</t>
  </si>
  <si>
    <t>Ancoragem Passiva Aderente Para 19 Cordoalhas - D = 15,2 Mm</t>
  </si>
  <si>
    <t>Ancoragem Passiva Aderente Para 22 Cordoalhas - D = 12,7 Mm</t>
  </si>
  <si>
    <t>Ancoragem Passiva Aderente Para 22 Cordoalhas - D = 15,2 Mm</t>
  </si>
  <si>
    <t>Ancoragem Passiva Aderente Para 27 Cordoalhas - D = 12,7 Mm</t>
  </si>
  <si>
    <t>Ancoragem Passiva Aderente Para 27 Cordoalhas - D = 15,2 Mm</t>
  </si>
  <si>
    <t>Ancoragem Passiva Aderente Para 31 Cordoalhas - D = 12,7 Mm</t>
  </si>
  <si>
    <t>Ancoragem Passiva Aderente Para 4 Cordoalhas - D = 12,7 Mm</t>
  </si>
  <si>
    <t>Ancoragem Passiva Aderente Para 4 Cordoalhas - D = 15,2 Mm</t>
  </si>
  <si>
    <t>Ancoragem Passiva Aderente Para 6 Cordoalhas - D = 12,7 Mm</t>
  </si>
  <si>
    <t>Ancoragem Passiva Aderente Para 6 Cordoalhas - D = 15,2 Mm</t>
  </si>
  <si>
    <t>Ancoragem Passiva Aderente Para 7 Cordoalhas - D = 12,7 Mm</t>
  </si>
  <si>
    <t>Ancoragem Passiva Aderente Para 7 Cordoalhas - D = 15,2 Mm</t>
  </si>
  <si>
    <t>Ancoragem Passiva Aderente Para 8 Cordoalhas - D = 12,7 Mm</t>
  </si>
  <si>
    <t>Ancoragem Passiva Aderente Para 9 Cordoalhas - D = 12,7 Mm</t>
  </si>
  <si>
    <t>Ancoragem Passiva Aderente Para 9 Cordoalhas - D = 15,2 Mm</t>
  </si>
  <si>
    <t>Ancoragem Passiva Aderente Para Lajes Para 1 Cordoalha - D = 12,7 Mm</t>
  </si>
  <si>
    <t>Ancoragem Passiva Aderente Para Lajes Para 1 Cordoalha - D = 15,2 Mm</t>
  </si>
  <si>
    <t>Ancoragem Passiva Aderente Para Lajes Para 2 Cordoalhas - D = 12,7 Mm</t>
  </si>
  <si>
    <t>Ancoragem Passiva Aderente Para Lajes Para 2 Cordoalhas - D = 15,2 Mm</t>
  </si>
  <si>
    <t>Ancoragem Passiva Aderente Para Lajes Para 3 Cordoalhas - D = 12,7 Mm</t>
  </si>
  <si>
    <t>Ancoragem Passiva Aderente Para Lajes Para 3 Cordoalhas - D = 15,2 Mm</t>
  </si>
  <si>
    <t>Ancoragem Passiva Aderente Para Lajes Para 4 Cordoalhas - D = 12,7 Mm</t>
  </si>
  <si>
    <t>Ancoragem Passiva Aderente Para Lajes Para 4 Cordoalhas - D = 15,2 Mm</t>
  </si>
  <si>
    <t>Mangueira Cristal Trançada De Pvc Com Pressão De Trabalho De 1,50 Mpa (250 Psi) - D = 19,0 Mm (3/4")</t>
  </si>
  <si>
    <t>Bainha Metálica Para Protensão - D = 40 Mm</t>
  </si>
  <si>
    <t>Bainha Metálica Para Protensão - D = 45 Mm</t>
  </si>
  <si>
    <t>Bainha Metálica Para Protensão - D = 50 Mm</t>
  </si>
  <si>
    <t>Bainha Metálica Para Protensão - D = 55 Mm</t>
  </si>
  <si>
    <t>Bainha Metálica Para Protensão - D = 60 Mm</t>
  </si>
  <si>
    <t>Bainha Metálica Para Protensão - D = 65 Mm</t>
  </si>
  <si>
    <t>Bainha Metálica Para Protensão - D = 70 Mm</t>
  </si>
  <si>
    <t>Bainha Metálica Para Protensão - D = 75 Mm</t>
  </si>
  <si>
    <t>Bainha Metálica Para Protensão - D = 80 Mm</t>
  </si>
  <si>
    <t>Bainha Metálica Para Protensão - D = 85 Mm</t>
  </si>
  <si>
    <t>Bainha Metálica Para Protensão - D = 90 Mm</t>
  </si>
  <si>
    <t>Bainha Metálica Para Protensão - D = 95 Mm</t>
  </si>
  <si>
    <t>Bainha Metálica Para Protensão - D = 100 Mm</t>
  </si>
  <si>
    <t>Bainha Metálica Para Protensão - D = 110 Mm</t>
  </si>
  <si>
    <t>Bainha Metálica Para Protensão - D = 120 Mm</t>
  </si>
  <si>
    <t>Bainha Metálica Para Protensão - D = 130 Mm</t>
  </si>
  <si>
    <t>Bainha Metálica Ovalizada Para Protensão - Seção De 19 X 36 Mm</t>
  </si>
  <si>
    <t>Bainha Metálica Ovalizada Para Protensão - Seção De 19 X 48 Mm</t>
  </si>
  <si>
    <t>Bainha Metálica Ovalizada Para Protensão - Seção De 19 X 62 Mm</t>
  </si>
  <si>
    <t>Bainha Metálica Ovalizada Para Protensão - Seção De 22 X 32 Mm</t>
  </si>
  <si>
    <t>Bainha Metálica Ovalizada Para Protensão - Seção De 22 X 55 Mm</t>
  </si>
  <si>
    <t>Bainha Metálica Ovalizada Para Protensão - Seção De 22 X 73 Mm</t>
  </si>
  <si>
    <t>Espaçador Plástico Tipo Centralizador Carambola Para Grampo De Barra De Aço - D ≤ 25,4 Mm</t>
  </si>
  <si>
    <t>Cinta Para Elevação De Cargas Tipo Grab Com 1 Ramal, Anel De Suspensão E Gancho - C = 3 M A 5 M, Capacidade De Carga De 5.000 Kg, F. S. = 4:1</t>
  </si>
  <si>
    <t>Cinta Para Elevação De Cargas Tipo Grab Com 2 Ramais, Anel De Suspensão E Ganchos - C = 3 M A 5 M, Capacidade De Carga De 5.000 Kg, F. S. = 4:1</t>
  </si>
  <si>
    <t>Cinta Para Elevação De Cargas Tipo Sling Com 1 Ramal - C = 2 M A 3 M, Capacidade De Carga De 1.000 Kg, F. S. = 7:1</t>
  </si>
  <si>
    <t>Chapa Metálica Corrugada Galvanizada Para Tunnel Liner - E = 2,2 Mm E D = 1,2 M</t>
  </si>
  <si>
    <t>Chapa Metálica Corrugada Galvanizada Para Tunnel Liner - E = 2,2 Mm E D = 1,4 M</t>
  </si>
  <si>
    <t>Chapa Metálica Corrugada Galvanizada Para Tunnel Liner - E = 2,2 Mm E D = 1,6 M</t>
  </si>
  <si>
    <t>Chapa Metálica Corrugada Galvanizada Para Tunnel Liner - E = 2,2 Mm E D = 1,8 M</t>
  </si>
  <si>
    <t>Chapa Metálica Corrugada Galvanizada Para Tunnel Liner - E = 2,2 Mm E D = 2,0 M</t>
  </si>
  <si>
    <t>Chapa Metálica Corrugada Galvanizada Para Tunnel Liner - E = 2,2 Mm E D = 2,2 M</t>
  </si>
  <si>
    <t>Chapa Metálica Corrugada Galvanizada Para Tunnel Liner - E = 2,2 Mm E D = 2,4 M</t>
  </si>
  <si>
    <t>Chapa Metálica Corrugada Galvanizada Para Tunnel Liner - E = 2,2 Mm E D = 2,6 M</t>
  </si>
  <si>
    <t>Chapa Metálica Corrugada Galvanizada Para Tunnel Liner - E = 2,2 Mm E D = 2,8 M</t>
  </si>
  <si>
    <t>Chapa Metálica Corrugada Galvanizada Para Tunnel Liner - E = 2,2 Mm E D = 3,0 M</t>
  </si>
  <si>
    <t>Chapa Metálica Corrugada Galvanizada Para Tunnel Liner - E = 2,7 Mm E D = 3,2 M</t>
  </si>
  <si>
    <t>Chapa Metálica Corrugada Galvanizada Para Tunnel Liner - E = 2,7 Mm E D = 3,4 M</t>
  </si>
  <si>
    <t>Chapa Metálica Corrugada Galvanizada Para Tunnel Liner - E = 2,7 Mm E D = 3,6 M</t>
  </si>
  <si>
    <t>Chapa Metálica Corrugada Galvanizada Para Tunnel Liner - E = 2,7 Mm E D = 3,8 M</t>
  </si>
  <si>
    <t>Chapa Metálica Corrugada Galvanizada Para Tunnel Liner - E = 2,7 Mm E D = 4,0 M</t>
  </si>
  <si>
    <t>Chapa Metálica Corrugada Galvanizada Para Tunnel Liner - E = 3,4 Mm E D = 4,2 M</t>
  </si>
  <si>
    <t>Chapa Metálica Corrugada Galvanizada Para Tunnel Liner - E = 3,4 Mm E D = 4,4 M</t>
  </si>
  <si>
    <t>Chapa Metálica Corrugada Galvanizada Para Tunnel Liner - E = 3,4 Mm E D = 4,6 M</t>
  </si>
  <si>
    <t>Chapa Metálica Corrugada Galvanizada Para Tunnel Liner - E = 3,9 Mm E D = 4,8 M</t>
  </si>
  <si>
    <t>Chapa Metálica Corrugada Galvanizada Para Tunnel Liner - E = 3,9 Mm E D = 5,0 M</t>
  </si>
  <si>
    <t>Chapa Metálica Corrugada Galvanizada Revestida Com Epóxi Para Tunnel Liner - E = 2,2 Mm E D = 1,2 M</t>
  </si>
  <si>
    <t>Chapa Metálica Corrugada Galvanizada Revestida Com Epóxi Para Tunnel Liner - E = 2,2 Mm E D = 1,4 M</t>
  </si>
  <si>
    <t>Chapa Metálica Corrugada Galvanizada Revestida Com Epóxi Para Tunnel Liner - E = 2,2 Mm E D = 1,6 M</t>
  </si>
  <si>
    <t>Chapa Metálica Corrugada Galvanizada Revestida Com Epóxi Para Tunnel Liner - E = 2,2 Mm E D = 1,8 M</t>
  </si>
  <si>
    <t>Chapa Metálica Corrugada Galvanizada Revestida Com Epóxi Para Tunnel Liner - E = 2,2 Mm E D = 2,0 M</t>
  </si>
  <si>
    <t>Chapa Metálica Corrugada Galvanizada Revestida Com Epóxi Para Tunnel Liner - E = 2,2 Mm E D = 2,2 M</t>
  </si>
  <si>
    <t>Chapa Metálica Corrugada Galvanizada Revestida Com Epóxi Para Tunnel Liner - E = 2,2 Mm E D = 2,4 M</t>
  </si>
  <si>
    <t>Chapa Metálica Corrugada Galvanizada Revestida Com Epóxi Para Tunnel Liner - E = 2,2 Mm E D = 2,6 M</t>
  </si>
  <si>
    <t>Chapa Metálica Corrugada Galvanizada Revestida Com Epóxi Para Tunnel Liner - E = 2,2 Mm E D = 2,8 M</t>
  </si>
  <si>
    <t>Chapa Metálica Corrugada Galvanizada Revestida Com Epóxi Para Tunnel Liner - E = 2,2 Mm E D = 3,0 M</t>
  </si>
  <si>
    <t>Chapa Metálica Corrugada Galvanizada Revestida Com Epóxi Para Tunnel Liner - E = 2,7 Mm E D = 3,2 M</t>
  </si>
  <si>
    <t>Chapa Múltipla Metálica Corrugada Galvanizada Tipo Mp 100 Ou Similar - E = 1,60 Mm E D = 0,60 M</t>
  </si>
  <si>
    <t>Chapa Múltipla Metálica Corrugada Galvanizada Tipo Mp 100 Ou Similar - E = 1,60 Mm E D = 0,70 M</t>
  </si>
  <si>
    <t>Chapa Múltipla Metálica Corrugada Galvanizada Tipo Mp 100 Ou Similar - E = 1,60 Mm E D = 0,80 M</t>
  </si>
  <si>
    <t>Chapa Múltipla Metálica Corrugada Galvanizada Tipo Mp 100 Ou Similar - E = 1,60 Mm E D = 0,90 M</t>
  </si>
  <si>
    <t>Chapa Múltipla Metálica Corrugada Galvanizada Tipo Mp 100 Ou Similar - E = 1,60 Mm E D = 1,00 M</t>
  </si>
  <si>
    <t>Chapa Múltipla Metálica Corrugada Galvanizada Tipo Mp 100 Ou Similar - E = 1,60 Mm E D = 1,10 M</t>
  </si>
  <si>
    <t>Chapa Múltipla Metálica Corrugada Galvanizada Tipo Mp 100 Ou Similar - E = 1,60 Mm E D = 1,20 M</t>
  </si>
  <si>
    <t>Chapa Múltipla Metálica Corrugada Galvanizada Tipo Mp 100 Ou Similar - E = 1,60 Mm E D = 1,30 M</t>
  </si>
  <si>
    <t>Chapa Múltipla Metálica Corrugada Galvanizada Tipo Mp 100 Ou Similar - E = 1,60 Mm E D = 1,40 M</t>
  </si>
  <si>
    <t>Chapa Múltipla Metálica Corrugada Galvanizada Tipo Mp 100 Ou Similar - E = 1,60 Mm E D = 1,50 M</t>
  </si>
  <si>
    <t>Chapa Múltipla Metálica Corrugada Galvanizada Tipo Mp 100 Ou Similar - E = 1,60 Mm E D = 1,60 M</t>
  </si>
  <si>
    <t>Chapa Múltipla Metálica Corrugada Galvanizada Tipo Mp 100 Ou Similar - E = 1,60 Mm E D = 1,70 M</t>
  </si>
  <si>
    <t>Chapa Múltipla Metálica Corrugada Galvanizada Tipo Mp 100 Ou Similar - E = 1,60 Mm E D = 1,80 M</t>
  </si>
  <si>
    <t>Chapa Múltipla Metálica Corrugada Galvanizada Tipo Mp 100 Ou Similar - E = 2,00 Mm E D = 1,90 M</t>
  </si>
  <si>
    <t>Chapa Múltipla Metálica Corrugada Galvanizada Tipo Mp 100 Ou Similar - E = 2,00 Mm E D = 2,00 M</t>
  </si>
  <si>
    <t>Chapa Múltipla Metálica Corrugada Galvanizada Tipo Mp 100 Ou Similar - E = 2,00 Mm E D = 2,10 M</t>
  </si>
  <si>
    <t>Chapa Múltipla Metálica Corrugada Galvanizada Tipo Mp 100 Ou Similar - E = 2,00 Mm E D = 2,20 M</t>
  </si>
  <si>
    <t>Chapa Múltipla Metálica Corrugada Galvanizada Tipo Mp 100 Ou Similar - E = 2,00 Mm E D = 2,30 M</t>
  </si>
  <si>
    <t>Chapa Múltipla Metálica Corrugada Galvanizada Tipo Mp 100 Ou Similar - E = 2,70 Mm E D = 2,40 M</t>
  </si>
  <si>
    <t>Chapa Múltipla Metálica Corrugada Galvanizada Tipo Mp 100 Ou Similar - E = 3,40 Mm E D = 2,50 M</t>
  </si>
  <si>
    <t>Chapa Múltipla Metálica Corrugada Galvanizada Tipo Mp 100 Ou Similar - E = 3,40 Mm E D = 2,60 M</t>
  </si>
  <si>
    <t>Chapa Múltipla Metálica Corrugada Galvanizada Tipo Mp 100 Ou Similar - E = 3,40 Mm E D = 2,70 M</t>
  </si>
  <si>
    <t>Chapa Múltipla Metálica Corrugada Galvanizada Tipo Mp 100 Ou Similar - E = 3,40 Mm E D = 2,80 M</t>
  </si>
  <si>
    <t>Chapa Múltipla Metálica Corrugada Galvanizada Tipo Mp 152 Ou Similar - E = 2,70 Mm E D = 1,50 M</t>
  </si>
  <si>
    <t>Chapa Múltipla Metálica Corrugada Galvanizada Tipo Mp 152 Ou Similar - E = 2,70 Mm E D = 1,80 M</t>
  </si>
  <si>
    <t>Chapa Múltipla Metálica Corrugada Galvanizada Tipo Mp 152 Ou Similar - E = 2,70 Mm E D = 1,90 M</t>
  </si>
  <si>
    <t>Chapa Múltipla Metálica Corrugada Galvanizada Tipo Mp 152 Ou Similar - E = 2,70 Mm E D = 2,15 M</t>
  </si>
  <si>
    <t>Chapa Múltipla Metálica Corrugada Galvanizada Tipo Mp 152 Ou Similar - E = 2,70 Mm E D = 2,30 M</t>
  </si>
  <si>
    <t>Chapa Múltipla Metálica Corrugada Galvanizada Tipo Mp 152 Ou Similar - E = 2,70 Mm E D = 2,65 M</t>
  </si>
  <si>
    <t>Chapa Múltipla Metálica Corrugada Galvanizada Tipo Mp 152 Ou Similar - E = 2,70 Mm E D = 3,05 M</t>
  </si>
  <si>
    <t>Chapa Múltipla Metálica Corrugada Galvanizada Tipo Mp 152 Ou Similar - E = 2,70 Mm E D = 3,20 M</t>
  </si>
  <si>
    <t>Chapa Múltipla Metálica Corrugada Galvanizada Tipo Mp 152 Ou Similar - E = 2,70 Mm E D = 3,40 M</t>
  </si>
  <si>
    <t>Chapa Múltipla Metálica Corrugada Galvanizada Tipo Mp 152 Ou Similar - E = 2,70 Mm E D = 3,65 M</t>
  </si>
  <si>
    <t>Chapa Múltipla Metálica Corrugada Galvanizada Tipo Mp 152 Ou Similar - E = 2,70 Mm E D = 3,80 M</t>
  </si>
  <si>
    <t>Chapa Múltipla Metálica Corrugada Galvanizada Tipo Mp 152 Ou Similar - E = 2,70 Mm E D = 4,20 M</t>
  </si>
  <si>
    <t>Chapa Múltipla Metálica Corrugada Galvanizada Tipo Mp 152 Ou Similar - E = 2,70 Mm E D = 4,60 M</t>
  </si>
  <si>
    <t>Chapa Múltipla Metálica Corrugada Galvanizada Tipo Mp 152 Ou Similar - E = 3,40 Mm E D = 4,80 M</t>
  </si>
  <si>
    <t>Chapa Múltipla Metálica Corrugada Galvanizada Tipo Mp 152 Ou Similar - E = 3,40 Mm E D = 5,00 M</t>
  </si>
  <si>
    <t>Chapa Múltipla Metálica Corrugada Galvanizada Tipo Mp 152 Ou Similar - E = 3,90 Mm E D = 5,35 M</t>
  </si>
  <si>
    <t>Chapa Múltipla Metálica Corrugada Galvanizada Tipo Mp 152 Ou Similar - E = 3,90 Mm E D = 5,70 M</t>
  </si>
  <si>
    <t>Chapa Múltipla Metálica Corrugada Galvanizada Tipo Mp 152 Ou Similar - E = 4,70 Mm E D = 6,10 M</t>
  </si>
  <si>
    <t>Chapa Múltipla Metálica Corrugada Galvanizada Tipo Mp 152 Ou Similar - E = 6,40 Mm E D = 6,50 M</t>
  </si>
  <si>
    <t>Chapa Múltipla Metálica Corrugada Galvanizada Tipo Mp 152 Ou Similar - E = 6,40 Mm E D = 6,85 M</t>
  </si>
  <si>
    <t>Chapa Múltipla Metálica Corrugada Galvanizada Tipo Mp 152 Ou Similar - E = 6,40 Mm E D = 7,25 M</t>
  </si>
  <si>
    <t>Parafuso De Cabeça Sextavada Em Aço Galvanizado Com Porca E Arruela De Pressão - D = 7,938 Mm (5/16")</t>
  </si>
  <si>
    <t>Tirante De Barra De Aço - Tensão De Escoamento = 520 Mpa, Tensão De Ruptura = 690 Mpa E D = 25 Mm</t>
  </si>
  <si>
    <t>Tirante De Barra De Aço - Tensão De Escoamento = 700 Mpa, Tensão De Ruptura = 800 Mpa E D = 19 Mm</t>
  </si>
  <si>
    <t>Tirante De Barra De Aço - Tensão De Escoamento = 700 Mpa, Tensão De Ruptura = 800 Mpa E D = 22 Mm</t>
  </si>
  <si>
    <t>Tirante De Barra De Aço - Tensão De Escoamento = 700 Mpa, Tensão De Ruptura = 800 Mpa E D = 25 Mm</t>
  </si>
  <si>
    <t>Tirante De Barra De Aço - Tensão De Escoamento = 700 Mpa, Tensão De Ruptura = 800 Mpa E D = 32 Mm</t>
  </si>
  <si>
    <t>Tirante De Barra De Aço - Tensão De Escoamento = 700 Mpa, Tensão De Ruptura = 800 Mpa E D = 36 Mm</t>
  </si>
  <si>
    <t>Luva Em Aço Para Emenda De Tirantes - D = 73 Mm E C = 150 Mm</t>
  </si>
  <si>
    <t>Concreto Usinado - Fck = 40 Mpa (Comercial)</t>
  </si>
  <si>
    <t>Concreto Usinado - Fck = 45 Mpa (Comercial)</t>
  </si>
  <si>
    <t>Concreto Usinado - Fck = 50 Mpa (Comercial)</t>
  </si>
  <si>
    <t>Aparelho De Apoio Metálico Esférico Fixo Com 4 Chumbadores E Capacidade De 1.000 Kn</t>
  </si>
  <si>
    <t>Aparelho De Apoio Metálico Esférico Unidirecional Com 4 Chumbadores E Capacidade De 1.500 Kn</t>
  </si>
  <si>
    <t>Aparelho De Apoio Metálico Esférico Fixo Com 4 Chumbadores E Capacidade De 1.500 Kn</t>
  </si>
  <si>
    <t>Aparelho De Apoio Metálico Esférico Fixo Com 4 Chumbadores E Capacidade De 2.000 Kn</t>
  </si>
  <si>
    <t>Aparelho De Apoio Metálico Esférico Fixo Com 4 Chumbadores E Capacidade De 2.500 Kn</t>
  </si>
  <si>
    <t>Aparelho De Apoio Metálico Esférico Fixo Com 4 Chumbadores E Capacidade De 3.000 Kn</t>
  </si>
  <si>
    <t>Aparelho De Apoio Metálico Esférico Fixo Com 4 Chumbadores E Capacidade De 3.500 Kn</t>
  </si>
  <si>
    <t>Aparelho De Apoio Metálico Esférico Fixo Com 4 Chumbadores E Capacidade De 4.000 Kn</t>
  </si>
  <si>
    <t>Aparelho De Apoio Metálico Esférico Unidirecional Com 4 Chumbadores E Capacidade De 1.000 Kn</t>
  </si>
  <si>
    <t>Aparelho De Apoio Metálico Esférico Unidirecional Com 4 Chumbadores E Capacidade De 2.000 Kn</t>
  </si>
  <si>
    <t>Aparelho De Apoio Metálico Esférico Unidirecional Com 4 Chumbadores E Capacidade De 2.500 Kn</t>
  </si>
  <si>
    <t>Aparelho De Apoio Metálico Esférico Unidirecional Com 4 Chumbadores E Capacidade De 3.000 Kn</t>
  </si>
  <si>
    <t>Aparelho De Apoio Metálico Esférico Unidirecional Com 4 Chumbadores E Capacidade De 3.500 Kn</t>
  </si>
  <si>
    <t>Aparelho De Apoio Metálico Esférico Unidirecional Com 4 Chumbadores E Capacidade De 4.000 Kn</t>
  </si>
  <si>
    <t>Aparelho De Apoio Metálico Esférico Fixo Com 4 Chumbadores E Capacidade De 4.500 Kn</t>
  </si>
  <si>
    <t>Aparelho De Apoio Metálico Esférico Fixo Com 4 Chumbadores E Capacidade De 5.000 Kn</t>
  </si>
  <si>
    <t>Aparelho De Apoio Metálico Esférico Fixo Com 4 Chumbadores E Capacidade De 5.500 Kn</t>
  </si>
  <si>
    <t>Aparelho De Apoio Metálico Esférico Fixo Com 4 Chumbadores E Capacidade De 6.000 Kn</t>
  </si>
  <si>
    <t>Aparelho De Apoio Metálico Esférico Fixo Com 4 Chumbadores E Capacidade De 6.500 Kn</t>
  </si>
  <si>
    <t>Aparelho De Apoio Metálico Esférico Fixo Com 4 Chumbadores E Capacidade De 7.000 Kn</t>
  </si>
  <si>
    <t>Aparelho De Apoio Metálico Esférico Fixo Com 4 Chumbadores E Capacidade De 7.500 Kn</t>
  </si>
  <si>
    <t>Aparelho De Apoio Metálico Esférico Fixo Com 4 Chumbadores E Capacidade De 8.000 Kn</t>
  </si>
  <si>
    <t>Grelha Metálica Para Boca De Lobo Com Capacidade De Até 300 Kn - C = 0,90 M E L = 0,30 M</t>
  </si>
  <si>
    <t>Grelha De Piso Em Pvc Para Passagem De Pedestres - C = 50 Cm E L = 13 Cm</t>
  </si>
  <si>
    <t>Marco Em Pvc Para Grelha De Piso - L = 2,50 M</t>
  </si>
  <si>
    <t>Grelha De Piso Em Pvc Para Passagem De Veículos De Até 3 T - C = 50 Cm E L = 13 Cm</t>
  </si>
  <si>
    <t>Grelha De Piso Em Pvc Para Passagem De Veículos De Até 10 T - C = 50 Cm E L = 13 Cm</t>
  </si>
  <si>
    <t>Grelha De Piso Em Pvc Para Passagem De Pedestres - C = 50 Cm E L = 20 Cm</t>
  </si>
  <si>
    <t>Grelha De Piso Em Pvc Para Passagem De Veículos De Até 3 T - C = 50 Cm E L = 20 Cm</t>
  </si>
  <si>
    <t>Grelha Metálica Para Canaletas - C = 1,00 M E L = 0,10 M</t>
  </si>
  <si>
    <t>Grelha Metálica Para Canaletas - C = 1,00 M E L = 0,15 M</t>
  </si>
  <si>
    <t>Porta-Grelha Metálica - C = 1,00 M E L = 0,15 M</t>
  </si>
  <si>
    <t>Grelha Metálica Para Canaletas - C = 1,00 M E L = 0,20 M</t>
  </si>
  <si>
    <t>Porta-Grelha Metálica - C = 1,00 M E L = 0,20 M</t>
  </si>
  <si>
    <t>Porta-Grelha Metálica - C = 1,00 M E L = 0,10 M</t>
  </si>
  <si>
    <t>Aparelho De Apoio Metálico Esférico Fixo Com 4 Chumbadores E Capacidade De 8.500 Kn</t>
  </si>
  <si>
    <t>Aparelho De Apoio Metálico Esférico Fixo Com 4 Chumbadores E Capacidade De 9.000 Kn</t>
  </si>
  <si>
    <t>Aparelho De Apoio Metálico Esférico Fixo Com 4 Chumbadores E Capacidade De 9.500 Kn</t>
  </si>
  <si>
    <t>Aparelho De Apoio Metálico Esférico Fixo Com 4 Chumbadores E Capacidade De 10.000 Kn</t>
  </si>
  <si>
    <t>Aparelho De Apoio Metálico Esférico Unidirecional Com 4 Chumbadores E Capacidade De 4.500 Kn</t>
  </si>
  <si>
    <t>Aparelho De Apoio Metálico Esférico Unidirecional Com 4 Chumbadores E Capacidade De 5.000 Kn</t>
  </si>
  <si>
    <t>Aparelho De Apoio Metálico Esférico Unidirecional Com 4 Chumbadores E Capacidade De 5.500 Kn</t>
  </si>
  <si>
    <t>Aparelho De Apoio Metálico Esférico Unidirecional Com 4 Chumbadores E Capacidade De 6.000 Kn</t>
  </si>
  <si>
    <t>Aparelho De Apoio Metálico Esférico Unidirecional Com 4 Chumbadores E Capacidade De 6.500 Kn</t>
  </si>
  <si>
    <t>Aparelho De Apoio Metálico Esférico Unidirecional Com 4 Chumbadores E Capacidade De 7.000 Kn</t>
  </si>
  <si>
    <t>Aparelho De Apoio Metálico Esférico Unidirecional Com 4 Chumbadores E Capacidade De 7.500 Kn</t>
  </si>
  <si>
    <t>Fincapino De Ação Direta E Pino Com Furo - D = 6,35 Mm (1/4")</t>
  </si>
  <si>
    <t>Aparelho De Apoio Metálico Esférico Unidirecional Com 4 Chumbadores E Capacidade De 8.000 Kn</t>
  </si>
  <si>
    <t>Aparelho De Apoio Metálico Esférico Unidirecional Com 4 Chumbadores E Capacidade De 8.500 Kn</t>
  </si>
  <si>
    <t>Chapa Múltipla Metálica Corrugada Revestida Em Epóxi Tipo Mp 100 Ou Similar - E = 1,60 Mm E D = 0,60 M</t>
  </si>
  <si>
    <t>Chapa Múltipla Metálica Corrugada Revestida Em Epóxi Tipo Mp 100 Ou Similar - E = 1,60 Mm E D = 0,70 M</t>
  </si>
  <si>
    <t>Chapa Múltipla Metálica Corrugada Revestida Em Epóxi Tipo Mp 100 Ou Similar - E = 1,60 Mm E D = 0,80 M</t>
  </si>
  <si>
    <t>Chapa Múltipla Metálica Corrugada Revestida Em Epóxi Tipo Mp 100 Ou Similar - E = 1,60 Mm E D = 0,90 M</t>
  </si>
  <si>
    <t>Chapa Múltipla Metálica Corrugada Revestida Em Epóxi Tipo Mp 100 Ou Similar - E = 1,60 Mm E D = 1,00 M</t>
  </si>
  <si>
    <t>Chapa Múltipla Metálica Corrugada Revestida Em Epóxi Tipo Mp 100 Ou Similar - E = 1,60 Mm E D = 1,10 M</t>
  </si>
  <si>
    <t>Chapa Múltipla Metálica Corrugada Revestida Em Epóxi Tipo Mp 100 Ou Similar - E = 1,60 Mm E D = 1,20 M</t>
  </si>
  <si>
    <t>Chapa Múltipla Metálica Corrugada Revestida Em Epóxi Tipo Mp 100 Ou Similar - E = 1,60 Mm E D = 1,30 M</t>
  </si>
  <si>
    <t>Chapa Múltipla Metálica Corrugada Revestida Em Epóxi Tipo Mp 100 Ou Similar - E = 1,60 Mm E D = 1,40 M</t>
  </si>
  <si>
    <t>Chapa Múltipla Metálica Corrugada Revestida Em Epóxi Tipo Mp 100 Ou Similar - E = 1,60 Mm E D = 1,50 M</t>
  </si>
  <si>
    <t>Chapa Múltipla Metálica Corrugada Revestida Em Epóxi Tipo Mp 100 Ou Similar - E = 1,60 Mm E D = 1,60 M</t>
  </si>
  <si>
    <t>Chapa Múltipla Metálica Corrugada Revestida Em Epóxi Tipo Mp 100 Ou Similar - E = 1,60 Mm E D = 1,70 M</t>
  </si>
  <si>
    <t>Chapa Múltipla Metálica Corrugada Revestida Em Epóxi Tipo Mp 100 Ou Similar - E = 1,60 Mm E D = 1,80 M</t>
  </si>
  <si>
    <t>Chapa Múltipla Metálica Corrugada Revestida Em Epóxi Tipo Mp 100 Ou Similar - E = 2,00 Mm E D = 1,90 M</t>
  </si>
  <si>
    <t>Chapa Múltipla Metálica Corrugada Revestida Em Epóxi Tipo Mp 100 Ou Similar - E = 2,00 Mm E D = 2,00 M</t>
  </si>
  <si>
    <t>Chapa Múltipla Metálica Corrugada Revestida Em Epóxi Tipo Mp 100 Ou Similar - E = 2,00 Mm E D = 2,10 M</t>
  </si>
  <si>
    <t>Chapa Múltipla Metálica Corrugada Revestida Em Epóxi Tipo Mp 100 Ou Similar - E = 2,00 Mm E D = 2,20 M</t>
  </si>
  <si>
    <t>Chapa Múltipla Metálica Corrugada Revestida Em Epóxi Tipo Mp 100 Ou Similar - E = 2,00 Mm E D = 2,30 M</t>
  </si>
  <si>
    <t>Chapa Múltipla Metálica Corrugada Revestida Em Epóxi Tipo Mp 100 Ou Similar - E = 2,70 Mm E D = 2,40 M</t>
  </si>
  <si>
    <t>Chapa Múltipla Metálica Corrugada Revestida Em Epóxi Tipo Mp 100 Ou Similar - E = 3,40 Mm E D = 2,50 M</t>
  </si>
  <si>
    <t>Chapa Múltipla Metálica Corrugada Revestida Em Epóxi Tipo Mp 100 Ou Similar - E = 3,40 Mm E D = 2,60 M</t>
  </si>
  <si>
    <t>Chapa Múltipla Metálica Corrugada Revestida Em Epóxi Tipo Mp 100 Ou Similar - E = 3,40 Mm E D = 2,70 M</t>
  </si>
  <si>
    <t>Chapa Múltipla Metálica Corrugada Revestida Em Epóxi Tipo Mp 100 Ou Similar - E = 3,40 Mm E D = 2,80 M</t>
  </si>
  <si>
    <t>Chapa Múltipla Metálica Corrugada Revestida Em Epóxi Tipo Mp 152 Ou Similar - E = 2,70 Mm E D = 1,50 M</t>
  </si>
  <si>
    <t>Chapa Múltipla Metálica Corrugada Revestida Em Epóxi Tipo Mp 152 Ou Similar - E = 2,70 Mm E D = 1,80 M</t>
  </si>
  <si>
    <t>Chapa Múltipla Metálica Corrugada Revestida Em Epóxi Tipo Mp 152 Ou Similar - E = 2,70 Mm E D = 1,90 M</t>
  </si>
  <si>
    <t>Chapa Múltipla Metálica Corrugada Revestida Em Epóxi Tipo Mp 152 Ou Similar - E = 2,70 Mm E D = 2,15 M</t>
  </si>
  <si>
    <t>Chapa Múltipla Metálica Corrugada Revestida Em Epóxi Tipo Mp 152 Ou Similar - E = 2,70 Mm E D = 2,30 M</t>
  </si>
  <si>
    <t>Chapa Múltipla Metálica Corrugada Revestida Em Epóxi Tipo Mp 152 Ou Similar - E = 2,70 Mm E D = 2,65 M</t>
  </si>
  <si>
    <t>Chapa Múltipla Metálica Corrugada Revestida Em Epóxi Tipo Mp 152 Ou Similar - E = 2,70 Mm E D = 3,05 M</t>
  </si>
  <si>
    <t>Chapa Múltipla Metálica Corrugada Revestida Em Epóxi Tipo Mp 152 Ou Similar - E = 2,70 Mm E D = 3,20 M</t>
  </si>
  <si>
    <t>Chapa Múltipla Metálica Corrugada Revestida Em Epóxi Tipo Mp 152 Ou Similar - E = 2,70 Mm E D = 3,40 M</t>
  </si>
  <si>
    <t>Chapa Múltipla Metálica Corrugada Revestida Em Epóxi Tipo Mp 152 Ou Similar - E = 2,70 Mm E D = 3,65 M</t>
  </si>
  <si>
    <t>Chapa Múltipla Metálica Corrugada Revestida Em Epóxi Tipo Mp 152 Ou Similar - E = 2,70 Mm E D = 3,80 M</t>
  </si>
  <si>
    <t>Chapa Múltipla Metálica Corrugada Revestida Em Epóxi Tipo Mp 152 Ou Similar - E = 2,70 Mm E D = 4,20 M</t>
  </si>
  <si>
    <t>Chapa Múltipla Metálica Corrugada Revestida Em Epóxi Tipo Mp 152 Ou Similar - E = 2,70 Mm E D = 4,60 M</t>
  </si>
  <si>
    <t>Chapa Múltipla Metálica Corrugada Revestida Em Epóxi Tipo Mp 152 Ou Similar - E = 3,40 Mm E D = 4,80 M</t>
  </si>
  <si>
    <t>Chapa Múltipla Metálica Corrugada Revestida Em Epóxi Tipo Mp 152 Ou Similar - E = 3,40 Mm E D = 5,00 M</t>
  </si>
  <si>
    <t>Chapa Múltipla Metálica Corrugada Revestida Em Epóxi Tipo Mp 152 Ou Similar - E = 3,90 Mm E D = 5,35 M</t>
  </si>
  <si>
    <t>Chapa Múltipla Metálica Corrugada Revestida Em Epóxi Tipo Mp 152 Ou Similar - E = 3,90 Mm E D = 5,70 M</t>
  </si>
  <si>
    <t>Chapa Múltipla Metálica Corrugada Revestida Em Epóxi Tipo Mp 152 Ou Similar - E = 4,70 Mm E D = 6,10 M</t>
  </si>
  <si>
    <t>Chapa Múltipla Metálica Corrugada Revestida Em Epóxi Tipo Mp 152 Ou Similar - E = 6,40 Mm E D = 6,50 M</t>
  </si>
  <si>
    <t>Chapa Múltipla Metálica Corrugada Revestida Em Epóxi Tipo Mp 152 Ou Similar - E = 6,40 Mm E D = 6,85 M</t>
  </si>
  <si>
    <t>Chapa Múltipla Metálica Corrugada Revestida Em Epóxi Tipo Mp 152 Ou Similar - E = 6,40 Mm E D = 7,25 M</t>
  </si>
  <si>
    <t>Aparelho De Apoio Metálico Esférico Unidirecional Com 4 Chumbadores E Capacidade De 9.000 Kn</t>
  </si>
  <si>
    <t>Aparelho De Apoio Metálico Esférico Unidirecional Com 4 Chumbadores E Capacidade De 9.500 Kn</t>
  </si>
  <si>
    <t>Aparelho De Apoio Metálico Esférico Unidirecional Com 4 Chumbadores E Capacidade De 10.000 Kn</t>
  </si>
  <si>
    <t>Fincapino De Ação Indireta E Pino Liso - D = 6,35 Mm (1/4")</t>
  </si>
  <si>
    <t>Corpo De Bscc Pré-Moldado Comercial - Seção De 1,5 M X 1,5 M - Tipo I</t>
  </si>
  <si>
    <t>Corpo De Bscc Pré-Moldado Comercial - Seção De 1,5 M X 1,5 M - Tipo Ii</t>
  </si>
  <si>
    <t>Corpo De Bscc Pré-Moldado Comercial - Seção De 1,5 M X 1,5 M - Tipo Iii</t>
  </si>
  <si>
    <t>Corpo De Bscc Pré-Moldado Comercial - Seção De 1,5 M X 1,5 M - Tipo Iv</t>
  </si>
  <si>
    <t>Corpo De Bscc Pré-Moldado Comercial - Seção De 1,5 M X 1,5 M - Tipo V</t>
  </si>
  <si>
    <t>Corpo De Bscc Pré-Moldado Comercial - Seção De 1,5 M X 1,5 M - Tipo Vi</t>
  </si>
  <si>
    <t>Corpo De Bscc Pré-Moldado Comercial - Seção De 1,5 M X 1,5 M - Tipo Vii</t>
  </si>
  <si>
    <t>Corpo De Bscc Pré-Moldado Comercial - Seção De 2,0 M X 2,0 M - Tipo I</t>
  </si>
  <si>
    <t>Corpo De Bscc Pré-Moldado Comercial - Seção De 2,0 M X 2,0 M - Tipo Ii</t>
  </si>
  <si>
    <t>Corpo De Bscc Pré-Moldado Comercial - Seção De 2,0 M X 2,0 M - Tipo Iii</t>
  </si>
  <si>
    <t>Corpo De Bscc Pré-Moldado Comercial - Seção De 2,0 M X 2,0 M - Tipo Iv</t>
  </si>
  <si>
    <t>Corpo De Bscc Pré-Moldado Comercial - Seção De 2,0 M X 2,0 M - Tipo V</t>
  </si>
  <si>
    <t>Corpo De Bscc Pré-Moldado Comercial - Seção De 2,0 M X 2,0 M - Tipo Vi</t>
  </si>
  <si>
    <t>Corpo De Bscc Pré-Moldado Comercial - Seção De 2,0 M X 2,0 M - Tipo Vii</t>
  </si>
  <si>
    <t>Corpo De Bscc Pré-Moldado Comercial - Seção De 2,5 M X 2,5 M - Tipo I</t>
  </si>
  <si>
    <t>Corpo De Bscc Pré-Moldado Comercial - Seção De 2,5 M X 2,5 M - Tipo Ii</t>
  </si>
  <si>
    <t>Corpo De Bscc Pré-Moldado Comercial - Seção De 2,5 M X 2,5 M - Tipo Iii</t>
  </si>
  <si>
    <t>Corpo De Bscc Pré-Moldado Comercial - Seção De 2,5 M X 2,5 M - Tipo Iv</t>
  </si>
  <si>
    <t>Corpo De Bscc Pré-Moldado Comercial - Seção De 2,5 M X 2,5 M - Tipo V</t>
  </si>
  <si>
    <t>Corpo De Bscc Pré-Moldado Comercial - Seção De 2,5 M X 2,5 M - Tipo Vi</t>
  </si>
  <si>
    <t>Corpo De Bscc Pré-Moldado Comercial - Seção De 2,5 M X 2,5 M - Tipo Vii</t>
  </si>
  <si>
    <t>Corpo De Bscc Pré-Moldado Comercial - Seção De 3,0 M X 3,0 M - Tipo I</t>
  </si>
  <si>
    <t>Corpo De Bscc Pré-Moldado Comercial - Seção De 3,0 M X 3,0 M - Tipo Ii</t>
  </si>
  <si>
    <t>Corpo De Bscc Pré-Moldado Comercial - Seção De 3,0 M X 3,0 M - Tipo Iii</t>
  </si>
  <si>
    <t>Corpo De Bscc Pré-Moldado Comercial - Seção De 3,0 M X 3,0 M - Tipo Iv</t>
  </si>
  <si>
    <t>Corpo De Bscc Pré-Moldado Comercial - Seção De 3,0 M X 3,0 M - Tipo V</t>
  </si>
  <si>
    <t>Corpo De Bscc Pré-Moldado Comercial - Seção De 3,0 M X 3,0 M - Tipo Vi</t>
  </si>
  <si>
    <t>Corpo De Bscc Pré-Moldado Comercial - Seção De 3,0 M X 3,0 M - Tipo Vii</t>
  </si>
  <si>
    <t>Corpo De Bscc Pré-Moldado Comercial - Seção Canal De 1,5 M X 1,5 M</t>
  </si>
  <si>
    <t>Corpo De Bscc Pré-Moldado Comercial - Seção Canal De 2,0 M X 1,5 M</t>
  </si>
  <si>
    <t>Corpo De Bscc Pré-Moldado Comercial - Seção Canal De 2,0 M X 2,0 M - Tipo I</t>
  </si>
  <si>
    <t>Corpo De Bscc Pré-Moldado Comercial - Seção Canal De 2,0 M X 2,0 M - Tipo Ii</t>
  </si>
  <si>
    <t>Corpo De Bscc Pré-Moldado Comercial - Seção Canal De 2,5 M X 1,5 M</t>
  </si>
  <si>
    <t>Corpo De Bscc Pré-Moldado Comercial - Seção Canal De 2,5 M X 2,0 M - Tipo I</t>
  </si>
  <si>
    <t>Corpo De Bscc Pré-Moldado Comercial - Seção Canal De 2,5 M X 2,0 M - Tipo Ii</t>
  </si>
  <si>
    <t>Corpo De Bscc Pré-Moldado Comercial - Seção Canal De 3,0 M X 1,5 M</t>
  </si>
  <si>
    <t>Corpo De Bscc Pré-Moldado Comercial - Seção Canal De 3,0 M X 2,0 M - Tipo I</t>
  </si>
  <si>
    <t>Corpo De Bscc Pré-Moldado Comercial - Seção Canal De 3,0 M X 2,0 M - Tipo Ii</t>
  </si>
  <si>
    <t>Aparelho De Apoio Metálico Esférico Multidirecional Com 4 Chumbadores E Capacidade De 1.000 Kn</t>
  </si>
  <si>
    <t>Aparelho De Apoio Metálico Esférico Multidirecional Com 4 Chumbadores E Capacidade De 1.500 Kn</t>
  </si>
  <si>
    <t>Aparelho De Apoio Metálico Esférico Multidirecional Com 4 Chumbadores E Capacidade De 2.000 Kn</t>
  </si>
  <si>
    <t>Aparelho De Apoio Metálico Esférico Multidirecional Com 4 Chumbadores E Capacidade De 2.500 Kn</t>
  </si>
  <si>
    <t>Aparelho De Apoio Metálico Esférico Multidirecional Com 4 Chumbadores E Capacidade De 3.000 Kn</t>
  </si>
  <si>
    <t>Aparelho De Apoio Metálico Esférico Multidirecional Com 4 Chumbadores E Capacidade De 3.500 Kn</t>
  </si>
  <si>
    <t>Aparelho De Apoio Metálico Esférico Multidirecional Com 4 Chumbadores E Capacidade De 4.000 Kn</t>
  </si>
  <si>
    <t>Aparelho De Apoio Metálico Esférico Multidirecional Com 4 Chumbadores E Capacidade De 4.500 Kn</t>
  </si>
  <si>
    <t>Aparelho De Apoio Metálico Esférico Multidirecional Com 4 Chumbadores E Capacidade De 5.000 Kn</t>
  </si>
  <si>
    <t>Aparelho De Apoio Metálico Esférico Multidirecional Com 4 Chumbadores E Capacidade De 5.500 Kn</t>
  </si>
  <si>
    <t>Aparelho De Apoio Metálico Esférico Multidirecional Com 4 Chumbadores E Capacidade De 6.000 Kn</t>
  </si>
  <si>
    <t>Aparelho De Apoio Metálico Esférico Multidirecional Com 4 Chumbadores E Capacidade De 6.500 Kn</t>
  </si>
  <si>
    <t>Aparelho De Apoio Metálico Esférico Multidirecional Com 4 Chumbadores E Capacidade De 7.000 Kn</t>
  </si>
  <si>
    <t>Aparelho De Apoio Metálico Esférico Multidirecional Com 4 Chumbadores E Capacidade De 7.500 Kn</t>
  </si>
  <si>
    <t>Aparelho De Apoio Metálico Esférico Multidirecional Com 4 Chumbadores E Capacidade De 8.000 Kn</t>
  </si>
  <si>
    <t>Aparelho De Apoio Metálico Esférico Multidirecional Com 4 Chumbadores E Capacidade De 8.500 Kn</t>
  </si>
  <si>
    <t>Aparelho De Apoio Metálico Esférico Multidirecional Com 4 Chumbadores E Capacidade De 9.000 Kn</t>
  </si>
  <si>
    <t>Aparelho De Apoio Metálico Esférico Multidirecional Com 4 Chumbadores E Capacidade De 9.500 Kn</t>
  </si>
  <si>
    <t>Aparelho De Apoio Metálico Esférico Multidirecional Com 4 Chumbadores E Capacidade De 10.000 Kn</t>
  </si>
  <si>
    <t>Aparelho De Apoio Metálico Elastomérico Fixo Com 4 Chumbadores E Capacidade De 700 Kn</t>
  </si>
  <si>
    <t>Aparelho De Apoio Metálico Elastomérico Fixo Com 4 Chumbadores E Capacidade De 1.500 Kn</t>
  </si>
  <si>
    <t>Aparelho De Apoio Metálico Elastomérico Fixo Com 4 Chumbadores E Capacidade De 2.500 Kn</t>
  </si>
  <si>
    <t>Aparelho De Apoio Metálico Elastomérico Fixo Com 4 Chumbadores E Capacidade De 4.000 Kn</t>
  </si>
  <si>
    <t>Aparelho De Apoio Metálico Elastomérico Fixo Com 4 Chumbadores E Capacidade De 5.500 Kn</t>
  </si>
  <si>
    <t>Aparelho De Apoio Metálico Elastomérico Fixo Com 4 Chumbadores E Capacidade De 7.500 Kn</t>
  </si>
  <si>
    <t>Aparelho De Apoio Metálico Elastomérico Fixo Com 4 Chumbadores E Capacidade De 10.000 Kn</t>
  </si>
  <si>
    <t>Aparelho De Apoio Metálico Elastomérico Unidirecional Com 4 Chumbadores E Capacidade De 700 Kn</t>
  </si>
  <si>
    <t>Aparelho De Apoio Metálico Elastomérico Unidirecional Com 4 Chumbadores E Capacidade De 1.500 Kn</t>
  </si>
  <si>
    <t>Aparelho De Apoio Metálico Elastomérico Unidirecional Com 4 Chumbadores E Capacidade De 2.500 Kn</t>
  </si>
  <si>
    <t>Aparelho De Apoio Metálico Elastomérico Unidirecional Com 4 Chumbadores E Capacidade De 4.000 Kn</t>
  </si>
  <si>
    <t>Aparelho De Apoio Metálico Elastomérico Unidirecional Com 4 Chumbadores E Capacidade De 5.500 Kn</t>
  </si>
  <si>
    <t>Aparelho De Apoio Metálico Elastomérico Unidirecional Com 4 Chumbadores E Capacidade De 7.500 Kn</t>
  </si>
  <si>
    <t>Aparelho De Apoio Metálico Elastomérico Unidirecional Com 4 Chumbadores E Capacidade De 10.000 Kn</t>
  </si>
  <si>
    <t>Aparelho De Apoio Metálico Elastomérico Multidirecional Com 4 Chumbadores E Capacidade De 700 Kn</t>
  </si>
  <si>
    <t>Aparelho De Apoio Metálico Elastomérico Multidirecional Com 4 Chumbadores E Capacidade De 1.500 Kn</t>
  </si>
  <si>
    <t>Aparelho De Apoio Metálico Elastomérico Multidirecional Com 4 Chumbadores E Capacidade De 2.500 Kn</t>
  </si>
  <si>
    <t>Aparelho De Apoio Metálico Elastomérico Multidirecional Com 4 Chumbadores E Capacidade De 4.000 Kn</t>
  </si>
  <si>
    <t>Aparelho De Apoio Metálico Elastomérico Multidirecional Com 4 Chumbadores E Capacidade De 5.500 Kn</t>
  </si>
  <si>
    <t>Aparelho De Apoio Metálico Elastomérico Multidirecional Com 4 Chumbadores E Capacidade De 7.500 Kn</t>
  </si>
  <si>
    <t>Aparelho De Apoio Metálico Elastomérico Multidirecional Com 4 Chumbadores E Capacidade De 10.000 Kn</t>
  </si>
  <si>
    <t>Chapa Metálica Corrugada Galvanizada Para Tunnel Liner - E = 2,7 Mm E D = 1,2 M</t>
  </si>
  <si>
    <t>Chapa Metálica Corrugada Galvanizada Para Tunnel Liner - E = 2,7 Mm E D = 1,4 M</t>
  </si>
  <si>
    <t>Chapa Metálica Corrugada Galvanizada Para Tunnel Liner - E = 2,7 Mm E D = 1,6 M</t>
  </si>
  <si>
    <t>Chapa Metálica Corrugada Galvanizada Para Tunnel Liner - E = 2,7 Mm E D = 1,8 M</t>
  </si>
  <si>
    <t>Chapa Metálica Corrugada Galvanizada Para Tunnel Liner - E = 2,7 Mm E D = 2,0 M</t>
  </si>
  <si>
    <t>Chapa Metálica Corrugada Galvanizada Para Tunnel Liner - E = 3,4 Mm E D = 2,2 M</t>
  </si>
  <si>
    <t>Chapa Metálica Corrugada Galvanizada Para Tunnel Liner - E = 3,4 Mm E D = 2,4 M</t>
  </si>
  <si>
    <t>Chapa Metálica Corrugada Galvanizada Para Tunnel Liner - E = 3,4 Mm E D = 2,6 M</t>
  </si>
  <si>
    <t>Chapa Metálica Corrugada Galvanizada Para Tunnel Liner - E = 3,4 Mm E D = 2,8 M</t>
  </si>
  <si>
    <t>Chapa Metálica Corrugada Galvanizada Para Tunnel Liner - E = 3,4 Mm E D = 3,0 M</t>
  </si>
  <si>
    <t>Chapa Metálica Corrugada Galvanizada Para Tunnel Liner - E = 3,4 Mm E D = 3,2 M</t>
  </si>
  <si>
    <t>Chapa Metálica Corrugada Galvanizada Para Tunnel Liner - E = 3,9 Mm E D = 3,4 M</t>
  </si>
  <si>
    <t>Chapa Metálica Corrugada Galvanizada Para Tunnel Liner - E = 3,9 Mm E D = 3,6 M</t>
  </si>
  <si>
    <t>Chapa Metálica Corrugada Galvanizada Para Tunnel Liner - E = 3,9 Mm E D = 3,8 M</t>
  </si>
  <si>
    <t>Chapa Metálica Corrugada Galvanizada Para Tunnel Liner - E = 3,9 Mm E D = 4,0 M</t>
  </si>
  <si>
    <t>Chapa Metálica Corrugada Galvanizada Para Tunnel Liner - E = 3,9 Mm E D = 4,2 M</t>
  </si>
  <si>
    <t>Chapa Metálica Corrugada Galvanizada Para Tunnel Liner - E = 3,9 Mm E D = 4,4 M</t>
  </si>
  <si>
    <t>Chapa Metálica Corrugada Galvanizada Para Tunnel Liner - E = 3,9 Mm E D = 4,6 M</t>
  </si>
  <si>
    <t>Chapa Metálica Corrugada Galvanizada Para Tunnel Liner - E = 4,7 Mm E D = 4,8 M</t>
  </si>
  <si>
    <t>Chapa Metálica Corrugada Galvanizada Para Tunnel Liner - E = 4,7 Mm E D = 5,0 M</t>
  </si>
  <si>
    <t>Chapa Metálica Corrugada Galvanizada Revestida Com Epóxi Para Tunnel Liner - E = 2,7 Mm E D = 1,2 M</t>
  </si>
  <si>
    <t>Chapa Metálica Corrugada Galvanizada Revestida Com Epóxi Para Tunnel Liner - E = 2,7 Mm E D = 1,4 M</t>
  </si>
  <si>
    <t>Chapa Metálica Corrugada Galvanizada Revestida Com Epóxi Para Tunnel Liner - E = 2,7 Mm E D = 1,6 M</t>
  </si>
  <si>
    <t>Chapa Metálica Corrugada Galvanizada Revestida Com Epóxi Para Tunnel Liner - E = 2,7 Mm E D = 1,8 M</t>
  </si>
  <si>
    <t>Chapa Metálica Corrugada Galvanizada Revestida Com Epóxi Para Tunnel Liner - E = 2,7 Mm E D = 2,0 M</t>
  </si>
  <si>
    <t>Chapa Metálica Corrugada Galvanizada Revestida Com Epóxi Para Tunnel Liner - E = 3,4 Mm E D = 2,2 M</t>
  </si>
  <si>
    <t>Chapa Metálica Corrugada Galvanizada Revestida Com Epóxi Para Tunnel Liner - E = 3,4 Mm E D = 2,4 M</t>
  </si>
  <si>
    <t>Chapa Metálica Corrugada Galvanizada Revestida Com Epóxi Para Tunnel Liner - E = 3,4 Mm E D = 2,6 M</t>
  </si>
  <si>
    <t>Chapa Metálica Corrugada Galvanizada Revestida Com Epóxi Para Tunnel Liner - E = 3,4 Mm E D = 2,8 M</t>
  </si>
  <si>
    <t>Chapa Metálica Corrugada Galvanizada Revestida Com Epóxi Para Tunnel Liner - E = 3,4 Mm E D = 3,0 M</t>
  </si>
  <si>
    <t>Chapa Metálica Corrugada Galvanizada Revestida Com Epóxi Para Tunnel Liner - E = 3,4 Mm E D = 3,2 M</t>
  </si>
  <si>
    <t>Chapa Múltipla Metálica Corrugada Galvanizada Tipo Mp 152 Lenticular Ou Similar - E = 2,70 Mm, H = 1,40 M E Vão = 1,95 M</t>
  </si>
  <si>
    <t>Chapa Múltipla Metálica Corrugada Galvanizada Tipo Mp 152 Lenticular Ou Similar - E = 2,70 Mm, H = 1,50 M E Vão = 2,15 M</t>
  </si>
  <si>
    <t>Chapa Múltipla Metálica Corrugada Galvanizada Tipo Mp 152 Lenticular Ou Similar - E = 2,70 Mm, H = 1,60 M E Vão = 2,30 M</t>
  </si>
  <si>
    <t>Chapa Múltipla Metálica Corrugada Galvanizada Tipo Mp 152 Lenticular Ou Similar - E = 2,70 Mm, H = 1,65 M E Vão = 2,55 M</t>
  </si>
  <si>
    <t>Chapa Múltipla Metálica Corrugada Galvanizada Tipo Mp 152 Lenticular Ou Similar - E = 2,70 Mm, H = 1,85 M E Vão = 2,70 M</t>
  </si>
  <si>
    <t>Chapa Múltipla Metálica Corrugada Galvanizada Tipo Mp 152 Lenticular Ou Similar - E = 2,70 Mm, H = 1,90 M E Vão = 2,75 M</t>
  </si>
  <si>
    <t>Chapa Múltipla Metálica Corrugada Galvanizada Tipo Mp 152 Lenticular Ou Similar - E = 2,70 Mm, H = 2,00 M E Vão = 3,00 M</t>
  </si>
  <si>
    <t>Chapa Múltipla Metálica Corrugada Galvanizada Tipo Mp 152 Lenticular Ou Similar - E = 2,70 Mm, H = 2,10 M E Vão = 3,20 M</t>
  </si>
  <si>
    <t>Chapa Múltipla Metálica Corrugada Galvanizada Tipo Mp 152 Lenticular Ou Similar - E = 2,70 Mm, H = 2,15 M E Vão = 3,35 M</t>
  </si>
  <si>
    <t>Chapa Múltipla Metálica Corrugada Galvanizada Tipo Mp 152 Lenticular Ou Similar - E = 2,70 Mm, H = 2,25 M E Vão = 3,55 M</t>
  </si>
  <si>
    <t>Chapa Múltipla Metálica Corrugada Galvanizada Tipo Mp 152 Lenticular Ou Similar - E = 2,70 Mm, H = 2,35 M E Vão = 3,70 M</t>
  </si>
  <si>
    <t>Chapa Múltipla Metálica Corrugada Galvanizada Tipo Mp 152 Lenticular Ou Similar - E = 2,70 Mm, H = 2,45 M E Vão = 3,90 M</t>
  </si>
  <si>
    <t>Chapa Múltipla Metálica Corrugada Galvanizada Tipo Mp 152 Lenticular Ou Similar - E = 2,70 Mm, H = 2,55 M E Vão = 4,00 M</t>
  </si>
  <si>
    <t>Chapa Múltipla Metálica Corrugada Galvanizada Tipo Mp 152 Lenticular Ou Similar - E = 2,70 Mm, H = 2,80 M E Vão = 4,15 M</t>
  </si>
  <si>
    <t>Chapa Múltipla Metálica Corrugada Galvanizada Tipo Mp 152 Lenticular Ou Similar - E = 2,70 Mm, H = 2,90 M E Vão = 4,40 M</t>
  </si>
  <si>
    <t>Chapa Múltipla Metálica Corrugada Galvanizada Tipo Mp 152 Lenticular Ou Similar - E = 2,70 Mm, H = 3,00 M E Vão = 4,60 M</t>
  </si>
  <si>
    <t>Chapa Múltipla Metálica Corrugada Galvanizada Tipo Mp 152 Lenticular Ou Similar - E = 3,40 Mm, H = 3,05 M E Vão = 4,80 M</t>
  </si>
  <si>
    <t>Chapa Múltipla Metálica Corrugada Galvanizada Tipo Mp 152 Lenticular Ou Similar - E = 3,40 Mm, H = 3,15 M E Vão = 5,05 M</t>
  </si>
  <si>
    <t>Chapa Múltipla Metálica Corrugada Galvanizada Tipo Mp 152 Lenticular Ou Similar - E = 3,40 Mm, H = 3,25 M E Vão = 5,25 M</t>
  </si>
  <si>
    <t>Chapa Múltipla Metálica Corrugada Galvanizada Tipo Mp 152 Lenticular Ou Similar - E = 3,90 Mm, H = 3,35 M E Vão = 5,45 M</t>
  </si>
  <si>
    <t>Chapa Múltipla Metálica Corrugada Galvanizada Tipo Mp 152 Lenticular Ou Similar - E = 3,90 Mm, H = 3,40 M E Vão = 5,60 M</t>
  </si>
  <si>
    <t>Chapa Múltipla Metálica Corrugada Galvanizada Tipo Mp 152 Lenticular Ou Similar - E = 4,70 Mm, H = 3,50 M E Vão = 5,80 M</t>
  </si>
  <si>
    <t>Chapa Múltipla Metálica Corrugada Galvanizada Tipo Mp 152 Lenticular Ou Similar - E = 4,70 Mm, H = 3,55 M E Vão = 5,90 M</t>
  </si>
  <si>
    <t>Chapa Múltipla Metálica Corrugada Galvanizada Tipo Mp 152 Lenticular Ou Similar - E = 4,70 Mm, H = 3,65 M E Vão = 6,10 M</t>
  </si>
  <si>
    <t>Chapa Múltipla Metálica Corrugada Galvanizada Tipo Mp 152 Lenticular Ou Similar - E = 4,70 Mm, H = 3,65 M E Vão = 6,25 M</t>
  </si>
  <si>
    <t>Chapa Múltipla Metálica Corrugada Galvanizada Tipo Mp 152 Lenticular Ou Similar - E = 6,40 Mm, H = 3,75 M E Vão = 6,40 M</t>
  </si>
  <si>
    <t>Chapa Múltipla Metálica Corrugada Galvanizada Tipo Mp 152 Lenticular Ou Similar - E = 6,40 Mm, H = 3,85 M E Vão = 6,60 M</t>
  </si>
  <si>
    <t>Chapa Múltipla Metálica Corrugada Galvanizada Tipo Mp 152 Ou Similar Para Passagem De Gado - E = 2,70 Mm, H = 2,25 M E Vão = 2,20 M</t>
  </si>
  <si>
    <t>Chapa Múltipla Metálica Corrugada Galvanizada Tipo Mp 152 Ou Similar Para Passagem De Gado - E = 2,70 Mm, H = 3,10 M E Vão = 2,90 M</t>
  </si>
  <si>
    <t>Chapa Múltipla Metálica Corrugada Galvanizada Tipo Mp 152 Ou Similar Para Passagem Inferior - E = 2,70 Mm, H = 3,50 M E Vão = 3,70 M</t>
  </si>
  <si>
    <t>Chapa Múltipla Metálica Corrugada Galvanizada Tipo Mp 152 Ou Similar Para Passagem Inferior - E = 2,70 Mm, H = 3,60 M E Vão = 3,90 M</t>
  </si>
  <si>
    <t>Chapa Múltipla Metálica Corrugada Galvanizada Tipo Mp 152 Ou Similar Para Passagem Inferior - E = 2,70 Mm, H = 3,75 M E Vão = 4,00 M</t>
  </si>
  <si>
    <t>Chapa Múltipla Metálica Corrugada Galvanizada Tipo Mp 152 Ou Similar Para Passagem Inferior - E = 2,70 Mm, H = 3,90 M E Vão = 4,20 M</t>
  </si>
  <si>
    <t>Chapa Múltipla Metálica Corrugada Galvanizada Tipo Mp 152 Ou Similar Para Passagem Inferior - E = 2,70 Mm, H = 4,10 M E Vão = 4,25 M</t>
  </si>
  <si>
    <t>Chapa Múltipla Metálica Corrugada Galvanizada Tipo Mp 152 Ou Similar Para Passagem Inferior - E = 2,70 Mm, H = 4,25 M E Vão = 4,40 M</t>
  </si>
  <si>
    <t>Chapa Múltipla Metálica Corrugada Galvanizada Tipo Mp 152 Ou Similar Para Passagem Inferior - E = 2,70 Mm, H = 4,40 M E Vão = 4,50 M</t>
  </si>
  <si>
    <t>Chapa Múltipla Metálica Corrugada Galvanizada Tipo Mp 152 Ou Similar Para Passagem Inferior - E = 3,40 Mm, H = 4,50 M E Vão = 4,70 M</t>
  </si>
  <si>
    <t>Chapa Múltipla Metálica Corrugada Galvanizada Tipo Mp 152 Ou Similar Para Passagem Inferior - E = 3,40 Mm, H = 4,75 M E Vão = 4,80 M</t>
  </si>
  <si>
    <t>Chapa Múltipla Metálica Corrugada Galvanizada Tipo Mp 152 Ou Similar Para Passagem Inferior - E = 3,40 Mm, H = 4,85 M E Vão = 5,00 M</t>
  </si>
  <si>
    <t>Chapa Múltipla Metálica Corrugada Galvanizada Tipo Mp 152 Ou Similar Para Passagem Inferior - E = 3,40 Mm, H = 4,90 M E Vão = 5,15 M</t>
  </si>
  <si>
    <t>Chapa Múltipla Metálica Corrugada Galvanizada Tipo Mp 152 Ou Similar Para Passagem Inferior - E = 3,40 Mm, H = 5,00 M E Vão = 5,25 M</t>
  </si>
  <si>
    <t>Chapa Múltipla Metálica Corrugada Galvanizada Tipo Mp 152 Ou Similar Para Passagem Inferior - E = 3,40 Mm, H = 5,30 M E Vão = 5,30 M</t>
  </si>
  <si>
    <t>Chapa Múltipla Metálica Corrugada Galvanizada Tipo Mp 152 Ou Similar Para Passagem Inferior - E = 3,90 Mm, H = 5,25 M E Vão = 5,65 M</t>
  </si>
  <si>
    <t>Chapa Múltipla Metálica Corrugada Galvanizada Tipo Mp 152 Ou Similar Para Passagem Inferior - E = 4,70 Mm, H = 5,30 M E Vão = 5,85 M</t>
  </si>
  <si>
    <t>Chapa Múltipla Metálica Corrugada Galvanizada Tipo Mp 152 Ou Similar Para Passagem Inferior - E = 4,70 Mm, H = 5,45 M E Vão = 6,00 M</t>
  </si>
  <si>
    <t>Chapa Múltipla Metálica Corrugada Galvanizada Tipo Mp 152 Ou Similar Para Passagem Inferior - E = 4,70 Mm, H = 5,50 M E Vão = 6,25 M</t>
  </si>
  <si>
    <t>Chapa Múltipla Metálica Corrugada Galvanizada De Arco Alto Tipo Mp 152S Ou Similar - E = 4,70 Mm, H = 2,77 M E Vão = 6,12 M</t>
  </si>
  <si>
    <t>Chapa Múltipla Metálica Corrugada Galvanizada De Arco Alto Tipo Mp 152S Ou Similar - E = 4,70 Mm, H = 3,68 M E Vão = 6,30 M</t>
  </si>
  <si>
    <t>Chapa Múltipla Metálica Corrugada Galvanizada De Arco Alto Tipo Mp 152S Ou Similar - E = 4,70 Mm, H = 3,56 M E Vão = 6,55 M</t>
  </si>
  <si>
    <t>Chapa Múltipla Metálica Corrugada Galvanizada De Arco Alto Tipo Mp 152S Ou Similar - E = 4,70 Mm, H = 4,42 M E Vão = 6,96 M</t>
  </si>
  <si>
    <t>Chapa Múltipla Metálica Corrugada Galvanizada De Arco Alto Tipo Mp 152S Ou Similar - E = 4,70 Mm, H = 3,61 M E Vão = 6,78 M</t>
  </si>
  <si>
    <t>Chapa Múltipla Metálica Corrugada Galvanizada De Arco Alto Tipo Mp 152S Ou Similar - E = 4,70 Mm, H = 4,27 M E Vão = 6,99 M</t>
  </si>
  <si>
    <t>Chapa Múltipla Metálica Corrugada Galvanizada De Arco Alto Tipo Mp 152S Ou Similar - E = 4,70 Mm, H = 3,63 M E Vão = 7,01 M</t>
  </si>
  <si>
    <t>Chapa Múltipla Metálica Corrugada Galvanizada De Arco Alto Tipo Mp 152S Ou Similar - E = 4,70 Mm, H = 4,52 M E Vão = 7,42 M</t>
  </si>
  <si>
    <t>Chapa Múltipla Metálica Corrugada Galvanizada De Arco Alto Tipo Mp 152S Ou Similar - E = 4,70 Mm, H = 3,68 M E Vão = 7,24 M</t>
  </si>
  <si>
    <t>Chapa Múltipla Metálica Corrugada Galvanizada De Arco Alto Tipo Mp 152S Ou Similar - E = 4,70 Mm, H = 4,19 M E Vão = 7,47 M</t>
  </si>
  <si>
    <t>Chapa Múltipla Metálica Corrugada Galvanizada De Arco Alto Tipo Mp 152S Ou Similar - E = 4,70 Mm, H = 4,60 M E Vão = 7,85 M</t>
  </si>
  <si>
    <t>Chapa Múltipla Metálica Corrugada Galvanizada De Arco Alto Tipo Mp 152S Ou Similar - E = 4,70 Mm, H = 3,99 M E Vão = 7,67 M</t>
  </si>
  <si>
    <t>Chapa Múltipla Metálica Corrugada Galvanizada De Arco Alto Tipo Mp 152S Ou Similar - E = 4,70 Mm, H = 4,65 M E Vão = 8,08 M</t>
  </si>
  <si>
    <t>Chapa Múltipla Metálica Corrugada Galvanizada De Arco Alto Tipo Mp 152S Ou Similar - E = 4,70 Mm, H = 4,04 M E Vão = 7,90 M</t>
  </si>
  <si>
    <t>Chapa Múltipla Metálica Corrugada Galvanizada De Arco Alto Tipo Mp 152S Ou Similar - E = 4,70 Mm, H = 4,70 M E Vão = 8,31 M</t>
  </si>
  <si>
    <t>Chapa Múltipla Metálica Corrugada Galvanizada De Arco Alto Tipo Mp 152S Ou Similar - E = 4,70 Mm, H = 4,11 M E Vão = 8,36 M</t>
  </si>
  <si>
    <t>Chapa Múltipla Metálica Corrugada Galvanizada De Arco Alto Tipo Mp 152S Ou Similar - E = 4,70 Mm, H = 5,00 M E Vão = 8,97 M</t>
  </si>
  <si>
    <t>Chapa Múltipla Metálica Corrugada Galvanizada De Arco Alto Tipo Mp 152S Ou Similar - E = 4,70 Mm, H = 4,39 M E Vão = 8,59 M</t>
  </si>
  <si>
    <t>Chapa Múltipla Metálica Corrugada Galvanizada De Arco Alto Tipo Mp 152S Ou Similar - E = 4,70 Mm, H = 5,49 M E Vão = 9,17 M</t>
  </si>
  <si>
    <t>Chapa Múltipla Metálica Corrugada Galvanizada De Arco Alto Tipo Mp 152S Ou Similar - E = 4,70 Mm, H = 4,70 M E Vão = 9,22 M</t>
  </si>
  <si>
    <t>Chapa Múltipla Metálica Corrugada Galvanizada De Arco Alto Tipo Mp 152S Ou Similar - E = 4,70 Mm, H = 5,59 M E Vão = 9,63 M</t>
  </si>
  <si>
    <t>Chapa Múltipla Metálica Corrugada Galvanizada De Arco Alto Tipo Mp 152S Ou Similar - E = 4,70 Mm, H = 4,75 M E Vão = 9,45 M</t>
  </si>
  <si>
    <t>Chapa Múltipla Metálica Corrugada Galvanizada De Arco Alto Tipo Mp 152S Ou Similar - E = 4,70 Mm, H = 5,41 M E Vão = 9,65 M</t>
  </si>
  <si>
    <t>Chapa Múltipla Metálica Corrugada Galvanizada De Arco Alto Tipo Mp 152S Ou Similar - E = 4,70 Mm, H = 6,07 M E Vão = 9,86 M</t>
  </si>
  <si>
    <t>Chapa Múltipla Metálica Corrugada Galvanizada De Arco Alto Tipo Mp 152S Ou Similar - E = 4,70 Mm, H = 5,23 M E Vão = 9,68 M</t>
  </si>
  <si>
    <t>Chapa Múltipla Metálica Corrugada Galvanizada De Arco Alto Tipo Mp 152S Ou Similar - E = 4,70 Mm, H = 6,12 M E Vão = 10,08 M</t>
  </si>
  <si>
    <t>Chapa Múltipla Metálica Corrugada Galvanizada De Arco Alto Tipo Mp 152S Ou Similar - E = 4,70 Mm, H = 5,28 M E Vão = 9,91 M</t>
  </si>
  <si>
    <t>Chapa Múltipla Metálica Corrugada Galvanizada De Arco Alto Tipo Mp 152S Ou Similar - E = 4,70 Mm, H = 6,17 M E Vão = 10,31 M</t>
  </si>
  <si>
    <t>Chapa Múltipla Metálica Corrugada Galvanizada De Arco Alto Tipo Mp 152S Ou Similar - E = 4,70 Mm, H = 5,38 M E Vão = 10,36 M</t>
  </si>
  <si>
    <t>Chapa Múltipla Metálica Corrugada Galvanizada De Arco Alto Tipo Mp 152S Ou Similar - E = 4,70 Mm, H = 6,05 M E Vão = 10,54 M</t>
  </si>
  <si>
    <t>Chapa Múltipla Metálica Corrugada Galvanizada De Arco Alto Tipo Mp 152S Ou Similar - E = 4,70 Mm, H = 6,48 M E Vão = 10,74 M</t>
  </si>
  <si>
    <t>Chapa Múltipla Metálica Corrugada Galvanizada De Arco Alto Tipo Mp 152S Ou Similar - E = 4,70 Mm, H = 7,12 M E Vão = 11,35 M</t>
  </si>
  <si>
    <t>Chapa Múltipla Metálica Corrugada Galvanizada De Arco Alto Tipo Mp 152S Ou Similar - E = 6,40 Mm, H = 5,41 M E Vão = 10,57 M</t>
  </si>
  <si>
    <t>Chapa Múltipla Metálica Corrugada Galvanizada De Arco Alto Tipo Mp 152S Ou Similar - E = 6,40 Mm, H = 6,10 M E Vão = 10,77 M</t>
  </si>
  <si>
    <t>Chapa Múltipla Metálica Corrugada Galvanizada De Arco Alto Tipo Mp 152S Ou Similar - E = 6,40 Mm, H = 6,53 M E Vão = 10,97 M</t>
  </si>
  <si>
    <t>Chapa Múltipla Metálica Corrugada Galvanizada De Arco Alto Tipo Mp 152S Ou Similar - E = 6,40 Mm, H = 7,16 M E Vão = 11,58 M</t>
  </si>
  <si>
    <t>Chapa Múltipla Metálica Corrugada Galvanizada Tipo Mp 152S Ovoide Ou Similar - E = 4,70 Mm, H = 7,82 M E Vão = 7,21 M</t>
  </si>
  <si>
    <t>Chapa Múltipla Metálica Corrugada Galvanizada Tipo Mp 152S Ovoide Ou Similar - E = 4,70 Mm, H = 7,87 M E Vão = 7,31 M</t>
  </si>
  <si>
    <t>Chapa Múltipla Metálica Corrugada Galvanizada Tipo Mp 152S Ovoide Ou Similar - E = 4,70 Mm, H = 7,90 M E Vão = 7,77 M</t>
  </si>
  <si>
    <t>Chapa Múltipla Metálica Corrugada Galvanizada Tipo Mp 152S Ovoide Ou Similar - E = 4,70 Mm, H = 8,44 M E Vão = 7,57 M</t>
  </si>
  <si>
    <t>Chapa Múltipla Metálica Corrugada Galvanizada Tipo Mp 152S Ovoide Ou Similar - E = 4,70 Mm, H = 8,23 M E Vão = 8,36 M</t>
  </si>
  <si>
    <t>Chapa Múltipla Metálica Corrugada Galvanizada Tipo Mp 152S Ovoide Ou Similar - E = 4,70 Mm, H = 8,01 M E Vão = 8,13 M</t>
  </si>
  <si>
    <t>Chapa Múltipla Metálica Corrugada Galvanizada Tipo Mp 152S Ovoide Ou Similar - E = 4,70 Mm, H = 8,48 M E Vão = 8,56 M</t>
  </si>
  <si>
    <t>Chapa Múltipla Metálica Corrugada Galvanizada Tipo Mp 152S Ovoide Ou Similar - E = 4,70 Mm, H = 9,32 M E Vão = 8,71 M</t>
  </si>
  <si>
    <t>Chapa Múltipla Metálica Corrugada Galvanizada Tipo Mp 152S Ovoide Ou Similar - E = 4,70 Mm, H = 9,04 M E Vão = 9,15 M</t>
  </si>
  <si>
    <t>Chapa Múltipla Metálica Corrugada Galvanizada Tipo Mp 152S Ovoide Ou Similar - E = 4,70 Mm, H = 9,50 M E Vão = 9,15 M</t>
  </si>
  <si>
    <t>Terminal Absorvedor De Energia De Abertura Com Nível De Contenção Tl3 Para Defensa Metálica</t>
  </si>
  <si>
    <t>Terminal Absorvedor De Energia De Não Abertura Com Nível De Contenção Tl3 Para Defensa Metálica</t>
  </si>
  <si>
    <t>Chumbador Em Aço Ca 25</t>
  </si>
  <si>
    <t>Arame Liso Em Aço Galvanizado - D = 1,24 Mm (18 Bwg)</t>
  </si>
  <si>
    <t>Porca Sextavada Em Aço Para Ancoragem De Tirantes - D = 38 Mm E C = 55 Mm</t>
  </si>
  <si>
    <t>Tela De Poliamida - Malha De 60 Fios/Cm</t>
  </si>
  <si>
    <t>Tirante De Barra De Aço - Tensão De Escoamento = 520 Mpa, Tensão De Ruptura = 690 Mpa E D = 32 Mm</t>
  </si>
  <si>
    <t>Válvula Manchete - D = 20 Mm</t>
  </si>
  <si>
    <t>Barra Chata Em Aço Galvanizado</t>
  </si>
  <si>
    <t>Luva Para Bainha Metálica - D = 30 Mm</t>
  </si>
  <si>
    <t>Luva Para Bainha Metálica - D = 35 Mm</t>
  </si>
  <si>
    <t>Luva Para Bainha Metálica - D = 40 Mm</t>
  </si>
  <si>
    <t>Luva Para Bainha Metálica - D = 45 Mm</t>
  </si>
  <si>
    <t>Luva Para Bainha Metálica - D = 50 Mm</t>
  </si>
  <si>
    <t>Luva Para Bainha Metálica - D = 55 Mm</t>
  </si>
  <si>
    <t>Luva Para Bainha Metálica - D = 60 Mm</t>
  </si>
  <si>
    <t>Luva Para Bainha Metálica - D = 65 Mm</t>
  </si>
  <si>
    <t>Luva Para Bainha Metálica - D = 70 Mm</t>
  </si>
  <si>
    <t>Luva Para Bainha Metálica - D = 75 Mm</t>
  </si>
  <si>
    <t>Luva Para Bainha Metálica - D = 80 Mm</t>
  </si>
  <si>
    <t>Luva Para Bainha Metálica - D = 85 Mm</t>
  </si>
  <si>
    <t>Luva Para Bainha Metálica - D = 90 Mm</t>
  </si>
  <si>
    <t>Luva Para Bainha Metálica - D = 95 Mm</t>
  </si>
  <si>
    <t>Luva Para Bainha Metálica - D = 100 Mm</t>
  </si>
  <si>
    <t>Luva Para Bainha Metálica - D = 110 Mm</t>
  </si>
  <si>
    <t>Luva Para Bainha Metálica - D = 120 Mm</t>
  </si>
  <si>
    <t>Luva Para Bainha Metálica - D = 130 Mm</t>
  </si>
  <si>
    <t>Luva Para Bainha Metálica Ovalizada De 19 X 36 Mm</t>
  </si>
  <si>
    <t>Luva Para Bainha Metálica Ovalizada De 19 X 48 Mm</t>
  </si>
  <si>
    <t>Luva Para Bainha Metálica Ovalizada De 19 X 62 Mm</t>
  </si>
  <si>
    <t>Luva Para Bainha Metálica Ovalizada De 22 X 32 Mm</t>
  </si>
  <si>
    <t>Luva Para Bainha Metálica Ovalizada De 22 X 55 Mm</t>
  </si>
  <si>
    <t>Luva Para Bainha Metálica Ovalizada De 22 X 73 Mm</t>
  </si>
  <si>
    <t>Tinta Em Pó À Base De Resina Poliéster</t>
  </si>
  <si>
    <t>Apoio De Neoprene Não Fretado - C = 100 Mm, L = 100 Mm E E = 20 Mm</t>
  </si>
  <si>
    <t>Porca Sextavada Em Aço Galvanizado Para Parafuso - D = 9,525 Mm (3/8")</t>
  </si>
  <si>
    <t>Porca Sextavada Em Aço Galvanizado Para Parafuso - D = 12 Mm (M12)</t>
  </si>
  <si>
    <t>Parafuso De Cabeça Sextavada Em Aço Galvanizado, Classe 8.8 - D = 12 Mm (M12) E C = 30 Mm</t>
  </si>
  <si>
    <t>Ligação Tipo Barra Chata Em Aço Galvanizado Para Contenção - L = 45 Mm E E = 4 Mm</t>
  </si>
  <si>
    <t>Fita Metálica Sae 1010/1020 Para Solo Reforçado - L = 50 Mm E E = 4 Mm</t>
  </si>
  <si>
    <t>Material Para Aterro Reforçado Com Fitas Metálicas</t>
  </si>
  <si>
    <t>Tubo Pead Pe 100 Pn 5 Para Estais - D = 140 Mm</t>
  </si>
  <si>
    <t>Tubo Pead Pe 100 Pn 5 Para Estais - D = 160 Mm</t>
  </si>
  <si>
    <t>Tubo Pead Pe 100 Pn 5 Para Estais - D = 180 Mm</t>
  </si>
  <si>
    <t>Tubo Pead Pe 100 Pn 5 Para Estais - D = 200 Mm</t>
  </si>
  <si>
    <t>Tubo Pead Pe 100 Pn 5 Para Estais - D = 225 Mm</t>
  </si>
  <si>
    <t>Tubo Pead Pe 100 Pn 5 Para Estais - D = 250 Mm</t>
  </si>
  <si>
    <t>Tubo Pead Pe 100 Pn 5 Para Estais - D = 280 Mm</t>
  </si>
  <si>
    <t>Tubo Pead Pe 100 Pn 5 Para Estais - D = 315 Mm</t>
  </si>
  <si>
    <t>Tubo Antivandalismo Em Aço Galvanizado Para Estais De 12 Cordoalhas - D = 15,7 Mm</t>
  </si>
  <si>
    <t>Tubo Antivandalismo Em Aço Galvanizado Para Estais De 19 Cordoalhas - D = 15,7 Mm</t>
  </si>
  <si>
    <t>Tubo Antivandalismo Em Aço Galvanizado Para Estais De 22 Cordoalhas - D = 15,7 Mm</t>
  </si>
  <si>
    <t>Tubo Antivandalismo Em Aço Galvanizado Para Estais De 31 Cordoalhas - D = 15,7 Mm</t>
  </si>
  <si>
    <t>Tubo Antivandalismo Em Aço Galvanizado Para Estais De 37 Cordoalhas - D = 15,7 Mm</t>
  </si>
  <si>
    <t>Tubo Antivandalismo Em Aço Galvanizado Para Estais De 43 Cordoalhas - D = 15,7 Mm</t>
  </si>
  <si>
    <t>Tubo Antivandalismo Em Aço Galvanizado Para Estais De 55 Cordoalhas - D = 15,7 Mm</t>
  </si>
  <si>
    <t>Tubo Antivandalismo Em Aço Galvanizado Para Estais De 61 Cordoalhas - D = 15,7 Mm</t>
  </si>
  <si>
    <t>Tubo Antivandalismo Em Aço Galvanizado Para Estais De 73 Cordoalhas - D = 15,7 Mm</t>
  </si>
  <si>
    <t>Tubo Antivandalismo Em Aço Galvanizado Para Estais De 85 Cordoalhas - D = 15,7 Mm</t>
  </si>
  <si>
    <t>Tubo Antivandalismo Em Aço Galvanizado Para Estais De 91 Cordoalhas - D = 15,7 Mm</t>
  </si>
  <si>
    <t>Tubo Fôrma Lado Fixo Em Aço Galvanizado Para Estais De 12 Cordoalhas - D = 15,7 Mm</t>
  </si>
  <si>
    <t>Tubo Fôrma Lado Fixo Em Aço Galvanizado Para Estais De 19 Cordoalhas - D = 15,7 Mm</t>
  </si>
  <si>
    <t>Tubo Fôrma Lado Fixo Em Aço Galvanizado Para Estais De 22 Cordoalhas - D = 15,7 Mm</t>
  </si>
  <si>
    <t>Tubo Fôrma Lado Fixo Em Aço Galvanizado Para Estais De 31 Cordoalhas - D = 15,7 Mm</t>
  </si>
  <si>
    <t>Tubo Fôrma Lado Fixo Em Aço Galvanizado Para Estais De 37 Cordoalhas - D = 15,7 Mm</t>
  </si>
  <si>
    <t>Tubo Fôrma Lado Fixo Em Aço Galvanizado Para Estais De 43 Cordoalhas - D = 15,7 Mm</t>
  </si>
  <si>
    <t>Tubo Fôrma Lado Fixo Em Aço Galvanizado Para Estais De 55 Cordoalhas - D = 15,7 Mm</t>
  </si>
  <si>
    <t>Tubo Fôrma Lado Fixo Em Aço Galvanizado Para Estais De 61 Cordoalhas - D = 15,7 Mm</t>
  </si>
  <si>
    <t>Tubo Fôrma Lado Fixo Em Aço Galvanizado Para Estais De 73 Cordoalhas - D = 15,7 Mm</t>
  </si>
  <si>
    <t>Tubo Fôrma Lado Fixo Em Aço Galvanizado Para Estais De 85 Cordoalhas - D = 15,7 Mm</t>
  </si>
  <si>
    <t>Tubo Fôrma Lado Fixo Em Aço Galvanizado Para Estais De 91 Cordoalhas - D = 15,7 Mm</t>
  </si>
  <si>
    <t>Tubo Fôrma Lado Regulável Em Aço Galvanizado Para Estais De 12 Cordoalhas - D = 15,7 Mm</t>
  </si>
  <si>
    <t>Tubo Fôrma Lado Regulável Em Aço Galvanizado Para Estais De 19 Cordoalhas - D = 15,7 Mm</t>
  </si>
  <si>
    <t>Tubo Fôrma Lado Regulável Em Aço Galvanizado Para Estais De 22 Cordoalhas - D = 15,7 Mm</t>
  </si>
  <si>
    <t>Tubo Fôrma Lado Regulável Em Aço Galvanizado Para Estais De 31 Cordoalhas - D = 15,7 Mm</t>
  </si>
  <si>
    <t>Tubo Fôrma Lado Regulável Em Aço Galvanizado Para Estais De 37 Cordoalhas - D = 15,7 Mm</t>
  </si>
  <si>
    <t>Tubo Fôrma Lado Regulável Em Aço Galvanizado Para Estais De 43 Cordoalhas - D = 15,7 Mm</t>
  </si>
  <si>
    <t>Tubo Fôrma Lado Regulável Em Aço Galvanizado Para Estais De 55 Cordoalhas - D = 15,7 Mm</t>
  </si>
  <si>
    <t>Tubo Fôrma Lado Regulável Em Aço Galvanizado Para Estais De 61 Cordoalhas - D = 15,7 Mm</t>
  </si>
  <si>
    <t>Tubo Fôrma Lado Regulável Em Aço Galvanizado Para Estais De 73 Cordoalhas - D = 15,7 Mm</t>
  </si>
  <si>
    <t>Tubo Fôrma Lado Regulável Em Aço Galvanizado Para Estais De 85 Cordoalhas - D = 15,7 Mm</t>
  </si>
  <si>
    <t>Tubo Fôrma Lado Regulável Em Aço Galvanizado Para Estais De 91 Cordoalhas - D = 15,7 Mm</t>
  </si>
  <si>
    <t>Coroa De Botões Esféricos - Ring Bit - D = 104 Mm (4 3/32")</t>
  </si>
  <si>
    <t>Película Retrorrefletiva Tipo Iii + Si (Sinal Impresso Com Película De Sobreposição Tipo V)</t>
  </si>
  <si>
    <t>Tubo De Revestimento Em Aço-Carbono Schedule 40 - Dn = 101,6 Mm (4")</t>
  </si>
  <si>
    <t>Cimento Asfáltico De Petróleo Com Borracha - Cap 50/70 Com 15% De Borracha De Pneu</t>
  </si>
  <si>
    <t>Película Retrorrefletiva Tipo I + Si (Sinal Impresso Com Película De Sobreposição Tipo V)</t>
  </si>
  <si>
    <t>Chapa De Poliéster Reforçada Com Fibra De Vidro - E = 2,0 Mm</t>
  </si>
  <si>
    <t>Chapa De Alumínio Composto (Acm) - E = 3,0 Mm</t>
  </si>
  <si>
    <t>Película Retrorrefletiva Tipo X + Si (Sinal Impresso Com Película De Sobreposição Tipo V)</t>
  </si>
  <si>
    <t>Fita Adesiva Estrutural Dupla-Face - E = 2 Mm E L = 25 Mm</t>
  </si>
  <si>
    <t>Película Retrorrefletiva Tipo I</t>
  </si>
  <si>
    <t>Película Retrorrefletiva Tipo Iii + Si</t>
  </si>
  <si>
    <t>Película Retrorrefletiva Tipo Iii</t>
  </si>
  <si>
    <t>Película Não Retrorrefletiva Tipo Iv</t>
  </si>
  <si>
    <t>Película Retrorrefletiva Tipo X</t>
  </si>
  <si>
    <t>Duto Flexível De Ventilação De Poliéster Aluminizado Sem Isolamento - D = 200 Mm</t>
  </si>
  <si>
    <t>Cabo De Cobre Flexível Antichama Isolado Em Hepr - Tensão De 0,6/1,0 Kv E Seção De 2 X 6 Mm²</t>
  </si>
  <si>
    <t>Cabo De Cobre Flexível Antichama Isolado Em Hepr - Tensão De 0,6/1,0 Kv E Seção De 4 X 6 Mm²</t>
  </si>
  <si>
    <t>Tinta Plástica À Base De Resina Metacrílica Aplicada A Frio Por Aspersão (Spray)</t>
  </si>
  <si>
    <t>Ancoragem Fixa Para Estais De 12 Cordoalhas - D = 15,7 Mm</t>
  </si>
  <si>
    <t>Ancoragem Fixa Para Estais De 22 Cordoalhas - D = 15,7 Mm</t>
  </si>
  <si>
    <t>Ancoragem Fixa Para Estais De 43 Cordoalhas - D = 15,7 Mm</t>
  </si>
  <si>
    <t>Ancoragem Fixa Para Estais De 85 Cordoalhas - D = 15,7 Mm</t>
  </si>
  <si>
    <t>Ancoragem Regulável Para Estais De 12 Cordoalhas - D = 15,7 Mm</t>
  </si>
  <si>
    <t>Ancoragem Regulável Para Estais De 22 Cordoalhas - D = 15,7 Mm</t>
  </si>
  <si>
    <t>Ancoragem Regulável Para Estais De 43 Cordoalhas - D = 15,7 Mm</t>
  </si>
  <si>
    <t>Ancoragem Regulável Para Estais De 85 Cordoalhas - D = 15,7 Mm</t>
  </si>
  <si>
    <t>Tubo Pead Pe 100 Pn 5 Para Estais - D = 110 Mm</t>
  </si>
  <si>
    <t>Arruela Lisa Em Aço Zincado Branco Para Parafuso - D = 9,525 Mm (3/8")</t>
  </si>
  <si>
    <t>Viga De Madeira - E = 5 Cm E L = 11 Cm</t>
  </si>
  <si>
    <t>Purgador Plástico</t>
  </si>
  <si>
    <t>Chumbador De Expansão Controlada Por Torque Em Aço Zincado Para Concreto - D = 8,0 Mm</t>
  </si>
  <si>
    <t>Corrente De Elo Soldado Em Aço Sae 1010/1020 Com Acabamento Polido - E = 25,00 Mm (1")</t>
  </si>
  <si>
    <t>Corrente De Elo Soldado Em Aço Sae 1010/1020 Com Acabamento Polido - E = 12,50 Mm (1/2")</t>
  </si>
  <si>
    <t>Corrente De Elo Soldado Em Aço Sae 1010/1020 Com Acabamento Polido - E = 19,00 Mm (3/4")</t>
  </si>
  <si>
    <t>Lanterna De Sinalização Náutica Com Acessórios De Fixação - Alcance 2 Mn</t>
  </si>
  <si>
    <t>Lanterna De Sinalização Náutica Com Acessórios De Fixação - Alcance 3 Mn</t>
  </si>
  <si>
    <t>Lanterna De Sinalização Náutica Com Acessórios De Fixação - Alcance 4 Mn</t>
  </si>
  <si>
    <t>Lanterna De Sinalização Náutica Com Acessórios De Fixação - Alcance 6 Mn</t>
  </si>
  <si>
    <t>Lanterna De Sinalização Náutica Com Acessórios De Fixação - Alcance 8 Mn</t>
  </si>
  <si>
    <t>Manilha Âncora Em Aço Forjado Com Porca E Cupilha - Dn = 16,0 Mm (5/8")</t>
  </si>
  <si>
    <t>Manilha Reta Em Aço Forjado Com Porca E Cupilha - Dn = 38,1 Mm (1 1/2")</t>
  </si>
  <si>
    <t>Manilha Reta Em Aço Forjado Com Porca E Cupilha - Dn = 25,4 Mm (1")</t>
  </si>
  <si>
    <t>Suporte Polimérico Ecológico Maciço Colapsível Para Placa De Sinalização - Seção De 10 X 10 Cm</t>
  </si>
  <si>
    <t>Placa De Ancoragem Para Tirante De Barra De Aço - E = 12,7 Mm E Seção De 160 X 160 Mm</t>
  </si>
  <si>
    <t>Material Demolido - Concreto Simples</t>
  </si>
  <si>
    <t>Material Demolido - Madeira</t>
  </si>
  <si>
    <t>Revestimento Asfáltico</t>
  </si>
  <si>
    <t>Camada Granular (Base Ou Sub-Base)</t>
  </si>
  <si>
    <t>Material Demolido - Remendo Profundo</t>
  </si>
  <si>
    <t>Material Demolido - Alvenaria</t>
  </si>
  <si>
    <t>Acessórios E Materiais Metálicos</t>
  </si>
  <si>
    <t>Material Demolido - Concreto Armado</t>
  </si>
  <si>
    <t>Material De 3ª Categoria</t>
  </si>
  <si>
    <t>Solo</t>
  </si>
  <si>
    <t>Grãos, Agregados E Solos Derramados Na Pista</t>
  </si>
  <si>
    <t>Veículos De Pequeno Porte Incendiados Em Rodovia</t>
  </si>
  <si>
    <t>Tinta À Base De Resina Epóxi Bicomponente</t>
  </si>
  <si>
    <t>Tinta À Base De Resina Epóxi Poliamida Bicomponente Para Fundo Preparador De Pintura</t>
  </si>
  <si>
    <t>Tinta Anticorrosiva À Base De Resina Epóxi Poliamida Bicomponente</t>
  </si>
  <si>
    <t>Guincho Manual Com Capacidade De Tração De 100 Kn Com Cabo De Aço</t>
  </si>
  <si>
    <t>Guincho Manual Com Capacidade De Tração De 200 Kn Com Cabo De Aço</t>
  </si>
  <si>
    <t>Pneu Reaproveitado</t>
  </si>
  <si>
    <t>Sapatilha Em Aço Inox - D = 13 Mm (1/2")</t>
  </si>
  <si>
    <t>Molinete Manual Com Capacidade De Tração De 70 Kn</t>
  </si>
  <si>
    <t>Ânodo De Sacrifício Em Liga De Zinco - Peso = 20 Kg</t>
  </si>
  <si>
    <t>Cabo De Aço - D = 42,00 Mm (1 5/8")</t>
  </si>
  <si>
    <t>Terminal Soquete Fechado Em Aço Galvanizado Compatível Com Cabo De Aço De D = 42 Mm</t>
  </si>
  <si>
    <t>Manilha Reta Em Aço Forjado Com Porca E Cupilha - D = 57,2 Mm (2 1/4")</t>
  </si>
  <si>
    <t>Tubo Mecânico Em Aço-Carbono</t>
  </si>
  <si>
    <t>Material Combustível Removido</t>
  </si>
  <si>
    <t>Blocos De Rocha Ou Matacões</t>
  </si>
  <si>
    <t>Material Asfáltico Removido</t>
  </si>
  <si>
    <t>Estrutura De Pórtico Metálico Removida</t>
  </si>
  <si>
    <t>Estrutura De Semipórtico Duplo Metálico Removida</t>
  </si>
  <si>
    <t>Estrutura De Semipórtico Metálico Removida</t>
  </si>
  <si>
    <t>Mangueira Para Hidrojateamento Com Pressão De Trabalho De Até 17,5 Mpa (2.538 Psi) - D = 25 Mm (1")</t>
  </si>
  <si>
    <t>Mangueira Para Sistema De Sucção A Vácuo Com Vazão De Entrada De Até 3,6 M³/H (60 L/Min) - D = 72,5 Mm (3")</t>
  </si>
  <si>
    <t>Detritos Removidos De Bueiros</t>
  </si>
  <si>
    <t>Material Triturado - Galhos E Troncos</t>
  </si>
  <si>
    <t>Canal Monobloco Com Corpo E Grelha Em Concreto Polímero Com Efeito Autolimpante - Carga De Controle De 400 Kn - C = 100,0 Cm, L = 15,0 Cm E H = 23,0 Cm</t>
  </si>
  <si>
    <t>Canal Monobloco Com Corpo E Grelha Em Concreto Polímero Com Efeito Autolimpante - Carga De Controle De 400 Kn - C = 100,0 Cm, L = 25,0 Cm E H = 32,0 Cm</t>
  </si>
  <si>
    <t>Canal Monobloco Com Corpo E Grelha Em Concreto Polímero Com Efeito Autolimpante - Carga De Controle De 900 Kn - C = 100,0 Cm, L = 16,0 Cm E H = 26,5 Cm</t>
  </si>
  <si>
    <t>Canal Monobloco Com Corpo E Grelha Em Concreto Polímero Com Efeito Autolimpante - Carga De Controle De 900 Kn - C = 100,0 Cm, L = 21,0 Cm E H = 28,0 Cm</t>
  </si>
  <si>
    <t>Canal Monobloco Com Corpo E Grelha Em Concreto Polímero Com Efeito Autolimpante - Carga De Controle De 900 Kn - C = 100,0 Cm, L = 21,0 Cm E H = 38,0 Cm</t>
  </si>
  <si>
    <t>Canal Monobloco Com Corpo E Grelha Em Concreto Polímero Com Efeito Autolimpante - Carga De Controle De 900 Kn - C = 100,0 Cm, L = 21,0 Cm E H = 48,0 Cm</t>
  </si>
  <si>
    <t>Canal Monobloco Com Corpo E Grelha Em Concreto Polímero Com Efeito Autolimpante - Carga De Controle De 900 Kn - C = 100,0 Cm, L = 26,0 Cm E H = 33,0 Cm</t>
  </si>
  <si>
    <t>Canal Monobloco Com Corpo E Grelha Em Concreto Polímero Com Efeito Autolimpante - Carga De Controle De 900 Kn - C = 100,0 Cm, L = 26,0 Cm E H = 53,0 Cm</t>
  </si>
  <si>
    <t>Canal Monobloco Com Corpo E Grelha Em Concreto Polímero Com Efeito Autolimpante - Carga De Controle De 900 Kn - C = 200,0 Cm, L = 40,0 Cm E H = 59,5 Cm</t>
  </si>
  <si>
    <t>Canal Em Polietileno E Polipropileno Com Efeito Autolimpante E Grelha De Encaixe Em Poliamida Reforçada - Carga De Controle De 250 Kn - C = 100,0 Cm, L = 16,0 Cm E H = 12,2 Cm</t>
  </si>
  <si>
    <t>Canal Em Polietileno E Polipropileno Com Efeito Autolimpante E Grelha De Encaixe Em Poliamida Reforçada - Carga De Controle De 250 Kn - C = 100,0 Cm, L = 16,0 Cm E H = 17,2 Cm</t>
  </si>
  <si>
    <t>Canal Em Polietileno E Polipropileno Com Efeito Autolimpante E Grelha De Encaixe Em Poliamida Reforçada - Carga De Controle De 250 Kn - C = 100,0 Cm, L = 16,0 Cm E H = 5,5 Cm</t>
  </si>
  <si>
    <t>Canal Em Polietileno E Polipropileno Com Efeito Autolimpante E Grelha De Encaixe Em Ferro Fundido Dúctil - Carga De Controle De 400 Kn - C = 100,0 Cm, L = 14,7 Cm E H = 15,7 Cm</t>
  </si>
  <si>
    <t>Canal Em Polietileno E Polipropileno Com Efeito Autolimpante E Grelha De Encaixe Em Ferro Fundido Dúctil - Carga De Controle De 400 Kn - C = 100,0 Cm, L = 24,7 Cm E H = 20,8 Cm</t>
  </si>
  <si>
    <t>Canal Em Polietileno E Polipropileno Com Efeito Autolimpante E Grelha De Encaixe Em Ferro Fundido Dúctil - Carga De Controle De 400 Kn - C = 100,0 Cm, L = 34,9 Cm E H = 25,8 Cm</t>
  </si>
  <si>
    <t>Canal Em Polietileno E Polipropileno Com Efeito Autolimpante E Grelha De Encaixe Em Ferro Fundido Dúctil - Carga De Controle De 600 Kn - C = 100,0 Cm, L = 16,0 Cm E H = 12,2 Cm</t>
  </si>
  <si>
    <t>Canal Em Polietileno E Polipropileno Com Efeito Autolimpante E Grelha De Encaixe Em Ferro Fundido Dúctil - Carga De Controle De 600 Kn - C = 100,0 Cm, L = 21,2 Cm E H = 18,0 Cm</t>
  </si>
  <si>
    <t>Canal Em Polietileno E Polipropileno Com Efeito Autolimpante E Grelha De Encaixe Em Ferro Fundido Dúctil - Carga De Controle De 600 Kn - C = 100,0 Cm, L = 26,2 Cm E H = 17,2 Cm</t>
  </si>
  <si>
    <t>Canal Em Polietileno E Polipropileno Com Efeito Autolimpante E Abertura De Captação Em Ferro Fundido Dúctil - Carga De Controle De 900 Kn - C = 100,0 Cm, L = 21,0 Cm E H = 57,9 Cm</t>
  </si>
  <si>
    <t>Canal Em Polietileno E Polipropileno Com Efeito Autolimpante E Abertura De Captação Em Ferro Fundido Dúctil - Carga De Controle De 900 Kn - C = 100,0 Cm, L = 25,2 Cm E H = 57,8 Cm</t>
  </si>
  <si>
    <t>Canal Em Polietileno E Polipropileno Com Efeito Autolimpante E Abertura De Captação Em Ferro Fundido Dúctil - Carga De Controle De 900 Kn - C = 100,0 Cm, L = 42,0 Cm E H = 95,0 Cm</t>
  </si>
  <si>
    <t>Canal Em Polietileno E Polipropileno Com Efeito Autolimpante E Abertura De Captação Em Ferro Fundido Dúctil - Carga De Controle De 900 Kn - C = 114,2 Cm, L = 78,0 Cm E H = 106,0 Cm</t>
  </si>
  <si>
    <t>Custo Equivalente Da Construção Civil Para Construção Do Estaleiro Padrão</t>
  </si>
  <si>
    <t>Animais De Grande Porte Mortos Em Rodovia</t>
  </si>
  <si>
    <t>Animais De Pequeno Porte Mortos Em Rodovia</t>
  </si>
  <si>
    <t>Emborrachados De Pneus Espalhados Em Rodovia</t>
  </si>
  <si>
    <t>Espécimes Arbóreos De Até 20 M Tombados Na Pista</t>
  </si>
  <si>
    <t>Espécimes Arbóreos De 20 A 40 M Tombados Na Pista</t>
  </si>
  <si>
    <t>Sucatas Derramadas Em Rodovia</t>
  </si>
  <si>
    <t>Veículos De Grande Porte Incendiados Em Rodovia</t>
  </si>
  <si>
    <t>Veículos De Médio Porte Incendiados Em Rodovia</t>
  </si>
  <si>
    <t>Veículos De Grande Porte Tombados Em Rodovia</t>
  </si>
  <si>
    <t>Veículos De Médio Porte Tombados Em Rodovia</t>
  </si>
  <si>
    <t>Veículos De Pequeno Porte Tombados Em Rodovia</t>
  </si>
  <si>
    <t>Vidros, Caixas E Engradados Derramados Na Pista</t>
  </si>
  <si>
    <t>Tacha Refletiva Em Plástico Injetado Bidirecional Com Um Pino - Tipo I</t>
  </si>
  <si>
    <t>Tacha Refletiva Em Plástico Injetado Bidirecional Com Um Pino - Tipo Ii</t>
  </si>
  <si>
    <t>Tacha Refletiva Em Plástico Injetado Bidirecional Com Um Pino - Tipo Iii</t>
  </si>
  <si>
    <t>Tacha Refletiva Em Plástico Injetado Bidirecional Com Um Pino - Tipo Iv</t>
  </si>
  <si>
    <t>Tacha Refletiva Em Plástico Injetado Bidirecional Sem Pino - Tipo I</t>
  </si>
  <si>
    <t>Tacha Refletiva Em Plástico Injetado Bidirecional Sem Pino - Tipo Ii</t>
  </si>
  <si>
    <t>Tacha Refletiva Em Plástico Injetado Bidirecional Sem Pino - Tipo Iii</t>
  </si>
  <si>
    <t>Tacha Refletiva Em Plástico Injetado Bidirecional Sem Pino - Tipo Iv</t>
  </si>
  <si>
    <t>Tacha Refletiva Em Plástico Injetado Monodirecional Com Um Pino - Tipo I</t>
  </si>
  <si>
    <t>Tacha Refletiva Em Plástico Injetado Monodirecional Com Um Pino - Tipo Ii</t>
  </si>
  <si>
    <t>Tacha Refletiva Em Plástico Injetado Monodirecional Com Um Pino - Tipo Iii</t>
  </si>
  <si>
    <t>Tacha Refletiva Em Plástico Injetado Monodirecional Com Um Pino - Tipo Iv</t>
  </si>
  <si>
    <t>Tacha Refletiva Em Plástico Injetado Monodirecional Sem Pino - Tipo I</t>
  </si>
  <si>
    <t>Tacha Refletiva Em Plástico Injetado Monodirecional Sem Pino - Tipo Ii</t>
  </si>
  <si>
    <t>Tacha Refletiva Em Plástico Injetado Monodirecional Sem Pino - Tipo Iii</t>
  </si>
  <si>
    <t>Tacha Refletiva Em Plástico Injetado Monodirecional Sem Pino - Tipo Iv</t>
  </si>
  <si>
    <t>Tacha Refletiva Em Resina Sintética Bidirecional Com Um Pino - Tipo I</t>
  </si>
  <si>
    <t>Tacha Refletiva Em Resina Sintética Bidirecional Com Um Pino - Tipo Ii</t>
  </si>
  <si>
    <t>Tacha Refletiva Em Resina Sintética Bidirecional Com Um Pino - Tipo Iii</t>
  </si>
  <si>
    <t>Tacha Refletiva Em Resina Sintética Bidirecional Com Um Pino - Tipo Iv</t>
  </si>
  <si>
    <t>Tacha Refletiva Em Resina Sintética Bidirecional Sem Pino - Tipo I</t>
  </si>
  <si>
    <t>Tacha Refletiva Em Resina Sintética Bidirecional Sem Pino - Tipo Ii</t>
  </si>
  <si>
    <t>Tacha Refletiva Em Resina Sintética Bidirecional Sem Pino - Tipo Iii</t>
  </si>
  <si>
    <t>Tacha Refletiva Em Resina Sintética Bidirecional Sem Pino - Tipo Iv</t>
  </si>
  <si>
    <t>Tacha Refletiva Em Resina Sintética Monodirecional Com Um Pino - Tipo I</t>
  </si>
  <si>
    <t>Tacha Refletiva Em Resina Sintética Monodirecional Com Um Pino - Tipo Ii</t>
  </si>
  <si>
    <t>Tacha Refletiva Em Resina Sintética Monodirecional Com Um Pino - Tipo Iii</t>
  </si>
  <si>
    <t>Tacha Refletiva Em Resina Sintética Monodirecional Com Um Pino - Tipo Iv</t>
  </si>
  <si>
    <t>Tacha Refletiva Em Resina Sintética Monodirecional Sem Pino - Tipo I</t>
  </si>
  <si>
    <t>Tacha Refletiva Em Resina Sintética Monodirecional Sem Pino - Tipo Ii</t>
  </si>
  <si>
    <t>Tacha Refletiva Em Resina Sintética Monodirecional Sem Pino - Tipo Iii</t>
  </si>
  <si>
    <t>Tacha Refletiva Em Resina Sintética Monodirecional Sem Pino - Tipo Iv</t>
  </si>
  <si>
    <t>Tacha Refletiva Metálica Bidirecional Com Dois Pinos - Tipo Ii</t>
  </si>
  <si>
    <t>Tacha Refletiva Metálica Bidirecional Com Dois Pinos - Tipo Iii</t>
  </si>
  <si>
    <t>Tacha Refletiva Metálica Bidirecional Com Dois Pinos - Tipo Iv</t>
  </si>
  <si>
    <t>Tacha Refletiva Metálica Bidirecional Com Um Pino - Tipo Ii</t>
  </si>
  <si>
    <t>Tacha Refletiva Metálica Bidirecional Com Um Pino - Tipo Iii</t>
  </si>
  <si>
    <t>Tacha Refletiva Metálica Bidirecional Com Um Pino - Tipo Iv</t>
  </si>
  <si>
    <t>Tacha Refletiva Metálica Monodirecional Com Dois Pinos - Tipo Ii</t>
  </si>
  <si>
    <t>Tacha Refletiva Metálica Monodirecional Com Dois Pinos - Tipo Iii</t>
  </si>
  <si>
    <t>Tacha Refletiva Metálica Monodirecional Com Dois Pinos - Tipo Iv</t>
  </si>
  <si>
    <t>Tacha Refletiva Metálica Monodirecional Com Um Pino - Tipo Ii</t>
  </si>
  <si>
    <t>Tacha Refletiva Metálica Monodirecional Com Um Pino - Tipo Iii</t>
  </si>
  <si>
    <t>Tacha Refletiva Metálica Monodirecional Com Um Pino - Tipo Iv</t>
  </si>
  <si>
    <t>Tachão Refletivo Em Plástico Injetado Bidirecional</t>
  </si>
  <si>
    <t>Tachão Refletivo Em Plástico Injetado Monodirecional</t>
  </si>
  <si>
    <t>Tachão Refletivo Em Resina Sintética Bidirecional</t>
  </si>
  <si>
    <t>Tachão Refletivo Em Resina Sintética Monodirecional</t>
  </si>
  <si>
    <t>Emulsão Asfáltica Com Polímero - Rr-1C-E</t>
  </si>
  <si>
    <t>Reservatório Metálico Tipo Taça - Capacidade De 5.000 L</t>
  </si>
  <si>
    <t>Reservatório Metálico Tipo Taça - Capacidade De 10.000 L</t>
  </si>
  <si>
    <t>Reservatório Metálico Tipo Taça - Capacidade De 20.000 L</t>
  </si>
  <si>
    <t>Reservatório Metálico Tipo Taça - Capacidade De 30.000 L</t>
  </si>
  <si>
    <t>Amv Tipo Tr37, Abertura 1:8, Bitola Métrica</t>
  </si>
  <si>
    <t>Amv Tipo Tr37, Abertura 1:10, Bitola Métrica</t>
  </si>
  <si>
    <t>Amv Tipo Tr37, Abertura 1:12, Bitola Métrica</t>
  </si>
  <si>
    <t>Amv Tipo Tr37, Abertura 1:14, Bitola Métrica</t>
  </si>
  <si>
    <t>Bico Para Corte A Plasma Manual - 65A</t>
  </si>
  <si>
    <t>Bico Para Corte A Plasma Manual - 45A</t>
  </si>
  <si>
    <t>Bocal Para Corte A Plasma Manual - 45A/65A</t>
  </si>
  <si>
    <t>Capa De Retenção Para Corte A Plasma Manual - 45A/65A</t>
  </si>
  <si>
    <t>Eletrodo Para Corte A Plasma Manual - 45A/65A</t>
  </si>
  <si>
    <t>Distribuidor De Gás Para Corte A Plasma Manual - 45A/65A</t>
  </si>
  <si>
    <t>Parafuso De Cabeça Sextavada Em Aço Inox - D = 12,7 Mm (1/2") E C = 38,1 Mm (1.1/2")</t>
  </si>
  <si>
    <t>Porca Sextavada Em Aço Inox Para Parafuso - D = 12,7 Mm (1/2")</t>
  </si>
  <si>
    <t>Arruela Lisa Em Aço Inox - D = 12,7 Mm (1/2")</t>
  </si>
  <si>
    <t>Disco De Corte Com 80 Dentes Multimaterial - D = 250 Mm</t>
  </si>
  <si>
    <t>Lixa D'Água Nº 360</t>
  </si>
  <si>
    <t>Diluente Para Tinta Epóxi Bicomponente Ou Tricomponente</t>
  </si>
  <si>
    <t>Tinta À Base De Resina Epóxi Óxido De Ferro</t>
  </si>
  <si>
    <t>Diluente Para Esmalte Poliuretano De Dois Componentes</t>
  </si>
  <si>
    <t>Tinta Esmalte Poliuretano Bicomponente</t>
  </si>
  <si>
    <t>Catalisador Para Tinta Fosfatizante</t>
  </si>
  <si>
    <t>Tinta Fosfatizante Para Fundo Preparador De Pintura</t>
  </si>
  <si>
    <t>Luva Em Aço Galvanizado Com Rosca Bsp Classe Leve - D = 12,5 Mm (1/2")</t>
  </si>
  <si>
    <t>Plug Tipo Bujão Em Aço Galvanizado Com Rosca Bsp - D = 15 Mm (1/2")</t>
  </si>
  <si>
    <t>Tubo Em Aço-Carbono - E = 3,35 Mm E D = 80 Mm (3")</t>
  </si>
  <si>
    <t>Tubo Em Aço-Carbono - E = 3,00 Mm E D = 150 Mm (6")</t>
  </si>
  <si>
    <t>Cantoneira Em Alumínio De Abas Iguais - L = 38,1 Mm E E = 4,76 Mm</t>
  </si>
  <si>
    <t>Parafuso De Cabeça Sextavada Em Aço Inox - D = 8 Mm (M8) E C = 20 Mm</t>
  </si>
  <si>
    <t>Porca Sextavada Em Aço Inox Para Parafuso - D = 8 Mm (M8)</t>
  </si>
  <si>
    <t>Arruela Lisa Em Aço Inox Para Parafuso - D = 8,4 Mm (M8)</t>
  </si>
  <si>
    <t>Arruela De Pressão Em Aço Inox Para Parafuso - D = 8,1 Mm (M8)</t>
  </si>
  <si>
    <t>Parafuso De Cabeça Sextavada Em Aço Inox - D = 12,7 Mm (1/2") E C = 19,05 Mm (3/4")</t>
  </si>
  <si>
    <t>Barra Redonda Em Aço Sae 1020 - D = 25,4 Mm (1")</t>
  </si>
  <si>
    <t>Tubo Em Aço - E = 3,00 Mm E Seção De 40 X 40 Mm</t>
  </si>
  <si>
    <t>Desmoldante Para Fôrmas Metálicas</t>
  </si>
  <si>
    <t>Arame E70S6 Para Solda Mig/Mag - D = 0,9 Mm</t>
  </si>
  <si>
    <t>Conjunto vibratório para tubos de concreto com encaixe PB e 3 jogos de fôrmas - D = 0,60 m - 2,20 kW</t>
  </si>
  <si>
    <t>Conjunto vibratório para tubos de concreto com encaixe PB e 3 jogos de fôrmas - D = 0,80 m - 2,20 kW</t>
  </si>
  <si>
    <t>Conjunto vibratório para tubos de concreto com encaixe PB e 3 jogos de fôrmas - D = 1,00 m - 2,20 kW</t>
  </si>
  <si>
    <t>Conjunto vibratório para tubos de concreto com encaixe PB e 3 jogos de fôrmas - D = 1,20 m - 2,20 kW</t>
  </si>
  <si>
    <t>Conjunto vibratório para tubos de concreto com encaixe PB e 3 jogos de fôrmas - D = 1,50 m - 2,20 kW</t>
  </si>
  <si>
    <t>Equipamento para sondagem manual</t>
  </si>
  <si>
    <t>Bomba de pistão triplex com capacidade de 7,80 m³/h (130 l/min) - 8,20 kW</t>
  </si>
  <si>
    <t>Transportador manual de tubos de concreto com capacidade de 1 t</t>
  </si>
  <si>
    <t>Embarcação rebocadora - 268 kW</t>
  </si>
  <si>
    <t>Balança plataforma digital à bateria, com mesa de 75 x 75 cm e capacidade de 500 kg</t>
  </si>
  <si>
    <t>Carro manual modelo plataforma de 200 x 80 cm com capacidade de 800 kg</t>
  </si>
  <si>
    <t>Deflectômetro de impacto (FWD) instalado em picape com reboque e faixa de carga de 7 a 120 kN - 147 kW</t>
  </si>
  <si>
    <t>Elevador de obra com capacidade de 1.000 kg - 9 kW</t>
  </si>
  <si>
    <t>Usina misturadora móvel de reciclagem a frio com sistema de espuma de asfalto - 129,40 kW</t>
  </si>
  <si>
    <t>Escavadeira hidráulica sobre esteira com capacidade de 0,4 m³ - 64 kW</t>
  </si>
  <si>
    <t>Recicladora a frio - 455 kW</t>
  </si>
  <si>
    <t>Grupo gerador - 456 kVA</t>
  </si>
  <si>
    <t>Pórtico metálico rolante com capacidade de 25 t - 30 kW</t>
  </si>
  <si>
    <t>Guindaste móvel sobre esteiras com dragline com capacidade de 1,9 a 2,3 m³ - 270 kW</t>
  </si>
  <si>
    <t>Misturador de nata cimento - 1,50 kW</t>
  </si>
  <si>
    <t>Conjunto bomba e macaco hidráulico para protensão com capacidade de 7.000 kN - 15 kW</t>
  </si>
  <si>
    <t>Bomba para injeção de nata de cimento com capacidade de 2 MPa - 2,20 kW</t>
  </si>
  <si>
    <t>Bomba de alta pressão para hidrojateamento com capacidade de 18 MPa - 5,20 kW</t>
  </si>
  <si>
    <t>Conjunto bomba e macaco hidráulico para protensão com capacidade de 8.000 kN - 20 kW</t>
  </si>
  <si>
    <t>Bomba de protensão com leitura digital para tensionamento de estais - 3 kW</t>
  </si>
  <si>
    <t>Elevador de cremalheira com cabine simples, com capacidade de 1.500 kg e altura de até 100 m - 15 kW</t>
  </si>
  <si>
    <t>Equipamento para regulagem final de estais com até 37 cordoalhas - D = 15,7 mm - 20 kW</t>
  </si>
  <si>
    <t>Equipamento para regulagem final de estais de 38 a 55 cordoalhas - D = 15,7 mm - 30 kW</t>
  </si>
  <si>
    <t>Equipamento para regulagem final de estais de 56 a 73 cordoalhas - D = 15,7 mm - 40 kW</t>
  </si>
  <si>
    <t>Equipamento para regulagem final de estais de 74 a 91 cordoalhas - D = 15,7 mm - 50 kW</t>
  </si>
  <si>
    <t>Grua fixa para alturas de 60 a 102 m, com alcance de 60 m com capacidade de 1.500 kg na ponta da lança - 37 kW</t>
  </si>
  <si>
    <t>Macaco hidráulico monocordoalha para tensionamento de estais - 3 kW</t>
  </si>
  <si>
    <t>Máquina de solda por termofusão para tubos PEAD com gerador de 4 kW</t>
  </si>
  <si>
    <t>Serra mármore - 1,45 kW</t>
  </si>
  <si>
    <t>Trator sobre esteiras com lâmina - 97 kW</t>
  </si>
  <si>
    <t>Embarcação de alumínio com comprimento de 6 m e motor de popa - 18,60 kW</t>
  </si>
  <si>
    <t>Central de concreto com capacidade de 150 m³/h - dosadora e misturadora</t>
  </si>
  <si>
    <t>Conjunto bomba e macaco hidráulico para elevação com capacidade de 496 kN</t>
  </si>
  <si>
    <t>Conjunto bomba e macaco hidráulico para elevação com capacidade de 929 kN</t>
  </si>
  <si>
    <t>Conjunto bomba e macaco hidráulico para elevação com capacidade de 1.390 kN</t>
  </si>
  <si>
    <t>Conjunto bomba e macaco hidráulico para elevação com capacidade de 1.859 kN</t>
  </si>
  <si>
    <t>Bomba de alta pressão para hidrojateamento com capacidade de 250 MPa - 72 kW</t>
  </si>
  <si>
    <t>Guindaste móvel sobre pneus com 2 eixos com capacidade de 18 t - 97 kW</t>
  </si>
  <si>
    <t>Máquina levantadora e posicionadora de via - 7,40 kW</t>
  </si>
  <si>
    <t>Empilhadeira a diesel com capacidade de 10 t - 82 kW</t>
  </si>
  <si>
    <t>Perfuratriz hidráulica montada em flutuante - 32 kW</t>
  </si>
  <si>
    <t>Equipamento sobre forma-trilho para execução e acabamento de pavimento de concreto - 13,40 kW</t>
  </si>
  <si>
    <t>Guincho pneumático com capacidade de 2,5 t</t>
  </si>
  <si>
    <t>Plataforma autoelevatória de 12 x 24 m com capacidade de 150 t</t>
  </si>
  <si>
    <t>Batelão sem propulsão com capacidade de 66 m³</t>
  </si>
  <si>
    <t>Plataforma flutuante de 12 x 24 x 1,8 m com capacidade de 150 t</t>
  </si>
  <si>
    <t>Plataforma autoelevatória de 12 x 24 m montada na obra com capacidade de 150 t</t>
  </si>
  <si>
    <t>Perfuratriz pneumática rotopercussiva montada em flutuante com pressão de 0,70 MPa e capacidade de 2.500 gpm</t>
  </si>
  <si>
    <t>Lixadeira elétrica manual angular - 2 kW</t>
  </si>
  <si>
    <t>Soprador de ar quente manual - 1,60 kW</t>
  </si>
  <si>
    <t>Equipamento de estabilização dinâmica da via - 300 kW</t>
  </si>
  <si>
    <t>Transportador manual gerica com capacidade de 180 l</t>
  </si>
  <si>
    <t>Carro controle ferroviário - 186 kW</t>
  </si>
  <si>
    <t>Grupo gerador - 14 kVA</t>
  </si>
  <si>
    <t>Veículo ferroviário para capina química com capacidade de 12.000 l - 115 kW</t>
  </si>
  <si>
    <t>Perfuratriz hidráulica rotopercussiva para CCPH - 123 kW</t>
  </si>
  <si>
    <t>Vibrador de imersão para concreto - 4,10 kW</t>
  </si>
  <si>
    <t>Ponte rolante com capacidade de 5 t e vão de até 15 m - 10 kW</t>
  </si>
  <si>
    <t>Transportador manual carrinho de mão com capacidade de 80 l</t>
  </si>
  <si>
    <t>Martelo hidráulico vibratório com unidade hidráulica - 486 kW</t>
  </si>
  <si>
    <t>Bomba de concreto rebocável com capacidade de 30 m³/h - 74 kW</t>
  </si>
  <si>
    <t>Tanque de estocagem de asfalto com agitadores de 60.000 l</t>
  </si>
  <si>
    <t>Trado cavadeira de 12"</t>
  </si>
  <si>
    <t>Equipamento para pintura eletrostática com cabine dupla de 7,00 kW e estufa de 80.000 kCal</t>
  </si>
  <si>
    <t>Perfuratriz de circulação reversa tipo Wirth ou similar com unidade hidráulica (Power Pack) - 273 kW</t>
  </si>
  <si>
    <t>Treliça lançadeira com capacidade de carga de 100 a 120 t e vão máximo de 45 m - 110 kW</t>
  </si>
  <si>
    <t>Bomba submersível com capacidade de 360 m³/h - 23 kW</t>
  </si>
  <si>
    <t>Carrelone com capacidade máxima de 70 t</t>
  </si>
  <si>
    <t>Fischietti simples com capacidade de 70 t</t>
  </si>
  <si>
    <t>Vagão fechado FLT com capacidade de 99 t</t>
  </si>
  <si>
    <t>Vagão tanque convencional TCT com capacidade de 97 t e 103.000 l</t>
  </si>
  <si>
    <t>Vagão gôndola GDE com capacidade de 93,5 t / 29 m³</t>
  </si>
  <si>
    <t>Bomba de concreto rebocável com capacidade de 41 m³/h - 74 kW</t>
  </si>
  <si>
    <t>Roçadeira costal - 1,40 kW</t>
  </si>
  <si>
    <t>Veículo leve - 53 kW (sem motorista)</t>
  </si>
  <si>
    <t>Guindaste móvel sobre pneus com 6 eixos com capacidade máxima de 350 t - 450 kW</t>
  </si>
  <si>
    <t>Guindaste móvel sobre pneus com 8 eixos com capacidade máxima de 500 t - 500 kW</t>
  </si>
  <si>
    <t>Minicarregadeira de pneus - 45,50 kW</t>
  </si>
  <si>
    <t>Removedora de faixas de sinalização viária - 9,69 kW</t>
  </si>
  <si>
    <t>Extrusora para sarjeta de concreto - 10,44 kW</t>
  </si>
  <si>
    <t>Extrusora para meio-fio de concreto - 10,44 kW</t>
  </si>
  <si>
    <t>Embarcação empurradora multipropósito - 2 x 186 kW</t>
  </si>
  <si>
    <t>Balsa de convés com capacidade de 200 t</t>
  </si>
  <si>
    <t>Compactador manual com soquete vibratório - 2,24 kW</t>
  </si>
  <si>
    <t>Soldadora de trilho por caldeamento na via - 400 kW</t>
  </si>
  <si>
    <t>Escavadeira hidráulica sobre esteiras para rocha com caçamba com capacidade de 1,56 m³ - 118 kW</t>
  </si>
  <si>
    <t>Jateador abrasivo úmido com capacidade de 350 kg de abrasivo</t>
  </si>
  <si>
    <t>Sinalizador direcional móvel com sistema fotovoltaico de energia e montado em chassi sobre pneus</t>
  </si>
  <si>
    <t>Painel de Mensagem Variável - PMV móvel, com sistema fotovoltaico de energia e montado em chassi sobre pneus</t>
  </si>
  <si>
    <t>Semáforo móvel com 3 lentes e bateria - D = 200 mm</t>
  </si>
  <si>
    <t>Carregadeira de pneus para rocha com capacidade de 2,50 m³ - 105 kW</t>
  </si>
  <si>
    <t>Cortadora de pavimento com disco diamantado de 450 a 1.500 mm - 55,40 kW</t>
  </si>
  <si>
    <t>Minicarregadeira sobre pneus com valetadeira - 55,40 kW</t>
  </si>
  <si>
    <t>Equipamento de cravação sobre esteira para geodreno com haste para profundidade de até 20 m - 258 kW</t>
  </si>
  <si>
    <t>Perfuratriz tipo Bottom Feed para coluna de brita - 194 kW</t>
  </si>
  <si>
    <t>Veículo tipo van furgão com capacidade de 1,54 t - 93 kW</t>
  </si>
  <si>
    <t>Draga backhoe com capacidade de 7 m³ - 1.000 kW</t>
  </si>
  <si>
    <t>Escavadeira hidráulica com martelo hidráulico de 520 kg - 75 kW</t>
  </si>
  <si>
    <t>Miniônibus com capacidade para 30 passageiros - 111 kW</t>
  </si>
  <si>
    <t>Rebarbador hidráulico com bomba manual com capacidade de força de 9.000 kgf</t>
  </si>
  <si>
    <t>Pórtico metálico rolante com talha com capacidade de 5 t - 10 kW</t>
  </si>
  <si>
    <t>Macaco de protensão de fios com bomba - 3,72 kW</t>
  </si>
  <si>
    <t>Máquina de aplicação e extração de grampo elástico tipo Pandrol - 6,70 kW</t>
  </si>
  <si>
    <t>Britador de mandíbulas móvel sobre esteiras, sem peneira, com capacidade de 140 m³/h - 170 kW</t>
  </si>
  <si>
    <t>Ferramenta de fixação à pólvora de ação direta</t>
  </si>
  <si>
    <t>Ferramenta de fixação à pólvora e sistema à pistão</t>
  </si>
  <si>
    <t>Equipamento para selagem com material asfáltico rebocável com capacidade de 370 l - 35 kW</t>
  </si>
  <si>
    <t>Caldeira de asfalto rebocável com capacidade de 600 l - 5,20 kW</t>
  </si>
  <si>
    <t>Soprador de ar costal - 2,6 kW</t>
  </si>
  <si>
    <t>Locomotiva diesel-elétrica CC - bitola métrica - 2.237 kW</t>
  </si>
  <si>
    <t>Locomotiva diesel-elétrica CC - bitola larga - 2.237 kW</t>
  </si>
  <si>
    <t>Vagão plataforma PNE com capacidade de 82 t - bitola métrica</t>
  </si>
  <si>
    <t>Vagão plataforma PNT com capacidade de 98 t - bitola larga</t>
  </si>
  <si>
    <t>Vagão fechado com porta para carga e descarga de paletes FLD com capacidade de 64 t - bitola métrica</t>
  </si>
  <si>
    <t>Vagão fechado com porta para carga e descarga de paletes FLT com capacidade de 99 t - bitola larga</t>
  </si>
  <si>
    <t>Vagão hopper aberto com descarga automática HNE com capacidade de 45 m³ - bitola métrica</t>
  </si>
  <si>
    <t>Vagão hopper aberto com descarga automática HNT com capacidade de 63 m³ - bitola larga</t>
  </si>
  <si>
    <t>Equipamento para carga e descarga de TLS de até 250 m - 90 kW</t>
  </si>
  <si>
    <t>Carregadeira de pneus com implemento de garfo - 195 kW</t>
  </si>
  <si>
    <t>Carregadeira de pneus para rocha com capacidade de 2,50 m³ - 105 kW com periculosidade</t>
  </si>
  <si>
    <t>Escavadeira hidráulica com martelo hidráulico de 1.700 kg - 103 kW com periculosidade</t>
  </si>
  <si>
    <t>Perfuratriz sobre esteiras - 145 kW com periculosidade</t>
  </si>
  <si>
    <t>Equipamento de corte a plasma CNC - 12.000 x 5.500 mm - 19,5 kW</t>
  </si>
  <si>
    <t>Equipamento de solda MIG automática com acessórios - 14,6 kVA</t>
  </si>
  <si>
    <t>Máquina de solda elétrica retificadora 425 A - 18,70 kW</t>
  </si>
  <si>
    <t>Martelete perfurador/rompedor a ar comprimido de 25 kg para rocha, com insalubridade, com capacidade de 2.040 gpm</t>
  </si>
  <si>
    <t>Jumbo eletro-hidráulico com 3 braços - 155 kW/237 kW com periculosidade</t>
  </si>
  <si>
    <t>Maçarico lança-chamas a gás liquefeito de petróleo (GLP)</t>
  </si>
  <si>
    <t>Estação transmissora de superfície para televisionamento</t>
  </si>
  <si>
    <t>Câmara hiperbárica com filtro, serpentina e reservatório de ar para mergulho raso - D = 1,80 m e H = 2,22 m</t>
  </si>
  <si>
    <t>Estação transmissora de superfície para comunicação sem fio</t>
  </si>
  <si>
    <t>Estação transmissora de superfície para comunicação com fio</t>
  </si>
  <si>
    <t>Painel de controle de ar com manômetros e pneufatômetros</t>
  </si>
  <si>
    <t>Sistema de Sino aberto (sinete) para mergulho até 50 m - 33,50 kW</t>
  </si>
  <si>
    <t>Sistema de ar comprimido para mergulho até 30 m com pressão de trabalho de 1,4 MPa - 7,46 kW</t>
  </si>
  <si>
    <t>Sistema de ar comprimido para mergulho até 50 m com pressão de trabalho de 1,7 MPa - 16,18 kW</t>
  </si>
  <si>
    <t>Fonte de plasma para corte manual - 65A - 15 kW</t>
  </si>
  <si>
    <t>Serra de esquadria com braço telescópico - D = 250 mm (10") - 1,80 kW</t>
  </si>
  <si>
    <t>Rebordeadeira diâmetro máximo 3,00 m - 4,85 kW</t>
  </si>
  <si>
    <t>Dobradeira viradeira manual comprimento máximo de dobra de até 2.000 mm</t>
  </si>
  <si>
    <t>Fonte de plasma para corte manual - 45A - 10 kW</t>
  </si>
  <si>
    <t>Equipamento para pintura com cal rebocável com dois bicos aplicadores e capacidade de 2.200 l</t>
  </si>
  <si>
    <t>Ventilador centrífugo média pressão com capacidade de 38 m³/min - 2,21 kW</t>
  </si>
  <si>
    <t>Detector de gases com bomba elétrica para espaço confinado</t>
  </si>
  <si>
    <t>Equipamento de pintura com pistola airless - 0,90 kW</t>
  </si>
  <si>
    <t>Escova rotativa com cerdas de aço para tratamento de superfície - 0,91 kW</t>
  </si>
  <si>
    <t>Tripé com guincho para espaço confinado</t>
  </si>
  <si>
    <t>Respirador purificador de ar motorizado</t>
  </si>
  <si>
    <t>Respirador de adução de ar tipo linha de ar comprimido para jateamento</t>
  </si>
  <si>
    <t>Exaustor centrífugo alta pressão com capacidade de 35 m³/min - 1,47 kW</t>
  </si>
  <si>
    <t>Ventilador axial para ventilação forçada com velocidade de saída de 32,8 m/s - D = 1.000 mm - 30 kW</t>
  </si>
  <si>
    <t>Bate-estaca de gravidade para 6 t - 119 kW</t>
  </si>
  <si>
    <t>Guilhotina hidráulica 16 x 6.100 mm - 30 kW</t>
  </si>
  <si>
    <t>Prensa dobradeira capacidade 320 t - comprimento até 3.100 mm - 30 kW</t>
  </si>
  <si>
    <t>Plotadora de recorte com computador e programa computacional</t>
  </si>
  <si>
    <t>Ventilador centrífugo baixa pressão com capacidade de 58 m³/min - 3,68 kW</t>
  </si>
  <si>
    <t>Carregadeira de pneus com capacidade de 3,40 m³ - 195 kW</t>
  </si>
  <si>
    <t>Veículo leve - 53 kW</t>
  </si>
  <si>
    <t>Compressor de ar portátil de 160,46 l/s (340 PCM) - 81 kW</t>
  </si>
  <si>
    <t>Distribuidor de agregados sobre pneus autopropelido - 130 kW</t>
  </si>
  <si>
    <t>Escavadeira hidráulica sobre esteiras com caçamba com capacidade de 1,56 m³ - 118 kW</t>
  </si>
  <si>
    <t>Perfuratriz hidráulica sobre esteiras - 283 kW</t>
  </si>
  <si>
    <t>Grade de 24 discos rebocável de D = 60 cm (24")</t>
  </si>
  <si>
    <t>Betoneira com motor a gasolina com capacidade de 600 l - 10 kW</t>
  </si>
  <si>
    <t>Grupo gerador - 3,2 kVA</t>
  </si>
  <si>
    <t>Caldeira de asfalto rebocável com capacidade de 1.500 l - 6,5 kW</t>
  </si>
  <si>
    <t>Motoscraper - 304 kW</t>
  </si>
  <si>
    <t>Motoniveladora - 93 kW</t>
  </si>
  <si>
    <t>Ponte rolante com capacidade de 15 t e vão de até 15 m - 20 kW</t>
  </si>
  <si>
    <t xml:space="preserve">Retroescavadeira de pneus - capacidade da caçamba da pá-carregadeira de 0,76 m³ e da retroescavadeira de 0,29 m³ - 58 kW </t>
  </si>
  <si>
    <t>Martelete perfurador/rompedor a ar comprimido de 25 kg para rocha com capacidade de 2.040 gpm</t>
  </si>
  <si>
    <t>Empilhadeira a diesel com capacidade de 4 t - 60 kW</t>
  </si>
  <si>
    <t>Jateador para estruturas metálicas com transportador a roletes - 22 kW</t>
  </si>
  <si>
    <t>Rolo compactador liso vibratório autopropelido por pneus de 11 t - 97 kW</t>
  </si>
  <si>
    <t>Equipamento de solda MIG com acessórios - 14,6 kVA</t>
  </si>
  <si>
    <t>Serra circular com bancada - D = 30 cm - 4 kW</t>
  </si>
  <si>
    <t>Embarcação de transporte de pessoal e apoio logístico - 30 kW</t>
  </si>
  <si>
    <t>Conjunto vibratório para meio tubo de concreto com encaixe PB e 3 jogos de fôrmas - D = 0,30 m - 2,20 kW</t>
  </si>
  <si>
    <t>Equipamento de batimetria monofeixe</t>
  </si>
  <si>
    <t>Trator sobre esteiras com lâmina - 127 kW</t>
  </si>
  <si>
    <t>Trator sobre esteiras com lâmina - 259 kW</t>
  </si>
  <si>
    <t>Compressor de ar respirável com capacidade de até 35 MPa e 3,58 l/s - 5,52 kW</t>
  </si>
  <si>
    <t>Vassoura mecânica rebocável com largura de 2,44 m</t>
  </si>
  <si>
    <t>Vibroacabadora de asfalto sobre esteiras - 97 kW</t>
  </si>
  <si>
    <t>Máquina de solda elétrica transformadora 250 A - 9,20 kW</t>
  </si>
  <si>
    <t>Bomba centrífuga com capacidade de 7,1 a 22 m³/h - 1,50 kW</t>
  </si>
  <si>
    <t>Obturador mecânico simples com extensão de 12 m</t>
  </si>
  <si>
    <t>Nível ótico com capacidade de aumento de 32x</t>
  </si>
  <si>
    <t>Estação total eletrônica com alcance máximo de 3.000 m</t>
  </si>
  <si>
    <t>Compactador manual de placa vibratória - 3,00 kW</t>
  </si>
  <si>
    <t>Tanque de estocagem de asfalto com capacidade de 30.000 l</t>
  </si>
  <si>
    <t>Aquecedor de fluido térmico - 12 kW</t>
  </si>
  <si>
    <t>Ônibus com capacidade para 80 passageiros - 175 kW</t>
  </si>
  <si>
    <t>GPS geodésico de simples frequência (L1)</t>
  </si>
  <si>
    <t>GPS geodésico de dupla frequência (L1/L2)</t>
  </si>
  <si>
    <t>Perfuratriz hidráulica sobre esteiras com clamshell - 220 kW</t>
  </si>
  <si>
    <t>Trator sobre esteiras com lâmina e escarificador - 259 kW</t>
  </si>
  <si>
    <t>Guindaste móvel sobre esteiras com clamshell de 1,9 m³ - 220 kW</t>
  </si>
  <si>
    <t>Fresadora de piso de concreto - 6,7 kW</t>
  </si>
  <si>
    <t>Furadeira de impacto de 12,5 mm - 0,80 kW</t>
  </si>
  <si>
    <t>Guindaste móvel sobre esteiras com clamshell de 4,6 m³ - 403 kW</t>
  </si>
  <si>
    <t>Furadeira com base magnética - 1,20 kW</t>
  </si>
  <si>
    <t>Perfuratriz sobre esteiras - 145 kW</t>
  </si>
  <si>
    <t>Escavadeira hidráulica de longo alcance sobre esteiras - 103 kW</t>
  </si>
  <si>
    <t>Trator agrícola sobre pneus - 77 kW</t>
  </si>
  <si>
    <t>Conjunto vibratório para meio tubo de concreto com encaixe PB e 3 jogos de fôrmas - D = 0,40 m - 2,20 kW</t>
  </si>
  <si>
    <t>Fresadora e distribuidora com controle de greide - 287 kW</t>
  </si>
  <si>
    <t>Carregadeira de pneus para rocha com capacidade de 1,72 m³ - 113 kW</t>
  </si>
  <si>
    <t>Distribuidor de agregados rebocável com capacidade de 1,9 m³</t>
  </si>
  <si>
    <t>Carregadeira de pneus com capacidade de 1,72 m³ - 113 kW</t>
  </si>
  <si>
    <t>Motosserra com motor a gasolina - 2,30 kW</t>
  </si>
  <si>
    <t>Régua vibratória dupla com 4 m - 4,10 kW</t>
  </si>
  <si>
    <t>Serra para corte de concreto - 4 kW</t>
  </si>
  <si>
    <t>Vibroacabadora de concreto sobre esteiras com fôrmas deslizantes - 205 kW</t>
  </si>
  <si>
    <t>Máquina texturizadora e aplicadora de cura química em pavimento de concreto - 44,80 kW</t>
  </si>
  <si>
    <t>Central de concreto com capacidade de 40 m³/h - dosadora fixa</t>
  </si>
  <si>
    <t>Serra para corte de concreto e asfalto - 10 kW</t>
  </si>
  <si>
    <t>Draga hopper com capacidade de 750 m³</t>
  </si>
  <si>
    <t>Draga hopper com capacidade de 1.000 m³</t>
  </si>
  <si>
    <t>Draga hopper com capacidade de 2.000 m³</t>
  </si>
  <si>
    <t>Draga hopper com capacidade de 3.000 m³</t>
  </si>
  <si>
    <t>Draga hopper com capacidade de 4.000 m³</t>
  </si>
  <si>
    <t>Draga hopper com capacidade de 5.000 m³</t>
  </si>
  <si>
    <t>Central de concreto com capacidade de 30 m³/h - dosadora RS</t>
  </si>
  <si>
    <t>Embarcação de transporte de pessoal e apoio logístico - 130 kW</t>
  </si>
  <si>
    <t>Embarcação empurradora multipropósito com guindaste hidráulico de 74 kN.m - 165 kW</t>
  </si>
  <si>
    <t>Embarcação rebocadora - 2 x 268 kW</t>
  </si>
  <si>
    <t>Conjunto de britagem para rachão com capacidade de 80 m³/h - 224 kW</t>
  </si>
  <si>
    <t>Draga de sucção para extração de areia com tubo de descarga de 150 mm - 100 kW</t>
  </si>
  <si>
    <t>Compressor de ar portátil de 42,48 l/s (90 PCM) - 18,50 kW</t>
  </si>
  <si>
    <t>Conjunto de britagem com capacidade de 80 m³/h - 313 kW</t>
  </si>
  <si>
    <t>Plataforma flutuante montada na obra de 12 x 24 x 1,8 m com capacidade de 150 t</t>
  </si>
  <si>
    <t>Guindaste móvel sobre esteiras com pinça com capacidade de 40 t - 186 kW</t>
  </si>
  <si>
    <t>Bomba com capacidade de 136 m³/h e câmara de vácuo - 5,60 kW</t>
  </si>
  <si>
    <t>Usina misturadora de solos com capacidade de 300 t/h - 44 kW</t>
  </si>
  <si>
    <t>Usina misturadora de pré-misturado a frio com capacidade de 60 t/h - 23,50 kW</t>
  </si>
  <si>
    <t>Batelão autopropelido com capacidade de 300 m³ - 224 kW</t>
  </si>
  <si>
    <t>Batelão autopropelido com capacidade de 500 m³ - 373 kW</t>
  </si>
  <si>
    <t>Pontão flutuante de 15 x 30 x 1,8 m com capacidade de 500 t</t>
  </si>
  <si>
    <t>Bomba de injeção de argamassa e nata com capacidade de 1,08 m³/h (18 l/min) e misturador com tambor de 0,100 m³ - 6,20 kW</t>
  </si>
  <si>
    <t>Máquina de bancada universal para corte de chapa - 1,50 kW</t>
  </si>
  <si>
    <t>Máquina de bancada guilhotina - 4,00 kW</t>
  </si>
  <si>
    <t>Draga hopper com capacidade de 10.000 m³</t>
  </si>
  <si>
    <t>Draga hopper com capacidade de 15.000 m³</t>
  </si>
  <si>
    <t>Draga hopper com capacidade de 20.000 m³</t>
  </si>
  <si>
    <t>Embarcação hotel com capacidade para 15 pessoas - 199 kW</t>
  </si>
  <si>
    <t>Fábrica de pré-moldado de concreto para balizador - 2,20 kW</t>
  </si>
  <si>
    <t>Compressor de ar portátil de 185,95 l/s (394 PCM) - 81,50 kW</t>
  </si>
  <si>
    <t>Bomba submersível com capacidade de 75 m³/h - 3,6 kW</t>
  </si>
  <si>
    <t>Bomba para concreto projetado via seca com capacidade de 6 m³/h - 7,5 kW</t>
  </si>
  <si>
    <t>Conjunto vibratório para tubos de concreto com encaixe PB e 3 jogos de fôrmas - D = 0,20 m - 2,20 kW</t>
  </si>
  <si>
    <t>Conjunto vibratório para tubos de concreto com encaixe PB e 3 jogos de fôrmas - D = 0,30 m - 2,20 kW</t>
  </si>
  <si>
    <t>Conjunto vibratório para tubos de concreto com encaixe PB e 3 jogos de fôrmas - D = 0,40 m - 2,20 kW</t>
  </si>
  <si>
    <t>Draga de sucção e recalque com potência da bomba de 294 kW e cortador de 30 kW</t>
  </si>
  <si>
    <t>Draga de sucção e recalque com potência da bomba de 483 kW e cortador de 55 kW</t>
  </si>
  <si>
    <t>Draga de sucção e recalque com potência da bomba de 746 kW e cortador de 110 kW</t>
  </si>
  <si>
    <t>Draga de sucção e recalque com potência da bomba de 1.350 kW e cortador de 170 kW</t>
  </si>
  <si>
    <t>Embarcação hotel com capacidade para 30 pessoas - 2 x 112 kW</t>
  </si>
  <si>
    <t>Compressor de ar portátil de 33,51 l/s (71 PCM) - 14 kW</t>
  </si>
  <si>
    <t>Compressor de ar portátil de 75,04 l/s (159 PCM) - 33 kW</t>
  </si>
  <si>
    <t>Perfuratriz hidráulica sobre esteiras para estaca raiz - 56 kW</t>
  </si>
  <si>
    <t>Equipamento para pintura a ar comprimido de pistola com caneca com capacidade de 1.000 ml e compressor de 1,50 kW</t>
  </si>
  <si>
    <t>Compressor de ar portátil de 58,52 l/s (124 PCM) - 27 kW</t>
  </si>
  <si>
    <t>Compactador manual com soquete vibratório - 4,10 kW</t>
  </si>
  <si>
    <t>Compressor de ar portátil de 422,86 l/s (896 PCM) - 213 kW</t>
  </si>
  <si>
    <t>Compressor de ar portátil de 94,39 l/s (200 PCM) - 36 kW</t>
  </si>
  <si>
    <t>Guindaste móvel sobre esteiras com Hammer Grab - 186 kW</t>
  </si>
  <si>
    <t>Compressor de ar portátil de 540,85 l/s (1.146 PCM) - 331,10 kW</t>
  </si>
  <si>
    <t>Guindaste móvel sobre esteiras com trado para escavação em solos - 186 kW</t>
  </si>
  <si>
    <t>Guindaste móvel sobre esteiras com trado com bits escavação em rocha - 186 kW</t>
  </si>
  <si>
    <t>Guindaste móvel sobre esteiras com caçamba para escavação em solos - 186 kW</t>
  </si>
  <si>
    <t>Guindaste móvel sobre esteiras com caçamba para escavação em rocha - 186 kW</t>
  </si>
  <si>
    <t>Guindaste móvel sobre esteiras com capacidade de 40 t - 186 kW</t>
  </si>
  <si>
    <t>Compressor de ar portátil de 89,67 l/s (190 PCM) - 36 kW</t>
  </si>
  <si>
    <t>Equipamento para solda e corte com oxiacetileno</t>
  </si>
  <si>
    <t>Guindaste móvel sobre esteiras com capacidade de 80 t - 212 kW</t>
  </si>
  <si>
    <t>Mesa vibratória - 2,20 kW</t>
  </si>
  <si>
    <t>Compressor de ar portátil de 363,87 l/s (771 PCM) - 158,13 kW</t>
  </si>
  <si>
    <t>Equipamento de batimetria multifeixe</t>
  </si>
  <si>
    <t>Equipamento de medição de descarga líquida com ADCP</t>
  </si>
  <si>
    <t>Martelete perfurador/rompedor elétrico - 1,50 kW</t>
  </si>
  <si>
    <t>Embarcação de transporte de pessoal e apoio logístico - 90 kW</t>
  </si>
  <si>
    <t>Martelete perfurador/rompedor a ar comprimido de 10 kg com capacidade de 1.800 gpm</t>
  </si>
  <si>
    <t>Fresadora a frio - 455 kW</t>
  </si>
  <si>
    <t>Rolo compactador liso tandem vibratório autopropelido de 10,4 t - 82 kW</t>
  </si>
  <si>
    <t>Rolo compactador liso tandem vibratório autopropelido de 1,6 t - 18 kW</t>
  </si>
  <si>
    <t>Martelete perfurador/rompedor elétrico - 0,90 kW</t>
  </si>
  <si>
    <t>Veículo leve picape 4 x 4 com capacidade de 1,10 t - 147 kW</t>
  </si>
  <si>
    <t>Rolo compactador pé de carneiro vibratório autopropelido por pneus de 11,6 t - 82 kW</t>
  </si>
  <si>
    <t>Usina de asfalto a quente gravimétrica com capacidade de 100/140 t/h - 260 kW</t>
  </si>
  <si>
    <t>Guincho tracionador de cordoalhas - 7,50 kW</t>
  </si>
  <si>
    <t>Caldeira para aquecimento e injeção de cera - 1 kW</t>
  </si>
  <si>
    <t>Misturador de argamassa de alta turbulência com capacidade de 220 l - 13 kW</t>
  </si>
  <si>
    <t>Minicarregadeira de pneus com vassoura de 1,68 m - 45,50 kW</t>
  </si>
  <si>
    <t>Trituradora de galhos e troncos rebocável com capacidade de até 350 mm de diâmetro com guincho - 96,94 kW</t>
  </si>
  <si>
    <t>Fresadora a frio - 155 kW</t>
  </si>
  <si>
    <t>Jateador pressurizado multiabrasivo com capacidade de 280 l</t>
  </si>
  <si>
    <t>Fábrica de pré-moldado de concreto para mourão - 2,20 kW</t>
  </si>
  <si>
    <t>Batelão sem propulsão montado na obra com capacidade de 66 m³</t>
  </si>
  <si>
    <t>Misturador de lama bentonítica - 4 kW</t>
  </si>
  <si>
    <t>Martelete perfurador/rompedor a ar comprimido de 28 kg para concreto com capacidade de 1.230 gpm</t>
  </si>
  <si>
    <t>Desarenador - 15 kW</t>
  </si>
  <si>
    <t>Microtrator com roçadeira - 10 kW</t>
  </si>
  <si>
    <t>Socadora automática de linha - 253 kW</t>
  </si>
  <si>
    <t>Reguladora e distribuidora de lastro - 300 kW</t>
  </si>
  <si>
    <t>Bate-estaca com martelo hidráulico - 450 kW</t>
  </si>
  <si>
    <t>Conjunto bomba e macaco hidráulico para protensão com capacidade de 590 kN - 3,70 kW</t>
  </si>
  <si>
    <t>Máquina policorte - 2,20 kW</t>
  </si>
  <si>
    <t>Pórtico duplo de descarga e posicionamento de dormente - 89 kW</t>
  </si>
  <si>
    <t>Talha manual com capacidade de 3 t</t>
  </si>
  <si>
    <t>Conjunto bomba e macaco hidráulico para protensão com capacidade de 250 kN - 3,70 kW</t>
  </si>
  <si>
    <t>Conjunto bomba e macaco hidráulico para protensão com capacidade de 1.150 kN - 5 kW</t>
  </si>
  <si>
    <t>Conjunto bomba e macaco hidráulico para protensão com capacidade de 2.000 kN - 5 kW</t>
  </si>
  <si>
    <t>Conjunto bomba e macaco hidráulico para protensão com capacidade de 2.500 kN - 7 kW</t>
  </si>
  <si>
    <t>Conjunto bomba e macaco hidráulico para protensão com capacidade de 4.000 kN - 10 kW</t>
  </si>
  <si>
    <t>Conjunto bomba e macaco hidráulico para protensão com capacidade de 5.400 kN - 10 kW</t>
  </si>
  <si>
    <t>Bate-estaca Strauss - 15 kW</t>
  </si>
  <si>
    <t>Posicionadora de trilhos - 7,40 kW</t>
  </si>
  <si>
    <t>Tirefonadora/parafusadora portátil - 3,10 kW</t>
  </si>
  <si>
    <t>Equipamento para pintura eletrostática com cabine simples de 5,50 kW e estufa de 2x120.000 kCal</t>
  </si>
  <si>
    <t>Grupo vibrador com gerador - 2,80 kW</t>
  </si>
  <si>
    <t>Máquina de furar dormente portátil - 1,50 kW</t>
  </si>
  <si>
    <t>Máquina para furar dormente - 6,70 kW</t>
  </si>
  <si>
    <t>Máquina tirefonadora e parafusadora - 6,70 kW</t>
  </si>
  <si>
    <t>Bomba projetora de argamassa com capacidade de 2 m³/h - 5,50 kW</t>
  </si>
  <si>
    <t>Máquina para serrar trilho - 5,00 kW</t>
  </si>
  <si>
    <t>Máquina para furar trilho - 1,20 kW</t>
  </si>
  <si>
    <t>Conjunto para pré-aquecimento de trilho em solda aluminotérmica</t>
  </si>
  <si>
    <t>Máquina de esmerilhar topo e lateral de boleto - 5,20 kW</t>
  </si>
  <si>
    <t>Trator agrícola sobre pneus com roçadeira articulada e capacidade de 1,12 m - 77 kW</t>
  </si>
  <si>
    <t>Trator agrícola sobre pneus com roçadeira de arraste e capacidade de 1,50 m - 77 kW</t>
  </si>
  <si>
    <t>Conjunto bomba e prensa para luva de emenda de 25 mm</t>
  </si>
  <si>
    <t>Conjunto bomba e prensa para luva de emenda de 32 mm</t>
  </si>
  <si>
    <t>Rosqueadeira para rosca cônica - 0,75 kW</t>
  </si>
  <si>
    <t>Jateador portátil multiabrasivo com capacidade de 300 kg</t>
  </si>
  <si>
    <t>Bomba de injeção de argamassa com capacidade de 50 l/min</t>
  </si>
  <si>
    <t>Grupo gerador - 23 kVA</t>
  </si>
  <si>
    <t>Grupo gerador - 68 kVA</t>
  </si>
  <si>
    <t>Bomba de alta pressão para jet grouting de até 45 MPa - 150 kW</t>
  </si>
  <si>
    <t>Calandra para chapas de aço até 25 mm - 22 kW</t>
  </si>
  <si>
    <t>Vibroacabadora de asfalto sobre pneus - 97 kW</t>
  </si>
  <si>
    <t>Perfuratriz manual para coroa diamantada - 1,60 kW</t>
  </si>
  <si>
    <t>Guincho de coluna com capacidade de 200 kg - 0,92 kW</t>
  </si>
  <si>
    <t>Rolo compactador de pneus autopropelido de 27 t - 85 kW</t>
  </si>
  <si>
    <t>Grupo gerador - 40 kVA</t>
  </si>
  <si>
    <t>Grupo gerador - 7,2 kVA</t>
  </si>
  <si>
    <t>Grupo gerador - 569 kVA</t>
  </si>
  <si>
    <t>Prensa hidráulica para fabricação de blocos pré-moldados - 20 kW</t>
  </si>
  <si>
    <t>Compressor de ar portátil de 9,44 l/s (20 PCM) a gasolina - 5,22 kW</t>
  </si>
  <si>
    <t>Compressor de ar portátil de 373,78 l/s (792 PCM) - 213,30 kW</t>
  </si>
  <si>
    <t>Cunha hidráulica com três cilindros e acessórios com capacidade de 3.000 kN - 5,60 kW</t>
  </si>
  <si>
    <t>Retroescavadeira de pneus com caçamba de escavação trapezoidal ou triangular com seção de corte inferior a 0,10 m² - 58 kW</t>
  </si>
  <si>
    <t>Retroescavadeira de pneus com caçamba de escavação trapezoidal ou triangular com seção de corte de 0,10 a 0,15 m² - 58 kW</t>
  </si>
  <si>
    <t>Retroescavadeira de pneus com caçamba de escavação trapezoidal ou triangular com seção de corte de 0,15 a 0,20 m² - 58 kW</t>
  </si>
  <si>
    <t>Retroescavadeira de pneus com caçamba de escavação trapezoidal ou triangular com seção de corte de 0,20 a 0,30 m² - 58 kW</t>
  </si>
  <si>
    <t>Retroescavadeira de pneus com caçamba de escavação trapezoidal ou triangular com seção de corte de 0,30 a 0,50 m² - 58 kW</t>
  </si>
  <si>
    <t>Escavadeira hidráulica com martelo hidráulico de 1.700 kg - 103 kW</t>
  </si>
  <si>
    <t>Grupo gerador - 174 kVA</t>
  </si>
  <si>
    <t>Extrusora de barreira de concreto - 74 kW</t>
  </si>
  <si>
    <t>Grupo gerador - 338 kVA</t>
  </si>
  <si>
    <t>Grupo gerador - 113 kVA</t>
  </si>
  <si>
    <t>Misturador automático para grauteamento com capacidade de 20 m³/h - 7 kW</t>
  </si>
  <si>
    <t>Misturador com bomba para grauteamento tipo Flex E ou similar - 25 kW</t>
  </si>
  <si>
    <t>Perfuratriz pneumática com avanço de coluna de 33,5 kg com capacidade de 2.280 gpm</t>
  </si>
  <si>
    <t>Plataforma autopropelida com alcance de 12 m com capacidade de 700 kg - 24 kW</t>
  </si>
  <si>
    <t>Guindaste móvel sobre pneus com 2 eixos com capacidade máxima de 55 t - 186 kW</t>
  </si>
  <si>
    <t>Misturador de argamassa com capacidade de 0,250 m³ - 3,70 kW</t>
  </si>
  <si>
    <t>Carro manual modelo plataforma de 150 x 80 cm com capacidade de 800 kg</t>
  </si>
  <si>
    <t>Bomba para concreto projetado via úmida com capacidade de 10 m³/h - 14,70 kW</t>
  </si>
  <si>
    <t>Bomba pneumática para injeção de resina com capacidade de 0,18 m³/h</t>
  </si>
  <si>
    <t>Robot para concreto projetado com capacidade de 30 m³/h - 70 kW - com compressor diesel</t>
  </si>
  <si>
    <t>Perfuratriz de superfície sobre pneus com martelo de topo e controle remoto via rádio - 60 kW</t>
  </si>
  <si>
    <t>Jumbo eletro-hidráulico com 3 braços - 155 kW/237 kW</t>
  </si>
  <si>
    <t>Perfuratriz hidráulica rotopercussiva - 123 kW</t>
  </si>
  <si>
    <t>Caminhão tanque de asfalto com capacidade de 31.000 l - 265 kW</t>
  </si>
  <si>
    <t>Cavalo mecânico estradeiro 6 x 2, PBT 23.000 kg - 265 kW - condição de trabalho severa - motorista de caminhão</t>
  </si>
  <si>
    <t>Tanque isotérmico de asfalto com capacidade de 31.000 l</t>
  </si>
  <si>
    <t>Cavalo mecânico com dolly intermediário e semirreboque de 4 eixos com capacidade de 53 t - 323 kW</t>
  </si>
  <si>
    <t>Cavalo mecânico estradeiro 6 x 4, PBT 23.000 kg - 323 kW - motorista de veículo especial</t>
  </si>
  <si>
    <t>Semirreboque com 4 eixos</t>
  </si>
  <si>
    <t>Dolly intermediário com 2 eixos para semirreboque</t>
  </si>
  <si>
    <t>Caminhão distribuidor de cimento e cal com capacidade de 17 m³ - 210 kW</t>
  </si>
  <si>
    <t>Caminhão plataforma 8 x 2, PBTC 36.000 kg e distância entre eixos 4,8 m - 210 kW - motorista de caminhão</t>
  </si>
  <si>
    <t>Distribuidor de cimento montado sobre chassi com capacidade de 17 m³</t>
  </si>
  <si>
    <t>Plataforma de inspeção sob pontes montada em caminhão com capacidade de 500 kg e alcance de 15 m - 188 kW</t>
  </si>
  <si>
    <t>Caminhão plataforma 8 x 2, PBT 29.000 kg e distância entre eixos 4,8 m - 188 kW - condição de trabalho severa - motorista de veículo especial</t>
  </si>
  <si>
    <t>Plataforma telescópica para inspeção de pontes montada sobre chassi com capacidade de 500 kg</t>
  </si>
  <si>
    <t>Caminhão carroceria com guindauto com capacidade de 45 t.m - 188 kW</t>
  </si>
  <si>
    <t>Caminhão plataforma 6 x 2, PBT 23.000 kg e distância entre eixos 5,4 m - 188 kW - motorista de veículo especial</t>
  </si>
  <si>
    <t>Carroceria de madeira com capacidade de 11 t</t>
  </si>
  <si>
    <t>Guindaste articulado montado sobre chassi com capacidade de 45 t.m</t>
  </si>
  <si>
    <t>Bate-estaca hidráulico para defensas montado em caminhão guindauto com capacidade de 20 t.m e carroceria de 4 t - 136 kW</t>
  </si>
  <si>
    <t>Caminhão plataforma 4 x 2, PBT 14.300 kg e distância entre eixos 4,8 m - 136 kW - condição de trabalho severa - motorista de caminhão</t>
  </si>
  <si>
    <t>Carroceria de madeira com capacidade de 4 t</t>
  </si>
  <si>
    <t>Guindaste articulado montado sobre chassi com capacidade de 20 t.m</t>
  </si>
  <si>
    <t>Bate-estaca hidráulico para defensas metálicas montada sobre chassi</t>
  </si>
  <si>
    <t>Caminhão de resgate de veículos leves com plataforma com capacidade de 4 t - 115 kW</t>
  </si>
  <si>
    <t>Caminhão plataforma 4 x 2 PBT 9.600 kg e distância entre eixos 3,7 m - 115 kW - motorista de veículo especial</t>
  </si>
  <si>
    <t>Plataforma hidráulica para resgate de veículos montada sobre chassi com capacidade de 4 t</t>
  </si>
  <si>
    <t>Caminhão de resgate de veículos de porte médio com capacidade do guincho de 20 t - 136 kW</t>
  </si>
  <si>
    <t>Caminhão plataforma 4 x 2, PBT 16.000 kg e distância entre eixos 3,6 m - 136 kW - motorista de veículo especial</t>
  </si>
  <si>
    <t>Guincho rebocador para resgate de veículos montada sobre chassi com capacidade de 20 t</t>
  </si>
  <si>
    <t>Caminhão de resgate de veículos pesados com dois guinchos com capacidade de 35 t - 240 kW</t>
  </si>
  <si>
    <t>Caminhão plataforma 6 x 2, PBT 23.000 kg e distância entre eixos 4,8 m - 240 kW - motorista de veículo especial</t>
  </si>
  <si>
    <t>Guincho rebocador para resgate de veículos montada sobre chassi com capacidade de 35 t</t>
  </si>
  <si>
    <t>Cavalo mecânico sem reboque - 210 kW</t>
  </si>
  <si>
    <t>Cavalo mecânico 4 x 2, PBT 16.000 kg - 210 kW - motorista de caminhão</t>
  </si>
  <si>
    <t>Painel com seta luminosa para montagem em caminhão</t>
  </si>
  <si>
    <t>Painel com seta luminosa montado sobre chassi</t>
  </si>
  <si>
    <t>Amortecedor retrátil (AMC) para montagem em caminhão</t>
  </si>
  <si>
    <t>Amortecedor retrátil montado em caminhão</t>
  </si>
  <si>
    <t>Caminhão basculante para concreto com capacidade de 7 m³ - 210 kW</t>
  </si>
  <si>
    <t>Caminhão plataforma 8 x 4, PBT 29.000 kg e distância entre eixos 4,6 m - 210 kW - motorista de caminhão</t>
  </si>
  <si>
    <t>Caçamba basculante para concreto com capacidade de 7 m³</t>
  </si>
  <si>
    <t>Caminhão silo com capacidade de 30 m³ - 265 kW</t>
  </si>
  <si>
    <t>Semirreboque silo para cimento com capacidade de 30 m³</t>
  </si>
  <si>
    <t>Cavalo mecânico com dolly pneumático de 4 eixos e mesas de giro com capacidade de 57 t - 323 kW</t>
  </si>
  <si>
    <t>Conjunto de duas mesas de giro para quinta roda ou reboque com capacidade de 100 t cada</t>
  </si>
  <si>
    <t>Dolly pneumático com capacidade de 48 t e 4 eixos</t>
  </si>
  <si>
    <t>Cavalo mecânico com dois dollys pneumáticos de 3 e 4 eixos e mesas de giro com capacidade de 77 t - 323 kW</t>
  </si>
  <si>
    <t>Cavalo mecânico estradeiro 6 x 4, CMT 123.000 kg - 323 kW - motorista de veículo especial</t>
  </si>
  <si>
    <t>Dolly pneumático com capacidade de 28,5 t e 3 eixos</t>
  </si>
  <si>
    <t>Cavalo mecânico com dois dollys pneumáticos de 4 e 5 eixos e mesas de giro com capacidade de 111 t - 440 kW</t>
  </si>
  <si>
    <t>Cavalo mecânico 8 x 8, PBT 26.000 kg - 440 kW -  motorista de veículo especial</t>
  </si>
  <si>
    <t>Dolly pneumático com capacidade de 60 t e 5 eixos</t>
  </si>
  <si>
    <t>Caminhão com sistema de hidrojateamento de alta pressão e vácuo para limpeza e desobstrução de bueiros com capacidade total de 15.600 l - 188 kW</t>
  </si>
  <si>
    <t>Equipamento com sistema de hidrojateamento de alta pressão e vácuo para limpeza e desobstrução de bueiros com diâmetro de até 1.500 mm com capacidade total de 15.600 l</t>
  </si>
  <si>
    <t>Caminhão basculante para rocha com capacidade de 12 m³ - 188 kW com periculosidade</t>
  </si>
  <si>
    <t>Caminhão plataforma 8 x 2 PBT 29.000 kg e distância entre eixos 4,8 m - 188 kW - motorista de veículo especial com periculosidade</t>
  </si>
  <si>
    <t>Caçamba basculante para rocha com capacidade de 12 m³</t>
  </si>
  <si>
    <t>Plataforma pantográfica montada em caminhão - 115 kW com periculosidade</t>
  </si>
  <si>
    <t>Caminhão plataforma 4 x 2, PBT 8.300 kg e distância entre eixos 3,7 m - 115 kW - motorista de veículo especial com periculosidade</t>
  </si>
  <si>
    <t>Plataforma pantográfica hidráulica montada sobre chassi com capacidade de 600 kg - com periculosidade</t>
  </si>
  <si>
    <t>Caminhão basculante com capacidade de 6 m³ - 136 kW</t>
  </si>
  <si>
    <t>Caminhão plataforma 4 x 2, PBT 16.000 kg e distância entre eixos 3,6 m - 136 kW - motorista de caminhão</t>
  </si>
  <si>
    <t>Caçamba basculante com capacidade de 6 m³</t>
  </si>
  <si>
    <t>Caminhão carroceria com capacidade de 9 t - 136 kW</t>
  </si>
  <si>
    <t>Caminhão plataforma 4 x 2, PBT 16.000 kg e distância entre eixos 4,8 m - 136 kW - motorista de caminhão</t>
  </si>
  <si>
    <t>Carroceria de madeira com capacidade de 9 t</t>
  </si>
  <si>
    <t>Caminhão tanque distribuidor de asfalto com capacidade de 6.000 l - 7 kW/136 kW</t>
  </si>
  <si>
    <t>Tanque espargidor de asfalto com capacidade de 6.000 l - 7 kW</t>
  </si>
  <si>
    <t>Caminhão com caçamba térmica com capacidade de 6 m³ - 188 kW</t>
  </si>
  <si>
    <t>Caminhão plataforma 6 x 2, PBT 23.000 kg e distância entre eixos 4,8 m - 188 kW - motorista de caminhão</t>
  </si>
  <si>
    <t>Caçamba térmica com capacidade de 6 m³</t>
  </si>
  <si>
    <t>Caminhão tanque com capacidade de 10.000 l - 188 kW</t>
  </si>
  <si>
    <t>Caminhão plataforma 6 x 2, PBT 23.000 kg e distância entre eixos 4,8 m - 188 kW - condição de trabalho severa - motorista de caminhão</t>
  </si>
  <si>
    <t>Tanque para transporte de água com capacidade de 10.000 l</t>
  </si>
  <si>
    <t>Caminhão basculante com caçamba estanque com capacidade de 14 m³ - 210 kW</t>
  </si>
  <si>
    <t>Caçamba basculante estanque com capacidade de 14 m³</t>
  </si>
  <si>
    <t>Caminhão basculante com capacidade de 10 m³ - 210 kW</t>
  </si>
  <si>
    <t>Caçamba basculante com capacidade de 10 m³</t>
  </si>
  <si>
    <t>Caminhão carroceria com capacidade de 15 t - 188 kW</t>
  </si>
  <si>
    <t>Caminhão plataforma 6 x 2, PBT 23.000 kg e distância entre eixos 5,4 m - 188 kW - motorista de caminhão</t>
  </si>
  <si>
    <t>Carroceria de madeira com capacidade de 15 t</t>
  </si>
  <si>
    <t>Caminhão betoneira com capacidade de 8 m³ - 188 kW</t>
  </si>
  <si>
    <t>Caminhão plataforma 8 x 2, PBT 29.000 kg e distância entre eixos 4,8 m - 188 kW - motorista de veículo especial</t>
  </si>
  <si>
    <t>Misturador de concreto para montagem em chassi de caminhão com capacidade de 8 m³</t>
  </si>
  <si>
    <t>Caminhão basculante para rocha com capacidade de 8 m³ - 210 kW</t>
  </si>
  <si>
    <t>Caminhão basculante 6 x 4, PBT 23.000 kg e distância entre eixos 3,6 m - 210 kW -  motorista de caminhão</t>
  </si>
  <si>
    <t>Caçamba basculante para rocha com capacidade de 8 m³</t>
  </si>
  <si>
    <t>Caminhão tanque com capacidade de 6.000 l - 136 kW</t>
  </si>
  <si>
    <t>Tanque para transporte de água com capacidade de 6.000 l</t>
  </si>
  <si>
    <t>Caminhão demarcador de faixas com sistema de pintura a frio - 28 kW/115 kW</t>
  </si>
  <si>
    <t>Caminhão plataforma 4 x 2, PBT 8.300 kg e distância entre eixos 4,4 m - 115 kW - motorista de veículo especial</t>
  </si>
  <si>
    <t>Equipamento demarcador de faixas a frio montado sobre chassi com capacidade de 800 l - 28 kW</t>
  </si>
  <si>
    <t>Caminhão demarcador de faixas com sistema de pintura a quente - 5 kW/30,10 kW/136 kW</t>
  </si>
  <si>
    <t>Caminhão plataforma 4 x 2, PBT 14.300 kg e distância entre eixos 4,8 m - 136 kW - motorista de veículo especial</t>
  </si>
  <si>
    <t>Compressor de ar portátil de 70,79 l/s (150 PCM) sem reboque - 30,10 kW</t>
  </si>
  <si>
    <t>Equipamento demarcador de faixas a quente montado sobre chassi com capacidade de 500 l - 5,0 kW</t>
  </si>
  <si>
    <t>Caminhão basculante com capacidade de 4 m³ - 136 kW</t>
  </si>
  <si>
    <t>Caminhão plataforma 4 x 2, PBT 14.300 kg e distância entre eixos 4,8 m - 136 kW - motorista de caminhão</t>
  </si>
  <si>
    <t>Caçamba basculante com capacidade de 4 m³</t>
  </si>
  <si>
    <t>Cavalo mecânico com semirreboque com capacidade de 22 t - 240 kW</t>
  </si>
  <si>
    <t>Cavalo mecânico 4 x 2, PBT 16.000 kg - 240 kW - motorista de veículo especial</t>
  </si>
  <si>
    <t>Semirreboque com 2 eixos</t>
  </si>
  <si>
    <t>Cavalo mecânico com semirreboque com capacidade de 30 t - 265 kW</t>
  </si>
  <si>
    <t>Cavalo mecânico estradeiro 6 x 2, PBT 23.000 kg - 265 kW - motorista de caminhão</t>
  </si>
  <si>
    <t>Semirreboque com 3 eixos</t>
  </si>
  <si>
    <t>Caminhão basculante com capacidade de 14 m³ - 210 kW</t>
  </si>
  <si>
    <t>Caçamba basculante com capacidade de 14 m³</t>
  </si>
  <si>
    <t>Caminhão tanque com capacidade de 8.000 l - 136 kW</t>
  </si>
  <si>
    <t>Caminhão plataforma 4 x 2, PBT 16.000 kg e distância entre eixos 4,8 m - 136 kW - condição de trabalho severa - motorista de caminhão</t>
  </si>
  <si>
    <t>Tanque para transporte de água com capacidade de 8.000 l</t>
  </si>
  <si>
    <t>Usina móvel de lama asfáltica ou microrrevestimento com cavalo mecânico com capacidade de 12 m³ - 95,6 kW/240 kW</t>
  </si>
  <si>
    <t>Cavalo mecânico 4 x 2, PBT 16.000 kg - 240 kW - condição de trabalho severa - motorista de veículo especial</t>
  </si>
  <si>
    <t>Usina de lama asfáltica ou microrrevestimento asfáltico rebocável com capacidade de 12 m³ - 95,6 kW</t>
  </si>
  <si>
    <t>Caminhão basculante para rocha com capacidade de 12 m³ - 188 kW</t>
  </si>
  <si>
    <t>Cavalo mecânico com dois reboques hidropneumáticos de 5 e 4 eixos e mesas de giro com capacidade de 130 t - 440 kW</t>
  </si>
  <si>
    <t>Reboque hidropneumático com capacidade de 166 t e 4 eixos</t>
  </si>
  <si>
    <t>Reboque hidropneumático com capacidade de 117 t e 5 eixos</t>
  </si>
  <si>
    <t>Caminhão tanque com capacidade de 13.000 l - 188 kW</t>
  </si>
  <si>
    <t>Tanque para transporte de água com capacidade de 13.000 l</t>
  </si>
  <si>
    <t>Caminhão carroceria com guindauto com capacidade de 20 t.m - 136 kW</t>
  </si>
  <si>
    <t>Caminhão plataforma 4 x 2, PBT 16.000 kg e distância entre eixos 4,8 m - 136 kW - motorista de veículo especial</t>
  </si>
  <si>
    <t>Carroceria de madeira com capacidade de 7 t</t>
  </si>
  <si>
    <t>Caminhão carroceria com capacidade de 5 t - 115 kW</t>
  </si>
  <si>
    <t>Caminhão plataforma 4 x 2, PBT 9.600 kg e distância entre eixos 3,7 m - 115 kW - motorista de caminhão</t>
  </si>
  <si>
    <t>Carroceria de madeira com capacidade de 5 t</t>
  </si>
  <si>
    <t>Caminhão carroceria com guindauto e cesto aéreo com capacidade de 10 t.m - 136 kW</t>
  </si>
  <si>
    <t>Cesto aéreo simples isolado com capacidade para 135 kg</t>
  </si>
  <si>
    <t>Guindaste articulado montado sobre chassi com capacidade de 10 t.m</t>
  </si>
  <si>
    <t>Caminhão demarcador de faixas com sistema de pintura Spray - 115 kW</t>
  </si>
  <si>
    <t>Caminhão plataforma 4 x 2, PBT 9.600 kg e distância entre eixos 3,7 m - 115 kW - condição de trabalho severa - motorista de caminhão</t>
  </si>
  <si>
    <t>Equipamento demarcador de faixas sistema spray montado sobre chassi com capacidade 1.080 l</t>
  </si>
  <si>
    <t>Plataforma pantográfica montada em caminhão - 115 kW</t>
  </si>
  <si>
    <t>Caminhão plataforma 4 x 2, PBT 8.300 kg e distância entre eixos 3,7 m - 115 kW - motorista de veículo especial</t>
  </si>
  <si>
    <t>Plataforma pantográfica hidráulica montada sobre chassi com capacidade de 600 kg</t>
  </si>
  <si>
    <t>Bomba para concreto com lança montada sobre chassi com capacidade de 50 m³/h - 136 kW</t>
  </si>
  <si>
    <t>Bomba para concreto com lança montada sobre chassi com capacidade de 50 m³/h</t>
  </si>
  <si>
    <t>Caminhão para hidrossemeadura com capacidade de 7.500 l - 136 kW</t>
  </si>
  <si>
    <t>Tanque para hidrossemeadura com capacidade de 7.500 l</t>
  </si>
  <si>
    <t>Custo Produtivo</t>
  </si>
  <si>
    <t>Custo Improdutivo</t>
  </si>
  <si>
    <t>Custo Produtivo Reajustado</t>
  </si>
  <si>
    <t>Custo Improdutivo Reajustado</t>
  </si>
  <si>
    <t>Ajudante</t>
  </si>
  <si>
    <t>Ajudante Especializado</t>
  </si>
  <si>
    <t>Apontador</t>
  </si>
  <si>
    <t>Armador</t>
  </si>
  <si>
    <t>Auxiliar Administrativo</t>
  </si>
  <si>
    <t>Bombeiro Hidráulico</t>
  </si>
  <si>
    <t>Carpinteiro</t>
  </si>
  <si>
    <t>Encarregado Administrativo</t>
  </si>
  <si>
    <t>Eletricista</t>
  </si>
  <si>
    <t>Encarregado Especializado</t>
  </si>
  <si>
    <t>Engenheiro</t>
  </si>
  <si>
    <t>Operacional</t>
  </si>
  <si>
    <t>Jardineiro</t>
  </si>
  <si>
    <t>Engenheiro Supervisor</t>
  </si>
  <si>
    <t>Pedreiro</t>
  </si>
  <si>
    <t>Pintor</t>
  </si>
  <si>
    <t>Serralheiro</t>
  </si>
  <si>
    <t>Servente</t>
  </si>
  <si>
    <t>Soldador</t>
  </si>
  <si>
    <t>Chefe Setor De Finanças</t>
  </si>
  <si>
    <t>Montador</t>
  </si>
  <si>
    <t>Auxiliar De Laboratório</t>
  </si>
  <si>
    <t>Oceanógrafo</t>
  </si>
  <si>
    <t>Encarregado Geral</t>
  </si>
  <si>
    <t>Faxineiro</t>
  </si>
  <si>
    <t>Operador De Equipamento Leve</t>
  </si>
  <si>
    <t>Operador De Equipamento Pesado</t>
  </si>
  <si>
    <t>Operador De Equipamento Especial</t>
  </si>
  <si>
    <t>Perfurador De Tubulão</t>
  </si>
  <si>
    <t>Desenhista</t>
  </si>
  <si>
    <t>Condutor Maquinista Fluvial</t>
  </si>
  <si>
    <t>Copeiro</t>
  </si>
  <si>
    <t>Médico Do Trabalho</t>
  </si>
  <si>
    <t>Blaster</t>
  </si>
  <si>
    <t>Pré-Marcador</t>
  </si>
  <si>
    <t>Recepcionista</t>
  </si>
  <si>
    <t>Marinheiro De Máquinas</t>
  </si>
  <si>
    <t>Marinheiro De Convés</t>
  </si>
  <si>
    <t>Marinheiro De Convés - Mensalista</t>
  </si>
  <si>
    <t>Laboratorista</t>
  </si>
  <si>
    <t>Trabalhador De Via</t>
  </si>
  <si>
    <t>Selecionador De Material Pétreo</t>
  </si>
  <si>
    <t>Engenheiro De Segurança Do Trabalho</t>
  </si>
  <si>
    <t>Motorista De Caminhão</t>
  </si>
  <si>
    <t>Técnico Especializado - Mensalista</t>
  </si>
  <si>
    <t>Encarregado De Obras De Artes Especiais</t>
  </si>
  <si>
    <t>Motorista De Veículo Leve</t>
  </si>
  <si>
    <t>Motorista De Veículo Especial</t>
  </si>
  <si>
    <t>Técnico De Segurança Do Trabalho</t>
  </si>
  <si>
    <t>Secretária</t>
  </si>
  <si>
    <t>Piloto Fluvial</t>
  </si>
  <si>
    <t>Técnico Especializado</t>
  </si>
  <si>
    <t>Chefe Do Setor Administrativo</t>
  </si>
  <si>
    <t>Encarregado De Terraplenagem</t>
  </si>
  <si>
    <t>Frentista De Túnel</t>
  </si>
  <si>
    <t>Técnico Da Qualidade</t>
  </si>
  <si>
    <t>Auxiliar De Blaster</t>
  </si>
  <si>
    <t>Encarregado De Pavimentação</t>
  </si>
  <si>
    <t>Porteiro</t>
  </si>
  <si>
    <t>Técnico De Meio Ambiente</t>
  </si>
  <si>
    <t>Comprador</t>
  </si>
  <si>
    <t>Encarregado De Superestrutura Ferroviária</t>
  </si>
  <si>
    <t>Auxiliar Técnico</t>
  </si>
  <si>
    <t>Comandante De Longo Curso</t>
  </si>
  <si>
    <t>Imediato</t>
  </si>
  <si>
    <t>Oficial De Náutica</t>
  </si>
  <si>
    <t>Oficial De Máquinas</t>
  </si>
  <si>
    <t>Draguista</t>
  </si>
  <si>
    <t>Maquinista</t>
  </si>
  <si>
    <t>Encarregado De Conservação Rodoviária</t>
  </si>
  <si>
    <t>Mestre Fluvial</t>
  </si>
  <si>
    <t>Mergulhador Raso Autônomo De Emergência</t>
  </si>
  <si>
    <t>Mergulhador Raso Dependente De Emergência</t>
  </si>
  <si>
    <t>Mergulhador Raso Dependente</t>
  </si>
  <si>
    <t>Mergulhador Raso Autônomo</t>
  </si>
  <si>
    <t>Mergulhador Raso Auxiliar De Superfície</t>
  </si>
  <si>
    <t>Frentista De Túnel Com Periculosidade</t>
  </si>
  <si>
    <t>Eletricista Com Periculosidade</t>
  </si>
  <si>
    <t>Operador De Equipamento De Mergulho</t>
  </si>
  <si>
    <t>Operador De Equipamento Pesado Com Periculosidade</t>
  </si>
  <si>
    <t>Supervisor De Mergulho Raso</t>
  </si>
  <si>
    <t>Motorista De Veículo Especial Com Periculosidade</t>
  </si>
  <si>
    <t>Operador De Equipamento Leve Com Periculosidade</t>
  </si>
  <si>
    <t>Operador De Equipamento Leve Com Insalubridade</t>
  </si>
  <si>
    <t>Marinheiro De Convés Com Periculosidade</t>
  </si>
  <si>
    <t>Operador De Equipamento Especial Com Periculosidade</t>
  </si>
  <si>
    <t>Engenheiro Auxiliar</t>
  </si>
  <si>
    <t>Técnico Florestal</t>
  </si>
  <si>
    <t>Motorista De Veículo Leve - Mensalista</t>
  </si>
  <si>
    <t>Topógrafo</t>
  </si>
  <si>
    <t>Auxiliar De Topografia</t>
  </si>
  <si>
    <t>Médico De Câmara Hiperbárica</t>
  </si>
  <si>
    <t>Pedreiro - Mensalista</t>
  </si>
  <si>
    <t>Eletricista - Mensalista</t>
  </si>
  <si>
    <t>Servente - Mensalista</t>
  </si>
  <si>
    <t>Engenheiro Chefe</t>
  </si>
  <si>
    <t>Motorista De Caminhão Com Periculosidade</t>
  </si>
  <si>
    <t>Técnico De Batimetria</t>
  </si>
  <si>
    <t>Ajudante De Carpinteiro</t>
  </si>
  <si>
    <t>Ajudante De Carpinteiro De O.A.C.</t>
  </si>
  <si>
    <t>Ajudante De Eletricista</t>
  </si>
  <si>
    <t>Ajudante De Máquina</t>
  </si>
  <si>
    <t>Ajudante De Pedreiro O.A.C.</t>
  </si>
  <si>
    <t>Ajudante De Pedreiro O.A.E.</t>
  </si>
  <si>
    <t>Auxiliar De Serviços Gerais</t>
  </si>
  <si>
    <t>Cabo De Fogo</t>
  </si>
  <si>
    <t>Calceteiro</t>
  </si>
  <si>
    <t>Capataz De Ar Comprimido</t>
  </si>
  <si>
    <t>Carpinteiro De O.A.C.</t>
  </si>
  <si>
    <t>Carpinteiro De O.A.E.</t>
  </si>
  <si>
    <t>Cavouqueiro</t>
  </si>
  <si>
    <t>Compressorista</t>
  </si>
  <si>
    <t>Encarregado De Britador</t>
  </si>
  <si>
    <t>Encarregado De Escritório</t>
  </si>
  <si>
    <t>Encarregado De Fundação</t>
  </si>
  <si>
    <t>Encarregado De O.A.C.</t>
  </si>
  <si>
    <t>Encarregado De Pesagem</t>
  </si>
  <si>
    <t>Encarregado De Pista</t>
  </si>
  <si>
    <t>Encarregado De Protensao</t>
  </si>
  <si>
    <t>Encarregado De Usina</t>
  </si>
  <si>
    <t>Encarregado O.A.E.</t>
  </si>
  <si>
    <t>Escavadeirista</t>
  </si>
  <si>
    <t>Feitor</t>
  </si>
  <si>
    <t>Greidista</t>
  </si>
  <si>
    <t>Laboratorista De Usina</t>
  </si>
  <si>
    <t>Marroeiro</t>
  </si>
  <si>
    <t>Marteleteiro</t>
  </si>
  <si>
    <t>Meio Oficial</t>
  </si>
  <si>
    <t>Motorista</t>
  </si>
  <si>
    <t>Oficial</t>
  </si>
  <si>
    <t>Operador De Bate-Estacas</t>
  </si>
  <si>
    <t>Operador De Betoneira</t>
  </si>
  <si>
    <t>Operador De Campânula P/ Tubulaçao</t>
  </si>
  <si>
    <t>Operador De Máquina</t>
  </si>
  <si>
    <t>Operador De Protensão</t>
  </si>
  <si>
    <t>Operador De Roçadeira</t>
  </si>
  <si>
    <t>Operador De Usina</t>
  </si>
  <si>
    <t>Operário Braçal</t>
  </si>
  <si>
    <t>Patrolista</t>
  </si>
  <si>
    <t>Pedreiro De O.A.C.</t>
  </si>
  <si>
    <t>Pedreiro De O.A.E.</t>
  </si>
  <si>
    <t>Poceiro</t>
  </si>
  <si>
    <t>Rasteleiro</t>
  </si>
  <si>
    <t>Servente De Usina</t>
  </si>
  <si>
    <t>Sinaleiro</t>
  </si>
  <si>
    <t>Sondador</t>
  </si>
  <si>
    <t>Supervisor Técnico De Montagem</t>
  </si>
  <si>
    <t>Trabalhador Sob Ar Comprimido</t>
  </si>
  <si>
    <t>Tratorista</t>
  </si>
  <si>
    <t>004 - Consultoria</t>
  </si>
  <si>
    <t>Advogado</t>
  </si>
  <si>
    <t>Analista De Sistemas (Júnior)</t>
  </si>
  <si>
    <t>Analista De Sistemas (Sênior)</t>
  </si>
  <si>
    <t>Arqueólogo (Pleno)</t>
  </si>
  <si>
    <t>Assistente Social (Pleno)</t>
  </si>
  <si>
    <t>Auxiliar De Administraçao</t>
  </si>
  <si>
    <t>Auxiliar De Engenharia</t>
  </si>
  <si>
    <t>Auxiliar De Escritório</t>
  </si>
  <si>
    <t>Biólogo (Pleno)</t>
  </si>
  <si>
    <t>Contador De Nível Superior</t>
  </si>
  <si>
    <t>Desenhista Projetista</t>
  </si>
  <si>
    <t>Digitador</t>
  </si>
  <si>
    <t>Economista</t>
  </si>
  <si>
    <t>Engenheiro Coordenador</t>
  </si>
  <si>
    <t>Engenheiro Sênior</t>
  </si>
  <si>
    <t>Especialista Ambiental (Coordenador De Estudos)</t>
  </si>
  <si>
    <t>Especialista Em Meio Ambiente</t>
  </si>
  <si>
    <t>Historiador (Pleno)</t>
  </si>
  <si>
    <t>Laboratorista Auxiliar</t>
  </si>
  <si>
    <t>Laboratorista Chefe</t>
  </si>
  <si>
    <t>Nivelador</t>
  </si>
  <si>
    <t>Pedagogo (Pleno)</t>
  </si>
  <si>
    <t>Servente Consultoria</t>
  </si>
  <si>
    <t>Técnico De Campo</t>
  </si>
  <si>
    <t>Técnico De Estradas I</t>
  </si>
  <si>
    <t>Técnico De Estradas Ii</t>
  </si>
  <si>
    <t>Técnico De Estradas Iii</t>
  </si>
  <si>
    <t>Técnico De Nível Médio</t>
  </si>
  <si>
    <t>Técnico De Segurança</t>
  </si>
  <si>
    <t>Técnico Em Meio Ambiente</t>
  </si>
  <si>
    <t>Técnico Especial</t>
  </si>
  <si>
    <t>Topógrafo Auxiliar (Nivelador)</t>
  </si>
  <si>
    <t>Topógrafo Chefe</t>
  </si>
  <si>
    <t>Veterinário</t>
  </si>
  <si>
    <t>Acabadora De Asfalto Af 5000, Esteira, Ciber Ou Equivalente</t>
  </si>
  <si>
    <t>Acabadora De Superficie De Concreto, Rotativa Pt 36" B C/ Motor De 9 Hp, Petrotec Ou Equivalente</t>
  </si>
  <si>
    <t>Aplicador De Material Termoplástico Por Extrusão, Marca De Referência Elgimaq Ou Equivalente</t>
  </si>
  <si>
    <t>Automóvel - Vw  Gol (Flex), 1.6 Total Flex 4 P Ou Equivalente</t>
  </si>
  <si>
    <t>Automóvel Utilitário - Gm/S 10 Cabine Dupla, Ou Equivalente</t>
  </si>
  <si>
    <t>Automóvel Utilitário - Vw/ Kombi  (Flex)</t>
  </si>
  <si>
    <t>Barco De Aluminio Compr. 4,20 Metros Motor 15Hp</t>
  </si>
  <si>
    <t>Bate-Estaca (Martelo 2.500  Kg)</t>
  </si>
  <si>
    <t>Betoneira 600 L Com Carregador (Elétrica)</t>
  </si>
  <si>
    <t>Bomba D'Água 3,0 Cv</t>
  </si>
  <si>
    <t>Bomba De Concreto Bsf 1406 D (Diesel)  60M3/H</t>
  </si>
  <si>
    <t>Bomba Hidraulica Tipo Mt 200</t>
  </si>
  <si>
    <t>Bomba Triplex Mt-100, Motor Diesel De 12Cv, 122 L/Min, 250Rpm, Maquessonda Ou Equivalente</t>
  </si>
  <si>
    <t>Calandra Para Chapas De Aço Até 25Mm - 22Kw</t>
  </si>
  <si>
    <t>Caminhão Basculante L 2324/41 Pbt=22,0T (Truck 15,0T)</t>
  </si>
  <si>
    <t>Caminhão Basculante L 2324/51 Pbt - 22,0 T</t>
  </si>
  <si>
    <t>Caminhão Basculante 1315C Pbt=12,9T (Toco 8,0T)</t>
  </si>
  <si>
    <t>Caminhão Basculante 1518/48C Pbt=19,0T (Truck 12,0T)</t>
  </si>
  <si>
    <t>Caminhão Carroceria L 1319 Pbt=13,9T (Toco 8,0T)</t>
  </si>
  <si>
    <t>Caminhão Carroceria 1518/48 Pbt=19,0T (Truck 15,0T)</t>
  </si>
  <si>
    <t>Caminhão Carroceria 815/37 Pbt=8,3T (Toco 4,0T)</t>
  </si>
  <si>
    <t>Caminhao Para Hidrossemeadura L 1319 - (6.000 L)</t>
  </si>
  <si>
    <t>Caminhão Tanque L 1319/48 Pbt=12,9T (6.000L)</t>
  </si>
  <si>
    <t>Carregadeira De Rodas Ref. Caterpillar Modelo 924H (1,9 M3) ( Cab + Ar ) Ou Equivalente</t>
  </si>
  <si>
    <t>Carregadeira De Rodas Ref. Caterpillar Modelo 950H (3,10 M3) ( Cab + Ar ) Ou Equivalente</t>
  </si>
  <si>
    <t>Carreta Com Prancha 2040 45,0 T</t>
  </si>
  <si>
    <t>Compactador Manual Lf-100 Gasol Marca De Referência Honda Asfal 500Mm Ou Equivalente</t>
  </si>
  <si>
    <t>Compressor De Ar  Xa 187/400 Pcm, Atlas Ou Equivalente</t>
  </si>
  <si>
    <t>Compressor De Ar  Xa 360/763 Pcm (Atlas) Ou Equivalente</t>
  </si>
  <si>
    <t>Conjunto Acoplado Para Manômetro Para Bomba Injetora Manual Putzmeister Ou Equivalente</t>
  </si>
  <si>
    <t>Conjunto De Manômetro O-100 Bar, Para Bomba Injetora Manual Putzmeister Ou Similar.</t>
  </si>
  <si>
    <t>Conjunto Moto Bomba Diam. 4"</t>
  </si>
  <si>
    <t>Conjunto Móvel De Britagem (Produção De 80 A 100M3/H)</t>
  </si>
  <si>
    <t>Demarcador De Faixas A Gasolina Referência Elgimaq Egm Caf 800 L Ou Equivalente</t>
  </si>
  <si>
    <t>Distribuidor De Agregado Da 3660 D, Cmv Ou Equivalente</t>
  </si>
  <si>
    <t>Equipamento Espargidor De Asfalto 1315C Da-6C 6.500L (Consmaq) Ou Equivalente</t>
  </si>
  <si>
    <t>Equipamento Lama Asfáltica La-6, Consmaq Ou Equivalente, Montado Em Caminhão</t>
  </si>
  <si>
    <t>Equipamento Vácuo Sewer Jet E  Combinado De Jato D'Água À Alta Pressão Ou Equivalente</t>
  </si>
  <si>
    <t>Escavadeira Ec 240 Volvo Ou Equivalente</t>
  </si>
  <si>
    <t>Escavadeira Hidráulica Sobre Esteiras Mod. C X 220 (22T), Case Ou Equivalente</t>
  </si>
  <si>
    <t>Esmerilhadeira Angular 7" Marca De Referência Bosch - 1755 Ou Equivalente</t>
  </si>
  <si>
    <t>Fresadora De Pav. Asfalt. W 1000 Ou Equivalente</t>
  </si>
  <si>
    <t>Furadeira Elétrica De Bancada</t>
  </si>
  <si>
    <t>Furadeira Elétrica De Impacto Bosch 1184 Ou Equivalente</t>
  </si>
  <si>
    <t>Grade De Disco Ga-24X24 (Tatu) Ou Equivalente</t>
  </si>
  <si>
    <t>Grupo Gerador - 25,0 / 18,0 Kva (20Kw) Ou Equivalente</t>
  </si>
  <si>
    <t>Grupo Gerador Gehm 200/187 Kva  (Heimer) Ou Equivalente</t>
  </si>
  <si>
    <t>Grupo Gerador Stemac Ou Equivalente, Montado Em Contêiner , 500 Kva</t>
  </si>
  <si>
    <t>Grupo Gerador 114/109 Kva (Stemac) Ou Equivalente</t>
  </si>
  <si>
    <t>Grupo Gerador 2,5 A 3,0 Kva A Gasolina</t>
  </si>
  <si>
    <t>Grupo Gerador 40/35 Kva (Stemac) Ou Equivalente</t>
  </si>
  <si>
    <t>Guilhotina Para Corte Em Chapa De Aço Até 2Mm</t>
  </si>
  <si>
    <t>Guindaste De Esteira Para 40.0T (Koehring Bantam) Ou Equivalente</t>
  </si>
  <si>
    <t>Guindaste 97 T (Pbt) Sobre Esteira Com Lança De 15M</t>
  </si>
  <si>
    <t>Guindauto 6T, Madal-Palfinger Ou Equivalente</t>
  </si>
  <si>
    <t>Macaco Freyssinet Modelo K101 Ou Similar, 7 Cordoalhas De 1/2" Ou Equivalente</t>
  </si>
  <si>
    <t>Macaco Hidraúlico P/ Protensao (12 Cordoalhas)</t>
  </si>
  <si>
    <t>Máquina De Cortar Ferro</t>
  </si>
  <si>
    <t>Máquina De Hidrojateamento</t>
  </si>
  <si>
    <t>Máquina De Jateamento De Areia</t>
  </si>
  <si>
    <t>Máquina De Solda 425 A, Pot=33A</t>
  </si>
  <si>
    <t>Máquina Injetora De Nata De Cimento</t>
  </si>
  <si>
    <t>Máquina Para Fio Diamantado, Guidoni, Modelo Tsy, 15 Cv/11Kw, Ou Equivalente</t>
  </si>
  <si>
    <t>Martelete Man. E Mec. Rh 658  110 Pcm/24Kg (Atlas) Ou Equivalente</t>
  </si>
  <si>
    <t>Moto Escavo Carregador Ref. Caterpillar Modelo 621G Ou Equivalente</t>
  </si>
  <si>
    <t>Moto Serra 15" (Gas.)</t>
  </si>
  <si>
    <t>Motoniveladora Caterpillar Modelo 120K ( Cab + Ar + Ríper) Ou Equivalente</t>
  </si>
  <si>
    <t>Multi Distribuidor De Agregados Referência Mdr 9 Romanelli Ou Equivalente</t>
  </si>
  <si>
    <t>Perfuratriz De 22,4 Kg De Peso Para Uso Subterrâneo</t>
  </si>
  <si>
    <t>Perfuratriz Mach 16 Montada Em Esteira Auto Propulsora, Incl. Conj. De Haste Ou Equivalente</t>
  </si>
  <si>
    <t>Recicladora Ref. Caterpillar Modelo Rm500 Ou Equivalente</t>
  </si>
  <si>
    <t>Retroescavadeira Mf 86 Tm (Massey Fergusson) Ou Equivalente</t>
  </si>
  <si>
    <t>Roçadeira Deslocavel Adaptavel Ao Trator Agrícola</t>
  </si>
  <si>
    <t>Roçadeira Mecânica Costal, Stihl - F 220 Ou Equivalente</t>
  </si>
  <si>
    <t>Rolo Ap De Pneus Ap-26 (8,9T) (Muller) Ou Equivalente</t>
  </si>
  <si>
    <t>Rolo Ap Liso De Aço Ca 2505 Std Dynapac Ou Equivalente</t>
  </si>
  <si>
    <t>Rolo Ap Liso De Aço Rt-82H (6,5T) (Muller) Ou Equivalente</t>
  </si>
  <si>
    <t>Rolo Ap Liso De Aço Th-10 (6,3T) (Tema Terra) Ou Equivalente</t>
  </si>
  <si>
    <t>Rolo Ap Vib. Liso De Aço Ca-15  Std (Dynapac) Ou Equivalente</t>
  </si>
  <si>
    <t>Rolo Ap Vib. Liso De Aço Vap-70 L (Muller) Ou Equivalente</t>
  </si>
  <si>
    <t>Rolo Ap Vib. Patas 100 Mm Ca-25P (Dynapac) Ou Equivalente</t>
  </si>
  <si>
    <t>Rolo Ap Vib. Patas 128 Mm Ca-15P (Dynapac) Ou Equivalente</t>
  </si>
  <si>
    <t>Rolo Compactador De Pneus Cp 224, Dynapac Ou Equivalente</t>
  </si>
  <si>
    <t>Serra Circular Manual</t>
  </si>
  <si>
    <t>Serra Circular (Weg) Ou Equivalente</t>
  </si>
  <si>
    <t>Serra De Juntas Para Concreto, Clipper, Mod. C-844 Ou Equivalente</t>
  </si>
  <si>
    <t>Sonda Rotativa Mach 850, Com Motor A Diesel De 30Hp, Maquesonda Ou Equivalente</t>
  </si>
  <si>
    <t>Sonda Rotativa Tipo Mach 700 Ou Equivalente</t>
  </si>
  <si>
    <t>Talha De 4 Toneladas, Elétrica Ref. Tirfor Ou Equivalente,</t>
  </si>
  <si>
    <t>Tanque Estacionário 20.000 L</t>
  </si>
  <si>
    <t>Tanque Estacionário 30.000 L</t>
  </si>
  <si>
    <t>Tanque Pre-Aquecedor 30.000L (S/Óleo)</t>
  </si>
  <si>
    <t>Trator Agrícola Mf 297/4 -4 X 4 (Massey Fergusson) Ou Equivalente</t>
  </si>
  <si>
    <t>Trator De Esteiras C/ Placa Emp. D-8R (Cat) Ou Equivalente</t>
  </si>
  <si>
    <t>Trator De Esteiras Ref. Caterpillar Cm Lâmina Modelo D5K Ou Equivalente</t>
  </si>
  <si>
    <t>Trator De Esteiras Ref. Caterpillar Cm Lâmina Modelo D6N Ou Equivalente</t>
  </si>
  <si>
    <t>Trator De Esteiras Ref. Caterpillar Cm Lâmina Modelo D6T Ou Equivalente</t>
  </si>
  <si>
    <t>Trator De Esteiras Ref. Caterpillar Com Lâmina  Modelo D8T, Sem Ríper Ou Equivalente</t>
  </si>
  <si>
    <t>Trator De Esteiras Ref. Caterpillar Com Lâmina E Ripper Modelo D8T Ou Equivalente</t>
  </si>
  <si>
    <t>Usina De Asfalto Ua-2  60/80 T/H - Cbuq (Ciber) Ou Equivalente</t>
  </si>
  <si>
    <t>Usina De Asfalto 33-E 40/60 T/H - Pmf (Almeida) Ou Equivalente</t>
  </si>
  <si>
    <t>Usina De Solos Usc-2 Dos. Triplo 100/200T (Ciber) Ou Equivalente</t>
  </si>
  <si>
    <t>Vassoura Mecânica Vm-2440 (Cmv) Ou Equivalente</t>
  </si>
  <si>
    <t>Vibrador De Imersao Aa67 C/ Mangote, Marca De Referência Atlas Copco Ou Equivalente</t>
  </si>
  <si>
    <t>Hora Produtiva Reajustada</t>
  </si>
  <si>
    <t>t</t>
  </si>
  <si>
    <t>TABELA REFERENCIAL - DER/ES - Outubro/2024</t>
  </si>
  <si>
    <t>Cód. Padrão</t>
  </si>
  <si>
    <t>Descrição do serviço</t>
  </si>
  <si>
    <t>Preço unitário S/ BDI (23,32%)</t>
  </si>
  <si>
    <t>Grupo de serviço: TERRAPLENAGEM</t>
  </si>
  <si>
    <t>Argamassa de cimento e areia, consumo de cimento 600 kg/m³</t>
  </si>
  <si>
    <t>Capina manual, inclusive limpeza</t>
  </si>
  <si>
    <t>Carga de escoria de aciaria de vagão ferroviário supervisionado</t>
  </si>
  <si>
    <t>Carga de material de 1ª categoria</t>
  </si>
  <si>
    <t>Carga de material de 2ª categoria (solo, areia, brita, excl. rocha escavada)</t>
  </si>
  <si>
    <t>Carga de material de 3ª categoria (rocha)</t>
  </si>
  <si>
    <t>Compactação de aterros em rocha</t>
  </si>
  <si>
    <t>Compactação de aterros 100% P.I.</t>
  </si>
  <si>
    <t>Compactação de aterros 100% PN</t>
  </si>
  <si>
    <t>Decapagem de pedreira, 1ª categoria, com escavadeira</t>
  </si>
  <si>
    <t>Decapagem de pedreira, 1ª categoria, com trator de esteiras</t>
  </si>
  <si>
    <t>Demolição de material de 3ª categoria com fio diamantado</t>
  </si>
  <si>
    <t>Demolição de rocha a frio, até altura de 3,0m, com argamassa expansiva, inclusive remoção
com escavadeira</t>
  </si>
  <si>
    <t>Demolição de rocha a frio até 3 metros com utilização de argamassa expansiva, inclusive
remoção com trator de esteiras</t>
  </si>
  <si>
    <t>Desmonte de rocha</t>
  </si>
  <si>
    <t>Destocamento de árvores com diâmetro  &gt; 30 cm, com trator de esteira</t>
  </si>
  <si>
    <t>Ud</t>
  </si>
  <si>
    <t>Destocamento de árvores com diâmetro de 15 a 30 cm, com trator de esteira</t>
  </si>
  <si>
    <t>Escalonamento de taludes com escavadeira</t>
  </si>
  <si>
    <t>Escalonamento de taludes, com trator de esteiras</t>
  </si>
  <si>
    <t>Escavação, carga e transporte de material de 1ª cat. até 200 m com moto-escavo- transportador</t>
  </si>
  <si>
    <t>Escavação, carga e transporte de material de 1ª cat. 1000 a 1200 m com moto-escavo- transportador</t>
  </si>
  <si>
    <t>Escavação, carga e transporte de material de 1ª cat. 200 a 400 m com moto-escavo-
transportador</t>
  </si>
  <si>
    <t>Escavação, carga e transporte de material de 1ª cat. 400 a 600 m com moto-escavo-
transportador</t>
  </si>
  <si>
    <t>Escavação, carga e transporte de material de 1ª cat. 600 a 800 m com moto-escavo-
transportador</t>
  </si>
  <si>
    <t>Escavação, carga e transporte de material de 1ª cat. 800 a 1000 m com moto-escavo-
transportador</t>
  </si>
  <si>
    <t>Escavação, carga e transporte de material de 2ª cat. até 200 m com moto-escavo-
transportador</t>
  </si>
  <si>
    <t>Escavação, carga e transporte de material de 2ª cat. 1000 a 1200 m com moto-escavo- transportador</t>
  </si>
  <si>
    <t>Escavação, carga e transporte de material de 2ª cat. 200 a 400 m com moto-escavo-
transportador</t>
  </si>
  <si>
    <t>Escavação, carga e transporte de material de 2ª cat. 400 a 600 m com moto-escavo-
transportador</t>
  </si>
  <si>
    <t>Escavação, carga e transporte de material de 2ª cat. 600 a 800 m com moto-escavo-
transportador</t>
  </si>
  <si>
    <t>Escavação, carga e transporte de material de 2ª cat. 800 a 1000 m com moto-escavo-
transportador</t>
  </si>
  <si>
    <t>Escavação e carga de material de barreira (remoção)</t>
  </si>
  <si>
    <t>Escavação e carga de material de 1ª categoria com escavadeira</t>
  </si>
  <si>
    <t>Escavação e carga de material de 1ª categoria, com trator de esteira e pá carregadeira</t>
  </si>
  <si>
    <t>Escavação e carga de material de 2ª categoria com escavadeira</t>
  </si>
  <si>
    <t>Escavação e carga de material de 2ª categoria, com trator de esteira e pá carregadeira</t>
  </si>
  <si>
    <t>Escavação e carga de material de 3ª categoria (fogo controlado)</t>
  </si>
  <si>
    <t>Escavação e carga de material de 3ª categoria (H bancada &gt;1,0 m)</t>
  </si>
  <si>
    <t>Espalhamento / regularização / compactação de material em bota-fora</t>
  </si>
  <si>
    <t>Espalhamento de material de 1ª categoria com motoniveladora</t>
  </si>
  <si>
    <t>Espalhamento de material de 1ª categoria com trator de esteiras</t>
  </si>
  <si>
    <t>Estaca raiz perfurada em solo, diâm. 410mm com injeção de arg. (exclusive fornecimento do
aço)</t>
  </si>
  <si>
    <t>Forro de regularização sobre plataforma de enrocamento para tráfego de caminhões, inclusive
fornecimento do pó de pedra e da pedra demão</t>
  </si>
  <si>
    <t>Fragmentação de rocha (fogacheamento)</t>
  </si>
  <si>
    <t>Limpeza de acostamento</t>
  </si>
  <si>
    <t>Limpeza, desmatamento e destocamento de árvores com diâmetro até 15 cm, com trator de
esteira</t>
  </si>
  <si>
    <t>Limpeza, desmatamento e destocamento de jazida com remoçao 15 cm solo orgânico</t>
  </si>
  <si>
    <t>Limpeza e desmatamento em área alagada (pântano) com ferramentas manuais, inclusive
moto serra</t>
  </si>
  <si>
    <t>Limpeza em superfície de concreto com jateamento d'água sob pressão</t>
  </si>
  <si>
    <t>Pré-fissuramento de taludes de rocha</t>
  </si>
  <si>
    <t>Regularização e Compactação de Solos com adição de Aditivo Permutador Iônico de Solo (
APIS)</t>
  </si>
  <si>
    <t>Remoção de solos moles, incluindo carregamento mecânico com escavadeira hidráulica</t>
  </si>
  <si>
    <t>Roçada manual com roçadeira costal, ferramentas manuais, inclusive limpeza e remoção com
retroescavadeira</t>
  </si>
  <si>
    <t>Roçada manual com roçadeira costal, ferramentas manuais, inclusive limpeza manual</t>
  </si>
  <si>
    <t>Roçada mecânica</t>
  </si>
  <si>
    <t>Transporte horizontal com trator de lâmina de material de 1ª cat. DMTaté 50m</t>
  </si>
  <si>
    <t>Grupo de serviço: PAVIMENTAÇÃO</t>
  </si>
  <si>
    <t>Base com mistura de argila, areia e escória de aciaria, 30%,30%,40%, inclusive fornecim.
transp.areia e escória, exclusive fornecim. transp. da argila</t>
  </si>
  <si>
    <t>Base com mistura de argila, areia e escória de aciaria, 50%,20%,30%, inclusive fornecim.e
transp. areia e escória, exclusive fornecim. e transp.argila</t>
  </si>
  <si>
    <t>Base com mistura de argila 30%, pó de pedra 30% e brita 40%, inclusive fornecimento e
transporte do pó de pedra e da brita</t>
  </si>
  <si>
    <t>Base com mistura de argila 70% e escória de aciaria 30%, inclusive fornecim. e transporte da
escória, exclusive fornecimento e transporte da argila</t>
  </si>
  <si>
    <t>Base com mistura de Saibro, Argila e Brita, 45%, 15% e 40%, exclusive transporte</t>
  </si>
  <si>
    <t>Base com mistura de solo 80% e areia 20%, inclusive transporte da areia</t>
  </si>
  <si>
    <t>Base de brita graduada, inclusive fornecimento e transporte da brita</t>
  </si>
  <si>
    <t>Base de brita graduada, inclusive fornecimento, exclusive transporte da brita</t>
  </si>
  <si>
    <t>Base de brita 1, inclusive fornecimento, exclusive transporte da brita</t>
  </si>
  <si>
    <t>Base de escória de aciaria, inclusive fornecimento e transporte da escória</t>
  </si>
  <si>
    <t>Base de escória/argila na proporção 80:20, inclusive aquisição e transporte da escória,
exclusive argila</t>
  </si>
  <si>
    <t>Base de escória/solo na proporção 75:25, inclusive fornecimento da escória, exceto
fornecimento do solo e transporte do solo e escória</t>
  </si>
  <si>
    <t>Base de solo brita, 20% em peso, inclusive fornecim. da brita, exclusive transporte da brita e
do solo (100% P.IM)</t>
  </si>
  <si>
    <t>Base de solo brita, 40% em peso, inclusive fornecimento, exclusive transporte da brita</t>
  </si>
  <si>
    <t>Base de solo brita, 50% em peso, inclusive fornecimento, exclusive transporte da brita</t>
  </si>
  <si>
    <t>Base de solo brita, 70% em peso, inclusive fornecimento, exclusive transporte da brita</t>
  </si>
  <si>
    <t>Base de solo brita, 80% em peso, inclusive fornecimento e transporte da brita</t>
  </si>
  <si>
    <t>Base estabilizada granulométricamente. com mistura de escória de aciaria 80% e argila exceto
fornecimento da argila e transporte da argila e escória</t>
  </si>
  <si>
    <t>Base solo brita, 20% em peso, inclusive fornecimento e transporte da brita</t>
  </si>
  <si>
    <t>Base solo brita, 30% em peso, inclusive fornecimento e  transporte da brita</t>
  </si>
  <si>
    <t>Base solo brita, 50% em peso, inclusive fornecimento e transporte da brita</t>
  </si>
  <si>
    <t>Base solo brita, 70% em peso, inclusive fornecimento e transporte da brita</t>
  </si>
  <si>
    <t>Base solo brita, 80% em peso, inclusive fornecimento, exclusive transporte da brita</t>
  </si>
  <si>
    <t>Capa selante (emulsão e areia) exclusive fornecimento e transporte comercial da emulsão,
inclusive transporte da areia</t>
  </si>
  <si>
    <t>Capa selante (emulsão e areia) inclusive fornecimento e transporte comercial da emulsão</t>
  </si>
  <si>
    <t>CBUQ (camada pronta - binder) exclusive fornecimento e transportes do CAP e massa, inclusive fornecimento e transporte da brita e pó de pedra</t>
  </si>
  <si>
    <t>CBUQ (camada pronta - binder) inclusive fornecimento e transporte comercial do CAP,
exclusive transporte da massa</t>
  </si>
  <si>
    <t>CBUQ (camada pronta - capa) exclusive fornecimento e transportes do CAP e massa</t>
  </si>
  <si>
    <t>CBUQ (camada pronta - capa) inclusive fornecimento e transporte comercial do CAP,
exclusive transporte da massa</t>
  </si>
  <si>
    <t>CBUQ (camada pronta Faixa "B" para revestimento) exclusive fornecimento do CAP e transp.
de todos os materiais</t>
  </si>
  <si>
    <t>CBUQ (camada pronta-faixa "C") , exclusive fornecimento do CAP e transporte de todos os
materiais (traço padrão areia e brita)</t>
  </si>
  <si>
    <t>CBUQ (camada pronta-faixa"C") exclusive fornecimento do CAP e transporte de todos os materiais</t>
  </si>
  <si>
    <t>CBUQ (massa asfáltica) exclusive fornecimento e transporte comercial do CAP, (Usinagem)</t>
  </si>
  <si>
    <t>CBUQ (massa asfáltica) inclusive fornecimento e transporte comercial do CAP (Usinagem)</t>
  </si>
  <si>
    <t>CBUQ (massa asfáltica-faixa"C") exclusive fornecimento CAP e transporte de todos os
materiais</t>
  </si>
  <si>
    <t>CBUQ (massa fina - faixa"D") exclusive fornecimento do CAP e transp.de todos os materiais</t>
  </si>
  <si>
    <t>CBUQ (massa fina-faixa"D"), exclusive fornecimento do CAP e transporte de todos os
materiais (traço padrão areia e brita)</t>
  </si>
  <si>
    <t>Demolição e remoção de pavimento asfáltico</t>
  </si>
  <si>
    <t>Escarificação de base H = 0,10m e capa asfáltica</t>
  </si>
  <si>
    <t>Escarificação e compactação de base (100% P.I.) H=0,20m</t>
  </si>
  <si>
    <t>Estabilização granulométrica de solo s/ mistura 100% P.I.</t>
  </si>
  <si>
    <t>Estabilização granulométrica de solo s/ mistura 100% P.M.</t>
  </si>
  <si>
    <t>Estabilização granulométrica de solos c/ mistura de areia na pista 100%  P.M. (80%, 20%)
exclusive transporte</t>
  </si>
  <si>
    <t>Estabilização granulométrica de solos c/ mistura na pista 100 % P.I.</t>
  </si>
  <si>
    <t>Estabilização granulométrica de solos c/ mistura na pista 100%  P.M.</t>
  </si>
  <si>
    <t>Estaca raiz perfurada em rocha, diâm. 310mm com injeção de arg. (exclusive fornecimento do
aço)</t>
  </si>
  <si>
    <t>Fresagem de pavimento asfáltico a frio, esp. até 15cm, exclusive transporte de materiais</t>
  </si>
  <si>
    <t>Fresagem de pavimento asfáltico a frio, esp=5cm, exclusive transporte de materiais</t>
  </si>
  <si>
    <t>Fresagem de pavimento asfáltico a frio, esp.=5cm inclusive transporte do material</t>
  </si>
  <si>
    <t>Imprimação exclusive fornecimento e transporte comercial do material betuminoso</t>
  </si>
  <si>
    <t>Imprimação inclusive fornecimento e transporte comercial do material betuminoso</t>
  </si>
  <si>
    <t>Lama asfáltica (faixa I - ISSA) exclusive fornecimento e transporte comercial da emulsão</t>
  </si>
  <si>
    <t>Lama asfáltica (faixa I - ISSA) inclusive fornecimento e transporte comercial da emulsão</t>
  </si>
  <si>
    <t>Lama asfáltica (faixa II - ISSA) exclusive fornecimento e transporte comercial da emulsão</t>
  </si>
  <si>
    <t>Lama asfáltica (faixa II - ISSA) inclusive fornecimento e transporte comercial da emulsão</t>
  </si>
  <si>
    <t>Lama asfáltica (faixa III - ISSA) exclusive fornecimento e transporte comercial da emulsão</t>
  </si>
  <si>
    <t>Lama asfáltica (faixa III - ISSA) inclusive fornecimento e transporte comercial da emulsão</t>
  </si>
  <si>
    <t>Lama asfáltica (faixa IV - ISSA) exclusive fornecimento e transporte comercial da emulsão</t>
  </si>
  <si>
    <t>Lama asfáltica (faixa IV - ISSA) inclusive fornecimento e transporte comercial da emulsão</t>
  </si>
  <si>
    <t>Lavagem de brita para tratamento</t>
  </si>
  <si>
    <t>Meio fio (assentamento), inclusive caiação</t>
  </si>
  <si>
    <t>Meio fio (remoção e reassentamento),  inclusive caiação</t>
  </si>
  <si>
    <t>Micro revestimento asfáltico à frio exclusive fornecimento e transporte comercial do material betuminoso</t>
  </si>
  <si>
    <t>Micro revestimento asfáltico à frio exclusive fornecimento emulsão e transp. de todos os
materiais</t>
  </si>
  <si>
    <t>Micro revestimento asfáltico à frio inclusive fornecimento e transporte comercial do material
betuminoso</t>
  </si>
  <si>
    <t>Obturação de buracos c/ CBUQ exclusive fornecimento e transporte comercial dos materiais
betuminosos</t>
  </si>
  <si>
    <t>Obturação de buracos c/ CBUQ exclusive fornecimento e transporte dos materiais
betuminosos</t>
  </si>
  <si>
    <t>Obturação de buracos c/ CBUQ inclusive fornecimento e transporte comercial dos materiais
betuminosos</t>
  </si>
  <si>
    <t>Obturação de buracos c/ CBUQ inclusive fornecimento e transporte dos materiais betuminosos</t>
  </si>
  <si>
    <t>Obturação de buracos c/ CBUQ-faixa "C", exclusive forn.do CAP e transporte de todos os materiais</t>
  </si>
  <si>
    <t>Obturação de buracos c/ PMF exclusive fornecimento e transporte comercial da emulsão</t>
  </si>
  <si>
    <t>Obturação de buracos c/ PMF exclusive fornecimento e transporte dos materiais betuminosos</t>
  </si>
  <si>
    <t>Obturação de buracos c/ PMF inclusive fornecimento e transporte comercial da emulsão</t>
  </si>
  <si>
    <t>Obturação de buracos c/ PMF inclusive fornecimento e transporte dos materiais betuminosos</t>
  </si>
  <si>
    <t>Pavimentação com blocos de concreto  (35 MPa), esp.= 06 cm, sobre colchão areia esp.= 5
cm, inclusive fornecimento e transporte dos blocos e areia</t>
  </si>
  <si>
    <t>Pavimentação com blocos de concreto (35 MPa), esp. = 10 cm, sobre colchão areia esp.= 5cm
, inclusive fornecimento e transporte dos blocos e areia</t>
  </si>
  <si>
    <t>Pavimentação com blocos de concreto (35 MPa), esp.= 06cm, sobre colchão areia esp.=5cm,
inclusive fornecim. do bloco e areia, exclus. transp.materiais</t>
  </si>
  <si>
    <t>Pavimentação com blocos de concreto (35 MPa), esp.= 08 cm, colchão areia esp.= 5cm, inclusive fornecimento e transporte dos blocos e areia</t>
  </si>
  <si>
    <t>Pavimentação com blocos de concreto (35 MPa) esp.=08 cm,colchão areia esp.=5cm,
inclusive fornecim. do bloco e areia, exclusive transp. blocos e areia</t>
  </si>
  <si>
    <t>Pavimentação com blocos de concreto (35MPa), esp.=10 cm, sobre colchão de areia esp.=
5cm, inclusive fornecim. do bloco e areia , exclusive transportes</t>
  </si>
  <si>
    <t>Pavimentação com paralelepípedo, sobre colchão areia esp.= 5cm, inclus. fornecimento e
transport. da areia, exclus. fornecim. e transp. paralelepípedo</t>
  </si>
  <si>
    <t>Pavimentação com paralelepípedo, sobre colchão areia esp.= 5cm, inclusive fornecimento e
transporte do paralelepípedo e areia</t>
  </si>
  <si>
    <t>Pavimentação com paralelepípedo, sobre colchão pó de pedra esp.= 5cm, inclusive
fornecimento e transporte do paralelepípedo e pó de pedra</t>
  </si>
  <si>
    <t>Pavimentação com pedra portuguesa, inclusive fornecimento e transporte da pedra portuguesa, cimento e areia</t>
  </si>
  <si>
    <t>Pintura de ligação exclusive fornecimento e transporte comercial do material betuminoso</t>
  </si>
  <si>
    <t>Pintura de ligação inclusive fornecimento e transporte comercial do material betuminoso</t>
  </si>
  <si>
    <t>PMF camada pronta exclusive fornecimento  e transporte comercial da emulsão</t>
  </si>
  <si>
    <t>PMF (massa asfáltica) exclusive fornecimento e transporte comercial da emulsão</t>
  </si>
  <si>
    <t>PMF (massa asfáltica) inclusive fornecimento e transporte comercial da emulsão</t>
  </si>
  <si>
    <t>Pó de pedra, fornecimento</t>
  </si>
  <si>
    <t>Pó de pedra inclusive fornecimento, espalhamento e transporte</t>
  </si>
  <si>
    <t>Produção de brita no canteiro, exclusive o desmonte e fragmentação de rocha</t>
  </si>
  <si>
    <t>Produção de brita no canteiro, inclusive o desmonte  e fragmentação de rocha</t>
  </si>
  <si>
    <t>Reciclagem de pavimento (base) c/ adição de 20% de brita1, 10% de brita 0 e 2% de cimento,
inclusive fornecimento e transportes dos materiais</t>
  </si>
  <si>
    <t>Reciclagem de pavimento (Base existente + CBUQ) sem adição de materiais</t>
  </si>
  <si>
    <t>Reciclagem de pavimento (Base existente + T.S.D.) c/ adição de 30% de brita, inclusive
fornecimento e transporte da brita</t>
  </si>
  <si>
    <t>Reciclagem de pavimento (Base existente + T.S.D.) c/ adição de 30% de brita, inclusive
fornecimento, exclusive transporte da brita</t>
  </si>
  <si>
    <t>Reciclagem de pavimento (Base existente + T.S.D.) com adição de 20% de brita, inclusive
fornecimento e transporte da brita.</t>
  </si>
  <si>
    <t>Reciclagem de pavimento (Base existente + T.S.D.) com adição de 3% de cimento, inclusive fornecimento e tarnsporte do cimento</t>
  </si>
  <si>
    <t>Reciclagem de pavimento (Base existente + T.S.D.) com adição de 40% de brita, inclusive
fornecimento e transporte da brita.</t>
  </si>
  <si>
    <t>Reciclagem de pavimento (Base existente + T.S.D.) sem adição de materiais</t>
  </si>
  <si>
    <t>Reciclagem de pavimento (Base existente+TSD) com adição de Ligante Betuminoso, inclusive
fornecimento e transporte da emulsão</t>
  </si>
  <si>
    <t>Reciclagem de pavimento com adição de 2% de cimento, inclusive fornecimento e transporte
do cimento</t>
  </si>
  <si>
    <t>Reciclagem de pavimento(Base existente + T.S.D.) com adição de 40% de brita, inclusive
fornecimento, exclusive transporte da brita</t>
  </si>
  <si>
    <t>Recuperação de base de acostamento exclusive transporte do material (solo)</t>
  </si>
  <si>
    <t>Recuperação de base de acostamentos, inclusive fornecimento e transporte da brita</t>
  </si>
  <si>
    <t>Reestabilização da base com adição de 50% de brita, inclusive fonecimento, exclusive transporte da brita</t>
  </si>
  <si>
    <t>Reestabilização de base com adição de 50% de brita, inclusive fornecimento e transporte da
brita</t>
  </si>
  <si>
    <t>Reforço do sub leito 100% P.I.</t>
  </si>
  <si>
    <t>Regularização e compactação do sub-leito (100% P.I.) H = 0,20 m</t>
  </si>
  <si>
    <t>Remoção de capa asfáltica em TSS, TSD, ou TST exclusive transporte</t>
  </si>
  <si>
    <t>Remoção de meio fio</t>
  </si>
  <si>
    <t>Remoção de pavimentação poliédrica</t>
  </si>
  <si>
    <t>Remoção e reassentamento de blocos de concreto, inclusive perdas</t>
  </si>
  <si>
    <t>Remoção e reassentamento de paralelepípedos, inclusive perdas, colchão de areia e
transportes de areia e paralelepípedo</t>
  </si>
  <si>
    <t>Revestimento em estradas vicinais (saibro)</t>
  </si>
  <si>
    <t>Revestimento primário, espalhamento e compactação (espessura até 0,15m)</t>
  </si>
  <si>
    <t>Sub-base c/ mistura de argila 30%, pó de pedra 30% e brita 40%, inclusive fornecimento e
transporte do pó de pedra e da brita</t>
  </si>
  <si>
    <t>Sub-base c/ mistura de solo 80% e areia 20%, inclusive transporte da areia</t>
  </si>
  <si>
    <t>Sub-base com mistura de argila 70% e escória de aciaria 30%, inclusive fornecim. e transporte
da escória, exceto fornecimento e transporte da argila</t>
  </si>
  <si>
    <t>Sub-base com solo/escória na proporção 70:30, inclusive fornecimento da escória, exceto
fornecimento do solo e transporte do solo e escória</t>
  </si>
  <si>
    <t>Sub-base de brita graduada, inclusive fornecimento e transporte da brita</t>
  </si>
  <si>
    <t>Sub-base de brita graduada, inclusive fornecimento, exclusive transporte da brita</t>
  </si>
  <si>
    <t>Sub-base de brita 1, inclusive fornecimento, exclusive transporte da brita</t>
  </si>
  <si>
    <t>Sub-base de escória de aciaria, inclusive fornecimento e transporte da escória</t>
  </si>
  <si>
    <t>Sub-base de solo brita, 50% em peso, inclusive fornecimento, exclusive transporte da brita</t>
  </si>
  <si>
    <t>Sub-base solo brita, 20% em peso, inclusive fornecimento e transporte da brita.</t>
  </si>
  <si>
    <t>Sub-base solo brita, 30% em peso, inclusive fornecimento e transporte da brita</t>
  </si>
  <si>
    <t>Sub-base solo brita, 50% em peso, inclusive fornecimento e transporte da brita</t>
  </si>
  <si>
    <t>Sub-base solo brita, 70% em peso, inclusive fornecimento e transporte da brita</t>
  </si>
  <si>
    <t>T.S.B.D. com capa selante exclusive fornecimento e transporte comercial da emulsão,
inclusive lavagem da brita e transporte da areia e brita</t>
  </si>
  <si>
    <t>T.S.B.D. com capa selante, executado c/ Multidistribuidor exclus. forn. e transp. com. da
emulsão, inclus. lavagem brita e transp. comerc.areia, brita</t>
  </si>
  <si>
    <t>T.S.B.D. com capa selante executado c/ Multidistribuidor,inclus.fornec.areia/brita e lavagem
brita, excl.fornec.da emulsão e trnasp.todos os materiais</t>
  </si>
  <si>
    <t>T.S.B.D. com capa selante, executado com Multidistribuidor inclusive fornecimento, transporte
comercial dos materiais e lavagem da brita</t>
  </si>
  <si>
    <t>T.S.B.D. com capa selante inclusive fornecimento e transporte comercial dos materiais e lavagem da brita</t>
  </si>
  <si>
    <t>T.S.B.D. sem capa selante,  inclusive fornecimento e transporte comercial dos materiais e
lavagem de brita</t>
  </si>
  <si>
    <t>T.S.B.D. sem capa selante exclusive fornecimento e transporte comercial da emulsão,
inclusive lavagem e transporte comercial  da brita</t>
  </si>
  <si>
    <t>T.S.B.D. sem capa selante, executado c/ Multidistribuidor exclusive fornec.e transp. comercial
da emulsão, inclusive lavagem e transp. comerc.da brita</t>
  </si>
  <si>
    <t>T.S.B.D. sem capa selante executado com Multidistribuidor excl. forn. da emulsão e transp.
comerciais da emulsão e da brita, inclus. lavagem da brita</t>
  </si>
  <si>
    <t>T.S.B.D. sem capa selante inclusive fornecimento e transporte comercial dos materiais e
lavagem da brita</t>
  </si>
  <si>
    <t>T.S.B.S. com capa selante exclusive fornecimento e transporte comercial da emulsão,
inclusive lavagem e transporte comercial da brita</t>
  </si>
  <si>
    <t>T.S.B.S. com capa selante inclusive fornecimento e transporte comercial dos materiais e
lavagem da brita</t>
  </si>
  <si>
    <t>T.S.B.S. exclusive fornecimento e transporte comercial do material betuminoso, inclusive
fornecimento, transporte e lavagem da brita</t>
  </si>
  <si>
    <t>T.S.B.S. inclusive fornecimento e transporte comercial dos materiais e lavagem da brita</t>
  </si>
  <si>
    <t>Usinagem de concreto betuminoso usinado a quente (CBUQ), inclusive transporte comercial do oleo combustível</t>
  </si>
  <si>
    <t>Usinagem de mistura de solo brita</t>
  </si>
  <si>
    <t>Grupo de serviço: OBRAS DE ARTE CORRENTES E DRENAGEM</t>
  </si>
  <si>
    <t>Aço CA-25, fornecimento, dobragem e colocação nas formas</t>
  </si>
  <si>
    <t>Aço CA-50, fornecimento, dobragem e colocação nas formas (preço médio das bitolas)</t>
  </si>
  <si>
    <t>Aço CA-50 grossa, diâmetro de 12.5 a 25 mm, fornecimento, dobragem e colocação nas formas</t>
  </si>
  <si>
    <t>Aço CA-50 média, diâmetro de 6.3 a 10 mm, fornecimento, dobragem e colocação nas formas</t>
  </si>
  <si>
    <t>Aço CA-60 fina, diâmetro de 4.2 a 5.0 mm, fornecimento, dobragem e colocação nas formas</t>
  </si>
  <si>
    <t>Aluguel mensal de escoramento tubular com tubos metálicos com até 10 metros de altura</t>
  </si>
  <si>
    <t>Alvenaria de bloco (39 x 19 x 09) cm espessura 09 cm, inclusive transporte da areia, cimento e
bloco</t>
  </si>
  <si>
    <t>Alvenaria de bloco (39 x 19 x 19) cm espessura 19 cm, inclusive fornecimento e transporte do
bloco, areia e cimento</t>
  </si>
  <si>
    <t>Alvenaria de lajota (20 x 20 x 10) cm espessura 10 cm, inclusive transporte de areia, lajota e
cimento</t>
  </si>
  <si>
    <t>Alvenaria de pedra de mão argamassada (argamassa cimento areia 1:4), inclusive transporte
da pedra</t>
  </si>
  <si>
    <t>Alvenaria de pedra de mão (junta seca), inclusive transporte da pedra</t>
  </si>
  <si>
    <t>Andaime de madeira para altura até 7 m, compreendendo montagem e desmontagem</t>
  </si>
  <si>
    <t>Andaime suspenso em madeira, inclusive montagem e desmontagem</t>
  </si>
  <si>
    <t>Apicoamento manual de superfície de concreto</t>
  </si>
  <si>
    <t>Apiloamento manual</t>
  </si>
  <si>
    <t>Argamassa cimento e areia traço 1:4, tudo incluído</t>
  </si>
  <si>
    <t>Argamassa cimento (nata), inclusive transporte de cimento</t>
  </si>
  <si>
    <t>Argamassa de cimento e areia, traço 1:4, consumo de cimento 400 kg/m³</t>
  </si>
  <si>
    <t>Aterro com areia, exceto fornecimento da areia</t>
  </si>
  <si>
    <t>Berço de concreto ciclópico para BDTC diâmetro 0,60 m</t>
  </si>
  <si>
    <t>Berço de concreto ciclópico para BDTC diâmetro 0,80 m</t>
  </si>
  <si>
    <t>Berço de concreto ciclópico para BDTC diâmetro 1,00 m</t>
  </si>
  <si>
    <t>Berço de concreto ciclópico para BDTC diâmetro 1,20 m</t>
  </si>
  <si>
    <t>Berço de concreto ciclópico para BDTC diâmetro 1,50 m</t>
  </si>
  <si>
    <t>Berço de concreto ciclópico para BSTC diâmetro 0,40 m</t>
  </si>
  <si>
    <t>Berço de concreto ciclópico para BSTC diâmetro 0,60 m</t>
  </si>
  <si>
    <t>Berço de concreto ciclópico para BSTC diâmetro 0,80 m</t>
  </si>
  <si>
    <t>Berço de concreto ciclópico para BSTC diâmetro 1,00 m</t>
  </si>
  <si>
    <t>Berço de concreto ciclópico para BSTC diâmetro 1,20 m</t>
  </si>
  <si>
    <t>Berço de concreto ciclópico para BSTC diâmetro 1,50 m</t>
  </si>
  <si>
    <t>Berço de concreto ciclópico para BTTC diâmetro 0,60 m</t>
  </si>
  <si>
    <t>Berço de concreto ciclópico para BTTC diâmetro 0,80 m</t>
  </si>
  <si>
    <t>Berço de concreto ciclópico para BTTC diâmetro 1,00 m</t>
  </si>
  <si>
    <t>Berço de concreto ciclópico para BTTC diâmetro 1,20 m</t>
  </si>
  <si>
    <t>Berço de concreto ciclópico para BTTC diâmetro 1,50 m</t>
  </si>
  <si>
    <t>Berço em brita para BSTC diâm. = 1,00 m</t>
  </si>
  <si>
    <t>Berço em brita para BSTC diâm.=1,20 m</t>
  </si>
  <si>
    <t>Berço em concreto ciclópico para BSTC diâm. = 0,30m</t>
  </si>
  <si>
    <t>Boca de BDCC 1,50 x 1,50 m projeto DNIT</t>
  </si>
  <si>
    <t>Boca de BDCC 2,00 x 1,20 m conforme projeto</t>
  </si>
  <si>
    <t>Boca de BDCC 2,00 x 2,00 m projeto DNIT</t>
  </si>
  <si>
    <t>Boca de BDCC 2,00 x 3,00 m projeto DNIT</t>
  </si>
  <si>
    <t>Boca de BDCC 2,50 x 2,00 m conforme projeto</t>
  </si>
  <si>
    <t>Boca de BDCC 2,50 x 2,50 m projeto DNIT</t>
  </si>
  <si>
    <t>Boca de BDCC 2,50 x 3,00 m projeto DNIT</t>
  </si>
  <si>
    <t>Boca de BDCC 3,00 x 3,00 m projeto DNIT</t>
  </si>
  <si>
    <t>Boca de BSCC 1,50 x 1,50 m projeto DNIT</t>
  </si>
  <si>
    <t>Boca de BSCC 2,00 x 2,00 m projeto DNIT</t>
  </si>
  <si>
    <t>Boca de BSCC 2,00 x 3,00 m projeto DNIT</t>
  </si>
  <si>
    <t>Boca de BSCC 2,50 x 2,50 m projeto DNIT</t>
  </si>
  <si>
    <t>Boca de BSCC 2,50 x 3,00 m projeto DNIT</t>
  </si>
  <si>
    <t>Boca de BSCC 3,00 x 3,00 m projeto DNIT</t>
  </si>
  <si>
    <t>Boca de BTCC 1,50 x 1,50 m projeto DNIT</t>
  </si>
  <si>
    <t>Boca de BTCC 2,00 x 2,00 m projeto DNIT</t>
  </si>
  <si>
    <t>Boca de BTCC 2,00 x 3,00 m projeto DNIT</t>
  </si>
  <si>
    <t>Boca de BTCC 2,50 x 2,50 m projeto DNIT</t>
  </si>
  <si>
    <t>Boca de BTCC 2,50 x 3,00 m projeto DNIT</t>
  </si>
  <si>
    <t>Boca de BTCC 3,00 x 3,00 m projeto DNIT</t>
  </si>
  <si>
    <t>Boca de concreto ciclópico para BDTC diâmetro 0,60 m</t>
  </si>
  <si>
    <t>Boca de concreto ciclópico para BDTC diâmetro 0,80 m</t>
  </si>
  <si>
    <t>Boca de concreto ciclópico para BDTC diâmetro 1,00 m</t>
  </si>
  <si>
    <t>Boca de concreto ciclópico para BDTC diâmetro 1,20 m</t>
  </si>
  <si>
    <t>Boca de concreto ciclópico para BDTC diâmetro 1,50 m</t>
  </si>
  <si>
    <t>Boca de concreto ciclópico para BSTC diâmetro 0,40 m</t>
  </si>
  <si>
    <t>Boca de concreto ciclópico para BSTC diâmetro 0,60 m</t>
  </si>
  <si>
    <t>Boca de concreto ciclópico para BSTC diâmetro 0,80 m</t>
  </si>
  <si>
    <t>Boca de concreto ciclópico para BSTC diâmetro 1,00 m</t>
  </si>
  <si>
    <t>Boca de concreto ciclópico para BSTC diâmetro 1,20 m</t>
  </si>
  <si>
    <t>Boca de concreto ciclópico para BSTC diâmetro 1,50 m</t>
  </si>
  <si>
    <t>Boca de concreto ciclópico para BTTC diâmetro 0,60 m</t>
  </si>
  <si>
    <t>Boca de concreto ciclópico para BTTC diâmetro 0,80 m</t>
  </si>
  <si>
    <t>Boca de concreto ciclópico para BTTC diâmetro 1,00 m</t>
  </si>
  <si>
    <t>Boca de concreto ciclópico para BTTC diâmetro 1,20 m</t>
  </si>
  <si>
    <t>Boca de concreto ciclópico para BTTC diâmetro 1,50 m</t>
  </si>
  <si>
    <t>Boca de lobo simples</t>
  </si>
  <si>
    <t>Boca de saída de dreno profundo BSD-01</t>
  </si>
  <si>
    <t>BSCC (pré-moldado) 1,50 x 1,50 x 1,00m CL 45t, inclusive transporte do Anel de Bueiro
Celular Pré-moldado</t>
  </si>
  <si>
    <t>BSCC (pré-moldado) 2,00 x 2,00 x 1,00m CL 45t, inclusive transporte de Anel de Bueiro
Celular Pré-moldado</t>
  </si>
  <si>
    <t>BSCC (pré-moldado) 2,50 x 2,50 x 1,00m CL 45t, inclusive transporte de Anel de Bueiro
Celular Pré-moldado</t>
  </si>
  <si>
    <t>BSCC (pré-moldado) 3,00 x 3,00 x 1,00m CL 45t, inclusive transporte de Anel de Bueiro Celular Pré-moldado</t>
  </si>
  <si>
    <t>Bueiro Metálico BSTM - D = 3,00 m - T.L. com tratamento epóxi e = 2,7 mm - método não
destrutivo</t>
  </si>
  <si>
    <t>Bueiro Metálico BSTM - D=3,05m - MP-152 com tratamento epóxi e=2,7mm - método
destrutivo, inclusive lastro de brita</t>
  </si>
  <si>
    <t>Caiação de meio fios, sarjetas, etc</t>
  </si>
  <si>
    <t>Caixa Boca de Lobo em bloco pré-moldado 1,20 x 1,20m</t>
  </si>
  <si>
    <t>Caixa coletora concreto armado H= 2,00 m, inclusive escavação</t>
  </si>
  <si>
    <t>Caixa coletora concreto armado H= 2,50 m, inclusive escavação</t>
  </si>
  <si>
    <t>Caixa coletora em bloco pré-moldado para d=0,60m (1,00 x 1,00m)</t>
  </si>
  <si>
    <t>Caixa de concreto para BSTC diâmetro 0,40 m H=1,60 m</t>
  </si>
  <si>
    <t>Caixa de concreto para BSTC diâmetro 0,60 m H=2,00 m</t>
  </si>
  <si>
    <t>Caixa de concreto para BSTC diâmetro 0,80 m H=2,50 m</t>
  </si>
  <si>
    <t>Caixa de concreto para BSTC diâmetro 1,00 m H=3,00 m</t>
  </si>
  <si>
    <t>Caixa de passagem para tubos de D=0,40 m H=1,10 m</t>
  </si>
  <si>
    <t>Caixa de passagem para tubos de D=0,60 m H=1,30 m</t>
  </si>
  <si>
    <t>Caixa de passagem para tubos de D=0,80 m H=1,50 m</t>
  </si>
  <si>
    <t>Caixa de passagem para tubos de D=1,00 m H=1,80 m</t>
  </si>
  <si>
    <t>Caixa de passagem (2,50 x 2,50m)</t>
  </si>
  <si>
    <t>Caixa para rede de dutos, dimensões 100 x 100 x 100 cm</t>
  </si>
  <si>
    <t>Caixa para rede de dutos, dimensões 60 x 60 x 60 cm</t>
  </si>
  <si>
    <t>Caixa ralo de elementos pré-moldados em concreto (tudo incluído)</t>
  </si>
  <si>
    <t>Canaleta com grelha DP-1, inclusive transporte da grelha</t>
  </si>
  <si>
    <t>Canaleta de concreto, com forma retangular inclusive caiação - parede 12 cm</t>
  </si>
  <si>
    <t>Canaleta de concreto retangular (0,130m³/m) inclusive caiação</t>
  </si>
  <si>
    <t>Canaleta de concreto (0,130m³/m) forma trapezoidal inclusive caiação</t>
  </si>
  <si>
    <t>Cerca de tela de arame galvanizado h = 1,20 m</t>
  </si>
  <si>
    <t>Cerca de tela galvanizada fio 12 malha 3"x3", com altura de 1,80 m</t>
  </si>
  <si>
    <t>Cerca em tela revestida em PVC com mourões de concreto, 10 x 10 x 2,40 m,  fornecimento e
execução</t>
  </si>
  <si>
    <t>Chapisco com argamassa de cimento e areia no traço 1:3</t>
  </si>
  <si>
    <t>Chapisco com argamassa de cimento e pedrisco no traço 1:4</t>
  </si>
  <si>
    <t>Colchão drenante de areia para fundação de aterros, exclusive o fornecimento de areia</t>
  </si>
  <si>
    <t>Colchão drenante de areia para fundação de aterros, inclusive fornecimento e transporte da
areia</t>
  </si>
  <si>
    <t>Colchão drenante de brita 1 inclusive fornecimento, espalhamento, compactação e transporte
da brita</t>
  </si>
  <si>
    <t>Colchão drenante de brita 2 inclusive fornecimento, espalhamento, compactação e transporte
da brita</t>
  </si>
  <si>
    <t>Colchão drenante de brita 3 inclusive fornecimento, espalhamento, compactação e transporte
da brita</t>
  </si>
  <si>
    <t>Coleta drenante (1,00x1,00) m c/ geotêxtil não tecido RT 16kn/m,  inclusive transporte da brita</t>
  </si>
  <si>
    <t>Concreto armado, dosado para resist. 20 Mpa,  incluindo 60kg aço CA-50A, mão de obra p/
corte, dobragem e montagem, exclusive forma</t>
  </si>
  <si>
    <t>Concreto ciclópico com 70% concreto 10,0 MPa e 30% de pedra de mão, tudo incluído</t>
  </si>
  <si>
    <t>Concreto ciclópico com 70% concreto 15,0 MPa e 30% de pedra de mão, tudo incluído</t>
  </si>
  <si>
    <t>Concreto ciclópico com 70% concreto 20,0 MPa e 30% de pedra de mão, tudo incluído</t>
  </si>
  <si>
    <t>Concreto de regularização, tudo incluído</t>
  </si>
  <si>
    <t>Concreto estrutural fck = 15,0 MPa, tudo incluído</t>
  </si>
  <si>
    <t>Concreto estrutural fck = 20,0 MPa com plastificante, tudo incluído</t>
  </si>
  <si>
    <t>Concreto estrutural fck = 20,0 MPa, tudo incluído</t>
  </si>
  <si>
    <t>Concreto estrutural fck = 25,0 MPa com plastificante, tudo incluído</t>
  </si>
  <si>
    <t>Concreto estrutural fck = 25,0 MPa, inclusive fornecimento e transporte do cimento, areia e
pedra britada</t>
  </si>
  <si>
    <t>Concreto estrutural fck = 30,0 MPa com micro-silica e Sikacrete BR ou equivalente</t>
  </si>
  <si>
    <t>Concreto estrutural fck = 30,0 MPa com plastificante</t>
  </si>
  <si>
    <t>Concreto estrutural fck = 30,0 MPa, tudo incluído</t>
  </si>
  <si>
    <t>Concreto estrutural fck = 35,0 MPa com micro-silica e Sikacrete BR ou equivalente</t>
  </si>
  <si>
    <t>Concreto submerso fck = 20,0 MPa, tudo incluído</t>
  </si>
  <si>
    <t>Corpo BDTC (grota) diâmetro 0,60 m CA-1 MF exclusive escavação e reaterro, inclusive
transporte do tubo</t>
  </si>
  <si>
    <t>Corpo BDTC (grota) diâmetro 0,60 m CA-1 PB exclusive escavação e reaterro, inclusive
transporte do tubo</t>
  </si>
  <si>
    <t>Corpo BDTC (grota) diâmetro 0,60 m CA-2 MF exclusive escavação e reaterro, inclusive
transporte do tubo</t>
  </si>
  <si>
    <t>Corpo BDTC (grota) diâmetro 0,60 m CA-2 PB exclusive escavação e reaterro, inclusive
transporte do tubo</t>
  </si>
  <si>
    <t>Corpo BDTC (grota) diâmetro 0,80 m CA-1 MF exclusive escavação e reaterro, inclusive
transporte do tubo</t>
  </si>
  <si>
    <t>Corpo BDTC (grota) diâmetro 0,80 m CA-1 PB exclusive escavação e reaterro, inclusive transporte do tubo</t>
  </si>
  <si>
    <t>Corpo BDTC (grota) diâmetro 0,80 m CA-2 MF exclusive escavação e reaterro, inclusive
transporte do tubo</t>
  </si>
  <si>
    <t>Corpo BDTC (grota) diâmetro 0,80 m CA-2 PB exclusive escavação e reaterro, inclusive
transporte do tubo</t>
  </si>
  <si>
    <t>Corpo BDTC (grota) diâmetro 1,00 m CA-1 MF exclusive escavação e reaterro, inclusive
transporte do tubo</t>
  </si>
  <si>
    <t>Corpo BDTC (grota) diâmetro 1,00 m CA-1 PB exclusive escavação e reaterro, inclusive
transporte do tubo</t>
  </si>
  <si>
    <t>Corpo BDTC (grota) diâmetro 1,00 m CA-2 MF exclusive escavação e reaterro, inclusive
transporte do tubo</t>
  </si>
  <si>
    <t>Corpo BDTC (grota) diâmetro 1,00 m CA-2 PB exclusive escavação e reaterro, inclusive transporte do tubo</t>
  </si>
  <si>
    <t>Corpo BDTC (grota) diâmetro 1,00 m CA-3 MF exclusive escavação e reaterro, inclusive transporte do tubo</t>
  </si>
  <si>
    <t>Corpo BDTC (grota) diâmetro 1,20 m CA-1 MF exclusive escavação e reaterro, inclusive
transporte do tubo</t>
  </si>
  <si>
    <t>Corpo BDTC (grota) diâmetro 1,20 m CA-1 PB exclusive escavação e reaterro, inclusive
transporte do tubo</t>
  </si>
  <si>
    <t>Corpo BDTC (grota) diâmetro 1,20 m CA-2 MF exclusive escavação e reaterro, inclusive
transporte do tubo</t>
  </si>
  <si>
    <t>Corpo BDTC (grota) diâmetro 1,20 m CA-2 PB exclusive escavação e reaterro, inclusive
transporte do tubo</t>
  </si>
  <si>
    <t>Corpo BDTC (grota) diâmetro 1,20 m CA-3 MF exclusive escavação e reaterro, inclusive
transporte do tubo</t>
  </si>
  <si>
    <t>Corpo BDTC (grota) diâmetro 1,50 m CA-1 MF exclusive escavação e reaterro, inclusive transporte do tubo</t>
  </si>
  <si>
    <t>Corpo BDTC (grota) diâmetro 1,50 m CA-1 PB exclusive escavação e reaterro, inclusive
transporte do tubo</t>
  </si>
  <si>
    <t>Corpo BDTC (grota) diâmetro 1,50 m CA-2 MF exclusive escavação e reaterro, inclusive
transporte do tubo</t>
  </si>
  <si>
    <t>Corpo BDTC (grota) diâmetro 1,50 m CA-2 PB exclusive escavação e reaterro, inclusive
transporte do tubo</t>
  </si>
  <si>
    <t>Corpo BDTC (grota) diâmetro 1,50 m CA-3 MF exclusive escavação e reaterro, inclusive
transporte do tubo</t>
  </si>
  <si>
    <t>Corpo BSTC diâmetro 0,20 m C.S. MF inclusive escavação, reaterro e transporte do tubo</t>
  </si>
  <si>
    <t>Corpo BSTC diâmetro 0,20 m C.S. PB inclusive escavação, reaterro e transporte do tubo</t>
  </si>
  <si>
    <t>Corpo BSTC diâmetro 0,30 m C.S. MF inclusive escavação, reaterro e transporte do tubo</t>
  </si>
  <si>
    <t>Corpo BSTC diâmetro 0,30 m C.S. PB inclusive escavação, reaterro e transporte do tubo</t>
  </si>
  <si>
    <t>Corpo BSTC diâmetro 0,40 m C.S. MF inclusive escavação, reaterro e transporte do tubo</t>
  </si>
  <si>
    <t>Corpo BSTC diâmetro 0,40 m C.S. PB inclusive escavação, reaterro e transporte do tubo</t>
  </si>
  <si>
    <t>Corpo BSTC diâmetro 0,60 m C.S. MF inclusive escavação, reaterro e transporte do tubo</t>
  </si>
  <si>
    <t>Corpo BSTC diâmetro 0,60 m C.S. PB inclusive escavação, reaterro e transporte do tubo</t>
  </si>
  <si>
    <t>Corpo BSTC (greide) diâmetro 0,30 m CA-1 MF inclusive escavação, reaterro e transporte do
tubo</t>
  </si>
  <si>
    <t>Corpo BSTC (greide) diâmetro 0,40 m CA-1 MF inclusive escavação, reaterro e transporte do tubo</t>
  </si>
  <si>
    <t>Corpo BSTC (greide) diâmetro 0,40 m CA-2 MF inclusive escavação, reaterro e transporte do
tubo</t>
  </si>
  <si>
    <t>Corpo BSTC (greide) diâmetro 0,60 m CA-1 MF inclusive escavação, reaterro e transporte do
tubo</t>
  </si>
  <si>
    <t>Corpo BSTC (greide) diâmetro 0,60 m CA-1 PB inclusive escavação, reaterro e transporte do
tubo</t>
  </si>
  <si>
    <t>Corpo BSTC (greide) diâmetro 0,60 m CA-2 MF inclusive escavação, reaterro e transporte do
tubo</t>
  </si>
  <si>
    <t>Corpo BSTC (greide) diâmetro 0,60 m CA-2 PB inclusive escavação, reaterro e transporte do
tubo</t>
  </si>
  <si>
    <t>Corpo BSTC (greide) diâmetro 0,80 m CA-1 MF inclusive escavação, reaterro e transporte do tubo</t>
  </si>
  <si>
    <t>Corpo BSTC (greide) diâmetro 0,80 m CA-1 PB inclusive escavação, reaterro e transporte do
tubo</t>
  </si>
  <si>
    <t>Corpo BSTC (greide) diâmetro 0,80 m CA-2 MF inclusive escavação, reaterro e transporte do
tubo</t>
  </si>
  <si>
    <t>Corpo BSTC (greide) diâmetro 0,80 m CA-2 PB inclusive escavação, reaterro e transporte do
tubo</t>
  </si>
  <si>
    <t>Corpo BSTC (greide) diâmetro 1,00 m CA-1 MF inclusive escavação, reaterro e transporte do
tubo</t>
  </si>
  <si>
    <t>Corpo BSTC (greide) diâmetro 1,00 m CA-1 PB inclusive escavação, reaterro e transporte do
tubo</t>
  </si>
  <si>
    <t>Corpo BSTC (greide) diâmetro 1,00 m CA-2 MF inclusive escavação, reaterro e transporte do tubo</t>
  </si>
  <si>
    <t>Corpo BSTC (greide) diâmetro 1,00 m CA-2 PB inclusive escavação, reaterro e transporte do
tubo</t>
  </si>
  <si>
    <t>Corpo BSTC (greide) diâmetro 1,20 m CA-1 MF inclusive escavação, reaterro e transporte do
tubo</t>
  </si>
  <si>
    <t>Corpo BSTC (greide) diâmetro 1,20 m CA-1 PB inclusive escavação, reaterro e transporte do
tubo</t>
  </si>
  <si>
    <t>Corpo BSTC (greide) diâmetro 1,20 m CA-2 MF inclusive escavação, reaterro e transporte do
tubo</t>
  </si>
  <si>
    <t>Corpo BSTC (greide) diâmetro 1,20 m CA-2 PB inclusive escavação, reaterro e transporte do
tubo</t>
  </si>
  <si>
    <t>Corpo BSTC (grota) diâmetro 0,60 m CA-1 MF exclusive escavação e reaterro, inclusive transporte do tubo</t>
  </si>
  <si>
    <t>Corpo BSTC (grota) diâmetro 0,60 m CA-1 PB exclusive escavação e reaterro, inclusive transporte do tubo</t>
  </si>
  <si>
    <t>Corpo BSTC (grota) diâmetro 0,60 m CA-2 MF exclusive escavação e reaterro, inclusive
transporte do tubo</t>
  </si>
  <si>
    <t>Corpo BSTC (grota) diâmetro 0,60 m CA-2 PB exclusive escavação e reaterro, inclusive
transporte do tubo</t>
  </si>
  <si>
    <t>Corpo BSTC (grota) diâmetro 0,80 m CA-1 MF exclusive escavação e reaterro, inclusive
transporte do tubo</t>
  </si>
  <si>
    <t>Corpo BSTC (grota) diâmetro 0,80 m CA-1 PB exclusive escavação e reaterro, inclusive
transporte do tubo</t>
  </si>
  <si>
    <t>Corpo BSTC (grota) diâmetro 0,80 m CA-2 MF exclusive escavação e reaterro, inclusive
transporte do tubo</t>
  </si>
  <si>
    <t>Corpo BSTC (grota) diâmetro 0,80 m CA-2 PB exclusive escavação e reaterro, inclusive transporte do tubo</t>
  </si>
  <si>
    <t>Corpo BSTC (grota) diâmetro 1,00 m CA-1 MF exclusive escavação e reaterro, inclusive
transporte do tubo</t>
  </si>
  <si>
    <t>Corpo BSTC (grota) diâmetro 1,00 m CA-1 PB exclusive escavação e reaterro, inclusive
transporte do tubo</t>
  </si>
  <si>
    <t>Corpo BSTC (grota) diâmetro 1,00 m CA-2 MF exclusive escavação e reaterro, inclusive
transporte do tubo</t>
  </si>
  <si>
    <t>Corpo BSTC (grota) diâmetro 1,00 m CA-2 PB exclusive escavação e reaterro, inclusive
transporte do tubo</t>
  </si>
  <si>
    <t>Corpo BSTC (grota) diâmetro 1,00 m CA-3 MF exclusive escavação e reaterro, inclusive
transporte do tubo</t>
  </si>
  <si>
    <t>Corpo BSTC (grota) diâmetro 1,20 m CA-1 MF exclusive escavação e reaterro, inclusive
transporte do tubo</t>
  </si>
  <si>
    <t>Corpo BSTC (grota) diâmetro 1,20 m CA-1 PB exclusive escavação e reaterro, inclusive
transporte do tubo</t>
  </si>
  <si>
    <t>Corpo BSTC (grota) diâmetro 1,20 m CA-2 MF exclusive escavação e reaterro, inclusive
transporte do tubo</t>
  </si>
  <si>
    <t>Corpo BSTC (grota) diâmetro 1,20 m CA-2 PB exclusive escavação e reaterro, inclusive
transporte do tubo</t>
  </si>
  <si>
    <t>Corpo BSTC (grota) diâmetro 1,20 m CA-3 MF exclusive escavação e reaterro, inclusive transporte do tubo</t>
  </si>
  <si>
    <t>Corpo BSTC (grota) diâmetro 1,50 m CA-1 MF exclusive escavação e reaterro, inclusive
transporte do tubo</t>
  </si>
  <si>
    <t>Corpo BSTC (grota) diâmetro 1,50 m CA-1 PB exclusive escavação e reaterro, inclusive
transporte do tubo</t>
  </si>
  <si>
    <t>Corpo BSTC (grota) diâmetro 1,50 m CA-2 MF exclusive escavação e reaterro, inclusive
transporte do tubo</t>
  </si>
  <si>
    <t>Corpo BSTC (grota) diâmetro 1,50 m CA-2 PB exclusive escavação e reaterro, inclusive
transporte do tubo</t>
  </si>
  <si>
    <t>Corpo BSTC (grota) diâmetro 1,50 m CA-3 MF exclusive escavação e reaterro, inclusive
transporte do tubo</t>
  </si>
  <si>
    <t>Corpo BTTC (grota) diâmetro 0,60 m CA-1 MF exclusive escavação e reaterro, inclusive transporte do tubo</t>
  </si>
  <si>
    <t>Corpo BTTC (grota) diâmetro 0,60 m CA-1 PB exclusive escavação e reaterro, inclusive
transporte do tubo</t>
  </si>
  <si>
    <t>Corpo BTTC (grota) diâmetro 0,60 m CA-2 MF exclusive escavação e reaterro, inclusive
transporte do tubo</t>
  </si>
  <si>
    <t>Corpo BTTC (grota) diâmetro 0,60 m CA-2 PB exclusive escavação e reaterro, inclusive
transporte do tubo</t>
  </si>
  <si>
    <t>Corpo BTTC (grota) diâmetro 0,80 m CA-1 MF exclusive escavação e reaterro, inclusive
transporte do tubo</t>
  </si>
  <si>
    <t>Corpo BTTC (grota) diâmetro 0,80 m CA-1 PB exclusive escavação e reaterro, inclusive
transporte do tubo</t>
  </si>
  <si>
    <t>Corpo BTTC (grota) diâmetro 0,80 m CA-2 MF exclusive escavação e reaterro, inclusive transporte do tubo</t>
  </si>
  <si>
    <t>Corpo BTTC (grota) diâmetro 0,80 m CA-2 PB exclusive escavação e reaterro, inclusive
transporte do tubo</t>
  </si>
  <si>
    <t>Corpo BTTC (grota) diâmetro 1,00 m CA-1 MF exclusive escavação e reaterro, inclusive
transporte do tubo</t>
  </si>
  <si>
    <t>Corpo BTTC (grota) diâmetro 1,00 m CA-1 PB exclusive escavação e reaterro, inclusive
transporte do tubo</t>
  </si>
  <si>
    <t>Corpo BTTC (grota) diâmetro 1,00 m CA-2 MF exclusive escavação e reaterro, inclusive
transporte do tubo</t>
  </si>
  <si>
    <t>Corpo BTTC (grota) diâmetro 1,00 m CA-2 PB exclusive escavação e reaterro, inclusive
transporte do tubo</t>
  </si>
  <si>
    <t>Corpo BTTC (grota) diâmetro 1,00 m CA-3 MF exclusive escavação e reaterro, inclusive transporte do tubo</t>
  </si>
  <si>
    <t>Corpo BTTC (grota) diâmetro 1,20 m CA-1 MF exclusive escavação e reaterro, inclusive transporte do tubo</t>
  </si>
  <si>
    <t>Corpo BTTC (grota) diâmetro 1,20 m CA-1 PB exclusive escavação e reaterro, inclusive
transporte do tubo</t>
  </si>
  <si>
    <t>Corpo BTTC (grota) diâmetro 1,20 m CA-2 MF exclusive escavação e reaterro, inclusive
transporte do tubo</t>
  </si>
  <si>
    <t>Corpo BTTC (grota) diâmetro 1,20 m CA-2 PB exclusive escavação e reaterro, inclusive
transporte do tubo</t>
  </si>
  <si>
    <t>Corpo BTTC (grota) diâmetro 1,20 m CA-3 MF exclusive escavação e reaterro, inclusive
transporte do tubo</t>
  </si>
  <si>
    <t>Corpo BTTC (grota) diâmetro 1,50 m CA-1 MF exclusive escavação e reaterro, inclusive
transporte do tubo</t>
  </si>
  <si>
    <t>Corpo BTTC (grota) diâmetro 1,50 m CA-1 PB exclusive escavação e reaterro, inclusive transporte do tubo</t>
  </si>
  <si>
    <t>Corpo BTTC (grota) diâmetro 1,50 m CA-2 MF exclusive escavação e reaterro, inclusive
transporte do tubo</t>
  </si>
  <si>
    <t>Corpo BTTC (grota) diâmetro 1,50 m CA-2 PB exclusive escavação e reaterro, inclusive
transporte do tubo</t>
  </si>
  <si>
    <t>Corpo BTTC (grota) diâmetro 1,50 m CA-3 MF exclusive escavação e reaterro, inclusive
transporte do tubo</t>
  </si>
  <si>
    <t>Corpo de BDCC 1,50 x 1,50 m projeto DNIT para H &lt; = 2,50 m</t>
  </si>
  <si>
    <t>Corpo de BDCC 1,50 x 1,50 m projeto DNIT para 2,50 &lt; H &lt; 5,00 m</t>
  </si>
  <si>
    <t>Corpo de BDCC 2,00 x 1,20 m -  tudo incluido conforme projeto</t>
  </si>
  <si>
    <t>Corpo de BDCC 2,00 x 2,00 m projeto DNIT para H &lt; = 2,50 m</t>
  </si>
  <si>
    <t>Corpo de BDCC 2,00 x 2,00 m projeto DNIT para 2,50 &lt; H &lt;5,00 m</t>
  </si>
  <si>
    <t>Corpo de BDCC 2,00 x 3,00 m projeto DNIT para H &lt; = 2,50 m</t>
  </si>
  <si>
    <t>Corpo de BDCC 2,00 x 3,00 m projeto DNIT para 2,50 &lt; H &lt; 5,00 m</t>
  </si>
  <si>
    <t>Corpo de BDCC 2,50 x 2,00 m - tudo incluído conforme projeto</t>
  </si>
  <si>
    <t>Corpo de BDCC 2,50 x 2,50 m projeto DNIT para H &lt; = 2,50 m</t>
  </si>
  <si>
    <t>Corpo de BDCC 2,50 x 2,50 m projeto DNIT para 2,50 &lt; H &lt; 5,00 m</t>
  </si>
  <si>
    <t>Corpo de BDCC 2,50 x 3,00 m projeto DNIT para H &lt; = 2,50 m</t>
  </si>
  <si>
    <t>Corpo de BDCC 2,50 x 3,00 m projeto DNIT para 2,50 &lt; H &lt; 5,00 m</t>
  </si>
  <si>
    <t>Corpo de BDCC 3,00 x 3,00 m projeto DNIT para H &lt; = 2,50 m</t>
  </si>
  <si>
    <t>Corpo de BDCC 3,00 x 3,00 m projeto DNIT para 2,50 &lt; H &lt; 5,00 m</t>
  </si>
  <si>
    <t>Corpo de BSCC 1,50 x 1,50 m projeto DNIT para H &lt; = 2,50 m</t>
  </si>
  <si>
    <t>Corpo de BSCC 1,50 x 1,50 m projeto DNIT para 2,50 &lt; H &lt; 5,00 m</t>
  </si>
  <si>
    <t>Corpo de BSCC 2,00 x 2,00 m projeto DNIT para  5,00 &lt; H &lt; 7,50 m</t>
  </si>
  <si>
    <t>Corpo de BSCC 2,00 x 2,00 m projeto DNIT para H &lt; = 2,50 m</t>
  </si>
  <si>
    <t>Corpo de BSCC 2,00 x 2,00 m projeto DNIT para 2,50 &lt; H &lt; 5,00 m</t>
  </si>
  <si>
    <t>Corpo de BSCC 2,00 x 3,00 m projeto DNIT para H &lt; = 2,50 m</t>
  </si>
  <si>
    <t>Corpo de BSCC 2,00 x 3,00 m projeto DNIT para 2,50 &lt; H &lt; 5,00 m</t>
  </si>
  <si>
    <t>Corpo de BSCC 2,50 x 2,50 m projeto DNIT para H &lt; = 2,50 m</t>
  </si>
  <si>
    <t>Corpo de BSCC 2,50 x 2,50 m projeto DNIT para 2,50 &lt; H &lt; 5,00 m</t>
  </si>
  <si>
    <t>Corpo de BSCC 2,50 x 3,00 m projeto DNIT para H &lt; = 2,50 m</t>
  </si>
  <si>
    <t>Corpo de BSCC 2,50 x 3,00 m projeto DNIT para 2,50 &lt; H &lt; 5,00 m</t>
  </si>
  <si>
    <t>Corpo de BSCC 3,00 x 3,00 m projeto DNIT para H &lt; = 2,50 m</t>
  </si>
  <si>
    <t>Corpo de BSCC 3,00 x 3,00 m projeto DNIT para 2,50 &lt; H &lt; 5,00 m</t>
  </si>
  <si>
    <t>Corpo de BTCC 1,50 x 1,50 m projeto DNIT para H &lt; = 2,50 m</t>
  </si>
  <si>
    <t>Corpo de BTCC 1,50 x 1,50 m projeto DNIT para 2,50 &lt; H &lt; 5,00 m</t>
  </si>
  <si>
    <t>Corpo de BTCC 2,00 x 2,00 m projeto DNIT para H &lt; = 2,50 m</t>
  </si>
  <si>
    <t>Corpo de BTCC 2,00 x 2,00 m projeto DNIT para 2,50 &lt; H &lt; 5,00 m</t>
  </si>
  <si>
    <t>Corpo de BTCC 2,00 x 3,00 m projeto DNIT para H &lt; = 2,50 m</t>
  </si>
  <si>
    <t>Corpo de BTCC 2,00 x 3,00 m projeto DNIT para 2,50 &lt; H &lt; 5,00 m</t>
  </si>
  <si>
    <t>Corpo de BTCC 2,50 x 2,50 m projeto DNIT para H &lt; = 2,50 m</t>
  </si>
  <si>
    <t>Corpo de BTCC 2,50 x 2,50 m projeto DNIT para 2,50 &lt; H &lt; 5,00 m</t>
  </si>
  <si>
    <t>Corpo de BTCC 2,50 x 3,00 m projeto DNIT para H &lt; = 2,50 m</t>
  </si>
  <si>
    <t>Corpo de BTCC 2,50 x 3,00 m projeto DNIT para 2,50 &lt; H &lt; 5,00 m</t>
  </si>
  <si>
    <t>Corpo de BTCC 3,00 x 3,00 m projeto DNIT para H &lt; = 2,50 m</t>
  </si>
  <si>
    <t>Corpo de BTCC 3,00 x 3,00 m projeto DNIT para 2,50 &lt; H &lt; 5,00 m</t>
  </si>
  <si>
    <t>Corta-rio (escavação mecânica em material de 1ª cat.) H = 1,50 a 3,00 m</t>
  </si>
  <si>
    <t>Corta-rio (escavação mecânica em material de 2ª cat.) H = 1,50 a 3,00 m</t>
  </si>
  <si>
    <t>Corte e esmerilhamento de pontas de tubo de ferro fundido DN 500 a 200mm</t>
  </si>
  <si>
    <t>Demolição manual alvenaria tijolo furado assentado com argamassa</t>
  </si>
  <si>
    <t>Demolição manual de concreto armado</t>
  </si>
  <si>
    <t>Demolição manual de concreto simples ou ciclópico</t>
  </si>
  <si>
    <t>Demolição mecânica de concreto</t>
  </si>
  <si>
    <t>Descida d'água concreto armado (calha) c/ caiação (DSA-01A) canal</t>
  </si>
  <si>
    <t>Descida d'água concreto armado (calha) c/ caiação (DSA-01A) dispersor</t>
  </si>
  <si>
    <t>Descida d'água concreto armado (degraus) c/ caiação (DSA-03A) apoio</t>
  </si>
  <si>
    <t>Descida d'água concreto armado (degraus) c/ caiação (DSA-03A) degrau</t>
  </si>
  <si>
    <t>Descida d'água concreto armado (degraus) c/ caiação (DSA-03A) dispersor</t>
  </si>
  <si>
    <t>Descida d'água concreto armado DP-1 (calha) c/ caiação</t>
  </si>
  <si>
    <t>Descida d'água concreto armado DP-1 (degraus) c/ caiação</t>
  </si>
  <si>
    <t>Descida d'água concreto simples (calha) c/ caiação (DSA-01) canal</t>
  </si>
  <si>
    <t>Descida d'água concreto simples (calha) c/ caiação (DSA-01) dispersor</t>
  </si>
  <si>
    <t>Descida d'água concreto simples (degraus) c/ caiação (DSA-03) apoio</t>
  </si>
  <si>
    <t>Descida d'água concreto simples (degraus) c/ caiação (DSA-03) degrau</t>
  </si>
  <si>
    <t>Descida d'água concreto simples (degraus) c/ caiação (DSA-03) dispersor</t>
  </si>
  <si>
    <t>Deslocamento de cerca de tela galvanizada fio 12 malha 3" x 3"</t>
  </si>
  <si>
    <t>Dissipador de energia aplicado a saída d'água tipo DP-1</t>
  </si>
  <si>
    <t>Dissipador de energia aplicado a saída de bueiro/descida d'agua de aterro (DEB-01)</t>
  </si>
  <si>
    <t>Dissipador de energia aplicado a saída de bueiro/descida d'água de aterro (DEB-02)</t>
  </si>
  <si>
    <t>Dissipador de energia aplicado a saída de bueiro/descida d'água de aterro (DEB-03)</t>
  </si>
  <si>
    <t>Dissipador de energia aplicado a saída de bueiro/descida d'água de aterro (DEB-04)</t>
  </si>
  <si>
    <t>Dissipador de energia aplicado a saída de bueiro/descida d'água de aterro (DEB-05)</t>
  </si>
  <si>
    <t>Dissipador de energia aplicado a saída de bueiro/descida d'água de aterro (DEB-06)</t>
  </si>
  <si>
    <t>Dissipador de energia aplicado a saída de bueiro/descida d'água de aterro (DEB-07)</t>
  </si>
  <si>
    <t>Dissipador de energia aplicado a saída de bueiro/descida d'água de aterro (DEB-08)</t>
  </si>
  <si>
    <t>Dissipador de energia aplicado a saída de bueiro/descida d'água de aterro (DEB-09)</t>
  </si>
  <si>
    <t>Dissipador de energia aplicado a saída de bueiro/descida d'água de aterro (DEB-10)</t>
  </si>
  <si>
    <t>Dissipador de energia aplicado a saída de bueiro/descida d'água de aterro (DEB-12)</t>
  </si>
  <si>
    <t>Dissipador de energia aplicado a saída de sarjeta/valeta (DES-01)</t>
  </si>
  <si>
    <t>Dissipador de energia aplicado a saída de sarjeta/valeta (DES-02)</t>
  </si>
  <si>
    <t>Dissipador de energia aplicado a saída de sarjeta/valeta (DES-03)</t>
  </si>
  <si>
    <t>Dreno de alívio de pavimento (DP - DAP - 01),  com utilização de geotêxtil não tecido RT 07 kn
/m, inclusive transporte da brita</t>
  </si>
  <si>
    <t>Dreno de PVC  D = 100 mm</t>
  </si>
  <si>
    <t>Dreno de PVC  D = 50 mm</t>
  </si>
  <si>
    <t>Dreno Longitudinal tipo Trincheira Drenante, H = 0,90 m com tubo poroso tipo PEAD de diâm
= 100 mm, incluindo esc. em mat. 1ª cat. e transporte do tubo</t>
  </si>
  <si>
    <t>Dreno Longitudinal tipo Trincheira Drenante, H = 0,90 m com tubo poroso tipo PEAD de diâm
= 100 mm, incluindo esc. mat. 3ª cat. e transporte do tubo</t>
  </si>
  <si>
    <t>Dreno Longitudinal tipo Trincheira Drenante, H=0,40m c/ tubo poroso tipo PEAD d=65mm, inclus. esc. em mat. 1ª cat.e geotêxtil não tecido RT 07 kN/m</t>
  </si>
  <si>
    <t>Dreno ou Barbacã em tubo PVC, diâmetro de 2"</t>
  </si>
  <si>
    <t>Dreno profundo com enchimento de areia, escavação em material 1ª categoria, inclusive
transporte da areia</t>
  </si>
  <si>
    <t>Dreno profundo com enchimento de brita e areia (1:1) escavação em material 1ª categoria,
inclusive transporte da areia e da brita</t>
  </si>
  <si>
    <t>Dreno profundo com enchimento de brita e areia (1:1) escavação em material 2ª categoria,
inclusive transporte da areia e da brita</t>
  </si>
  <si>
    <t>Dreno profundo com enchimento de brita, escavação em material 1ª categoria,  inclusive
transporte da brita</t>
  </si>
  <si>
    <t>Dreno profundo com tubo poroso, D = 0,20 m com enchimento de brita e areia, escavação em material 2ª categoria, inclusive transp.da areia, brita, tubo</t>
  </si>
  <si>
    <t>Dreno profundo com tubo poroso, D = 0,20 m com enchimento de brita, escavação em material 3ª categoria (DPR-01),  inclusive transporte da brita, tubo</t>
  </si>
  <si>
    <t>Dreno profundo D = 0,10 m c/ enchim. brita, areia (1:1) escav. mat. 3º categ.incl. transp. areia,
brita c/ geotêxtil não tecido res.long. mín 16kn/m</t>
  </si>
  <si>
    <t>Dreno profundo D = 0,10 m c/enchim. brita e areia (1:1) escav.mat. 1º categ., inclus.transp.
areia, brita,c/ geotêxtil não tecido res.long. mín 16 kn/m</t>
  </si>
  <si>
    <t>Dreno profundo D = 0,20 m com enchimento de areia, escavação em material 1ª categoria (
DPS-01), inclusive transporte da areia e do tubo</t>
  </si>
  <si>
    <t>Dreno profundo D = 0,20 m com enchimento de brita e areia, escavação em material 1ª
categoria, inclusive transporte da brita e da areia</t>
  </si>
  <si>
    <t>Dreno profundo em solo com tubo PEAD perfur. D=100 mm, envolto por geotêxtil não tecido
RT16 kn/m, preenchim. c/ brita, incl. transporte</t>
  </si>
  <si>
    <t>Dreno profundo para corte em solo, com enchimento em brita revestido com geotextil não tecido RT 16 kn/m, inclusive transporte da brita</t>
  </si>
  <si>
    <t>Dreno sub-horizontal D = 50 mm em PVC, com geotêxtil não tecido RT 16 kn/m, exclusive
transportes</t>
  </si>
  <si>
    <t>Dreno sub-horizontal D=50mm em PVC (escavação em alteração de rocha), inclusive geotêxtil
não tecido RT 16 kn/m, exclusive transportes</t>
  </si>
  <si>
    <t>Dreno sub-horizontal D=50mm em PVC (escavação em rocha sã), inlusive geotêxtil não tecido
RT 16 kn/m, exclusive transportes</t>
  </si>
  <si>
    <t>Dreno sub-superficial  rocha (h=0,55m) c/ tubo PEAD perfur. d=100mm, env. por geotêxtil16kn
/m, preenc.c/ brita, inclus.transp. tubo, exclusive transp.brita</t>
  </si>
  <si>
    <t>Dreno vertical D = 75 mm em PVC, com geotêxtil não tecido resistência longitudinal 16 kn/m</t>
  </si>
  <si>
    <t>Eletroduto de ferro galvanizado DN 4", inclusive conexões, exclusive escavação e reaterro, fornecimento e assentamento</t>
  </si>
  <si>
    <t>Eletroduto para rede de lógica, inclusive conexões</t>
  </si>
  <si>
    <t>Eletroduto PVC diâmetro 75mm, fornecimento e assentamento</t>
  </si>
  <si>
    <t>Eletroduto PVC rígido roscável diâm. 50mm, fornecimento e assentamento</t>
  </si>
  <si>
    <t>Eletroduto tipo Kanaflex  diâmetro 1 1/4", fornecimento e assentamento</t>
  </si>
  <si>
    <t>Eletroduto tipo Kanaflex diâmetro 1 1/2", fornecimento e assentamento</t>
  </si>
  <si>
    <t>Eletroduto tipo Kanaflex diâmetro 2", fornecimento e assentamento</t>
  </si>
  <si>
    <t>Eletroduto tipo Kanaflex diâmetro 4", fornecimento e assentamento</t>
  </si>
  <si>
    <t>Enrocamento de pedra arrumada com pá carregadeira e escavadeira, inclusive fornecimento,
exclusive transporte da pedra</t>
  </si>
  <si>
    <t>Enrocamento de pedra de mão arrumada exclusive transporte</t>
  </si>
  <si>
    <t>Enrocamento de pedra jogada exclusive fornecimento e transporte (utilização de material
considerado em medição)</t>
  </si>
  <si>
    <t>Enrocamento de pedra jogada exclusive o fornecimento e transporte da pedra</t>
  </si>
  <si>
    <t>Enrocamento de pedra jogada inclusive fornecimento, exclusive transporte da pedra</t>
  </si>
  <si>
    <t>Ensecadeira dupla de madeira esp.= 5 cm com 1 reaproveitamento</t>
  </si>
  <si>
    <t>Ensecadeira dupla de madeira esp.= 5 cm sem reaproveitamento, tudo incluído</t>
  </si>
  <si>
    <t>Ensecadeira simples de madeira esp.= 5 cm com 1 reaproveitamento, inclusive transporte das
madeiras</t>
  </si>
  <si>
    <t>Ensecadeira simples de madeira esp.= 5 cm sem reaproveitamento, inclusive transporte das
madeiras</t>
  </si>
  <si>
    <t>Entrada para descida d'agua DP-1 (calha/degraus) inclusive caiação</t>
  </si>
  <si>
    <t>Entrada para descida d'água EDA-01</t>
  </si>
  <si>
    <t>Entrada para descida d'água EDA-02</t>
  </si>
  <si>
    <t>Escada de madeira executada sobre terreno inclinado, com 80 cm de largura mínima</t>
  </si>
  <si>
    <t>Escavação manual em mat. 1ª cat. H= 0,00 a 1,50 m</t>
  </si>
  <si>
    <t>Escavação manual em mat. 1ª cat. H= 0,00 a 1,50 m com esgotamento</t>
  </si>
  <si>
    <t>Escavação manual em mat. 1ª cat. H= 1,50 a 3,00 m</t>
  </si>
  <si>
    <t>Escavação manual em mat. 1ª cat. H= 1,50 a 3,00 m com esgotamento</t>
  </si>
  <si>
    <t>Escavação manual em mat. 1ª cat. H= 3,00 a 4,50 m</t>
  </si>
  <si>
    <t>Escavação manual em mat. 1ª cat. H= 3,00 a 4,50 m com esgotamento</t>
  </si>
  <si>
    <t>Escavação manual em mat. 2ª cat. H= 0,00 a 1,50 m com esgotamento</t>
  </si>
  <si>
    <t>Escavação manual em mat. 2ª cat. H= 0,00 a 1,50 m sem detonação</t>
  </si>
  <si>
    <t>Escavação manual em mat. 2ª cat. H= 1,50 a 3,00 m com esgotamento</t>
  </si>
  <si>
    <t>Escavação manual em mat. 2ª cat. H= 1,50 a 3,00 m sem detonação</t>
  </si>
  <si>
    <t>Escavação manual em mat. 2ª cat. H= 3,00 a 4,50 m com esgotamento</t>
  </si>
  <si>
    <t>Escavação manual em mat. 2ª cat. H= 3,00 a 4,50 m sem detonação</t>
  </si>
  <si>
    <t>Escavação manual em mat. 3ª cat. H= 0,00 a 1,50 m, a fogo</t>
  </si>
  <si>
    <t>Escavação manual furos, valetas mat. 1ª cat. H= 0,00 a 1,50 m (dim. reduz.)</t>
  </si>
  <si>
    <t>Escavação manual furos, valetas mat. 2ª cat. H= 0,00 a 1,50 m sem detonação (dim. reduz.)</t>
  </si>
  <si>
    <t>Escavação mecânica em material de 1ª cat. H= 0,00 a 1,50 m</t>
  </si>
  <si>
    <t>Escavação mecânica em material de 1ª cat. H= 0,00 a 1,50 m com esgotamento</t>
  </si>
  <si>
    <t>Escavação mecânica em material de 1ª cat. H= 1,50 a 3,00 m</t>
  </si>
  <si>
    <t>Escavação mecânica em material de 1ª cat. H= 1,50 a 3,00 m com esgotamento</t>
  </si>
  <si>
    <t>Escavação mecânica em material de 1ª cat. H= 3,00 a 4,50 m</t>
  </si>
  <si>
    <t>Escavação mecânica em material de 1º cat. H= 3,00 a 4,50 m com esgotamento</t>
  </si>
  <si>
    <t>Escavação mecânica em material de 2ª cat. H= 0,00 a 1,50 m</t>
  </si>
  <si>
    <t>Escavação mecânica em material de 2ª cat. H= 0,00 a 1,50 m com esgotamento</t>
  </si>
  <si>
    <t>Escavação mecânica em material de 2ª cat. H= 1,50 a 3,00 m</t>
  </si>
  <si>
    <t>Escavação mecânica em material de 2ª cat. H= 1,50 a 3,00 m com esgotamento</t>
  </si>
  <si>
    <t>Escavação mecânica em material de 2ª cat. H= 3,00 a 4,50 m</t>
  </si>
  <si>
    <t>Escavação mecânica em material de 2º cat. H= 3,00 a 4,50 m com esgotamento</t>
  </si>
  <si>
    <t>Escavação mecânica em material de 3ª cat. H= 0,00 a 1,50 m</t>
  </si>
  <si>
    <t>Escavação mecânica em material de 3ª cat. H= 0,00 a 1,50 m com esgotamento</t>
  </si>
  <si>
    <t>Escavação mecânica em material de 3ª cat. H= 1,50 a 3,00 m</t>
  </si>
  <si>
    <t>Escavação mecânica em material de 3ª cat. H= 1,50 a 3,00 m com esgotamento</t>
  </si>
  <si>
    <t>Escavação mecânica em material de 3ª cat. H= 3,00 a 4,50 m</t>
  </si>
  <si>
    <t>Escavação mecânica em material de 3ª cat. H= 3,00 a 4,50 m com esgotamento</t>
  </si>
  <si>
    <t>Escoramento de cavas e valas, inclusive fornecimento e transportes das madeiras</t>
  </si>
  <si>
    <t>Escoramento e cimbramento (bueiro celular), inclusive fornecimento e transportes das
madeiras</t>
  </si>
  <si>
    <t>Esgotamento de escavações para rebaixamento do nível dágua nos serviços de bueiros,
galerias e outros, com conj. moto bomba</t>
  </si>
  <si>
    <t>Mes</t>
  </si>
  <si>
    <t>Forma especial de madeira para meio fio, inclusive fornecimento e transporte das madeiras</t>
  </si>
  <si>
    <t>Forma especial de madeira para sarjeta (gabarito), inclusive fornecimento e transporte da
madeira</t>
  </si>
  <si>
    <t>Forma metálica para meio fio</t>
  </si>
  <si>
    <t>Formas planas de madeira com 01 (um) reaproveitamento, inclusive fornecimento e transporte
das madeiras</t>
  </si>
  <si>
    <t>Formas planas de madeira com 02 (dois) reaproveitamentos, inclusive fornecimento e transporte das madeiras</t>
  </si>
  <si>
    <t>Formas planas de madeira com 04 (quatro) reaproveitamentos, inclusive fornecimento e transporte das madeiras</t>
  </si>
  <si>
    <t>Formas planas de madeira sem reaproveitamento (forma perdida), inclusive fornecimento e
transporte das madeiras</t>
  </si>
  <si>
    <t>Gabião manta/colchão, malha hex 6x8mm Zn-Al/PVC, e=2,8mm,h=0,23m, inclus.aquis./
assentam. pedra mão, exclus. transp. p/ revestim. canal</t>
  </si>
  <si>
    <t>Gabiões com caixas galvanizadas  com utilização de geotêxtil não tecido RT 07 kN/m, inclus.
transp. madeira e pedra mão</t>
  </si>
  <si>
    <t>Gabiões com caixas galvanizadas, sem manta</t>
  </si>
  <si>
    <t>Geogrelha com resistência londitudinal a tração 35 a 40 kN, resist. transversal a tração 30 kN,
fornecimento e aplicação - Deformação de 5%</t>
  </si>
  <si>
    <t>Geogrelha com resistência londitudinal a tração 55 a 60 kN, resist. transversal a tração 30 kN, fornecimento e aplicação - Deformação de 5%</t>
  </si>
  <si>
    <t>Geogrelha com resistência longitudinal a tração 300 kN, resist. transversal a tração 30 kN,
fornecimento e aplicação</t>
  </si>
  <si>
    <t>Geogrelha com resistência longitudinal a tração 35 a 40 KN, resistência transversal a tração
30KN, fornecimento e aplicação - Deformação de 10%</t>
  </si>
  <si>
    <t>Geogrelha com resistência longitudinal a tração 55 a 60 KN, resistência transversal a tração
30KN, fornecimento e aplicação - Deformação de 10%</t>
  </si>
  <si>
    <t>Geogrelha com resistência longitudinal a tração 80 a 90 kN, resist. transversal a tração 30 kN,
fornecimento e aplicação - Deformação de 5%</t>
  </si>
  <si>
    <t>Geogrelha com resistência longitudinal a tração 80 a 90 KN, resistência transversal a tração
30KN, fornecimento e aplicação - Deformação de 10%</t>
  </si>
  <si>
    <t>Geogrelha monodirecional 200KN, fornecimento e assentamento</t>
  </si>
  <si>
    <t>Geogrelha tecida bidirecional de polipropileno de alto módulo inicial c/ módulo de rigidez
nominal = 400KN/m nas duas direções, fornecimento/aplicação</t>
  </si>
  <si>
    <t>Lastro de brita, inclusive transporte da brita</t>
  </si>
  <si>
    <t>Limpeza e apicoamento manual de superfície de rocha</t>
  </si>
  <si>
    <t>Limpeza e desobstrução de BDTC e BDCC</t>
  </si>
  <si>
    <t>Limpeza e desobstrução de BQTC</t>
  </si>
  <si>
    <t>Limpeza e desobstrução de BSTC e BSCC</t>
  </si>
  <si>
    <t>Limpeza e desobstrução de BTTC e BTCC</t>
  </si>
  <si>
    <t>Limpeza e preparo de superfície de aço</t>
  </si>
  <si>
    <t>Lona plástica preta para isolamento de concretagem sobre solo, fornecimento e colocação</t>
  </si>
  <si>
    <t>Manta Geotêxtil  não tecida com resistência longitudinal a tração 10kN/m, fornecimento e
aplicação</t>
  </si>
  <si>
    <t>Manta Geotêxtil não tecida RT - 16 kn/m, fornecimento e aplicação</t>
  </si>
  <si>
    <t>Meio fio de concreto DP-1, inclusive caiação</t>
  </si>
  <si>
    <t>Meio fio de concreto MFC 01, inclusive caiação</t>
  </si>
  <si>
    <t>Meio fio de concreto MFC 05, inclusive caiação</t>
  </si>
  <si>
    <t>Meio fio de concreto pré-moldado (12 x 30 x 15) cm, inclusive caiação e transporte do meio fio</t>
  </si>
  <si>
    <t>Meio fio sarjeta de concreto tipo DP-1 (0,035 m³/m) inclusive caiação</t>
  </si>
  <si>
    <t>Montagem e desmontagem de escoramento tubular normal, em obras de arte na densidade de
5m de tubo por m³ de escoramento</t>
  </si>
  <si>
    <t>Mureta de corte em rocha</t>
  </si>
  <si>
    <t>Muro com Terramesh System ou similar, altura H&lt;= 4,00 metros (4 cx 1x1x4m), tudo incluído</t>
  </si>
  <si>
    <t>Muro com Terramesh System ou similar, altura 4,00 &lt; H &lt;= 5,00 metros (3 cx 1x1x4m e 4 cx 0, 5x1x4m) , execução, tudo incluído</t>
  </si>
  <si>
    <t>Muro com Terramesh System ou similar, altura 5,00 &lt; H &lt;= 6,00 metros (4 cx 1x1x4m e 4 cx 0,
5x1x4m) , tudo incluído</t>
  </si>
  <si>
    <t>Muro com Terramesh System ou similar, altura 6,00 &lt; H &lt;= 7,50 metros (3cx 1x1x4m, 2cx
1x1x5 e 5cx 0,5x1x6m), tudo incluído</t>
  </si>
  <si>
    <t>Muro com Terramesh System ou similar, altura 7,50 &lt; H &lt;= 9,00 metros (4 cx 1x1x4m, 2 cx
1x1x5, 3 cx 0,5x1x6m e 3cx 0,5x1x7), tudo incluído</t>
  </si>
  <si>
    <t>Muro de testa em concreto para saída de dreno profundo em rocha, inclusive transporte do
tubo</t>
  </si>
  <si>
    <t>Muro de testa em concreto para saída de dreno profundo em solo, inclusive transporte do tubo</t>
  </si>
  <si>
    <t>Passagem d'água 1,10 x 1,00 - Canteiro</t>
  </si>
  <si>
    <t>Pedra de mão para (concreto ciclópico ou alvenaria) rocha paga em medição</t>
  </si>
  <si>
    <t>Perfuração rotativa inclinada, em rocha sã, com coroa de diamante, diâmetro N (75mm),
inclusive deslocamento e posicionamento em cada furo.</t>
  </si>
  <si>
    <t>Pescoço de poço de visita H=0,30 m, diâm. = 0,60 m, fornecimento, assentamento e
transporte</t>
  </si>
  <si>
    <t>Pintura com nata de cimento</t>
  </si>
  <si>
    <t>Pintura interna ou externa sobre ferro, com tinta a base de resina de borracha clorada</t>
  </si>
  <si>
    <t>Placas pré-moldadas para passeio</t>
  </si>
  <si>
    <t>Plataforma ou passarela de pinho de 1ª ou similar, 1" x 12"</t>
  </si>
  <si>
    <t>Poço de visita em bloco pré-moldado para d=0,30 e 0,40m (0,80x0,80m)</t>
  </si>
  <si>
    <t>Poço de visita em bloco pré-moldado para d=0,60m (1,00x1,00m)</t>
  </si>
  <si>
    <t>Poço de visita para BDTC diam. 1,00 m - tudo incluido</t>
  </si>
  <si>
    <t>Poço de Visita para BSTC diâm. 0,40m em blocos de concreto</t>
  </si>
  <si>
    <t>Poço de visita para BSTC diâm. 0,60m em blocos de concreto</t>
  </si>
  <si>
    <t>Poço de visita para BSTC diâm. 0,80m em blocos de concreto</t>
  </si>
  <si>
    <t>Poço de visita para BTTC diam. 1,20 m - tudo incluído</t>
  </si>
  <si>
    <t>Poço de visita (tubo D=0,40 m) H=1,50 m com tampão F.F.A.P., inclusive escavação e
transporte do tampão</t>
  </si>
  <si>
    <t>Poço de visita (tubo D=0,60 m) H=1,70 m com tampão F.F.A.P., inclusive escavação e
transporte do tampão</t>
  </si>
  <si>
    <t>Poço de visita (tubo D=0,80 m) H=1,90 m com tampão F.F.A.P., inclusive escavação e
transporte do tampão</t>
  </si>
  <si>
    <t>Poço de visita (tubo D=1,00 m) H=2,10 m com tampão F.F.A.P., inclusive escavação e
transporte do tampão</t>
  </si>
  <si>
    <t>Preparo manual de talude, compreendendo acerto, raspagem eventual de até 0,30m de prof. e afastamento lateral</t>
  </si>
  <si>
    <t>Preparo manual de terreno, compreendendo acerto raspagem até 25cm de profundidade e
afastamento lateral do material excedente</t>
  </si>
  <si>
    <t>Reaterro com areia, tudo incluído</t>
  </si>
  <si>
    <t>Reaterro de cavas c/ compactação manual (apiloamento)</t>
  </si>
  <si>
    <t>Reaterro de cavas c/ compactação manual (apiloamento) (dim. reduz.)</t>
  </si>
  <si>
    <t>Reaterro de cavas c/ compactação mecânica (compactador manual)</t>
  </si>
  <si>
    <t>Recuperação de poço de visita inclusive fornecimento tampão F.F.A.P.</t>
  </si>
  <si>
    <t>Religação de rede de água em PVC DN 20mm, inclusive conexões</t>
  </si>
  <si>
    <t>Religação de rede de água em PVC DN 25mm, incluisve conexões</t>
  </si>
  <si>
    <t>Religação de rede de água em PVC DN 32mm, incluisve conexões</t>
  </si>
  <si>
    <t>Religação de rede de água em PVC DN 75mm, inclusive conexões</t>
  </si>
  <si>
    <t>Religação de rede de água em PVC PBA CL 15 DN 100mm, inclusive conexões</t>
  </si>
  <si>
    <t>Remanejamento de ligação e religação de redes de esgoto</t>
  </si>
  <si>
    <t>Remoção de bueiros existentes</t>
  </si>
  <si>
    <t>Rip-rap c/ argamassa cimento areia 1:6, inclusive aquisição e transporte dos materiais</t>
  </si>
  <si>
    <t>Rip-rap de areia inclusive escavação, transporte e fornecimento de materiais</t>
  </si>
  <si>
    <t>Rip-rap de solo e cimento (Traço 1:15)</t>
  </si>
  <si>
    <t>Saída d'água concreto armado DP-1 c/ caiação</t>
  </si>
  <si>
    <t>Saída d'água concreto p/ aterro c/ caiação (SDA-01)</t>
  </si>
  <si>
    <t>Saída d'água concreto p/ aterro c/ caiação (SDA-02)</t>
  </si>
  <si>
    <t>Saída d'água concreto p/ corte c/ caiação (SDC-01)</t>
  </si>
  <si>
    <t>Sarjeta de concreto DP-1 (0,081 m³/m) calha triangular, inclusive caiação</t>
  </si>
  <si>
    <t>Sarjeta de concreto DP-2 (0,085 m³/m) calha triangular, inclusive caiação</t>
  </si>
  <si>
    <t>Sarjeta de concreto SCA 40/10</t>
  </si>
  <si>
    <t>Sarjeta de concreto (SCA 70/15) calha triangular, inclusive caiação</t>
  </si>
  <si>
    <t>Sarjeta de concreto (SCA 90/10) calha triangular, inclusive caiação</t>
  </si>
  <si>
    <t>Sarjeta de concreto SCC 40/15</t>
  </si>
  <si>
    <t>Sarjeta de concreto (STC - 02) calha triangular em corte/aterro, inclusive caiação</t>
  </si>
  <si>
    <t>Sarjeta de concreto (STC - 04) calha triangular de bancada em corte, inclusive caiação</t>
  </si>
  <si>
    <t>Tampa de concreto em grelha, fornecimento, assentamento e transporte</t>
  </si>
  <si>
    <t>Tampão F.F.A.P. com 100 kg, fornecimento, assentamento e transporte</t>
  </si>
  <si>
    <t>Tapume de vedação e proteção, executado com chapas de compensado resinado com 6mm de espessura, exclusive pintura</t>
  </si>
  <si>
    <t>Tela de aço soldada Telcon Q-138 ou similar, fornecimento e assentamento.</t>
  </si>
  <si>
    <t>Tela de aço soldada Telcon Q-196 ou similar, fornecimento e assentamento.</t>
  </si>
  <si>
    <t>Terminal de dreno de alívio de pavimento (DP - TDA - 01)</t>
  </si>
  <si>
    <t>Transporte de materiais encosta abaixo, serviço manual, inclusive carga e descarga</t>
  </si>
  <si>
    <t>t dam</t>
  </si>
  <si>
    <t>Transporte de materiais encosta acima, serviço manual, inclusive carga e descarga</t>
  </si>
  <si>
    <t>Transposição de segmento de sarjeta - TSS 01, inclusive transporte do tubo de concreto</t>
  </si>
  <si>
    <t>Trincheira drenante cega (0,50 x 1,70) m, inclusive transporte da brita c/ geotêxtil não tecido
res.long. mín 16 kn/m</t>
  </si>
  <si>
    <t>Tubo de PVC NBR 5648 diâmetro 50 mm, fornecimento e assentamento</t>
  </si>
  <si>
    <t>Tubo de PVC NBR 5648 diâmetro 75 mm, fornecimento e assentamento</t>
  </si>
  <si>
    <t>Tubo de PVC rígido série R diâmetro 100 mm, fornecimento e assentamento</t>
  </si>
  <si>
    <t>Tubo irrifort agropecuário diâmetro 32 mm, fornecimento e assentamento</t>
  </si>
  <si>
    <t>Tubo para irrigação linha fixa PN40 50 mm, fornecimento e assentamento</t>
  </si>
  <si>
    <t>Tubos de ferro fundido diâmetro 0,90 m, assentamento</t>
  </si>
  <si>
    <t>Tubos para irrigação Linha fixa PN40, diâmetro 75 mm, fornecimento e assentamento</t>
  </si>
  <si>
    <t>Valeta de pedra argamassada VPAR</t>
  </si>
  <si>
    <t>Valeta de pedra jogada VPJ, inclusive transporte da pedra</t>
  </si>
  <si>
    <t>Valeta de proteção de aterro enleivada (VPA-01 DNIT)</t>
  </si>
  <si>
    <t>Valeta de proteção de aterro revestida em concreto (VPA-03 DNIT)</t>
  </si>
  <si>
    <t>Valeta de proteção de aterro VPA 02 (revestida em concreto)</t>
  </si>
  <si>
    <t>Valeta de proteção de aterro VPA-01 (escavação)</t>
  </si>
  <si>
    <t>Valeta de proteção de corte - desobstrução e limpeza</t>
  </si>
  <si>
    <t>Valeta de proteção de corte enleivada (VPC-01 DNIT)</t>
  </si>
  <si>
    <t>Valeta de proteção de corte revestida em concreto VPC-03</t>
  </si>
  <si>
    <t>Valeta de proteção de corte VPC-01 (escavação)</t>
  </si>
  <si>
    <t>Valeta de proteção de corte VPC-02 (revestida em grama)</t>
  </si>
  <si>
    <t>Bonificação de 15,28% sobre Materiais Betuminosos</t>
  </si>
  <si>
    <t>CAP FLEX 60/85, fornecimento</t>
  </si>
  <si>
    <t>CAP-50/70, fornecimento</t>
  </si>
  <si>
    <t>CM-30, fornecimento</t>
  </si>
  <si>
    <t>Dope, fornecimento</t>
  </si>
  <si>
    <t>Emulsão Asfáltica para Imprimação (EAI), fornecimento</t>
  </si>
  <si>
    <t>Emulsão RL-1C- FLEX (Emulflex RL-1C-E), fornecimento</t>
  </si>
  <si>
    <t>Emulsão RM-1C, fornecimento</t>
  </si>
  <si>
    <t>Emulsão RR-1C FLEX (Emulflex RR-1C-E,) fornecimento</t>
  </si>
  <si>
    <t>Emulsão RR-1C, fornecimento</t>
  </si>
  <si>
    <t>Emulsão RR-2C, fornecimento</t>
  </si>
  <si>
    <t>Emulsão RR-2C-FLEX (Emulflex RR-2C-E), fornecimento</t>
  </si>
  <si>
    <t>Abrigo de Ônibus - Rodovia Rural - 3,40 m x 6,00 m</t>
  </si>
  <si>
    <t>Abrigo de Ônibus Urbano - Padrão reduzido - 2,40 x 6,00 m</t>
  </si>
  <si>
    <t>Alvenaria de tijolos cerâmicos maciços aparentes 5x10x20cm,assent.c/argam.de cimento,cal
hidratada CH1 e areia no traço 1:0,5:8,juntas de 10mm e esp.</t>
  </si>
  <si>
    <t>Braço galvanizado 101mm - projeção 4,70m, fornecimento e instalação</t>
  </si>
  <si>
    <t>Cabo de cobre nú, seção 35 mm2, fornecimento e colocação</t>
  </si>
  <si>
    <t>Cabo flexível 2 x 1,5 mm², fornecimento e instalação</t>
  </si>
  <si>
    <t>Cabo flexível 2 x 2,5 mm², fornecimento e instalação</t>
  </si>
  <si>
    <t>Cabo flexível 3 x 1,5 mm², fornecimento e instalação</t>
  </si>
  <si>
    <t>Cabo flexível 4 x 1,5 mm², fornecimento e instalação</t>
  </si>
  <si>
    <t>Caixa de passagem de concreto armado de 0,40 x 0,40 x 0,40m</t>
  </si>
  <si>
    <t>Caixa de passagem de eletroduto de lógica</t>
  </si>
  <si>
    <t>Calçada de concreto</t>
  </si>
  <si>
    <t>Calçada de concreto fck=15 MP, camurçado c/ argam. cimento e areia 1:4, lastro de brita e 8
cm de concreto, incl. preparo da caixa e transp. da brita</t>
  </si>
  <si>
    <t>Cerca de arame farpado 4 fios com mourões  a cada 2,0 m, esticadores de madeira, a cada 20
,0 m, inclusive transporte de mourão e arame farpado)</t>
  </si>
  <si>
    <t>Cerca de arame farpado 4 fios com mourões a cada 1,0 m, esticadores de madeira, a cada 20,
0 m, inclusive transporte de mourão e arame farpado</t>
  </si>
  <si>
    <t>Cerca de arame farpado 4 fios com mourões, a cada 2,5 m, esticadores de madeira a cada 60,
0m, inclusive transporte de arame farpado e mourão</t>
  </si>
  <si>
    <t>Cerca de arame farpado 4 fios com mourões a cada 3,0 metros e sem esticadores, inclusive transporte de arame e mourão</t>
  </si>
  <si>
    <t>Cerca de arame farpado 4 fios com postes cada 2,5 m, esticadores de concreto a cada 25,0 m</t>
  </si>
  <si>
    <t>Cerca de arame farpado 8 fios com postes concreto 10 x 10 x 220 cm, a cada 1,5 m</t>
  </si>
  <si>
    <t>Cerca de arame farpado 8 fios com postes triangulares 10 x 200 cm, a cada 2,5 m, mourão de
concreto 10 x 10 x 220 cm, a cada 50,0 m</t>
  </si>
  <si>
    <t>Cerca de arame farpado,4 fios ,mourões de madeira a cada 2,5 m e esticadores de concreto/
madeira a cada 40m</t>
  </si>
  <si>
    <t>Cerca de arame liso 4 fios com mourões cada 2,0 m, esticadores de madeira, a cada 20,0 m,
inclusive transporte de mourão e arame liso</t>
  </si>
  <si>
    <t>Concreto estrutural fck = 10,0 MPa, inclusive transportes areia, cimento e pedra britada</t>
  </si>
  <si>
    <t>Corrimão em eucalipto tratado</t>
  </si>
  <si>
    <t>Demolição de cerca de madeira com 4 fios</t>
  </si>
  <si>
    <t>Demolição de edificações</t>
  </si>
  <si>
    <t>Descida d'água em madeira e pedra de mão, tudo incluído</t>
  </si>
  <si>
    <t>Deslocamento de cerca de madeira com 4 fios de arame</t>
  </si>
  <si>
    <t>Eletroduto de aço galv. 1 1/4" inclusive abertura e fechamento de rasgos em alvenaria, e luvas</t>
  </si>
  <si>
    <t>Eletroduto de PVC diâmetro de 4", fornecimento e instalação</t>
  </si>
  <si>
    <t>Estrutura de madeira para telha cerâmica ancorada em laje ou alvenaria</t>
  </si>
  <si>
    <t>Fita isolante em rolo de 19 mm x 20 m, número 33 Scoth ou equivalente</t>
  </si>
  <si>
    <t>Haste cobreada para aterramento diâmetro 5/8" x 2,4m ( fornecimento e instalação)</t>
  </si>
  <si>
    <t>Isolador de Porcelana tipo roldana com rack 3 x 16, instalação</t>
  </si>
  <si>
    <t>Ladrilho hidráulico (argamassa cimento e areia 1:4), fornecimento e assentamento</t>
  </si>
  <si>
    <t>Mata-burro</t>
  </si>
  <si>
    <t>Passagem de gado (boca)</t>
  </si>
  <si>
    <t>Passagem de gado (sem guarda corpo)</t>
  </si>
  <si>
    <t>Passeio em concreto, largura 2,00m, acabamento em ladrilho hidráulico podotátil (L=0,40m)</t>
  </si>
  <si>
    <t>Passeio pavimentado em blocos de concreto esp.=6cm, colorido, resistência 35 MPa, colchão de areia 5cm, inclusive transporte dos blocos e da areia</t>
  </si>
  <si>
    <t>Pavimentação com pedra de mão (pé de moleque) argamassada</t>
  </si>
  <si>
    <t>Pintura com tinta a óleo em esquadria de ferros duas demãos</t>
  </si>
  <si>
    <t>Pintura em estrutura metálica com tinta epoxídica  inclusive primer</t>
  </si>
  <si>
    <t>Pintura em látex acrílica em parede externa, sem massa corrida, três demãos</t>
  </si>
  <si>
    <t>Pintura logomarca DER-ES em mourões de concreto ( baixo relevo )</t>
  </si>
  <si>
    <t>Porteira, confecção e colocação, inclusive fornecimento e transporte da madeira e chapa de
aço</t>
  </si>
  <si>
    <t>Poste galvanizado 101mm simples, fornecimento e instalação</t>
  </si>
  <si>
    <t>Poste galvanizado 114 mm - 1boca, fornecimento e instalação</t>
  </si>
  <si>
    <t>Poste galvanizado 114mm - 2 bocas, fornecimento e instalação</t>
  </si>
  <si>
    <t>Rampa de pedestres, com piso em ladrilho hidráulico podotátil</t>
  </si>
  <si>
    <t>Rampa em pedra de mão (pé de moleque) argamassada e travada</t>
  </si>
  <si>
    <t>Remoção de camada vegetal</t>
  </si>
  <si>
    <t>Retirada de Defensa Metálica</t>
  </si>
  <si>
    <t>Retirada e recolocação de alambrado</t>
  </si>
  <si>
    <t>Sistema cercamento tipo Gradil Nylofor 3DPintura Simples (preto, verde ou branco), #
50x200m, fio 5,0mm, L=2,50m, H=2,03m, incl. forn./chumb. postes</t>
  </si>
  <si>
    <t>Sumidouro cilíndrico pré-moldado diam. 2,00m com 5 anéis inclusive escavação</t>
  </si>
  <si>
    <t>Suporte de concreto armado ( 15x15x280 ) com logomarca pintada em baixo relevo</t>
  </si>
  <si>
    <t>Tela de aço galvanizado ,em malha hexagonal de dupla torção, tipo 8,0cm x 10,0cm, com fios
de diâmetro 2,7mm, tudo incluído, fornecimento e execução</t>
  </si>
  <si>
    <t>Arborização para paisagismo ( mudas viveiro de espera) com altura maior que 150 cm</t>
  </si>
  <si>
    <t>Arborização para paisagismo (mudas viveiro de espera) com altura até 150 cm</t>
  </si>
  <si>
    <t>Barreira de Siltagem com escoras de eucalipto,  diâm. 0,10m e a altura 1,60m, espaçadas a
cada 2,0 m, 1 reaproveitamento</t>
  </si>
  <si>
    <t>Conformação manual de taludes</t>
  </si>
  <si>
    <t>Grama  em placas em taludes com estacas de madeira, fornecimento e plantio</t>
  </si>
  <si>
    <t>Grama em placas, fornecimento e plantio (sem fixação com estacas)</t>
  </si>
  <si>
    <t>Gramínea em leiva, extração</t>
  </si>
  <si>
    <t>Gramínea em leiva, extração, plantio e transporte</t>
  </si>
  <si>
    <t>Gramíneas em sementes, fornecimento e plantio a lanço</t>
  </si>
  <si>
    <t>Hidrossemeadura simples</t>
  </si>
  <si>
    <t>Hidrossemeadura simples em taludes</t>
  </si>
  <si>
    <t>Hidrossemeadura simples em terrenos planos</t>
  </si>
  <si>
    <t>Recomposição de talude de corte com aterro de solo argiloso compactado, exclusive material
de aterro</t>
  </si>
  <si>
    <t>Reflorestamento com espécies nativas da mata atlântica, mudas em sacolas ou tubetes</t>
  </si>
  <si>
    <t>Reunião de Comunicação Social inclusive material de consumo</t>
  </si>
  <si>
    <t>Revestimento vegetal com grama em placas, inclusive transporte de grama</t>
  </si>
  <si>
    <t>Revestimento vegetal por hidrossemeadura com manta de fibras vegetais</t>
  </si>
  <si>
    <r>
      <rPr>
        <sz val="12"/>
        <rFont val="Arial MT"/>
        <family val="2"/>
      </rPr>
      <t>Grupo de serviço: SINALIZAÇÃO</t>
    </r>
  </si>
  <si>
    <t>Abraçadeira para fixação de semáforo em braço/coluna de diâmetro 101 ou 114 mm</t>
  </si>
  <si>
    <t>Anteparo 3 x 300 mm, fornecimento e instalação</t>
  </si>
  <si>
    <t>Balizador de concreto ( fornecimento e assentamento )</t>
  </si>
  <si>
    <t>Botoeira com sinal sonoro, fornecimento e instalação</t>
  </si>
  <si>
    <t>Cabos para rede de dados (sincronismo) blindado 2 x 20 awg, fornecimento e instalação</t>
  </si>
  <si>
    <t>Cones para sinalização, fornecimento e colocação</t>
  </si>
  <si>
    <t>Controlador Eletrônico Microprocessado 4 fases, fornecimento e instalação</t>
  </si>
  <si>
    <t>Controlador Eletrônico Microprocessado 6/6 fases, fornecimento e instalação</t>
  </si>
  <si>
    <t>Defensa de concreto tipo New Jersey, fornecimento e colocação</t>
  </si>
  <si>
    <t>Defensa metálica (1 lâmina com espessura = 3 mm), fornecimento e colocação</t>
  </si>
  <si>
    <t>Defensa metálica (2 lâminas com espessuras = 3mm) inclusive acessórios, fornecimento e
colocação</t>
  </si>
  <si>
    <t>Elementos de madeira para sinalização - cavaletes</t>
  </si>
  <si>
    <t>Grupo focal gradativo (semáforo com informação de tempo) com lâmpada LED, fornecimento
e instalação</t>
  </si>
  <si>
    <t>Grupo focal repetidor 2x200 mm com lâmpada LED, fornecimento e instalação</t>
  </si>
  <si>
    <t>Grupo focal repetidor 3x200 mm com lâmpada LED, fornecimento e instalação</t>
  </si>
  <si>
    <t>Grupo focal repetidor 3x300 mm com lâmpada LED, fornecimento e instalação</t>
  </si>
  <si>
    <t>Ondulação transversal em CBUQ</t>
  </si>
  <si>
    <t>Ondulação transversal em concreto</t>
  </si>
  <si>
    <t>Pintura acrílica sobre capa asfáltica</t>
  </si>
  <si>
    <t>Pintura de setas e zebrados em material termoplástico - 5 anos ( por extrusão)</t>
  </si>
  <si>
    <t>Sinalização com chapa em alumínio revestida em película</t>
  </si>
  <si>
    <t>Sinalização horizontal TMD=200, vida útil 2 a 3 anos, taxa=0,40 L/m²</t>
  </si>
  <si>
    <t>Sinalização horizontal TMD=400, vida útil 2 a 3 anos, taxa=0,60 L/m²</t>
  </si>
  <si>
    <t>Sinalização horizontal TMD=600, vida útil 2 a 3 anos, taxa=0,80 L/m²</t>
  </si>
  <si>
    <t>Sinalização horizontal TMD=600, vida útil 3 anos, taxa=3,0 kg/m² material termoplástico )</t>
  </si>
  <si>
    <t>Sinalização noturna ( fio com lâmpada e balde ), fornecimento e instalação</t>
  </si>
  <si>
    <t>Sinalização vertical com chapa em esmalte sintético</t>
  </si>
  <si>
    <t>Sinalização vertical com chapa em poliéster (e=2,3mm) reforçada com fibra de vidro, inclusive suporte de madeira</t>
  </si>
  <si>
    <t>Sinalização vertical com chapa revestida em película, inclusive suporte em madeira</t>
  </si>
  <si>
    <t>Suporte de placa de sinalização vertical em madeira de 1ª qualidade, pintada, fornecimento e
instalação</t>
  </si>
  <si>
    <t>Tacha refletiva  monodirecional, fornecimento e aplicação</t>
  </si>
  <si>
    <t>Tacha refletiva birrefletorizada, fornecimento e aplicação</t>
  </si>
  <si>
    <t>Tachão refletivo  monodirecional, fornecimento e aplicação</t>
  </si>
  <si>
    <t>Tachão refletivo birrefletorizado, fornecimento e aplicação</t>
  </si>
  <si>
    <t>Tela de proteção de segurança de PVC cor laranja com suporte  para sinalização de obras</t>
  </si>
  <si>
    <t>Grupo de serviço: SERVIÇOS DIVERSOS</t>
  </si>
  <si>
    <t>Aluguel de automóvel VW/ Gol (flex) 1,6 ou equivalente, exclusive motorista, inclusive
combustível</t>
  </si>
  <si>
    <t>Aluguel mensal de automóvel utilitário inclusive combustível, exclusive motorista</t>
  </si>
  <si>
    <t>Grupo de serviço: CONSERVAÇÃO CORRETIVA ROTINEIRA</t>
  </si>
  <si>
    <t>BOCA DE BUEIRO TUBULAR EM CONCRETO CICLÓPICO INCLUSIVE ESCAVAÇÃO, TUDO INCLUÍDO</t>
  </si>
  <si>
    <t>Aplicação de jato de ar comprimido para limpeza de trincas</t>
  </si>
  <si>
    <t>Arborização (mudas de árvores com altura até 1,50 m)</t>
  </si>
  <si>
    <t>Base de solo estabilizada granulométricamente sem  mistura inclusive escavação e carga</t>
  </si>
  <si>
    <t>Boca de bueiro tubular em concreto ciclópico inclusive escavação, tudo incluído</t>
  </si>
  <si>
    <t>Caixa coletora em concreto fck=10,0 MPa inclusive escavação, tudo incluído</t>
  </si>
  <si>
    <t>Carga manual de material de limpeza de galerias urbanas</t>
  </si>
  <si>
    <t>CBUQ - Usinagem, aquisição e transporte dos materiais</t>
  </si>
  <si>
    <t>Cerca com mourões de madeira, inclusive escavação e transporte de mourão e arame farpado</t>
  </si>
  <si>
    <t>Colchão drenante de brita 1, inclusive fornecimento, espalhamento, compactação e transporte
da brita</t>
  </si>
  <si>
    <t>Compactação de subleito</t>
  </si>
  <si>
    <t>Conformação de taludes de corte</t>
  </si>
  <si>
    <t>Corpo e berço de bueiro tubular, inclusive transporte do tubo</t>
  </si>
  <si>
    <t>Defensas metálicas (espessura lâminas = 3 mm), inclusive fornecimento de materiais,
substituição</t>
  </si>
  <si>
    <t>Demolição e remoção de estrutura de pavimento inclusive capa asfáltica</t>
  </si>
  <si>
    <t>Desmatamento, destocamento e limpeza</t>
  </si>
  <si>
    <t>Desobstrução manual de valetas</t>
  </si>
  <si>
    <t>Dreno profundo D=0,20 m com enchimento brita e areia, tudo incluído</t>
  </si>
  <si>
    <t>Escavação, carga e transporte de material de 1º categoria</t>
  </si>
  <si>
    <t>Fresagem de pavimento asfáltico à frio, inclusive transporte do material</t>
  </si>
  <si>
    <t>Imprimação inclusive fornecimento e transporte do CM-30</t>
  </si>
  <si>
    <t>Lama asfáltica (faixa I - ISSA) (tudo incluído)</t>
  </si>
  <si>
    <t>Lama asfáltica (faixa II - ISSA) (tudo incluído)</t>
  </si>
  <si>
    <t>Lama asfáltica (faixa III - ISSA) (tudo incluído)</t>
  </si>
  <si>
    <t>Lama asfáltica (faixa IV - ISSA) (tudo incluído)</t>
  </si>
  <si>
    <t>Limpeza de sarjeta e meio-fio</t>
  </si>
  <si>
    <t>Limpeza e desobstrução de bueiros</t>
  </si>
  <si>
    <t>Limpeza e desobstrução de caixa coletora</t>
  </si>
  <si>
    <t>Limpeza e desobstrução de rede de drenagem, utilizando caminhão equipado com conjunto de
alta pressão e sucção</t>
  </si>
  <si>
    <t>Limpeza e pintura de guarda-corpo</t>
  </si>
  <si>
    <t>Meio-fio pré-moldado em concreto, inclusive caiação e transporte do meio-fio</t>
  </si>
  <si>
    <t>Obturação de buracos com CBUQ (tudo incluído)</t>
  </si>
  <si>
    <t>Obturação de buracos com PMF (tudo incluído)</t>
  </si>
  <si>
    <t>Obturação de buracos com PMF usinado pelo DER-ES (tudo incluído)</t>
  </si>
  <si>
    <t>Pintura de dispositivos de drenagem</t>
  </si>
  <si>
    <t>Pintura de ligação, inclusive fornecimento e transporte da emulsão</t>
  </si>
  <si>
    <t>Pintura de pontes a base de cal</t>
  </si>
  <si>
    <t>Placas de sinalização, assentamento</t>
  </si>
  <si>
    <t>Placas de sinalização, inclusive materiais, substituição</t>
  </si>
  <si>
    <t>PMF - Usinagem, aquisição e transportes dos materiais</t>
  </si>
  <si>
    <t>Reciclagem de pavimento (base) c/ adição de 20% de brita1, 10% de brita0 e 2% de cimento,
inclusive fornecimento e transportes  dos materiais</t>
  </si>
  <si>
    <t>Recomposição de revestimento c/ CBUQ - Inclusive fornecimento e transporte dos materiais</t>
  </si>
  <si>
    <t>Recomposição de revestimento c/ PMF - Inclusive fornecimento e transporte dos materiais</t>
  </si>
  <si>
    <t>Recomposição de revestimento primário (tudo incluído)</t>
  </si>
  <si>
    <t>Recomposição mecânica de aterros</t>
  </si>
  <si>
    <t>Reconformação mecânica de plataforma (patrolamento)</t>
  </si>
  <si>
    <t>Remendo com massa asfáltica fria (tudo incluído)</t>
  </si>
  <si>
    <t>Remendo com massa asfáltica fria usinada pelo DER-ES (tudo incluído)</t>
  </si>
  <si>
    <t>Remendo com massa asfáltica quente (tudo incluído)</t>
  </si>
  <si>
    <t>Remoção mecânica de barreiras</t>
  </si>
  <si>
    <t>Reparo de bueiros celulares (inclusive boca)</t>
  </si>
  <si>
    <t>Reparo de bueiros tubulares</t>
  </si>
  <si>
    <t>Reparo de caixa  coletora</t>
  </si>
  <si>
    <t>Reparo de cerca ( substituição de mourões, grampo e arame farpado), inclusive transportes de todos os materiais</t>
  </si>
  <si>
    <t>Reparo de guarda-corpo</t>
  </si>
  <si>
    <t>Reparo de meio-fio, inclusive caiação</t>
  </si>
  <si>
    <t>Reparo de muros de arrimo</t>
  </si>
  <si>
    <t>Reparo de sarjeta, inclusive caiação</t>
  </si>
  <si>
    <t>Retirada de placas de sinalização</t>
  </si>
  <si>
    <t>Roçada manual com roçadeira costal, ferramentas manuais, inclusive limpeza e remoção com
retroescavadeira (conservação)</t>
  </si>
  <si>
    <t>Roçada manual com roçadeira costal, ferramentas manuais, inclusive limpeza manual (
conservação)</t>
  </si>
  <si>
    <t>Roçada mecanizada</t>
  </si>
  <si>
    <t>Sarjeta em concreto fck=10,0 MPa inclusive caiação, tudo incluído</t>
  </si>
  <si>
    <t>Selagem de trincas, inclusive transporte de areia e emulsão</t>
  </si>
  <si>
    <t>Sinalização horizontal - taxa 0,6 l/m², tudo incluído</t>
  </si>
  <si>
    <t>Sinalização vertical, inclusive transporte de placa sinalização e madeira</t>
  </si>
  <si>
    <t>Sub-base de solo estabilizada granulométricamente sem mistura inclusive escavação e carga</t>
  </si>
  <si>
    <t>Tapa-panela, inclusive transporte de material de 1ª categoria</t>
  </si>
  <si>
    <t>TSD - Tratamento superficial duplo incl. transporte dos materiais</t>
  </si>
  <si>
    <t>Valeta em concreto fck=10,0 MPa, tudo incluído</t>
  </si>
  <si>
    <t>Valeta não revestida</t>
  </si>
  <si>
    <t>Grupo de serviço: ALUGUEL DE EQUIPAMENTOS</t>
  </si>
  <si>
    <t>Aluguel mensal de barco de alumínio 4,20 m com motor 15 HP (equipamentos)</t>
  </si>
  <si>
    <t>Grupo de serviço: INFRA E MESO-ESTRUTURA</t>
  </si>
  <si>
    <t>Arrasamento estaca concreto D = 0,80 m com martelete pneumático</t>
  </si>
  <si>
    <t>Encamisamento metálico de estacas, diâmetro 380mm em chapa de 6.3mm, preenchido c/ concreto auto adensável (20MPa)</t>
  </si>
  <si>
    <t>Escoramento para blocos submersos, inclusive transporte da madeira</t>
  </si>
  <si>
    <t>Estaca de eucalipto D= 0,20 m, fornecimento, transporte, cravação e perda</t>
  </si>
  <si>
    <t>Estaca metálica dupla exclusive fornecimento de trilhos</t>
  </si>
  <si>
    <t>Estaca metálica, fornecimento, transporte, perdas, solda, emenda, corte e cravação de TR- 68</t>
  </si>
  <si>
    <t>Estaca metálica, fornecimento, transporte, perdas, solda, emenda, corte e cravação de trilho
TR- 57</t>
  </si>
  <si>
    <t>Estaca metálica, fornecimento, transporte, perdas, solda, emenda, corte e cravação de 2 TR-
57</t>
  </si>
  <si>
    <t>Estaca metálica, fornecimento, transporte, perdas, solda, emenda, corte e cravação de 2 TR-
68</t>
  </si>
  <si>
    <t>Estaca metálica simples exclusive fornecimento de trilhos</t>
  </si>
  <si>
    <t>Estaca tipo Franki D = 520 mm</t>
  </si>
  <si>
    <t>Formas planas de madeira sem reaproveitamento (fundações), inclusive fornecimento e
transporte das madeiras</t>
  </si>
  <si>
    <t>Perfuração rotativa inclinada, em solo, com coroa de Widia, diâmetro 150mm</t>
  </si>
  <si>
    <t>Perfuração rotativa inclinada, em solo, com coroa de Widia, diâmetro 75mm</t>
  </si>
  <si>
    <t>Perfuração rotativa vertical, em solo, com coroa de Widia ou similar, diâmetro H(99mm),
inclusive deslocamento e posicionamento em cada furo</t>
  </si>
  <si>
    <t>Perfuração rotativa vertical, em solo, com coroa de Widia ou similar, diâmetro N(75mm), inclusive deslocamento e posicionamento em cada furo</t>
  </si>
  <si>
    <t>Grupo de serviço: SUPER-ESTRUTURA</t>
  </si>
  <si>
    <t>Passarela metálica p/ pontes rodoviárias com 1,0m de largura, piso em chapa xadrez esp 1/4",
em perfis laminados, inclusive pintura</t>
  </si>
  <si>
    <t>Placas pré-moldadas para forma de tabuleiro de ponte</t>
  </si>
  <si>
    <t>Remoção de superestrutura de pontes com auxilio de guindaste para 40 toneladas</t>
  </si>
  <si>
    <t>Grupo de serviço: OBRAS DE ARTE ESPECIAIS</t>
  </si>
  <si>
    <t>Acabamento em concreto fresco (15,0 MPA), para pavimento, inclusive endurecedor químico
de superfície</t>
  </si>
  <si>
    <t>Acessório para tirante protendido de aço Rocsolo ou similar diâmetro 29,3 mm</t>
  </si>
  <si>
    <t>Acessório para tirante protendido de aço ST 85/105</t>
  </si>
  <si>
    <t>Aparelho de apoio de neoprene fretado, fornecimento e assentamento, inclusive grauteamento e transporte do neoprene</t>
  </si>
  <si>
    <t>dm3</t>
  </si>
  <si>
    <t>Cantoneiras (2 1/2" x 2 1/2" x 5/16") para extremidade de laje, fornecimento, montagem e
pintura</t>
  </si>
  <si>
    <t>Chapas de aço SAC 41 de 1/4" para passarelas, fornecimento, soldagem e montagem</t>
  </si>
  <si>
    <t>Chumbador de aço de 25 mm, inclusive proteção anticorrosiva, exclusive a injeção e a
perfuração</t>
  </si>
  <si>
    <t>Colagem das mantas de borracha nos berços de apoio das placas, com Sikadur 32 ou
equivalente, fornecimento e aplicação</t>
  </si>
  <si>
    <t>Concreto estrutural usinado Fck=20 MPa, tudo incluído, inclusive bombeamento.</t>
  </si>
  <si>
    <t>Concreto estrutural usinado Fck=25MPa, tudo incluído, inclusive bombeamento.</t>
  </si>
  <si>
    <t>Concreto estrutural usinado Fck=30 MPa, tudo incluído, inclusive bombeamento.</t>
  </si>
  <si>
    <t>Concreto estrutural usinado Fck=35 MPa, tudo incluído, inclusive bombeamento.</t>
  </si>
  <si>
    <t>Concreto estrutural usinado Fck=40 MPa, tudo incluído, inclusive bombeamento.</t>
  </si>
  <si>
    <t>Concreto projetado com cimento especial</t>
  </si>
  <si>
    <t>Concreto projetado com cimento especial, inclusive aditivo de pega Sigunit STM-35 AF</t>
  </si>
  <si>
    <t>Cone de ancoragem de cabo de aço com 12 cordoalhas de 1/2", inclusive protensão dos
cabos</t>
  </si>
  <si>
    <t>Conectores diâmetro 16mm (h=10cm), fornecimento e soldagem</t>
  </si>
  <si>
    <t>Escoramento contínuo de cavas em estaca prancha de largura até 400 mm</t>
  </si>
  <si>
    <t>Escoramento de O.A.E. diretamente sobre o solo, inclusive fornecimento e transporte das
madeiras</t>
  </si>
  <si>
    <t>Escoramento e cimbramento (pontes e pontilhões), inclusive fornecimento e transporte das
madeiras</t>
  </si>
  <si>
    <t>Estrutura metálica provisória para macaqueamento de laje de ponte</t>
  </si>
  <si>
    <t>Formas curvas de madeira sem reutilização, inclusive fornecimento e transporte das madeiras</t>
  </si>
  <si>
    <t>Formas planas de madeira com 05 (cinco) utilizações (guarda-corpo de pontes), inclusive
fornecimento e transportes das madeiras</t>
  </si>
  <si>
    <t>Formas planas de madeirit meso e superestrutura com 1 reaproveitamento esp. = 14 mm,
inclusive fornecimento e transporte das madeiras</t>
  </si>
  <si>
    <t>Formas planas de madeirit meso e superestrutura com 1 reaproveitamento esp. = 17 mm,
inclusive fornecimento e transporte das madeiras</t>
  </si>
  <si>
    <t>Formas planas de madeirit meso e superestrutura com 2 reaproveitamentos esp. = 17 mm,
inclusive fornecimento e transporte das madeiras</t>
  </si>
  <si>
    <t>Formas planas de madeirit meso e superestrutura com 4 reaproveitamentos esp. = 17 mm,
inclusive fornecimento e transporte das madeiras</t>
  </si>
  <si>
    <t>Formas planas de madeirit meso e superestrutura sem reaproveitamento esp. = 10 mm, inclusive fornecimento e transporte das madeiras</t>
  </si>
  <si>
    <t>Formas planas de madeirit meso e superestrutura sem reaproveitamento esp. = 14 mm,
inclusive fornecimento e transporte das madeiras</t>
  </si>
  <si>
    <t>Formas planas de madeirit meso e superestrutura sem reaproveitamento esp. = 17 mm,
inclusive fornecimento e transporte das madeiras</t>
  </si>
  <si>
    <t>Furação, fornecimento e fixação de grampos diam.16 mm com resina epoxi (prof. 50 cm)</t>
  </si>
  <si>
    <t>Furação, fornecimento e fixação de grampos 10 mm com resina epoxi</t>
  </si>
  <si>
    <t>Furação, fornecimento e fixação de grampos 12,5 mm com resina epoxi em vigas pré-
moldadas</t>
  </si>
  <si>
    <t>Guarda corpo em toras de eucalipto conf. projeto</t>
  </si>
  <si>
    <t>Guarda corpo padrão (tipo DNIT)</t>
  </si>
  <si>
    <t>Hidrojateamento de superfícies metálicas</t>
  </si>
  <si>
    <t>Injeção de calda de cimento para chumbamento de tirantes</t>
  </si>
  <si>
    <t>Injeção de epoxi em fissuras, inclusive preparo e montagem de bicos de injeção</t>
  </si>
  <si>
    <t>Junta de cantoneira L de 4" x 4" x 3/8"</t>
  </si>
  <si>
    <t>Junta de dilatação elástica pré-moldada p/ concreto, tipo fungenband em perfil O-12 de PVC alta densidade, Uniontech ou equival. fornecim./colocação</t>
  </si>
  <si>
    <t>Junta perfil elastomérico de vedação p/pontes c/abertura média de 25mm ± 10 mm, inclus.
lábios poliméricos-Marca Ref JEENE-JJ2540 VV (constr.)</t>
  </si>
  <si>
    <t>Junta perfil elastomérico de vedação p/pontes c/abertura média de 50 mm ±  25 mm, inclus.
lábios poliméricos-Marca Ref.JEENE mod.JJ-5070 (constr.)</t>
  </si>
  <si>
    <t>Junta perfil elastomérico de vedação p/pontes c/abertura média de 50mm ± 25mm,inclus.
lábios poliméricos-Marca Ref JEENE mod.JJ-5070 VV(substituição)</t>
  </si>
  <si>
    <t>Perfuração de concreto</t>
  </si>
  <si>
    <t>Perfuração de rocha para fixação de chumbadores</t>
  </si>
  <si>
    <t>Pintura a cal em pontes (2 demãos)</t>
  </si>
  <si>
    <t>Ponte provisoria para movimentação de equipamentos de execução de fundação composta de passadiço de madeira sobre estacas de madeira</t>
  </si>
  <si>
    <t>Preparo e colocação de 12 cordoalhas de 1/2" (Aço CP-190 RB) nas formas, inclusive injeção de nata de cimento</t>
  </si>
  <si>
    <t>Recuperação estrutural com uso de argamassa polimérica (espessura média=3,5cm)</t>
  </si>
  <si>
    <t>Tirante de Aço CA-50, diâmetro de 25mm (1"), para comprimentos até 6m</t>
  </si>
  <si>
    <t>Tirante de aço Rocsolo ou similar, diâmetro 29,3mm, incluindo fornecimento da barra e da
bainha proteção anticorrosiva, preparo e colocação no furo</t>
  </si>
  <si>
    <t>Tirante de aço ST 50/55, para carga trab. até 22 t, diam.32mm, incluindo fornecimento da
bainha proteção anticorrosiva, preparo e colocação no furo.</t>
  </si>
  <si>
    <t>Tirante de aço ST 85/105, diâmetro de 32 mm, incluindo fornecimento da barra e da bainha
proteção anticorrosiva, preparo e colocação no furo</t>
  </si>
  <si>
    <t>Tirante protendido em Aço GEWI 50/55 ou similar, diâmetro de 32mm</t>
  </si>
  <si>
    <t>Grupo de serviço: MATERIAIS</t>
  </si>
  <si>
    <t>Aquisição de solo de jazida comercial (saibreira)</t>
  </si>
  <si>
    <t>Bonificação de 15,28% sobre aquisição de materiais</t>
  </si>
  <si>
    <t>Grupo de serviço: TERRAPLENAGEM - VIAS URBANAS</t>
  </si>
  <si>
    <t>Carga de material de 1ª categoria em Vias Urbanas</t>
  </si>
  <si>
    <t>Carga de material de 2ª categoria (solo, areia, brita, excl. rocha escavada) em Vias Urbanas</t>
  </si>
  <si>
    <t>Carga de material de 3ª categoria (rocha) em Vias Urbanas</t>
  </si>
  <si>
    <t>Compactação de aterros 100% PI em Vias Urbanas</t>
  </si>
  <si>
    <t>Compactação de aterros 100% PN em Vias Urbanas</t>
  </si>
  <si>
    <t>Escalonamento de taludes com escavadeira em Vias Urbanas</t>
  </si>
  <si>
    <t>Escavação, carga de material de 3ª categoria (fogo controlado) em Vias Urbanas</t>
  </si>
  <si>
    <t>Escavação e carga de material de barreira (remoção) em Vias Urbanas</t>
  </si>
  <si>
    <t>Escavação e carga de material de 1ª categoria com escavadeira em Vias Urbanas</t>
  </si>
  <si>
    <t>Escavação e carga de material de 2ª categoria com escavadeira em Vias Urbanas</t>
  </si>
  <si>
    <t>Escavação e carga de material de 3ª categoria (H bancada &gt;1,0 m) em Vias Urbanas</t>
  </si>
  <si>
    <t>Fragmentação de rocha (fogacheamento) em Vias Urbanas</t>
  </si>
  <si>
    <t>Limpeza de acostamento em Vias Urbanas</t>
  </si>
  <si>
    <t>Limpeza e desmatamento em área alagada (pântano) com ferr. man., incl. moto serra em Vias
Urbanas</t>
  </si>
  <si>
    <t>Pré-fissuramento de taludes de rocha em Vias Urbanas</t>
  </si>
  <si>
    <t>Recomposição vegetal de jazidas, empréstimos e bota-fora em Vias Urbanas</t>
  </si>
  <si>
    <t>Remoção de solos moles, incluindo carregamento mecânico com escavadeira hidráulica em
Vias Urbanas</t>
  </si>
  <si>
    <t>Transporte horizontal com trator de lâmina de material de 1ª cat. DMTaté 50m em Vias
Urbanas</t>
  </si>
  <si>
    <t>Grupo de serviço: PAVIMENTAÇÃO - VIAS URBANAS</t>
  </si>
  <si>
    <t>Base de brita graduada, inclusive fornecimento, exclusive transporte da brita em Vias Urbanas</t>
  </si>
  <si>
    <t>Base de brita 1, inclusive fornecimento, exclusive transporte da brita em Vias Urbanas</t>
  </si>
  <si>
    <t>Base de solo brita, 50% em peso, inclusive fornecimento, exclusive transporte da brita em Vias
Urbanas</t>
  </si>
  <si>
    <t>Demolição e remoção de pavimento asfáltico em Vias Urbanas</t>
  </si>
  <si>
    <t>Fresagem de pavimento asfáltico a frio, esp. até 15cm, exclusive transporte de materiais, em
Vias Urbanas</t>
  </si>
  <si>
    <t>Fresagem de pavimento asfáltico a frio, esp=5cm, exclusive transporte de materiais em Vias
Urbanas</t>
  </si>
  <si>
    <t>Imprimação exclusive fornecimento e transporte comercial do material betuminoso em Vias Urbanas</t>
  </si>
  <si>
    <t>Imprimação inclusive fornecimento e transporte comercial do material betuminoso em Vias
Urbanas</t>
  </si>
  <si>
    <t>Micro revestimento asfáltico à frio inclusive fornecimento e transporte comercial do material
betuminoso, em Vias Urbanas</t>
  </si>
  <si>
    <t>Obturação de buracos c/ CBUQ inclusive fornecimento e transporte comercial dos materiais
betuminosos em  Vias Urbanas</t>
  </si>
  <si>
    <t>Obturação de buracos c/ CBUQ inclusive fornecimento e transporte dos materiais betuminosos
em Vias Urbanas</t>
  </si>
  <si>
    <t>Pavimentação com blocos de concreto (35 MPa), esp.=06cm, sobre colchão areia esp.=5cm,
inclusive fornecim. e transporte  blocos e areia,  Vias Urbanas</t>
  </si>
  <si>
    <t>Pavimentação com blocos de concreto (35 MPa), esp.=08cm, sobre colchão de areia 5cm, inclusive fornecim. e transporte blocos e areia, em Vias Urbanas</t>
  </si>
  <si>
    <t>Pavimentação com blocos de concreto (35 MPa), esp.=10cm, sobre colchão de areia esp.= 5cm, inclusive fornecim.e transporte  blocos e areia,Vias Urbanas</t>
  </si>
  <si>
    <t>Pavimentação com paralelepípedo, colchão areia 5cm, inclusive fornecimento e transporte do
paralelepípedo e areia, em Vias Urbanas</t>
  </si>
  <si>
    <t>Pavimentação com paralelepípedo sobre colchão pó de pedra esp.=5cm, inclusive
fornecimento e transporte do paralelepípedo e pó de pedra,  Vias Urbanas</t>
  </si>
  <si>
    <t>Pavimentação com pedra portuguesa, inclusive fornecimento e transporte do cimento, areia e
pedra portuguesa em Vias Urbanas</t>
  </si>
  <si>
    <t>Pintura de ligação exclusive fornecimento e transporte comercial do material betuminoso em
Vias Urbanas</t>
  </si>
  <si>
    <t>Pintura de ligação inclusive fornecimento e transporte comercial do material betuminoso em
Vias Urbanas</t>
  </si>
  <si>
    <t>Remoção de capa asfáltica em TSS, TSD, ou TST exclusive transporte em Vias Urbanas</t>
  </si>
  <si>
    <t>Remoção de meio fio em Vias Urbanas</t>
  </si>
  <si>
    <t>Remoção de pavimentação poliédrica em Vias Urbanas</t>
  </si>
  <si>
    <t>Remoção e reassentamento de blocos de concreto, inclusive perdas em Vias Urbanas</t>
  </si>
  <si>
    <t>Remoção e reassentamento de paralelepípedos, inclusive perdas em Vias Urbanas</t>
  </si>
  <si>
    <t>Sub-base de brita graduada, inclusive fornecimento e transporte da brita em Vias Urbanas</t>
  </si>
  <si>
    <t>Sub-base de brita 1, inclusive fornecimento, exclusive transporte da brita em Vias Urbanas</t>
  </si>
  <si>
    <t>Sub-base solo brita, 50% em peso, inclusive fornecimento e transporte da brita em Vias
Urbanas</t>
  </si>
  <si>
    <t>T.S.B.D. com capa selante, executado com Multidistribuidor inclusive fornecimento e
transporte da emulsão, areia, brita e lavagem da brita -V. Urbanas</t>
  </si>
  <si>
    <t>T.S.B.D. com capa selante inclusive fornec. areia/brita/emulsão, transporte comerc. emulsão e lavagem brita, exclus. transp. areia e brita - V.Urbana</t>
  </si>
  <si>
    <t>T.S.B.D. sem capa selante,  inclusive fornecimento e transporte comercial do material betuminoso e lavagem da brita em Vias Urbanas</t>
  </si>
  <si>
    <t>T.S.B.D. sem capa selante executado com Multidistribuidor excl. forn.e transp. com. da
emulsão, inclus. fornecim., transp.e lavagem brita, V.Urbanas</t>
  </si>
  <si>
    <t>Grupo de serviço: OBRAS DE ARTE CORRENTES E DRENAGEM - VIAS URBANAS</t>
  </si>
  <si>
    <t>Alvenaria de bloco (39 x 19 x 09) cm espessura 09 cm em Vias Urbanas, inclusive transporte, areia, cimento e bloco</t>
  </si>
  <si>
    <t>Alvenaria de bloco (39 x 19 x 19) cm espessura 19 cm em Vias Urbanas</t>
  </si>
  <si>
    <t>Alvenaria de bloco (39 x 19 x 19) cm espessura 19 cm, inclusive transporte de areia, cimento e
bloco em Vias Urbanas</t>
  </si>
  <si>
    <t>Alvenaria de lajota (20 x 20 x 10) cm espessura 10 cm , inclusive transporte de areia, lajota e
cimento, em Vias Urbanas</t>
  </si>
  <si>
    <t>Alvenaria de pedra  de mão (junta seca), inclusive transporte da pedra em Vias Urbanas</t>
  </si>
  <si>
    <t>Alvenaria de pedra de mão argamassada (argamassa cimento areia 1:4) inclusive transporte
da pedra de mão, em Vias Urbanas</t>
  </si>
  <si>
    <t>Andaime de madeira para altura até 7 m, compreendendo montagem e desmontagem em Vias
Urbanas</t>
  </si>
  <si>
    <t>Andaime suspenso em madeira, inclusive montagem e desmontagem em Vias Urbanas</t>
  </si>
  <si>
    <t>Apicoamento manual de superfície de concreto em Vias Urbanas</t>
  </si>
  <si>
    <t>Apiloamento manual em Vias Urbanas</t>
  </si>
  <si>
    <t>Argamassa cimento e areia traço 1:4 em Vias Urbanas</t>
  </si>
  <si>
    <t>Argamassa cimento (nata) em Vias Urbanas</t>
  </si>
  <si>
    <t>Argamassa de cimento e areia, traço 1:4, consumo de cimento 400 kg/m³ em Vias Urbanas</t>
  </si>
  <si>
    <t>Berço de concreto ciclópico para BDTC diâmetro 0,60 m em Via Urbanas</t>
  </si>
  <si>
    <t>Berço em brita para BSTC diâm. = 0,30 m em Vias Urbanas</t>
  </si>
  <si>
    <t>Berço em brita para BSTC diâm. = 0,40 m em Vias Urbanas</t>
  </si>
  <si>
    <t>Berço em brita para BSTC diâm. = 0,60 m em Vias Urbanas</t>
  </si>
  <si>
    <t>Berço em brita para BSTC diam. = 0,80 m em Vias Urbanas</t>
  </si>
  <si>
    <t>Boca de BDCC 2,00 x 1,20m conforme projeto em Vias Urbanas</t>
  </si>
  <si>
    <t>Boca de BDCC 2,00 x 2,50 m em Vias Urbanas</t>
  </si>
  <si>
    <t>Boca de BSCC 2,50 x 2,50 m, projeto DNIT em Vias Urbanas</t>
  </si>
  <si>
    <t>Boca de lobo simples em blocos pré-moldados CR(0,40 x 0,80 m) em Vias Urbanas</t>
  </si>
  <si>
    <t>Bueiro Metálico BSTM - D= 3,00 m - T.L. com tratamento epóxi e=2,7 mm - método não
destrutivo em Vias Urbanas</t>
  </si>
  <si>
    <t>Bueiro Metálico BSTM - D=3,05m - MP-152 com tratamento epóxi e=2,7mm - método
destrutivo, inclusive lastro de brita em Vias Urbanas</t>
  </si>
  <si>
    <t>Caiação de meio fios, sarjetas, etc. em Vias Urbanas</t>
  </si>
  <si>
    <t>Caixa Boca de Lobo em bloco pré-moldado de concreto para diâm.=1,00m (1,30 x 1,30m) em
Vias Urbanas</t>
  </si>
  <si>
    <t>Caixa Boca de Lobo em bloco pré-moldado para diâm. = 0,60m (1,00 x 1,00m) CBL2 (Vias Urbanas)</t>
  </si>
  <si>
    <t>Caixa Boca de Lobo em bloco pré-moldado para diâm. = 0,80m (1,20 x 1,20m) (Vias Urbanas)</t>
  </si>
  <si>
    <t>Caixa Boca de Lobo em bloco pré-moldado para diâm. = 1,20m(1,50 x 1,50m) (Vias Urbanas)</t>
  </si>
  <si>
    <t>Caixa Boca de Lobo em bloco pré-moldado para diâm.= 0,30m e 0,40m (0,80 x 0,80m) (Vias
Urbanas)</t>
  </si>
  <si>
    <t>Caixa Boca de Lobo em bloco pré-moldado 1,20 x 1,20m em Vias Urbanas</t>
  </si>
  <si>
    <t>Caixa coletora concreto armado H= 2,00m, inclusive escavação em Vias Urbanas</t>
  </si>
  <si>
    <t>Caixa coletora concreto armado H= 2,50m, inclusive escavação em Vias Urbanas</t>
  </si>
  <si>
    <t>Caixa coletora em bloco pré-moldado para d=0,60m (1,00 x 1,00m) em Vias Urbanas</t>
  </si>
  <si>
    <t>Caixa coletora em bloco pré-moldado para d=0,80m (1,20 x 1,20m) em Vias Urbanas</t>
  </si>
  <si>
    <t>Caixa de concreto para BSTC diâmetro 0,40 m H=1,60 m em Vias Urbanas</t>
  </si>
  <si>
    <t>Caixa de concreto para BSTC diâmetro 0,60m H=2,00m em Vias Urbanas</t>
  </si>
  <si>
    <t>Caixa de concreto para BSTC diâmetro 0,80m H=2,50m em Vias Urbanas</t>
  </si>
  <si>
    <t>Caixa de concreto para BSTC diâmetro 1,00m H=3,00m em Vias Urbanas</t>
  </si>
  <si>
    <t>Caixa de passagem em bloco pré-moldado para d=0,30 e 0,40m (0,80x0,80m) em Vias
Urbanas</t>
  </si>
  <si>
    <t>Caixa de passagem em bloco pré-moldado para d=0,60m (1,00x1,00m) em Vias Urbanas</t>
  </si>
  <si>
    <t>Caixa de passagem em bloco pré-moldado para d=0,80m (1,20 x 1,20m) em Vias Urbanas</t>
  </si>
  <si>
    <t>Caixa de passagem em bloco pré-moldado para d=1,00m (1,30 x 1,30m) em Vias Urbanas</t>
  </si>
  <si>
    <t>Caixa de passagem em bloco pré-moldado para d=1,20m (1,50 x 1,50m) em Vias Urbanas</t>
  </si>
  <si>
    <t>Caixa de passagem para tubos de D=0,40m H=1,10m em Vias Urbanas</t>
  </si>
  <si>
    <t>Caixa de passagem para tubos de D=0,60m H=1,30m em Vias Urbanas</t>
  </si>
  <si>
    <t>Caixa de passagem para tubos de D=0,80m H=1,50m em Vias Urbanas</t>
  </si>
  <si>
    <t>Caixa de passagem para tubos de D=1,00m H=1,80m em Vias Urbanas</t>
  </si>
  <si>
    <t>Caixa de passagem (2,50 x 2,50m) em Vias Urbanas</t>
  </si>
  <si>
    <t>Caixa para rede de dutos dimensões 100 x100 x100 cm, em Vias Urbanas</t>
  </si>
  <si>
    <t>Caixa para rede de dutos dimensões 60 x 60 x 60 cm, em Vias Urbanas</t>
  </si>
  <si>
    <t>Caixa ralo com grelha de concreto em blocos pré-moldados - CRG - Vias Urbanas</t>
  </si>
  <si>
    <t>Caixa ralo de elementos pré-moldados em concreto (tudo incluído) em Vias Urbanas</t>
  </si>
  <si>
    <t>Caixa ralo em blocos pré-moldados e grelha articulada em FFA em Vias Urbanas</t>
  </si>
  <si>
    <t>Canaleta com grelha DP-1, inclusive transporte da grelha em Vias Urbanas</t>
  </si>
  <si>
    <t>Canaleta de concreto, com forma retangular inclusive caiação - parede 12 cm em Vias
Urbanas</t>
  </si>
  <si>
    <t>Canaleta de concreto retangular (0,130m³/m) inclusive caiação em Vias Urbanas</t>
  </si>
  <si>
    <t>Canaleta de concreto (0,130m³/m) forma trapezoidal inclusive caiação em Vias Urbanas</t>
  </si>
  <si>
    <t>Cerca de tela de arame galvanizado h=1,20m em Vias Urbanas</t>
  </si>
  <si>
    <t>Cerca em tela revestida em PVC com mourões de concreto, fornecimento e execução em Vias
Urbanas</t>
  </si>
  <si>
    <t>Chapisco com argamassa de cimento e areia 1:3 em Vias Urbanas</t>
  </si>
  <si>
    <t>Chapisco com argamassa de cimento e pedrisco 1:4 em Vias Urbanas</t>
  </si>
  <si>
    <t>Colchão drenante de areia para fundação de aterros, exclusive o fornecimento de areia em
Vias Urbanas</t>
  </si>
  <si>
    <t>Colchão drenante de areia para fundação de aterros, inclusive fornecimento e transporte da
areia em Vias Urbanas</t>
  </si>
  <si>
    <t>Colchão drenante de brita 1 inclusive fornecimento, espalhamento, compactação e transporte
da brita em Vias Urbanas</t>
  </si>
  <si>
    <t>Colchão drenante de brita 2 inclusive fornecimento, espalhamento, compactação e transporte
da brita em Vias Urbanas</t>
  </si>
  <si>
    <t>Colchão drenante de brita 3 inclusive fornecimento, espalhamento, compactação e transporte
da brita em Vias Urbanas</t>
  </si>
  <si>
    <t>Coleta drenante (1,00x1,00) m c/ geotêxtil não tecido RT 16kn/m, inclusive transporte da brita
em Vias Urbanas</t>
  </si>
  <si>
    <t>Concreto armado, dosado para resist. 20 Mpa,  incluindo 60 kg aço CA-50 A, mão de obra p/
corte, dobragem e montagem, exclusive forma em Vias Urbanas</t>
  </si>
  <si>
    <t>Concreto de regularização em Vias Urbanas</t>
  </si>
  <si>
    <t>Concreto estrutural fck = 20,0 MPa com plastificante em Vias Urbanas</t>
  </si>
  <si>
    <t>Concreto estrutural fck = 20,0 MPa em Vias Urbanas</t>
  </si>
  <si>
    <t>Concreto estrutural fck = 25,0 MPa com plastificante em Vias Urbanas</t>
  </si>
  <si>
    <t>Concreto estrutural fck = 25,0 MPa em Vias Urbanas</t>
  </si>
  <si>
    <t>Concreto estrutural fck = 30,0 MPa com micro-silica e Sikacrete BR ou equivalente em Vias
Urbanas</t>
  </si>
  <si>
    <t>Concreto estrutural fck = 30,0 MPa com plastificante em Vias Urbanas</t>
  </si>
  <si>
    <t>Concreto estrutural fck = 30,0 MPa em Vias Urbanas</t>
  </si>
  <si>
    <t>Concreto estrutural fck = 35,0 MPa com micro-silica e Sikacrete ou equivalente em Vias
Urbanas</t>
  </si>
  <si>
    <t>Concreto submerso fck = 20,0 MPa em Vias Urbanas</t>
  </si>
  <si>
    <t>Corpo BDTC (grota) diâmetro 0,60 m CA-1 MF exclusive escavação e reaterro, inclusive
transporte do tubo em Vias Urbanas</t>
  </si>
  <si>
    <t>Corpo BDTC (grota) diâmetro 0,60 m CA-1 PB exclusive escavação e reaterro, inclusive
transporte do tubo em Vias Urbanas</t>
  </si>
  <si>
    <t>Corpo BDTC (grota) diâmetro 0,60 m CA-2 MF exclusive escavação e reaterro, inclusive transporte do tubo em Vias Urbanas</t>
  </si>
  <si>
    <t>Corpo BDTC (grota) diâmetro 0,60 m CA-2 PB exclusive escavação e reaterro, inclusive
transporte do tubo em Vias Urbanas</t>
  </si>
  <si>
    <t>Corpo BDTC (grota) diâmetro 0,80 m CA-1 MF exclusive escavação e reaterro, inclusive
transporte do tubo em Vias Urbanas</t>
  </si>
  <si>
    <t>Corpo BDTC (grota) diâmetro 0,80 m CA-1 PB exclusive escavação e reaterro, inclusive
transporte do tubo em Vias Urbanas</t>
  </si>
  <si>
    <t>Corpo BDTC (grota) diâmetro 0,80 m CA-2 MF exclusive escavação e reaterro, inclusive
transporte do tubo em Vias Urbanas</t>
  </si>
  <si>
    <t>Corpo BDTC (grota) diâmetro 0,80 m CA-2 PB exclusive escavação e reaterro, inclusive
transporte do tubo em Vias Urbanas</t>
  </si>
  <si>
    <t>Corpo BDTC (grota) diâmetro 1,00 m CA-1 MF exclusive escavação e reaterro, inclusive transporte do tubo em Vias Urbanas</t>
  </si>
  <si>
    <t>Corpo BDTC (grota) diâmetro 1,00 m CA-1 PB exclusive escavação e reaterro, inclusive
transporte do tubo em Vias Urbanas</t>
  </si>
  <si>
    <t>Corpo BDTC (grota) diâmetro 1,00 m CA-2 MF exclusive escavação e reaterro, inclusive
transporte do tubo em Vias Urbanas</t>
  </si>
  <si>
    <t>Corpo BDTC (grota) diâmetro 1,00 m CA-2 PB exclusive escavação e reaterro, inclusive
transporte do tubo em Vias Urbanas</t>
  </si>
  <si>
    <t>Corpo BDTC (grota) diâmetro 1,00 m CA-3 MF exclusive escavação e reaterro, inclusive
transporte do tubo em Vias Urbanas</t>
  </si>
  <si>
    <t>Corpo BDTC (grota) diâmetro 1,20 m CA-1 MF exclusive escavação e reaterro, inclusive
transporte do tubo em Vias Urbanas</t>
  </si>
  <si>
    <t>Corpo BDTC (grota) diâmetro 1,20 m CA-2 MF exclusive escavação e reaterro, inclusive transporte do tubo em Vias Urbanas</t>
  </si>
  <si>
    <t>Corpo BDTC (grota) diâmetro 1,20 m CA-2 PB exclusive escavação e reaterro, inclusive transporte do tubo em Vias Urbanas</t>
  </si>
  <si>
    <t>Corpo BDTC (grota) diâmetro 1,20 m CA-3 MF exclusive escavação e reaterro, inclusive
transporte do tubo em Vias Urbanas</t>
  </si>
  <si>
    <t>Corpo BDTC (grota) diâmetro 1,50 m CA-1 MF exclusive escavação e reaterro, inclusive
transporte do tubo em Vias Urbanas</t>
  </si>
  <si>
    <t>Corpo BDTC (grota) diâmetro 1,50 m CA-1 PB exclusive escavação e reaterro, inclusive
transporte do tubo em Vias Urbanas</t>
  </si>
  <si>
    <t>Corpo BDTC (grota) diâmetro 1,50 m CA-2 MF exclusive escavação e reaterro, inclusive
transporte do tubo em Vias Urbanas</t>
  </si>
  <si>
    <t>Corpo BDTC (grota) diâmetro 1,50 m CA-2 PB exclusive escavação e reaterro, inclusive
transporte do tubo em Vias Urbanas</t>
  </si>
  <si>
    <t>Corpo BDTC (grota) diâmetro 1,50 m CA-3 MF exclusive escavação e reaterro, inclusive transporte do tubo em Vias Urbanas</t>
  </si>
  <si>
    <t>Corpo BSTC diâmetro 0,20 m C.S. MF inclusive escavação, reaterro e transporte do tubo em
Vias Urbanas</t>
  </si>
  <si>
    <t>Corpo BSTC diâmetro 0,20 m C.S. PB inclusive escavação, reaterro e transporte do tubo em
Vias Urbanas</t>
  </si>
  <si>
    <t>Corpo BSTC diâmetro 0,30 m C.S. MF inclusive escavação, reaterro e transporte do tubo em
Vias Urbanas</t>
  </si>
  <si>
    <t>Corpo BSTC diâmetro 0,30 m C.S. PB inclusive escavação, reaterro e transporte do tubo em
Vias Urbanas</t>
  </si>
  <si>
    <t>Corpo BSTC diâmetro 0,40 m C.S. MF inclusive escavação, reaterro e transporte do tubo em
Vias Urbanas</t>
  </si>
  <si>
    <t>Corpo BSTC diâmetro 0,40 m C.S. PB inclusive escavação, reaterro e transporte do tubo em
Vias Urbanas</t>
  </si>
  <si>
    <t>Corpo BSTC diâmetro 0,60 m C.S. MF inclusive escavação, reaterro e transporte do tubo em
Vias Urbanas</t>
  </si>
  <si>
    <t>Corpo BSTC diâmetro 0,60 m C.S. PB inclusive escavação, reaterro e transporte do tubo em
Vias Urbanas</t>
  </si>
  <si>
    <t>Corpo BSTC (greide) diâmetro 0,30 m CA-1 MF inclusive escavação, reaterro e transporte do
tubo em Vias Urbanas</t>
  </si>
  <si>
    <t>Corpo BSTC (greide) diâmetro 0,40 m CA-1 MF inclusive escavação, reaterro e transporte do tubo em Vias Urbanas</t>
  </si>
  <si>
    <t>Corpo BSTC (greide) diâmetro 0,40 m CA-2 MF inclusive escavação, reaterro e transporte do
tubo em Vias Urbanas</t>
  </si>
  <si>
    <t>Corpo BSTC (greide) diâmetro 0,60 m CA-1 MF inclusive escavação, reaterro e transporte do
tubo em Vias Urbanas</t>
  </si>
  <si>
    <t>Corpo BSTC (greide) diâmetro 0,60 m CA-1 PB inclusive escavação, reaterro e transporte do
tubo em Vias Urbanas</t>
  </si>
  <si>
    <t>Corpo BSTC (greide) diâmetro 0,60 m CA-2 MF inclusive escavação, reaterro e transporte do
tubo em Vias Urbanas</t>
  </si>
  <si>
    <t>Corpo BSTC (greide) diâmetro 0,60 m CA-2 PB inclusive escavação, reaterro e transporte do
tubo em Vias Urbanas</t>
  </si>
  <si>
    <t>Corpo BSTC (greide) diâmetro 0,80 m CA-1 MF inclusive escavação, reaterro e transporte do tubo em Vias Urbanas</t>
  </si>
  <si>
    <t>Corpo BSTC (greide) diâmetro 0,80 m CA-1 PB inclusive escavação, reaterro e transporte do
tubo em Vias Urbanas</t>
  </si>
  <si>
    <t>Corpo BSTC (greide) diâmetro 0,80 m CA-2 MF inclusive escavação, reaterro e transporte do
tubo em Vias Urbanas</t>
  </si>
  <si>
    <t>Corpo BSTC (greide) diâmetro 0,80 m CA-2 PB inclusive escavação, reaterro e transporte do
tubo em Vias Urbanas</t>
  </si>
  <si>
    <t>Corpo BSTC (greide) diâmetro 1,00 m CA-1 MF inclusive escavação, reaterro e transporte do
tubo em Vias Urbanas</t>
  </si>
  <si>
    <t>Corpo BSTC (greide) diâmetro 1,00 m CA-1 PB inclusive escavação, reaterro e transporte do
tubo em Vias Urbanas</t>
  </si>
  <si>
    <t>Corpo BSTC (greide) diâmetro 1,00 m CA-2 MF inclusive escavação, reaterro e transporte do tubo em Vias Urbanas</t>
  </si>
  <si>
    <t>Corpo BSTC (greide) diâmetro 1,00 m CA-2 PB inclusive escavação, reaterro e transporte do
tubo em Vias Urbanas</t>
  </si>
  <si>
    <t>Corpo BSTC (greide) diâmetro 1,20 m CA-1 MF inclusive escavação, reaterro e transporte do
tubo em Vias Urbanas</t>
  </si>
  <si>
    <t>Corpo BSTC (greide) diâmetro 1,20 m CA-1 PB inclusive escavação, reaterro e transporte do
tubo em Vias Urbanas</t>
  </si>
  <si>
    <t>Corpo BSTC (greide) diâmetro 1,20 m CA-2 MF inclusive escavação, reaterro e transporte do
tubo, em Vias Urbanas</t>
  </si>
  <si>
    <t>Corpo BSTC (greide) diâmetro 1,20 m CA-2 PB inclusive escavação, reaterro e transporte do
tubo em Vias Urbanas</t>
  </si>
  <si>
    <t>Corpo BSTC (grota) diâmetro 0,60 m CA-1 MF exclusive escavação e reaterro, inclusive transporte do tubo em Vias Urbanas</t>
  </si>
  <si>
    <t>Corpo BSTC (grota) diâmetro 0,60 m CA-1 PB exclusive escavação e reaterro, inclusive transporte do tubo em Vias Urbanas</t>
  </si>
  <si>
    <t>Corpo BSTC (grota) diâmetro 0,60 m CA-2 MF exclusive escavação e reaterro, inclusive
transporte do tubo em Vias Urbanas</t>
  </si>
  <si>
    <t>Corpo BSTC (grota) diâmetro 0,60 m CA-2 PB exclusive escavação e reaterro, inclusive
transporte do tubo em Vias Urbanas</t>
  </si>
  <si>
    <t>Corpo BSTC (grota) diâmetro 0,80 m CA-1 MF exclusive escavação e reaterro, inclusive
transporte do tubo em Vias Urbanas</t>
  </si>
  <si>
    <t>Corpo BSTC (grota) diâmetro 0,80 m CA-1 PB exclusive escavação e reaterro, inclusive
transporte do tubo em Vias Urbanas</t>
  </si>
  <si>
    <t>Corpo BSTC (grota) diâmetro 0,80 m CA-2 MF exclusive escavação e reaterro, inclusive
transporte do tubo em Vias Urbanas</t>
  </si>
  <si>
    <t>Corpo BSTC (grota) diâmetro 0,80 m CA-2 PB exclusive escavação e reaterro, inclusive transporte do tubo em Vias Urbanas</t>
  </si>
  <si>
    <t>Corpo BSTC (grota) diâmetro 1,00 m CA-1 MF exclusive escavação e reaterro, inclusive
transporte do tubo em Vias Urbanas</t>
  </si>
  <si>
    <t>Corpo BSTC (grota) diâmetro 1,00 m CA-1 PB exclusive escavação e reaterro, inclusive
transporte do tubo em Vias Urbanas</t>
  </si>
  <si>
    <t>Corpo BSTC (grota) diâmetro 1,00 m CA-2 MF exclusive escavação e reaterro, inclusive
transporte do tubo em Vias Urbanas</t>
  </si>
  <si>
    <t>Corpo BSTC (grota) diâmetro 1,00 m CA-2 PB exclusive escavação e reaterro, inclusive
transporte do tubo em Vias Urbanas</t>
  </si>
  <si>
    <t>Corpo BSTC (grota) diâmetro 1,00 m CA-3 MF exclusive escavação e reaterro, inclusive
transporte do tubo em Vias Urbanas</t>
  </si>
  <si>
    <t>Corpo BSTC (grota) diâmetro 1,20 m CA-1 MF exclusive escavação e reaterro, inclusive
transporte do tubo em Vias Urbanas</t>
  </si>
  <si>
    <t>Corpo BSTC (grota) diâmetro 1,20 m CA-1 PB exclusive escavação e reaterro, inclusive
transporte do tubo em Vias Urbanas</t>
  </si>
  <si>
    <t>Corpo BSTC (grota) diâmetro 1,20 m CA-2 MF exclusive escavação e reaterro, inclusive
transporte do tubo em Vias Urbanas</t>
  </si>
  <si>
    <t>Corpo BSTC (grota) diâmetro 1,20 m CA-2 PB exclusive escavação e reaterro, inclusive
transporte do tubo em Vias Urbanas</t>
  </si>
  <si>
    <t>Corpo BSTC (grota) diâmetro 1,20 m CA-3 MF exclusive escavação e reaterro, inclusive transporte do tubo em Vias Urbanas</t>
  </si>
  <si>
    <t>Corpo BSTC (grota) diâmetro 1,50 m CA-1 MF exclusive escavação e reaterro, inclusive
transporte do tubo em Vias Urbanas</t>
  </si>
  <si>
    <t>Corpo BSTC (grota) diâmetro 1,50 m CA-1 PB exclusive escavação e reaterro, inclusive
transporte do tubo em Vias Urbanas</t>
  </si>
  <si>
    <t>Corpo BSTC (grota) diâmetro 1,50 m CA-2 MF exclusive escavação e reaterro, inclusive
transporte do tubo em Vias Urbanas</t>
  </si>
  <si>
    <t>Corpo BSTC (grota) diâmetro 1,50 m CA-2 PB exclusive escavação e reaterro, inclusive
transporte do tubo em Vias Urbanas</t>
  </si>
  <si>
    <t>Corpo BSTC (grota) diâmetro 1,50 m CA-3 MF exclusive escavação e reaterro, inclusive
transporte do tubo em Vias Urbanas</t>
  </si>
  <si>
    <t>Corpo BTTC (grota) diâmetro 0,60 m CA-1 MF exclusive escavação e reaterro, inclusive transporte do tubo em Vias Urbanas</t>
  </si>
  <si>
    <t>Corpo BTTC (grota) diâmetro 0,60 m CA-1 PB exclusive escavação e reaterro, inclusive
transporte do tubo em Vias Urbanas</t>
  </si>
  <si>
    <t>Corpo BTTC (grota) diâmetro 0,60 m CA-2 MF exclusive escavação e reaterro, inclusive
transporte do tubo em Vias Urbanas</t>
  </si>
  <si>
    <t>Corpo BTTC (grota) diâmetro 0,60 m CA-2 PB exclusive escavação e reaterro, inclusive
transporte do tubo em Vias Urbanas</t>
  </si>
  <si>
    <t>Corpo BTTC (grota) diâmetro 0,80 m CA-1 MF exclusive escavação e reaterro, inclusive
transporte do tubo em Vias Urbanas</t>
  </si>
  <si>
    <t>Corpo BTTC (grota) diâmetro 0,80 m CA-1 PB exclusive escavação e reaterro, inclusive
transporte do tubo em Vias Urbanas</t>
  </si>
  <si>
    <t>Corpo BTTC (grota) diâmetro 0,80 m CA-2 MF exclusive escavação e reaterro, inclusive transporte do tubo em Vias Urbanas</t>
  </si>
  <si>
    <t>Corpo BTTC (grota) diâmetro 0,80 m CA-2 PB exclusive escavação e reaterro, inclusive
transporte do tubo em Vias Urbanas</t>
  </si>
  <si>
    <t>Corpo BTTC (grota) diâmetro 1,00 m CA-1 MF exclusive escavação e reaterro, inclusive
transporte do tubo em Vias Urbanas</t>
  </si>
  <si>
    <t>Corpo BTTC (grota) diâmetro 1,00 m CA-1 PB exclusive escavação e reaterro, inclusive
transporte do tubo em Vias Urbanas</t>
  </si>
  <si>
    <t>Corpo BTTC (grota) diâmetro 1,00 m CA-2 MF exclusive escavação e reaterro, inclusive
transporte do tubo em Vias Urbanas</t>
  </si>
  <si>
    <t>Corpo BTTC (grota) diâmetro 1,00 m CA-2 PB exclusive escavação e reaterro, inclusive
transporte do tubo em Vias Urbanas</t>
  </si>
  <si>
    <t>Corpo BTTC (grota) diâmetro 1,00 m CA-3 MF exclusive escavação e reaterro, inclusive transporte do tubo em Vias Urbanas</t>
  </si>
  <si>
    <t>Corpo BTTC (grota) diâmetro 1,20 m CA-1 MF exclusive escavação e reaterro, inclusive transporte do tubo em Vias Urbanas</t>
  </si>
  <si>
    <t>Corpo BTTC (grota) diâmetro 1,20 m CA-1 PB exclusive escavação e reaterro, inclusive
transporte do tubo em Vias Urbanas</t>
  </si>
  <si>
    <t>Corpo BTTC (grota) diâmetro 1,20 m CA-2 MF exclusive escavação e reaterro, inclusive
transporte do tubo em Vias Urbanas</t>
  </si>
  <si>
    <t>Corpo BTTC (grota) diâmetro 1,20 m CA-2 PB exclusive escavação e reaterro, inclusive
transporte do tubo em Vias Urbanas</t>
  </si>
  <si>
    <t>Corpo BTTC (grota) diâmetro 1,20 m CA-3 MF exclusive escavação e reaterro, inclusive
transporte do tubo em Vias Urbanas</t>
  </si>
  <si>
    <t>Corpo BTTC (grota) diâmetro 1,50 m CA-1 MF exclusive escavação e reaterro, inclusive
transporte do tubo em Vias Urbanas</t>
  </si>
  <si>
    <t>Corpo BTTC (grota) diâmetro 1,50 m CA-1 PB exclusive escavação e reaterro, inclusive transporte do tubo em Vias Urbanas</t>
  </si>
  <si>
    <t>Corpo BTTC (grota) diâmetro 1,50 m CA-2 MF exclusive escavação e reaterro, inclusive
transporte do tubo em Vias Urbanas</t>
  </si>
  <si>
    <t>Corpo BTTC (grota) diâmetro 1,50 m CA-2 PB exclusive escavação e reaterro, inclusive
transporte do tubo em Vias Urbanas</t>
  </si>
  <si>
    <t>Corpo BTTC (grota) diâmetro 1,50 m CA-3 MF exclusive escavação e reaterro, inclusive
transporte do tubo em Vias Urbanas</t>
  </si>
  <si>
    <t>Corpo de BDCC 1,00 x 1,00 m em Vias Urbanas</t>
  </si>
  <si>
    <t>Corpo de BDCC 1,50 x 1,50 m projeto DNIT para 2,50 &lt; H &lt; 5,00 m em Vias Urbanas</t>
  </si>
  <si>
    <t>Corpo de BDCC 2,00 x 1,20 m -  tudo incluido conforme projeto em Vias Urbanas</t>
  </si>
  <si>
    <t>Corpo de BDCC 2,00 x 2,00 m projeto DNIT para H &lt; = 2,50 m em Vias Urbanas</t>
  </si>
  <si>
    <t>Corpo de BDCC 2,00 x 2,00 m projeto DNIT para 2,50 &lt; H &lt; 5,00 m em Vias Urbanas</t>
  </si>
  <si>
    <t>Corpo de BDCC 2,00 x 2,50 m em Vias Urbanas</t>
  </si>
  <si>
    <t>Corpo de BDCC 2,00 x 3,00 m projeto DNIT p/ 2,50 &lt; H &lt; 5,00 m em Vias Urbanas</t>
  </si>
  <si>
    <t>Corpo de BDCC 2,00 x 3,00 m projeto DNIT para H &lt; = 2,50 m em Vias Urbanas</t>
  </si>
  <si>
    <t>Corpo de BDCC 2,50 x 2,00m - tudo incluído conforme projeto em Vias Urbanas</t>
  </si>
  <si>
    <t>Corpo de BDCC 2,50 x 2,50 m projeto DNIT p/ 2,50&lt; H &lt;5,00 m em Vias Urbanas</t>
  </si>
  <si>
    <t>Corpo de BDCC 2,50 x 2,50 m projeto DNIT para H&lt;=2,50m em Vias Urbanas</t>
  </si>
  <si>
    <t>Corpo de BDCC 2,50 x 3,00 m projeto DNIT p/ H &lt;= 2,50 m em Vias Urbanas</t>
  </si>
  <si>
    <t>Corpo de BDCC 2,50 x 3,00 m projeto DNIT p/ 2,50 &lt; H &lt; 5,00 m em Vias Urbanas</t>
  </si>
  <si>
    <t>Corpo de BDCC 3,00 x 3,00 m projeto DNIT p/ 2,50 &lt; H &lt; 5,00 m em Vias Urbanas</t>
  </si>
  <si>
    <t>Corpo de BDCC 3,00 x 3,00 m projeto DNIT para  H &lt;= 2,50 m em Vias Urbanas</t>
  </si>
  <si>
    <t>Corpo de BSCC 1,50 x 1,50 m projeto DNIT p/ H &lt;= 2,50 m em Vias Urbanas</t>
  </si>
  <si>
    <t>Corpo de BSCC 1,50x1,50m projeto DNIT p/ 2,50&lt; H &lt;5,00m em Vias Urbanas</t>
  </si>
  <si>
    <t>Corpo de BSCC 2,00 x 2,00m projeto DNIT para  5,00 &lt; H &lt; 7,50 m em Vias Urbanas</t>
  </si>
  <si>
    <t>Corpo de BSCC 2,00x2,00m projeto DNIT p/ H&lt;=2,50m em Vias Urbanas</t>
  </si>
  <si>
    <t>Corpo de BSCC 2,00x2,00m projeto DNIT p/ 2,50&lt; H &lt;5,00m em Vias Urbanas</t>
  </si>
  <si>
    <t>Corpo de BSCC 2,00x3,00m projeto DNIT p/ H&lt;=2,50m em Vias Urbanas</t>
  </si>
  <si>
    <t>Corpo de BSCC 2,00x3,00m projeto DNIT p/ 2,50&lt; H &lt;5,00m em Vias Urbanas</t>
  </si>
  <si>
    <t>Corpo de BSCC 2,50 x 2,50 m, para H &lt; = 2,50 m em Vias Urbanas</t>
  </si>
  <si>
    <t>Corpo de BSCC 2,50x2,50m projeto DNIT para 2,50&lt; H &lt;5,00m em Vias Urbanas</t>
  </si>
  <si>
    <t>Corpo de BSCC 2,50x3,00m projeto DNIT para H&lt;=2,50m em Vias Urbanas</t>
  </si>
  <si>
    <t>Corpo de BSCC 2,50x3,00m projeto DNIT para 2,50&lt; H &lt;5,00m em Vias Urbanas</t>
  </si>
  <si>
    <t>Corpo de BSCC 3,00x1,50 para 2,50m&lt; H &lt; 5,00m , em Vias Urbanas</t>
  </si>
  <si>
    <t>Corpo de BSCC 3,00x3,00m projeto DNIT para H&lt;=2,50m em Vias Urbanas</t>
  </si>
  <si>
    <t>Corpo de BSCC 3,00x3,00m projeto DNIT para 2,50&lt; H &lt;5,00m em Vias Urbanas</t>
  </si>
  <si>
    <t>Corpo de BTCC 1,50 x 1,50 m projeto DNIT para H &lt;= 2,50 m em Vias Urbanas</t>
  </si>
  <si>
    <t>Corpo de BTCC 1,50 x 1,50 m projeto DNIT para 2,50 &lt; H &lt; 5,00 m em Vias Urbanas</t>
  </si>
  <si>
    <t>Corpo de BTCC 2,00 x 2,00 m projeto DNIT para H &lt;= 2,50 m em Vias Urbanas</t>
  </si>
  <si>
    <t>Corpo de BTCC 2,00 x 2,00 m projeto DNIT para 2,50 &lt; H &lt; 5,00 m em Vias Urbanas</t>
  </si>
  <si>
    <t>Corpo de BTCC 2,00 x 3,00 m projeto DNIT para H &lt; = 2,50 m em Vias Urbanas</t>
  </si>
  <si>
    <t>Corpo de BTCC 2,00 x 3,00 m projeto DNIT para 2,50 &lt; H &lt; 5,00 m em Vias Urbanas</t>
  </si>
  <si>
    <t>Corpo de BTCC 2,50 x 2,50 m projeto DNIT para H &lt; = 2,50 m em Vias Urbanas</t>
  </si>
  <si>
    <t>Corpo de BTCC 2,50 x 2,50 m projeto DNIT para 2,50 &lt; H &lt; 5,00 m em Vias Urbanas</t>
  </si>
  <si>
    <t>Corpo de BTCC 2,50 x 3,00 m projeto DNIT para H &lt; = 2,50 m em Vias Urbanas</t>
  </si>
  <si>
    <t>Corpo de BTCC 2,50 x 3,00 m projeto DNIT para H &lt; = 2,50 m em vias Urbanas</t>
  </si>
  <si>
    <t>Corpo de BTCC 2,50 x 3,00 m projeto DNIT para 2,50 &lt; H &lt; 5,00 m em Vias Urbanas</t>
  </si>
  <si>
    <t>Corpo de BTCC 3,00 x 3,00 m projeto DNIT para H &lt; = 2,50 m em Vias Urbanas</t>
  </si>
  <si>
    <t>Corpo de BTCC 3,00 x 3,00 m projeto DNIT para 2,50 &lt; H &lt; 5,00 m em Vias Urbanas</t>
  </si>
  <si>
    <t>Corta-rio (escavação mecânica em material de 1ª cat.) H=1,50 a 3,00 m em Vias Urbanas</t>
  </si>
  <si>
    <t>Corta-rio (escavação mecânica em material de 2ª cat.) H=1,50 a 3,00m em Vias Urbanas</t>
  </si>
  <si>
    <t>Corta-rio (escavação mecânica em material de 3º cat.) H=0,00 a 1,50m em Vias Urbanas</t>
  </si>
  <si>
    <t>Corte e esmerilhamento de pontas de tubo de ferro fundido DN 500 a 200mm em Vias
Urbanas</t>
  </si>
  <si>
    <t>Demolição manual alvenaria tijolo furado assentado com argamassa em Vias Urbanas</t>
  </si>
  <si>
    <t>Demolição manual de concreto armado em Vias Urbanas</t>
  </si>
  <si>
    <t>Demolição manual de concreto simples ou ciclópico em Vias Urbanas</t>
  </si>
  <si>
    <t>Demolição mecânica de concreto em Vias Urbanas</t>
  </si>
  <si>
    <t>Descida d'água concreto simples (degraus) c/ caiação (DSA-03) apoio em Vias Urbanas</t>
  </si>
  <si>
    <t>Deslocamento de cerca de tela galvanizada fio 12 malha 3" x 3", em Vias Urbanas</t>
  </si>
  <si>
    <t>Dreno de alívio de pavimento (DP - DAP - 01), com tubo PVC d=50mm, geotêxtil não tecido
RT 07 kN/m inclusive transporte da brita em Vias Urbanas</t>
  </si>
  <si>
    <t>Dreno de PVC  D = 100 mm em Vias Urbanas</t>
  </si>
  <si>
    <t>Dreno de PVC  D = 50 mm em Vias Urbanas</t>
  </si>
  <si>
    <t>Dreno em PEAD perfurado diâm. = 100 mm,  inclusive transporte do tubo, em Vias Urbanas</t>
  </si>
  <si>
    <t>Dreno Longitudinal tipo Trincheira Drenante, H = 0,90 m com tubo poroso tipo PEAD d =100
mm, incluindo esc. mat. 3ª cat. e transporte do tubo em Vias Urbanas</t>
  </si>
  <si>
    <t>Dreno Longitudinal tipo Trincheira Drenante, H = 0,90 m com tubo poroso tipo PEAD d=100 mm, inclusive esc. em mat. 1ª cat. e transporte do tubo em Vias Urbanas</t>
  </si>
  <si>
    <t>Dreno Longitudinal tipo Trincheira Drenante, H=0,40m c/tubo poroso PEAD d = 65 mm, incl.
esc. mat. 1ª cat., geotêxtil não tecido RT 07kN/m, V. Urbanas</t>
  </si>
  <si>
    <t>Dreno ou Barbacã em tubo PVC, diâmetro de 2" em Vias Urbanas</t>
  </si>
  <si>
    <t>Dreno profundo com enchimento de areia, escavação em material 1ª categoria, inclusive
transporte da areia, em vias Urbanas</t>
  </si>
  <si>
    <t>Dreno profundo com enchimento de brita e areia (1:1) escavação em material 1ª categoria,
inclusive transporte da areia e da brita em Vias Urbanas</t>
  </si>
  <si>
    <t>Dreno profundo com enchimento de brita e areia (1:1) escavação em material 2ª categoria,
inclusive transporte da areia e da brita em Vias Urbanas</t>
  </si>
  <si>
    <t>Dreno profundo com enchimento de brita, escavação em material 1ª categoria,  inclusive
transporte da brita em Vias Urbanas</t>
  </si>
  <si>
    <t>Dreno profundo com tubo poroso, D=0,20 m com enchim. de brita, escav. material 3ª categoria
(DPR-01),  inclus. transporte brita e  tubo,  Vias Urbanas</t>
  </si>
  <si>
    <t>Dreno profundo com tubo poroso, D=0,20m com enchim. de brita e areia, escav. material 2ª
categoria, inclusi. transp. areia,brita e  tubo Vias Urbanas</t>
  </si>
  <si>
    <t>Dreno profundo D=0,10m c/ enchim.brita, areia (1:1) escav. em mat. 3ª categoria, incl.geotêxtil
não tecido RT 16kn/m, e transp. brita, areia V.Urbanas</t>
  </si>
  <si>
    <t>Dreno profundo D=0,10m c/ enchim.brita,areia (1:1) escav.mat. 1ª categoria, incl. geotêxtil não
tecido RT16 kn/m e transp. areia,brita- Vias Urbanas</t>
  </si>
  <si>
    <t>Dreno profundo D=0,20m com enchimento de areia, escavação em material 1ª categoria (DPS
-01), inclusive transporte da areia e do tubo em Vias Urbanas</t>
  </si>
  <si>
    <t>Dreno profundo D=0,20m com enchimento de brita e areia, escavação em material 1ª
categoria, inclusive transporte da brita e da areia, em Vias Urbanas</t>
  </si>
  <si>
    <t>Dreno profundo para corte em solo, com enchimento em brita revestido com geotêxtil não
tecido RT-16, inclusive transporte da brita em Vias Urbanas</t>
  </si>
  <si>
    <t>Dreno profundo solo c/tubo PEAD perfur. D=100mm envolto geotêxtil não tecido RT16kn,
preench.c/brita, inclus.transp.tubo exclus transp.brita V Urbanas</t>
  </si>
  <si>
    <t>Dreno sub-horizontal D = 50 mm em PVC inclus. escavação em alteração de rocha, geotêxtil
não tecido RT-16 exclusive transp. em Vias Urbanas</t>
  </si>
  <si>
    <t>Dreno sub-horizontal D = 50 mm em PVC inclus.escavação em rocha sã,  geotêxtil não tecido
RT-16, exclusive transportes em Vias Urbanas</t>
  </si>
  <si>
    <t>Dreno sub-horizontal D=50 mm inclusive geotêxtil não tecido RT 16 kn/m, em PVC, exclusive transportes em Vias Urbanas</t>
  </si>
  <si>
    <t>Dreno sub-superficial rocha (h=0,55m) c/tubo PEAD perfur.d=100mm, env. geotêxtil RT-16,
preenc.c/ brita, incl. transp. tubo, excl. transp brita-Vias Urb</t>
  </si>
  <si>
    <t>Dreno vertical D = 75 mm em PVC, inclusive geotêxtil não tecido RT-16, exclusive transportes,
em Vias Urbanas</t>
  </si>
  <si>
    <t>Eletroduto de ferro galvanizado DN 4" , inclusive conexões, exclusive escavação e reaterro,
fornecimento e assentamento, em Vias Urbanas</t>
  </si>
  <si>
    <t>Eletroduto para rede de lógica, inclusive conexões, em Vias Urbanas</t>
  </si>
  <si>
    <t>Eletroduto PVC diâmetro 75mm, fornecimento e assentamento em Vias Urbanas</t>
  </si>
  <si>
    <t>Eletroduto PVC rígido roscável diâm. 50 mm, fornecimento e assentamento em Vias Urbanas</t>
  </si>
  <si>
    <t>Eletroduto tipo Kanaflex  diâmetro 1 1/4", fornecimento e assentamento em Vias Urbanas</t>
  </si>
  <si>
    <t>Eletroduto tipo Kanaflex diâmetro 1 1/2", fornecimento e assentamento em Vias Urbanas</t>
  </si>
  <si>
    <t>Eletroduto tipo Kanaflex diâmetro 2", fornecimento e assentamento em Vias Urbanas</t>
  </si>
  <si>
    <t>Eletroduto tipo Kanaflex diâmetro 4", fornecimento e assentamento em Vias Urbanas</t>
  </si>
  <si>
    <t>Escada de madeira executada sobre terreno inclinado, com 80 cm de largura mínima em Vias
Urbanas</t>
  </si>
  <si>
    <t>Escavação manual em mat. 1ª cat. H= 0,00 a 1,50 m c/ esgotamento em Vias Urbanas</t>
  </si>
  <si>
    <t>Escavação manual em mat. 1ª cat. H= 0,00 a 1,50 m em Vias Urbanas</t>
  </si>
  <si>
    <t>Escavação manual em mat. 1ª cat. H= 1,50 a 3,00 m c/ esgotamento em Vias Urbanas</t>
  </si>
  <si>
    <t>Escavação manual em mat. 1ª cat. H= 1,50 a 3,00 m em Vias Urbanas</t>
  </si>
  <si>
    <t>Escavação manual em mat. 1ª cat. H= 3,00 a 4,50 m c/ esgotamento, em Vias Urbanas</t>
  </si>
  <si>
    <t>Escavação manual em mat. 1ª cat. H= 3,00 a 4,50 m, em Vias Urbanas</t>
  </si>
  <si>
    <t>Escavação manual em mat. 2ª cat. H= 0,00 a 1,50 m c/ esgotamento, em Vias Urbanas</t>
  </si>
  <si>
    <t>Escavação manual em mat. 2ª cat. H= 0,00 a 1,50 m s/ detonação, em Vias Urbanas</t>
  </si>
  <si>
    <t>Escavação manual em mat. 2ª cat. H= 1,50 a 3,00 m c/ esgotamento, em Vias Urbanas</t>
  </si>
  <si>
    <t>Escavação manual em mat. 2ª cat. H= 1,50 a 3,00 m s/ detonação, em Vias Urbanas</t>
  </si>
  <si>
    <t>Escavação manual em mat. 2ª cat. H= 3,00 a 4,50 m c/ esgotamento, em Vias Urbanas</t>
  </si>
  <si>
    <t>Escavação manual em mat. 2ª cat. H= 3,00 a 4,50 m s/ detonação, em Vias Urbanas</t>
  </si>
  <si>
    <t>Escavação manual em mat. 3ª cat. H= 0,00 a 1,50 m, a fogo, em Vias Urbanas</t>
  </si>
  <si>
    <t>Escavação manual furos, valetas mat. 1ª cat. H= 0,00 a 1,50 m (dim. reduz.), em Vias Urbanas</t>
  </si>
  <si>
    <t>Escavação manual furos, valetas mat. 2ª cat. H= 0,00 a 1,50 m s/detonação (dim. reduz.), em
Vias Urbanas</t>
  </si>
  <si>
    <t>Escavação mecânica de valas em material de 1ª categoria, 3,00 a 4,50 m, c/ esgotamento,
carga do material, transp. material p/ bota-fora -Vias Urbanas</t>
  </si>
  <si>
    <t>Escavação mecânica de valas em 1ª categoria, profundidade de 4,50 a 6,00 m com
esgotamento, transp. DMT=20km, descarga e espalhamento, em Vias Urbanas</t>
  </si>
  <si>
    <t>Escavação mecânica em material de 1ª cat. H= 0,00 a 1,50 m c/ esgotamento, em Vias Urbanas</t>
  </si>
  <si>
    <t>Escavação mecânica em material de 1ª cat. H= 0,00 a 1,50 m c/ esgotamento, em Vias
Urbanas</t>
  </si>
  <si>
    <t>Escavação mecânica em material de 1ª cat. H= 0,00 a 1,50 m, em Vias Urbanas</t>
  </si>
  <si>
    <t>Escavação mecânica em material de 1ª cat. H= 1,50 a 3,00 m c/ esgotamento, em Vias
Urbanas</t>
  </si>
  <si>
    <t>Escavação mecânica em material de 1ª cat. H= 1,50 a 3,00 m, em Vias Urbanas</t>
  </si>
  <si>
    <t>Escavação mecânica em material de 1º cat. H= 3,00 a 4,50 m c/ esgotamento, em Vias
Urbanas</t>
  </si>
  <si>
    <t>Escavação mecânica em material de 1ª cat. H= 3,00 a 4,50 m, em Vias Urbanas</t>
  </si>
  <si>
    <t>Escavação mecânica em material de 2ª cat. H= 0,00 a 1,50 m c/ esgotamento, em Vias
Urbanas</t>
  </si>
  <si>
    <t>Escavação mecânica em material de 2ª cat. H= 0,00 a 1,50 m, em Vias Urbanas</t>
  </si>
  <si>
    <t>Escavação mecânica em material de 2ª cat. H= 1,50 a 3,00 m c/ esgotamento, em Vias
Urbanas</t>
  </si>
  <si>
    <t>Escavação mecânica em material de 2ª cat. H= 1,50 a 3,00 m, em Vias Urbanas</t>
  </si>
  <si>
    <t>Escavação mecânica em material de 2ª cat. H= 3,00 a 4,50 m c/ esgotamento, em Vias
Urbanas</t>
  </si>
  <si>
    <t>Escavação mecânica em material de 2º cat. H= 3,00 a 4,50 m c/ esgotamento em Vias
Urbanas</t>
  </si>
  <si>
    <t>Escavação mecânica em material de 2ª cat. H= 3,00 a 4,50 m, em Vias Urbanas</t>
  </si>
  <si>
    <t>Escoramento de cavas e valas, inclusive fornecimento e transporte das madeiras, em Vias
Urbanas</t>
  </si>
  <si>
    <t>Escoramento e cimbramento (bueiro celular), inclusive fornecimento e transporte das madeiras
,  em Vias Urbanas</t>
  </si>
  <si>
    <t>Forma especial de madeira para meio fio, inclusive fornecimento e transporte das madeiras
em Vias Urbanas</t>
  </si>
  <si>
    <t>Forma especial de madeira para sarjeta (gabarito), inclusive fornecimento e transporte das
madeiras, em Vias Urbanas</t>
  </si>
  <si>
    <t>Forma metálica para meio fio, em Vias Urbanas</t>
  </si>
  <si>
    <t>Formas planas de madeira com 01 (um) reaproveitamento, inclusive fornecimento e transporte
das madeiras, em Vias Urbanas</t>
  </si>
  <si>
    <t>Formas planas de madeira com 02 (dois) reaproveitamentos, inclusive fornecimento e transporte das madeiras, em Vias Urbanas</t>
  </si>
  <si>
    <t>Formas planas de madeira com 04 (quatro) reaproveitamentos, inclusive fornecimento e
transporte das madeiras, em Vias Urbanas</t>
  </si>
  <si>
    <t>Formas planas de madeira sem reaproveitamento (forma perdida), inclusive fornecimento e
transporte das madeiras em Vias Urbanas</t>
  </si>
  <si>
    <t>Gabião manta/colchão, p/ revest. canal em malha hex 6x8mm Zn-Al/PVC, e=2,8mm,h=0,23m,
inclus.aquis./assentam. pedra mão, exclus. transp., Vias Urbanas</t>
  </si>
  <si>
    <t>Gabiões com caixas galvanizadas, sem manta, em Vias Urbanas</t>
  </si>
  <si>
    <t>Geotêxtil não tecido RT-16 kn/m, fornecimento e aplicação em Vias Urbanas</t>
  </si>
  <si>
    <t>Geotêxtil não-tecido com resistência longitudinal a tração 10kN/m, fornecimento e aplicação
em Vias Urbanas</t>
  </si>
  <si>
    <t>Lastro de brita, inclusive transporte da brita em Vias Urbanas</t>
  </si>
  <si>
    <t>Limpeza e apicoamento manual de superfície de rocha em Vias Urbanas</t>
  </si>
  <si>
    <t>Limpeza e desobstrução de BDTC e BDCC em Vias Urbanas</t>
  </si>
  <si>
    <t>Limpeza e desobstrução de BQTC em Vias Urbanas</t>
  </si>
  <si>
    <t>Limpeza e desobstrução de BSTC e BSCC em Vias Urbanas</t>
  </si>
  <si>
    <t>Limpeza e desobstrução de BTTC e BTCC em Vias Urbanas</t>
  </si>
  <si>
    <t>Limpeza e preparo de superfície de aço em Vias Urbanas</t>
  </si>
  <si>
    <t>Meio fio de concreto pré-moldado (12 x 30 x 15) cm, inclusive caiação e transporte do meio fio
em Vias Urbanas</t>
  </si>
  <si>
    <t>Montagem e desmontagem de escoramento tubular normal, em obras de arte na densidade de
5m de tubo por m³ de escoramento em Vias Urbanas</t>
  </si>
  <si>
    <t>Muro de testa em concreto para saída de dreno profundo em rocha, inclusive transporte do
tubo em Vias Urbanas</t>
  </si>
  <si>
    <t>Pedra de mão p/ (concreto ciclópico ou alvenaria) rocha paga em medição em Vias Urbanas</t>
  </si>
  <si>
    <t>Pescoço de poço de visita H=0,30m, diâm. = 0,60 m, fornecimento, assentamento e transporte em Vias Urbanas</t>
  </si>
  <si>
    <t>Pintura com nata de cimento em Vias Urbanas</t>
  </si>
  <si>
    <t>Pintura interna ou externa sobre ferro, com tinta a base de resina de borracha clorada em Vias
Urbanas</t>
  </si>
  <si>
    <t>Plataforma ou passarela de pinho de 1ª ou similar, 1" x 12", em Vias Urbanas</t>
  </si>
  <si>
    <t>Poço de visita em bloco pré-moldado para d=0,30 e 0,40 m (0,80 x 0,8 0m), em Vias Urbanas</t>
  </si>
  <si>
    <t>Poço de visita em bloco pré-moldado para d=0,60 m (1,00 x 1,00 m), em Vias Urbanas</t>
  </si>
  <si>
    <t>Poço de visita em bloco pré-moldado para d=0,80m (1,20x1,20m), em Vias Urbanas</t>
  </si>
  <si>
    <t>Poço de visita em bloco pré-moldado para d=1,00m (1,30x1,30m) (Vias Urbanas)</t>
  </si>
  <si>
    <t>Poço de visita em bloco pré-moldado para d=1,20m (1,50x1,50m), em Vias Urbanas</t>
  </si>
  <si>
    <t>Poço de Visita para BSTC diâm. 0,40 m em blocos de concreto, em Vias Urbanas</t>
  </si>
  <si>
    <t>Poço de visita para BSTC diâm. 0,60 m em blocos de concreto, em Vias Urbanas</t>
  </si>
  <si>
    <t>Poço de visita para BSTC diâm. 0,80 m em blocos de concreto, em Vias Urbanas</t>
  </si>
  <si>
    <t>Poço de visita (tubo D=0,40 m) H=1,50 m com tampão F.F.A.P., inclusive escavação e
transporte do tampão, em Vias Urbanas</t>
  </si>
  <si>
    <t>Poço de visita (tubo D=0,60 m) H=1,70 m com tampão F.F.A.P., inclusive escavação e
transporte do tampão, em Vias Urbanas</t>
  </si>
  <si>
    <t>Poço de visita (tubo D=0,80 m) H=1,90 m com tampão F.F.A.P., inclusive escavação e
transporte do tampão, em Vias Urbanas</t>
  </si>
  <si>
    <t>Poço de visita (tubo D=1,00 m) H=2,10 m com tampão F.F.A.P., inclusive escavação e
transporte do tampão, em Vias Urbanas</t>
  </si>
  <si>
    <t>Preparo manual de talude, compreendendo acerto, raspagem eventual de até 0,30 m de prof.
e afastamento lateral, em Vias Urbanas</t>
  </si>
  <si>
    <t>Preparo manual de terreno, compreendendo acerto raspagem até 25 cm de profundidade e
afastamento lateral do material excedente, em Vias Urbanas</t>
  </si>
  <si>
    <t>Reaterro com areia, tudo incluído, em Vias Urbanas</t>
  </si>
  <si>
    <t>Reaterro de cavas c/ compactação manual (apiloamento) (dim. reduz.), em Vias Urbanas</t>
  </si>
  <si>
    <t>Reaterro de cavas c/ compactação manual (apiloamento) em Vias Urbanas</t>
  </si>
  <si>
    <t>Reaterro de cavas c/ compactação mecânica (compactador manual), em Vias Urbanas</t>
  </si>
  <si>
    <t>Recuperação de poço de visita inclusive fornecimento tampão F.F.A.P., em Vias Urbanas</t>
  </si>
  <si>
    <t>Religação de rede de água em PVC DN 20 mm, inclusive conexões, em Vias Urbanas</t>
  </si>
  <si>
    <t>Religação de rede de água em PVC DN 25 mm, inclusive conexões, em Vias Urbanas</t>
  </si>
  <si>
    <t>Religação de rede de água em PVC DN 32 mm, inclusive conexões, em Vias Urbanas</t>
  </si>
  <si>
    <t>Religação de rede de água em PVC DN 75 mm, inclusive conexões, em Vias Urbanas</t>
  </si>
  <si>
    <t>Religação de rede de água em PVC PBA CL 15 DN 100 mm, inclusive conexões, em Vias
Urbanas</t>
  </si>
  <si>
    <t>Remanejamento de ligação e religação de redes de esgoto, em Vias Urbanas</t>
  </si>
  <si>
    <t>Remoção de bueiros existentes, em Vias Urbanas</t>
  </si>
  <si>
    <t>Rip-rap c/ argamassa cimento areia 1:6, inclusive aquisição e transporte dos materiais, em
Vias Urbanas</t>
  </si>
  <si>
    <t>Sarjeta de concreto DP-1 (0,081 m³/m) calha triangular, inclusive caiação, em Vias Urbanas</t>
  </si>
  <si>
    <t>Sarjeta de concreto DP-2 (0,085 m³/m) calha triangular, inclusive caiação, em Vias Urbanas</t>
  </si>
  <si>
    <t>Sarjeta de concreto SCA 40/10 - em Vias Urbanas</t>
  </si>
  <si>
    <t>Sarjeta de concreto (SCA 70/15) calha triangular, inclusive caiação, em Vias Urbanas</t>
  </si>
  <si>
    <t>Sarjeta de concreto (SCA 90/10) calha triangular, inclusive caiação, em Vias Urbanas</t>
  </si>
  <si>
    <t>Sarjeta de concreto (STC - 02) calha triangular em corte/aterro, inclusive caiação, em Vias
Urbanas</t>
  </si>
  <si>
    <t>Sarjeta de concreto (STC - 04) calha triangular de bancada em corte, inclusive caiação, em
Vias Urbanas</t>
  </si>
  <si>
    <t>Tampa de concreto em grelha, fornecimento, assentamento e transporte, em Vias Urbanas</t>
  </si>
  <si>
    <t>Tampão F.F.A.P. com 100 kg, fornecimento, assentamento e transporte em Vias Urbanas</t>
  </si>
  <si>
    <t>Tapume de vedação e proteção, executado com chapas de compensado resinado com 6 mm
de espessura, exclusive pintura, em Vias Urbanas</t>
  </si>
  <si>
    <t>Tela de aço soldada Telcon Q-138 ou similar, fornecimento e assentamento em Vias Urbanas</t>
  </si>
  <si>
    <t>Tela de proteção de segurança de PVC cor laranja com suporte  para sinalização de obras
em Vias Urbanas</t>
  </si>
  <si>
    <t>Terminal de dreno de alívio de pavimento (DP - TDA - 01) em Vias Urbanas</t>
  </si>
  <si>
    <t>Transporte de materiais encosta abaixo, serviço manual, inclusive carga e descarga em Vias
Urbanas</t>
  </si>
  <si>
    <t>Transporte de materiais encosta acima, serviço manual, inclusive carga e descarga em Vias
Urbanas</t>
  </si>
  <si>
    <t>Transposição de segmento de sarjeta - TSS 01, inclusive transporte do tubo de concreto em
Vias Urbanas</t>
  </si>
  <si>
    <t>Trincheira drenante cega (0,50 x 1,70) m, com utilização de geotêxtil não tecido Rt-16 kn/m,
inclusive transporte da brita em Vias Urbanas</t>
  </si>
  <si>
    <t>Trincheira drenante em madeira em Vias Urbanas</t>
  </si>
  <si>
    <t>Tubo de PVC NBR 5648 diâmetro 50 mm, fornecimento e assentamento em Vias Urbanas</t>
  </si>
  <si>
    <t>Tubo de PVC NBR 5648 diâmetro 75 mm, fornecimento e assentamento em Vias Urbanas</t>
  </si>
  <si>
    <t>Tubo de PVC rígido série R diâmetro 100 mm, fornecimento e assentamento em Vias Urbanas</t>
  </si>
  <si>
    <t>Tubo irrifort agropecuário diâmetro 32 mm, fornecimento e assentamento em Vias Urbanas</t>
  </si>
  <si>
    <t>Tubo para irrigação linha fixa PN40 50 mm, fornecimento e assentamento em Vias Urbanas</t>
  </si>
  <si>
    <t>Tubos de ferro fundido diâmetro 0,90 m, assentamento em Vias Urbanas</t>
  </si>
  <si>
    <t>Tubos para irrigação Linha fixa PN40, diâmetro 75 mm, fornecimento e assentamento em Vias
Urbanas</t>
  </si>
  <si>
    <t>Valeta de pedra argamassada VPAR em Vias Urbanas</t>
  </si>
  <si>
    <t>Valeta de pedra jogada VPJ, inclusive transporte da pedra em Vias Urbanas</t>
  </si>
  <si>
    <t>Valeta de proteção de corte - desobstrução e limpeza em Vias Urbanas</t>
  </si>
  <si>
    <t>Aluguel de container p/ escritório c/ ar condicionado e banheiro, isolam.térmico e acústico, 2
luminárias, janela de vidro, tomada p/ comput. e telef.</t>
  </si>
  <si>
    <t>Aluguel de container p/ escritório com ar condicionado, isolamento term/acust., 2 luminárias,
janela de vidro, tomadas computador e telefone</t>
  </si>
  <si>
    <t>Aluguel de container para almoxarifado</t>
  </si>
  <si>
    <t>Aluguel de container tipo refeitório simples, c/ 1 aparelho de ar condicionado, 2 luminárias e 2
janelas de vidro</t>
  </si>
  <si>
    <t>Aluguel de container tipo refeitório (2 unidades acopladas), c/ 2 aparelhos de ar condicionado, 4 lumináriase 4 janelas de vidro</t>
  </si>
  <si>
    <t>Aluguel de container tipo refeitório (3 unidades acopladas), c/ 3 aparelhos de ar condiocionado
, 6 luminárias e 6 janelas de vidro</t>
  </si>
  <si>
    <t>Aluguel de container tipo sanitário com 3 vasos sanitários, lavatório, mictório, 5 chuveiros, 2
venezianas e piso especial</t>
  </si>
  <si>
    <t>Aluguel de container tipo vestiário, 2 luminárias, piso especial e janela</t>
  </si>
  <si>
    <t>Barracão com sanitário, em chapa compensada 12 mm e pont. 8x8cm, piso cimentado e
cobertura em telha de fibroc. 6mm, incl. ponto de luz e cx. inspeção</t>
  </si>
  <si>
    <t>Barracão em chapa compensada 12mm e pont. 8x8cm, piso cimentado e cobertura de telhas
fibrocimento 6mm, incl. ponto de luz</t>
  </si>
  <si>
    <t>Canaleta de concreto retangular com grelha em barra de aço</t>
  </si>
  <si>
    <t>Cobertura nova de telhas onduladas de fibrocimento 6,0mm, inclusive cumeeiras e acessórios de fixação</t>
  </si>
  <si>
    <t>Estrutura de madeira lei para telhado de telha ondulada de fibroc. esp. 6mm, c/ pontaletes e
caibros, incl. com cupinicida, excl. telhas</t>
  </si>
  <si>
    <t>Galpão em peças de madeira 8x8cm e contravent. de 5x7cm, cobertura de telhas de fibroc. de
6mm, incl. ponto e cabo de alimentação da máquina</t>
  </si>
  <si>
    <t>Mobilização e desmobilização de caminhão basculante (máximo)</t>
  </si>
  <si>
    <t>Mobilização e desmobilização de caminhão carroceria (máximo)</t>
  </si>
  <si>
    <t>Mobilização e desmobilização de caminhão tanque (6.000 L) (máximo)</t>
  </si>
  <si>
    <t>Mobilização e desmobilização de container acima de 150 km</t>
  </si>
  <si>
    <t>Mobilização e desmobilização de container até 50 km</t>
  </si>
  <si>
    <t>Mobilização e desmobilização de container de 51 km até 150 km</t>
  </si>
  <si>
    <t>Mobilização e desmobilização de equipamentos com carreta prancha (máximo)</t>
  </si>
  <si>
    <t>Placa de obra nas dimensões de 3,0 x 6,0 m, padrão DER-ES</t>
  </si>
  <si>
    <t>Rede de água c/ padrão de entrada d'água diâm. 3/4" conf. CESAN, incl. tubos e conexões p/
aliment., distrib., extravas. e limp., cons. o padrão a 25m</t>
  </si>
  <si>
    <t>Rede de esgoto, contendo fossa e filtro, incl. tubos e conexões de ligação entre caixas,
considerando distância de 25m</t>
  </si>
  <si>
    <t>Rede de luz, incl. padrão entr. energia trifás. cabo ligação até barracões, quadro distrib., disj. e
chave de força, cons. 20m entre padrão entr.e QDG</t>
  </si>
  <si>
    <t>Refeitório c/ paredes chapa de comp. 12mm e pont. 8x8cm, piso ciment. e cob. telhas fibroc.
6mm, incl. ponto de luz e cx. de insp. (1,21m²/func/turno)</t>
  </si>
  <si>
    <t>Reservatório de fibra de vidro de 1000 L, incl. suporte em madeira de 7x12cm, elevado de 4m</t>
  </si>
  <si>
    <t>Sanitário e vestiário de 40/60 func., c/ 33,90m², paredes chapa compens. 12mm e pont. 8x8cm
, piso ciment., cobert. telha fibroc., incl. luz e cx. insp</t>
  </si>
  <si>
    <t>Sistema separador de água e óleo</t>
  </si>
  <si>
    <t>Tapume madeira compensada resinada e= 12mm h=2,20m, estr. c/ mad reflorest., incl
montagem e pintura esmalte sintético (Custo adotado IOPES - código 020351)</t>
  </si>
  <si>
    <t>Tapume Telha Metálica Ondulada 0,50mm Branca h=2,20m, incl. montagem estr. mad. 8"x8",
incl. faixas pint. esmalte sintético c/ h=40cm (Reaproveitamento 2x)</t>
  </si>
  <si>
    <t>Grupo de serviço: ADMINISTRAÇÃO LOCAL</t>
  </si>
  <si>
    <t>Administração Local  (valor mensal a calcular de acordo com a obra)</t>
  </si>
  <si>
    <t>TABELA REFERENCIAL - DER/ES -  Março 2025</t>
  </si>
  <si>
    <t>DER-ROD</t>
  </si>
  <si>
    <t>Tubo de PVC de 100mm para esgoto</t>
  </si>
  <si>
    <t>DER-ROD.-I</t>
  </si>
  <si>
    <t>ALUGUEL MENSAL DE INSTRUMENTO DE TOPOGRAFIA ( ESTAÇÃO TOTAL )</t>
  </si>
  <si>
    <t>Data Base: outubro/2024</t>
  </si>
  <si>
    <t>PROJETOS EXECUTIVOS</t>
  </si>
  <si>
    <t>VALOR</t>
  </si>
  <si>
    <t>EVENTOGRAMA DE FRENTES DE SERVIÇO</t>
  </si>
  <si>
    <t>1.1</t>
  </si>
  <si>
    <t>1.2</t>
  </si>
  <si>
    <t>1.3</t>
  </si>
  <si>
    <t>Mobilização e desmobilização de canteiro</t>
  </si>
  <si>
    <t>Instalação completa de canteiro de obras</t>
  </si>
  <si>
    <t>POÇOS DE ATAQUE</t>
  </si>
  <si>
    <t>3.1</t>
  </si>
  <si>
    <t>4.1</t>
  </si>
  <si>
    <t xml:space="preserve">Estrutura da ala de lançamento </t>
  </si>
  <si>
    <t>4.2</t>
  </si>
  <si>
    <t>PAVIMENTAÇÃO E SINALIZAÇÃO</t>
  </si>
  <si>
    <t>5.1</t>
  </si>
  <si>
    <t>5.2</t>
  </si>
  <si>
    <t>Manutenção de canteiro, inclusive sinalização de segurança / pare e siga</t>
  </si>
  <si>
    <t>Sinalização viária</t>
  </si>
  <si>
    <t>Construção dos poços de ataque para método não destrutivo</t>
  </si>
  <si>
    <t>MACRODRENAGEM PELO MÉTODO NÃO DESTRUTIVO</t>
  </si>
  <si>
    <t>4.3</t>
  </si>
  <si>
    <t>Fornecimento e instalação de valvula de retenção Bico de Pato c/ junta flangeada</t>
  </si>
  <si>
    <t>Execução de rede de macrodrenagem pelo método não destrutivo, completo, incluindo escavação, destinação final e rebaixamento de lençol freático</t>
  </si>
  <si>
    <t>Fornecimento de válvula de retenção Bico de Pato (% sobre o valor total do item)</t>
  </si>
  <si>
    <t>5.3</t>
  </si>
  <si>
    <t>Execução de rede de drenagem auxiliar, incluindo boca de lobo</t>
  </si>
  <si>
    <t>CRONOGRAMA FÍSICO-FINANCEIRO DA CONTRATAÇÃO - BASEADO NO CRONOGRAMA DA OBRA, PRODUTO DE CONTRATAÇÃO</t>
  </si>
  <si>
    <t>SECRETARIA DE ESTADO DE SANEAMENTO, HABITAÇÃO E PROGRAMAS URBANOS</t>
  </si>
  <si>
    <t>OBRA: REDE DE MACRODRENAGEM PELO MÉTODO NÃO DESTRUTIVO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</si>
</sst>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quot;R$&quot;\ * #,##0.00_-;\-&quot;R$&quot;\ * #,##0.00_-;_-&quot;R$&quot;\ * &quot;-&quot;??_-;_-@_-"/>
    <numFmt numFmtId="165" formatCode="_(* #,##0.00_);_(* \(#,##0.00\);_(* &quot;-&quot;??_);_(@_)"/>
    <numFmt numFmtId="166" formatCode="[$-416]mmmm\-yy;@"/>
    <numFmt numFmtId="167" formatCode="_(* #,##0.00_);_(* \(#,##0.00\);_(* \-??_);_(@_)"/>
    <numFmt numFmtId="168" formatCode="_-&quot;€ &quot;* #,##0.00_-;&quot;-€ &quot;* #,##0.00_-;_-&quot;€ &quot;* \-??_-;_-@_-"/>
    <numFmt numFmtId="169" formatCode="_(&quot;R$ &quot;* #,##0.00_);_(&quot;R$ &quot;* \(#,##0.00\);_(&quot;R$ &quot;* &quot;-&quot;??_);_(@_)"/>
    <numFmt numFmtId="170" formatCode="&quot;R$&quot;\ #,##0.00"/>
    <numFmt numFmtId="171" formatCode="#,##0.00_ ;\-#,##0.00\ "/>
    <numFmt numFmtId="172" formatCode="00"/>
    <numFmt numFmtId="173" formatCode="#,##0.0000"/>
    <numFmt numFmtId="174" formatCode="###0.000;###0.000"/>
    <numFmt numFmtId="175" formatCode="0.0000"/>
    <numFmt numFmtId="176" formatCode="###0.0000;###0.0000"/>
    <numFmt numFmtId="177" formatCode="0.000%"/>
  </numFmts>
  <fonts count="102">
    <font>
      <sz val="10"/>
      <name val="Arial"/>
    </font>
    <font>
      <sz val="11"/>
      <color theme="1"/>
      <name val="Calibri"/>
      <family val="2"/>
      <scheme val="minor"/>
    </font>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1"/>
      <color indexed="8"/>
      <name val="Calibri"/>
      <family val="2"/>
    </font>
    <font>
      <sz val="11"/>
      <color indexed="9"/>
      <name val="Calibri"/>
      <family val="2"/>
    </font>
    <font>
      <sz val="8"/>
      <color indexed="8"/>
      <name val="Arial Narrow"/>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0"/>
      <color theme="1"/>
      <name val="Arial"/>
      <family val="2"/>
    </font>
    <font>
      <b/>
      <sz val="10"/>
      <color indexed="8"/>
      <name val="Arial"/>
      <family val="2"/>
    </font>
    <font>
      <sz val="10"/>
      <color indexed="8"/>
      <name val="Arial"/>
      <family val="2"/>
    </font>
    <font>
      <b/>
      <sz val="9"/>
      <name val="Arial"/>
      <family val="2"/>
    </font>
    <font>
      <sz val="10"/>
      <color rgb="FFFF0000"/>
      <name val="Arial"/>
      <family val="2"/>
    </font>
    <font>
      <sz val="10"/>
      <color theme="0"/>
      <name val="Arial"/>
      <family val="2"/>
    </font>
    <font>
      <sz val="10"/>
      <color rgb="FF000000"/>
      <name val="Arial"/>
      <family val="2"/>
    </font>
    <font>
      <b/>
      <sz val="10.5"/>
      <name val="Arial"/>
      <family val="2"/>
    </font>
    <font>
      <b/>
      <sz val="11"/>
      <color rgb="FF305496"/>
      <name val="Arial"/>
      <family val="2"/>
    </font>
    <font>
      <b/>
      <sz val="9"/>
      <color indexed="8"/>
      <name val="Arial"/>
      <family val="2"/>
    </font>
    <font>
      <sz val="9"/>
      <name val="Arial"/>
      <family val="2"/>
    </font>
    <font>
      <b/>
      <i/>
      <sz val="9"/>
      <name val="Arial"/>
      <family val="2"/>
    </font>
    <font>
      <i/>
      <sz val="9"/>
      <color indexed="8"/>
      <name val="Arial"/>
      <family val="2"/>
    </font>
    <font>
      <i/>
      <sz val="9"/>
      <name val="Arial"/>
      <family val="2"/>
    </font>
    <font>
      <b/>
      <sz val="10"/>
      <color theme="1"/>
      <name val="Arial"/>
      <family val="2"/>
    </font>
    <font>
      <sz val="10"/>
      <color rgb="FF000000"/>
      <name val="Times New Roman"/>
      <family val="1"/>
    </font>
    <font>
      <sz val="8"/>
      <name val="Arial"/>
      <family val="2"/>
    </font>
    <font>
      <sz val="11"/>
      <color theme="1"/>
      <name val="Arial"/>
      <family val="2"/>
    </font>
    <font>
      <u/>
      <sz val="11"/>
      <color theme="10"/>
      <name val="Calibri"/>
      <family val="2"/>
      <scheme val="minor"/>
    </font>
    <font>
      <sz val="11"/>
      <name val="Arial"/>
      <family val="1"/>
    </font>
    <font>
      <b/>
      <sz val="11"/>
      <color theme="1"/>
      <name val="Calibri"/>
      <family val="2"/>
      <scheme val="minor"/>
    </font>
    <font>
      <b/>
      <sz val="10"/>
      <color rgb="FF000000"/>
      <name val="Arial"/>
      <family val="2"/>
    </font>
    <font>
      <sz val="9"/>
      <color theme="1"/>
      <name val="Arial"/>
      <family val="2"/>
    </font>
    <font>
      <sz val="10"/>
      <name val="Arial"/>
      <family val="2"/>
    </font>
    <font>
      <sz val="11"/>
      <color rgb="FF000000"/>
      <name val="Calibri"/>
      <family val="2"/>
    </font>
    <font>
      <sz val="11"/>
      <name val="Arial"/>
      <family val="2"/>
    </font>
    <font>
      <b/>
      <sz val="12"/>
      <color theme="0"/>
      <name val="Arial"/>
      <family val="2"/>
    </font>
    <font>
      <u/>
      <sz val="10"/>
      <color theme="10"/>
      <name val="Arial"/>
      <family val="2"/>
    </font>
    <font>
      <b/>
      <sz val="11"/>
      <color theme="1"/>
      <name val="Arial"/>
      <family val="2"/>
    </font>
    <font>
      <b/>
      <sz val="9"/>
      <color theme="0"/>
      <name val="Arial"/>
      <family val="2"/>
    </font>
    <font>
      <sz val="9"/>
      <color rgb="FF000000"/>
      <name val="Arial"/>
      <family val="2"/>
    </font>
    <font>
      <b/>
      <sz val="9"/>
      <color theme="1"/>
      <name val="Arial"/>
      <family val="2"/>
    </font>
    <font>
      <sz val="8"/>
      <color rgb="FF000000"/>
      <name val="Arial"/>
      <family val="2"/>
    </font>
    <font>
      <b/>
      <sz val="8"/>
      <color rgb="FF000000"/>
      <name val="Arial"/>
      <family val="2"/>
    </font>
    <font>
      <sz val="10"/>
      <color theme="0" tint="-0.34998626667073579"/>
      <name val="Arial"/>
      <family val="2"/>
    </font>
    <font>
      <sz val="11"/>
      <color theme="0" tint="-0.34998626667073579"/>
      <name val="Arial"/>
      <family val="2"/>
    </font>
    <font>
      <sz val="8"/>
      <color theme="0" tint="-0.249977111117893"/>
      <name val="Arial"/>
      <family val="2"/>
    </font>
    <font>
      <sz val="10"/>
      <color theme="0" tint="-0.249977111117893"/>
      <name val="Arial"/>
      <family val="2"/>
    </font>
    <font>
      <sz val="10"/>
      <name val="Arial"/>
      <family val="2"/>
    </font>
    <font>
      <sz val="10"/>
      <color theme="0" tint="-0.14999847407452621"/>
      <name val="Arial"/>
      <family val="2"/>
    </font>
    <font>
      <b/>
      <sz val="10"/>
      <color theme="0"/>
      <name val="Arial"/>
      <family val="2"/>
    </font>
    <font>
      <sz val="11"/>
      <color indexed="8"/>
      <name val="Calibri"/>
      <family val="2"/>
      <charset val="1"/>
    </font>
    <font>
      <sz val="7"/>
      <color rgb="FF000000"/>
      <name val="Arial"/>
      <family val="2"/>
    </font>
    <font>
      <sz val="11"/>
      <color rgb="FF000000"/>
      <name val="Arial"/>
      <family val="2"/>
    </font>
    <font>
      <sz val="12"/>
      <color rgb="FF000000"/>
      <name val="Arial"/>
      <family val="2"/>
    </font>
    <font>
      <sz val="12"/>
      <color theme="1"/>
      <name val="Arial"/>
      <family val="2"/>
    </font>
    <font>
      <sz val="12"/>
      <name val="Arial"/>
      <family val="2"/>
    </font>
    <font>
      <sz val="12"/>
      <name val="Arial MT"/>
      <family val="2"/>
    </font>
    <font>
      <sz val="14"/>
      <color rgb="FF000000"/>
      <name val="Arial"/>
      <family val="2"/>
    </font>
    <font>
      <sz val="14"/>
      <color theme="1"/>
      <name val="Arial"/>
      <family val="2"/>
    </font>
    <font>
      <sz val="14"/>
      <name val="Arial"/>
      <family val="2"/>
    </font>
    <font>
      <sz val="12"/>
      <name val="Arial MT"/>
    </font>
    <font>
      <b/>
      <sz val="11"/>
      <name val="Tahoma"/>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2F2F2"/>
        <bgColor indexed="64"/>
      </patternFill>
    </fill>
    <fill>
      <patternFill patternType="solid">
        <fgColor theme="0" tint="-0.249977111117893"/>
        <bgColor indexed="64"/>
      </patternFill>
    </fill>
    <fill>
      <patternFill patternType="solid">
        <fgColor rgb="FFE5E5E5"/>
      </patternFill>
    </fill>
    <fill>
      <patternFill patternType="solid">
        <fgColor theme="4" tint="0.79998168889431442"/>
        <bgColor indexed="64"/>
      </patternFill>
    </fill>
    <fill>
      <patternFill patternType="solid">
        <fgColor theme="0" tint="-0.34998626667073579"/>
        <bgColor indexed="64"/>
      </patternFill>
    </fill>
    <fill>
      <patternFill patternType="solid">
        <fgColor rgb="FFCCFFCC"/>
        <bgColor indexed="64"/>
      </patternFill>
    </fill>
    <fill>
      <patternFill patternType="solid">
        <fgColor theme="3" tint="0.79998168889431442"/>
        <bgColor indexed="64"/>
      </patternFill>
    </fill>
    <fill>
      <patternFill patternType="solid">
        <fgColor rgb="FFCDDFEF"/>
        <bgColor indexed="64"/>
      </patternFill>
    </fill>
    <fill>
      <patternFill patternType="solid">
        <fgColor theme="9" tint="0.79998168889431442"/>
        <bgColor indexed="64"/>
      </patternFill>
    </fill>
    <fill>
      <patternFill patternType="solid">
        <fgColor theme="3" tint="-0.249977111117893"/>
        <bgColor indexed="64"/>
      </patternFill>
    </fill>
    <fill>
      <patternFill patternType="solid">
        <fgColor theme="7" tint="-0.499984740745262"/>
        <bgColor indexed="64"/>
      </patternFill>
    </fill>
    <fill>
      <patternFill patternType="solid">
        <fgColor theme="7" tint="0.59999389629810485"/>
        <bgColor indexed="64"/>
      </patternFill>
    </fill>
    <fill>
      <patternFill patternType="solid">
        <fgColor theme="9" tint="-0.499984740745262"/>
        <bgColor indexed="64"/>
      </patternFill>
    </fill>
    <fill>
      <patternFill patternType="solid">
        <fgColor theme="8" tint="-0.249977111117893"/>
        <bgColor indexed="64"/>
      </patternFill>
    </fill>
    <fill>
      <patternFill patternType="solid">
        <fgColor theme="3" tint="0.59999389629810485"/>
        <bgColor indexed="64"/>
      </patternFill>
    </fill>
  </fills>
  <borders count="108">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theme="1"/>
      </left>
      <right style="thin">
        <color theme="1"/>
      </right>
      <top style="thin">
        <color theme="1"/>
      </top>
      <bottom style="thin">
        <color theme="1"/>
      </bottom>
      <diagonal/>
    </border>
    <border>
      <left/>
      <right/>
      <top style="medium">
        <color indexed="64"/>
      </top>
      <bottom/>
      <diagonal/>
    </border>
    <border>
      <left/>
      <right/>
      <top/>
      <bottom style="medium">
        <color indexed="64"/>
      </bottom>
      <diagonal/>
    </border>
    <border>
      <left style="medium">
        <color indexed="64"/>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rgb="FFFFFFF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style="hair">
        <color auto="1"/>
      </left>
      <right/>
      <top style="hair">
        <color auto="1"/>
      </top>
      <bottom style="hair">
        <color auto="1"/>
      </bottom>
      <diagonal/>
    </border>
    <border>
      <left/>
      <right/>
      <top style="thin">
        <color indexed="64"/>
      </top>
      <bottom style="thin">
        <color indexed="64"/>
      </bottom>
      <diagonal/>
    </border>
    <border>
      <left/>
      <right/>
      <top style="thin">
        <color theme="0" tint="-0.34998626667073579"/>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bottom style="medium">
        <color theme="1"/>
      </bottom>
      <diagonal/>
    </border>
    <border>
      <left/>
      <right/>
      <top style="medium">
        <color theme="1"/>
      </top>
      <bottom/>
      <diagonal/>
    </border>
    <border>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34998626667073579"/>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hair">
        <color indexed="64"/>
      </bottom>
      <diagonal/>
    </border>
    <border>
      <left/>
      <right style="thin">
        <color indexed="64"/>
      </right>
      <top/>
      <bottom style="thin">
        <color indexed="64"/>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style="medium">
        <color theme="1"/>
      </bottom>
      <diagonal/>
    </border>
    <border>
      <left/>
      <right style="medium">
        <color indexed="64"/>
      </right>
      <top/>
      <bottom style="medium">
        <color theme="1"/>
      </bottom>
      <diagonal/>
    </border>
    <border>
      <left style="medium">
        <color indexed="64"/>
      </left>
      <right/>
      <top style="medium">
        <color theme="1"/>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theme="1"/>
      </top>
      <bottom style="thin">
        <color theme="1"/>
      </bottom>
      <diagonal/>
    </border>
    <border>
      <left/>
      <right/>
      <top style="thin">
        <color indexed="64"/>
      </top>
      <bottom style="medium">
        <color indexed="64"/>
      </bottom>
      <diagonal/>
    </border>
    <border>
      <left style="medium">
        <color indexed="64"/>
      </left>
      <right/>
      <top/>
      <bottom style="thin">
        <color indexed="64"/>
      </bottom>
      <diagonal/>
    </border>
    <border>
      <left style="thin">
        <color theme="1"/>
      </left>
      <right style="medium">
        <color indexed="64"/>
      </right>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thin">
        <color theme="0" tint="-0.34998626667073579"/>
      </top>
      <bottom style="thin">
        <color theme="0" tint="-0.34998626667073579"/>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medium">
        <color indexed="64"/>
      </top>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rgb="FFFFFFFF"/>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right style="thin">
        <color theme="1"/>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s>
  <cellStyleXfs count="245">
    <xf numFmtId="0" fontId="0" fillId="0" borderId="0"/>
    <xf numFmtId="165" fontId="29" fillId="0" borderId="0" applyFont="0" applyFill="0" applyBorder="0" applyAlignment="0" applyProtection="0"/>
    <xf numFmtId="165" fontId="31" fillId="0" borderId="0" applyFont="0" applyFill="0" applyBorder="0" applyAlignment="0" applyProtection="0"/>
    <xf numFmtId="0" fontId="31" fillId="0" borderId="0"/>
    <xf numFmtId="0" fontId="32" fillId="2" borderId="0" applyNumberFormat="0" applyBorder="0" applyAlignment="0" applyProtection="0"/>
    <xf numFmtId="0" fontId="32" fillId="3" borderId="0" applyNumberFormat="0" applyBorder="0" applyAlignment="0" applyProtection="0"/>
    <xf numFmtId="0" fontId="32" fillId="4" borderId="0" applyNumberFormat="0" applyBorder="0" applyAlignment="0" applyProtection="0"/>
    <xf numFmtId="0" fontId="32" fillId="5" borderId="0" applyNumberFormat="0" applyBorder="0" applyAlignment="0" applyProtection="0"/>
    <xf numFmtId="0" fontId="32" fillId="6" borderId="0" applyNumberFormat="0" applyBorder="0" applyAlignment="0" applyProtection="0"/>
    <xf numFmtId="0" fontId="32" fillId="7" borderId="0" applyNumberFormat="0" applyBorder="0" applyAlignment="0" applyProtection="0"/>
    <xf numFmtId="0" fontId="32" fillId="8"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5" borderId="0" applyNumberFormat="0" applyBorder="0" applyAlignment="0" applyProtection="0"/>
    <xf numFmtId="0" fontId="32" fillId="8" borderId="0" applyNumberFormat="0" applyBorder="0" applyAlignment="0" applyProtection="0"/>
    <xf numFmtId="0" fontId="32" fillId="11" borderId="0" applyNumberFormat="0" applyBorder="0" applyAlignment="0" applyProtection="0"/>
    <xf numFmtId="0" fontId="33" fillId="12"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33" fillId="19" borderId="0" applyNumberFormat="0" applyBorder="0" applyAlignment="0" applyProtection="0"/>
    <xf numFmtId="0" fontId="34" fillId="0" borderId="1" applyNumberFormat="0" applyFont="0" applyAlignment="0">
      <alignment horizontal="left" vertical="top" indent="1"/>
    </xf>
    <xf numFmtId="0" fontId="35" fillId="3" borderId="0" applyNumberFormat="0" applyBorder="0" applyAlignment="0" applyProtection="0"/>
    <xf numFmtId="0" fontId="36" fillId="20" borderId="5" applyNumberFormat="0" applyAlignment="0" applyProtection="0"/>
    <xf numFmtId="0" fontId="37" fillId="21" borderId="6" applyNumberFormat="0" applyAlignment="0" applyProtection="0"/>
    <xf numFmtId="167" fontId="31" fillId="0" borderId="0" applyFill="0" applyBorder="0" applyAlignment="0" applyProtection="0"/>
    <xf numFmtId="168" fontId="31" fillId="0" borderId="0" applyFill="0" applyBorder="0" applyAlignment="0" applyProtection="0"/>
    <xf numFmtId="0" fontId="38" fillId="0" borderId="0" applyNumberFormat="0" applyFill="0" applyBorder="0" applyAlignment="0" applyProtection="0"/>
    <xf numFmtId="0" fontId="39" fillId="4" borderId="0" applyNumberFormat="0" applyBorder="0" applyAlignment="0" applyProtection="0"/>
    <xf numFmtId="0" fontId="40" fillId="0" borderId="7" applyNumberFormat="0" applyFill="0" applyAlignment="0" applyProtection="0"/>
    <xf numFmtId="0" fontId="41" fillId="0" borderId="8" applyNumberFormat="0" applyFill="0" applyAlignment="0" applyProtection="0"/>
    <xf numFmtId="0" fontId="42" fillId="0" borderId="9" applyNumberFormat="0" applyFill="0" applyAlignment="0" applyProtection="0"/>
    <xf numFmtId="0" fontId="42" fillId="0" borderId="0" applyNumberFormat="0" applyFill="0" applyBorder="0" applyAlignment="0" applyProtection="0"/>
    <xf numFmtId="0" fontId="43" fillId="7" borderId="5" applyNumberFormat="0" applyAlignment="0" applyProtection="0"/>
    <xf numFmtId="0" fontId="44" fillId="0" borderId="10" applyNumberFormat="0" applyFill="0" applyAlignment="0" applyProtection="0"/>
    <xf numFmtId="169" fontId="32" fillId="0" borderId="0" applyFont="0" applyFill="0" applyBorder="0" applyAlignment="0" applyProtection="0"/>
    <xf numFmtId="0" fontId="45" fillId="22" borderId="0" applyNumberFormat="0" applyBorder="0" applyAlignment="0" applyProtection="0"/>
    <xf numFmtId="0" fontId="32" fillId="0" borderId="0"/>
    <xf numFmtId="0" fontId="31" fillId="23" borderId="11" applyNumberFormat="0" applyFont="0" applyAlignment="0" applyProtection="0"/>
    <xf numFmtId="0" fontId="46" fillId="20" borderId="12" applyNumberFormat="0" applyAlignment="0" applyProtection="0"/>
    <xf numFmtId="9" fontId="31" fillId="0" borderId="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165" fontId="32" fillId="0" borderId="0" applyFon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0" fillId="0" borderId="7" applyNumberFormat="0" applyFill="0" applyAlignment="0" applyProtection="0"/>
    <xf numFmtId="0" fontId="48" fillId="0" borderId="0" applyNumberFormat="0" applyFill="0" applyBorder="0" applyAlignment="0" applyProtection="0"/>
    <xf numFmtId="165" fontId="29" fillId="0" borderId="0" applyFont="0" applyFill="0" applyBorder="0" applyAlignment="0" applyProtection="0"/>
    <xf numFmtId="0" fontId="28" fillId="0" borderId="0"/>
    <xf numFmtId="165" fontId="29" fillId="0" borderId="0" applyFont="0" applyFill="0" applyBorder="0" applyAlignment="0" applyProtection="0"/>
    <xf numFmtId="165" fontId="29" fillId="0" borderId="0" applyFont="0" applyFill="0" applyBorder="0" applyAlignment="0" applyProtection="0"/>
    <xf numFmtId="0" fontId="27" fillId="0" borderId="0"/>
    <xf numFmtId="43" fontId="29" fillId="0" borderId="0" applyFont="0" applyFill="0" applyBorder="0" applyAlignment="0" applyProtection="0"/>
    <xf numFmtId="43" fontId="29" fillId="0" borderId="0" applyFont="0" applyFill="0" applyBorder="0" applyAlignment="0" applyProtection="0"/>
    <xf numFmtId="0" fontId="29" fillId="0" borderId="0"/>
    <xf numFmtId="167" fontId="29" fillId="0" borderId="0" applyFill="0" applyBorder="0" applyAlignment="0" applyProtection="0"/>
    <xf numFmtId="168" fontId="29" fillId="0" borderId="0" applyFill="0" applyBorder="0" applyAlignment="0" applyProtection="0"/>
    <xf numFmtId="0" fontId="29" fillId="23" borderId="11" applyNumberFormat="0" applyFont="0" applyAlignment="0" applyProtection="0"/>
    <xf numFmtId="9" fontId="29" fillId="0" borderId="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43" fontId="3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0" fontId="29" fillId="0" borderId="0"/>
    <xf numFmtId="0" fontId="26" fillId="0" borderId="0"/>
    <xf numFmtId="0" fontId="26" fillId="0" borderId="0"/>
    <xf numFmtId="0" fontId="26" fillId="0" borderId="0"/>
    <xf numFmtId="0" fontId="25" fillId="0" borderId="0"/>
    <xf numFmtId="0" fontId="29" fillId="0" borderId="0"/>
    <xf numFmtId="0" fontId="24" fillId="0" borderId="0"/>
    <xf numFmtId="43" fontId="24" fillId="0" borderId="0" applyFont="0" applyFill="0" applyBorder="0" applyAlignment="0" applyProtection="0"/>
    <xf numFmtId="0" fontId="29" fillId="0" borderId="0"/>
    <xf numFmtId="0" fontId="24" fillId="0" borderId="0"/>
    <xf numFmtId="0" fontId="24" fillId="0" borderId="0"/>
    <xf numFmtId="164" fontId="24" fillId="0" borderId="0" applyFon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165" fontId="29"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0" fontId="24" fillId="0" borderId="0"/>
    <xf numFmtId="9" fontId="29" fillId="0" borderId="0" applyFont="0" applyFill="0" applyBorder="0" applyAlignment="0" applyProtection="0"/>
    <xf numFmtId="0" fontId="24" fillId="0" borderId="0"/>
    <xf numFmtId="0" fontId="24" fillId="0" borderId="0"/>
    <xf numFmtId="0" fontId="24" fillId="0" borderId="0"/>
    <xf numFmtId="0" fontId="29" fillId="0" borderId="0"/>
    <xf numFmtId="165" fontId="29" fillId="0" borderId="0" applyFont="0" applyFill="0" applyBorder="0" applyAlignment="0" applyProtection="0"/>
    <xf numFmtId="0" fontId="23" fillId="0" borderId="0"/>
    <xf numFmtId="0" fontId="23" fillId="0" borderId="0"/>
    <xf numFmtId="0" fontId="22" fillId="0" borderId="0"/>
    <xf numFmtId="0" fontId="22" fillId="0" borderId="0"/>
    <xf numFmtId="0" fontId="21" fillId="0" borderId="0"/>
    <xf numFmtId="165" fontId="29"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19" fillId="0" borderId="0"/>
    <xf numFmtId="0" fontId="19" fillId="0" borderId="0"/>
    <xf numFmtId="0" fontId="19" fillId="0" borderId="0"/>
    <xf numFmtId="0" fontId="19"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64" fillId="0" borderId="0"/>
    <xf numFmtId="0" fontId="64"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xf numFmtId="0" fontId="16" fillId="0" borderId="0"/>
    <xf numFmtId="43" fontId="16" fillId="0" borderId="0" applyFont="0" applyFill="0" applyBorder="0" applyAlignment="0" applyProtection="0"/>
    <xf numFmtId="0" fontId="16" fillId="0" borderId="0"/>
    <xf numFmtId="0" fontId="16" fillId="0" borderId="0"/>
    <xf numFmtId="0" fontId="15" fillId="0" borderId="0"/>
    <xf numFmtId="0" fontId="29" fillId="0" borderId="0"/>
    <xf numFmtId="4" fontId="29" fillId="0" borderId="16">
      <alignment vertical="justify"/>
    </xf>
    <xf numFmtId="9" fontId="14" fillId="0" borderId="0" applyFont="0" applyFill="0" applyBorder="0" applyAlignment="0" applyProtection="0"/>
    <xf numFmtId="0" fontId="14" fillId="0" borderId="0"/>
    <xf numFmtId="0" fontId="14" fillId="0" borderId="0"/>
    <xf numFmtId="0" fontId="66" fillId="0" borderId="0"/>
    <xf numFmtId="164" fontId="14" fillId="0" borderId="0" applyFont="0" applyFill="0" applyBorder="0" applyAlignment="0" applyProtection="0"/>
    <xf numFmtId="165" fontId="29" fillId="0" borderId="0" applyFont="0" applyFill="0" applyBorder="0" applyAlignment="0" applyProtection="0"/>
    <xf numFmtId="0" fontId="67" fillId="0" borderId="0" applyNumberFormat="0" applyFill="0" applyBorder="0" applyAlignment="0" applyProtection="0"/>
    <xf numFmtId="0" fontId="13" fillId="0" borderId="0"/>
    <xf numFmtId="4" fontId="29" fillId="0" borderId="16">
      <alignment vertical="justify"/>
    </xf>
    <xf numFmtId="165" fontId="29" fillId="0" borderId="0" applyFont="0" applyFill="0" applyBorder="0" applyAlignment="0" applyProtection="0"/>
    <xf numFmtId="0" fontId="68" fillId="0" borderId="0"/>
    <xf numFmtId="0" fontId="12" fillId="0" borderId="0"/>
    <xf numFmtId="9" fontId="12" fillId="0" borderId="0" applyFont="0" applyFill="0" applyBorder="0" applyAlignment="0" applyProtection="0"/>
    <xf numFmtId="0" fontId="34" fillId="0" borderId="18" applyNumberFormat="0" applyFont="0" applyAlignment="0">
      <alignment horizontal="left" vertical="top" indent="1"/>
    </xf>
    <xf numFmtId="0" fontId="36" fillId="20" borderId="23" applyNumberFormat="0" applyAlignment="0" applyProtection="0"/>
    <xf numFmtId="0" fontId="43" fillId="7" borderId="23" applyNumberFormat="0" applyAlignment="0" applyProtection="0"/>
    <xf numFmtId="0" fontId="29" fillId="23" borderId="24" applyNumberFormat="0" applyFont="0" applyAlignment="0" applyProtection="0"/>
    <xf numFmtId="0" fontId="46" fillId="20" borderId="25" applyNumberFormat="0" applyAlignment="0" applyProtection="0"/>
    <xf numFmtId="0" fontId="11" fillId="0" borderId="0"/>
    <xf numFmtId="0" fontId="11" fillId="0" borderId="0"/>
    <xf numFmtId="43" fontId="29" fillId="0" borderId="0" applyFont="0" applyFill="0" applyBorder="0" applyAlignment="0" applyProtection="0"/>
    <xf numFmtId="43" fontId="29" fillId="0" borderId="0" applyFont="0" applyFill="0" applyBorder="0" applyAlignment="0" applyProtection="0"/>
    <xf numFmtId="0" fontId="29" fillId="23" borderId="24" applyNumberFormat="0" applyFont="0" applyAlignment="0" applyProtection="0"/>
    <xf numFmtId="43" fontId="3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2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1" fillId="0" borderId="0"/>
    <xf numFmtId="0" fontId="11" fillId="0" borderId="0"/>
    <xf numFmtId="0" fontId="11" fillId="0" borderId="0"/>
    <xf numFmtId="0" fontId="11" fillId="0" borderId="0"/>
    <xf numFmtId="43" fontId="29"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43" fontId="29"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0" fontId="11" fillId="0" borderId="0"/>
    <xf numFmtId="0" fontId="10" fillId="0" borderId="0"/>
    <xf numFmtId="164" fontId="72" fillId="0" borderId="0" applyFont="0" applyFill="0" applyBorder="0" applyAlignment="0" applyProtection="0"/>
    <xf numFmtId="0" fontId="73" fillId="0" borderId="0"/>
    <xf numFmtId="0" fontId="9" fillId="0" borderId="0"/>
    <xf numFmtId="0" fontId="8" fillId="0" borderId="0"/>
    <xf numFmtId="43" fontId="29" fillId="0" borderId="0" applyFont="0" applyFill="0" applyBorder="0" applyAlignment="0" applyProtection="0"/>
    <xf numFmtId="9" fontId="8" fillId="0" borderId="0" applyFont="0" applyFill="0" applyBorder="0" applyAlignment="0" applyProtection="0"/>
    <xf numFmtId="0" fontId="76" fillId="0" borderId="0" applyNumberFormat="0" applyFill="0" applyBorder="0" applyAlignment="0" applyProtection="0"/>
    <xf numFmtId="0" fontId="7" fillId="0" borderId="0"/>
    <xf numFmtId="0" fontId="2" fillId="0" borderId="0"/>
    <xf numFmtId="164" fontId="87" fillId="0" borderId="0" applyFont="0" applyFill="0" applyBorder="0" applyAlignment="0" applyProtection="0"/>
    <xf numFmtId="9" fontId="29" fillId="0" borderId="0" applyFont="0" applyFill="0" applyBorder="0" applyAlignment="0" applyProtection="0"/>
    <xf numFmtId="0" fontId="29" fillId="0" borderId="0"/>
    <xf numFmtId="0" fontId="90" fillId="0" borderId="0"/>
    <xf numFmtId="0" fontId="1" fillId="0" borderId="0"/>
    <xf numFmtId="164" fontId="29" fillId="0" borderId="0" applyFont="0" applyFill="0" applyBorder="0" applyAlignment="0" applyProtection="0"/>
  </cellStyleXfs>
  <cellXfs count="456">
    <xf numFmtId="0" fontId="0" fillId="0" borderId="0" xfId="0"/>
    <xf numFmtId="4" fontId="0" fillId="0" borderId="0" xfId="0" applyNumberFormat="1" applyAlignment="1">
      <alignment horizontal="center" vertical="center"/>
    </xf>
    <xf numFmtId="4" fontId="49" fillId="0" borderId="0" xfId="0" applyNumberFormat="1" applyFont="1" applyAlignment="1">
      <alignment horizontal="center" vertical="center"/>
    </xf>
    <xf numFmtId="4" fontId="0" fillId="0" borderId="0" xfId="0" applyNumberFormat="1" applyAlignment="1">
      <alignment horizontal="center" vertical="center" wrapText="1"/>
    </xf>
    <xf numFmtId="4" fontId="0" fillId="0" borderId="0" xfId="1" applyNumberFormat="1" applyFont="1" applyFill="1" applyAlignment="1">
      <alignment horizontal="center" vertical="center"/>
    </xf>
    <xf numFmtId="4" fontId="29" fillId="0" borderId="0" xfId="0" applyNumberFormat="1" applyFont="1" applyAlignment="1">
      <alignment horizontal="center" vertical="center"/>
    </xf>
    <xf numFmtId="4" fontId="53" fillId="0" borderId="0" xfId="0" applyNumberFormat="1" applyFont="1" applyAlignment="1">
      <alignment horizontal="center" vertical="center"/>
    </xf>
    <xf numFmtId="4" fontId="0" fillId="0" borderId="0" xfId="1" applyNumberFormat="1" applyFont="1" applyFill="1" applyAlignment="1">
      <alignment horizontal="right" vertical="center"/>
    </xf>
    <xf numFmtId="0" fontId="29" fillId="0" borderId="0" xfId="0" applyFont="1"/>
    <xf numFmtId="0" fontId="0" fillId="0" borderId="0" xfId="0" applyAlignment="1">
      <alignment horizontal="center" vertical="center"/>
    </xf>
    <xf numFmtId="4" fontId="29" fillId="24" borderId="0" xfId="0" applyNumberFormat="1" applyFont="1" applyFill="1" applyAlignment="1">
      <alignment horizontal="center" vertical="center"/>
    </xf>
    <xf numFmtId="4" fontId="30" fillId="24" borderId="0" xfId="1" applyNumberFormat="1" applyFont="1" applyFill="1" applyBorder="1" applyAlignment="1">
      <alignment horizontal="center" vertical="center"/>
    </xf>
    <xf numFmtId="4" fontId="53" fillId="24" borderId="0" xfId="0" applyNumberFormat="1" applyFont="1" applyFill="1" applyAlignment="1">
      <alignment horizontal="center" vertical="center"/>
    </xf>
    <xf numFmtId="0" fontId="55" fillId="0" borderId="0" xfId="126" applyFont="1" applyAlignment="1">
      <alignment horizontal="center" vertical="center"/>
    </xf>
    <xf numFmtId="4" fontId="29" fillId="0" borderId="19" xfId="0" applyNumberFormat="1" applyFont="1" applyBorder="1" applyAlignment="1">
      <alignment horizontal="center" vertical="center"/>
    </xf>
    <xf numFmtId="0" fontId="70" fillId="31" borderId="0" xfId="126" applyFont="1" applyFill="1" applyAlignment="1">
      <alignment horizontal="center" vertical="center"/>
    </xf>
    <xf numFmtId="17" fontId="70" fillId="31" borderId="0" xfId="126" applyNumberFormat="1" applyFont="1" applyFill="1" applyAlignment="1">
      <alignment horizontal="center" vertical="center"/>
    </xf>
    <xf numFmtId="174" fontId="51" fillId="0" borderId="0" xfId="126" applyNumberFormat="1" applyFont="1" applyAlignment="1">
      <alignment horizontal="center" vertical="center" wrapText="1"/>
    </xf>
    <xf numFmtId="0" fontId="29" fillId="0" borderId="19" xfId="0" applyFont="1" applyBorder="1" applyAlignment="1">
      <alignment horizontal="center" vertical="center"/>
    </xf>
    <xf numFmtId="0" fontId="29" fillId="0" borderId="19" xfId="0" applyFont="1" applyBorder="1" applyAlignment="1">
      <alignment horizontal="left" vertical="center" wrapText="1"/>
    </xf>
    <xf numFmtId="0" fontId="78" fillId="35" borderId="34" xfId="0" applyFont="1" applyFill="1" applyBorder="1" applyAlignment="1">
      <alignment vertical="center"/>
    </xf>
    <xf numFmtId="1" fontId="81" fillId="0" borderId="40" xfId="0" applyNumberFormat="1" applyFont="1" applyBorder="1" applyAlignment="1">
      <alignment horizontal="center" vertical="center" shrinkToFit="1"/>
    </xf>
    <xf numFmtId="1" fontId="81" fillId="0" borderId="42" xfId="0" applyNumberFormat="1" applyFont="1" applyBorder="1" applyAlignment="1">
      <alignment horizontal="center" vertical="center" shrinkToFit="1"/>
    </xf>
    <xf numFmtId="0" fontId="59" fillId="0" borderId="0" xfId="0" applyFont="1"/>
    <xf numFmtId="0" fontId="59" fillId="0" borderId="0" xfId="0" applyFont="1" applyAlignment="1">
      <alignment horizontal="center" vertical="center"/>
    </xf>
    <xf numFmtId="4" fontId="59" fillId="0" borderId="0" xfId="0" applyNumberFormat="1" applyFont="1" applyAlignment="1">
      <alignment horizontal="right"/>
    </xf>
    <xf numFmtId="0" fontId="77" fillId="0" borderId="0" xfId="0" applyFont="1" applyAlignment="1">
      <alignment vertical="center"/>
    </xf>
    <xf numFmtId="1" fontId="52" fillId="28" borderId="35" xfId="0" applyNumberFormat="1" applyFont="1" applyFill="1" applyBorder="1" applyAlignment="1">
      <alignment horizontal="right" vertical="center" wrapText="1"/>
    </xf>
    <xf numFmtId="0" fontId="52" fillId="28" borderId="34" xfId="0" applyFont="1" applyFill="1" applyBorder="1" applyAlignment="1">
      <alignment horizontal="center" vertical="center" wrapText="1"/>
    </xf>
    <xf numFmtId="0" fontId="80" fillId="28" borderId="34" xfId="0" applyFont="1" applyFill="1" applyBorder="1" applyAlignment="1">
      <alignment horizontal="left" vertical="center" wrapText="1"/>
    </xf>
    <xf numFmtId="164" fontId="52" fillId="28" borderId="34" xfId="230" applyFont="1" applyFill="1" applyBorder="1" applyAlignment="1">
      <alignment horizontal="center" vertical="center" wrapText="1"/>
    </xf>
    <xf numFmtId="1" fontId="71" fillId="0" borderId="40" xfId="0" applyNumberFormat="1" applyFont="1" applyBorder="1" applyAlignment="1">
      <alignment horizontal="right" vertical="center"/>
    </xf>
    <xf numFmtId="0" fontId="71" fillId="0" borderId="40" xfId="0" applyFont="1" applyBorder="1" applyAlignment="1">
      <alignment horizontal="left" vertical="center" wrapText="1"/>
    </xf>
    <xf numFmtId="0" fontId="71" fillId="0" borderId="40" xfId="0" applyFont="1" applyBorder="1" applyAlignment="1">
      <alignment horizontal="center" vertical="center"/>
    </xf>
    <xf numFmtId="164" fontId="71" fillId="0" borderId="40" xfId="230" applyFont="1" applyBorder="1" applyAlignment="1">
      <alignment horizontal="right" vertical="center"/>
    </xf>
    <xf numFmtId="1" fontId="80" fillId="0" borderId="37" xfId="0" applyNumberFormat="1" applyFont="1" applyBorder="1" applyAlignment="1">
      <alignment horizontal="right" vertical="center"/>
    </xf>
    <xf numFmtId="1" fontId="82" fillId="0" borderId="38" xfId="0" applyNumberFormat="1" applyFont="1" applyBorder="1" applyAlignment="1">
      <alignment horizontal="center" vertical="center" shrinkToFit="1"/>
    </xf>
    <xf numFmtId="164" fontId="52" fillId="0" borderId="39" xfId="230" applyFont="1" applyBorder="1" applyAlignment="1">
      <alignment horizontal="right" vertical="center" wrapText="1"/>
    </xf>
    <xf numFmtId="1" fontId="71" fillId="0" borderId="42" xfId="0" applyNumberFormat="1" applyFont="1" applyBorder="1" applyAlignment="1">
      <alignment horizontal="right" vertical="center"/>
    </xf>
    <xf numFmtId="0" fontId="71" fillId="0" borderId="42" xfId="0" applyFont="1" applyBorder="1" applyAlignment="1">
      <alignment horizontal="center" vertical="top"/>
    </xf>
    <xf numFmtId="164" fontId="71" fillId="0" borderId="42" xfId="230" applyFont="1" applyBorder="1" applyAlignment="1">
      <alignment horizontal="right" vertical="top"/>
    </xf>
    <xf numFmtId="0" fontId="71" fillId="0" borderId="40" xfId="0" applyFont="1" applyBorder="1" applyAlignment="1">
      <alignment horizontal="center" vertical="top"/>
    </xf>
    <xf numFmtId="164" fontId="71" fillId="0" borderId="40" xfId="230" applyFont="1" applyBorder="1" applyAlignment="1">
      <alignment horizontal="right" vertical="top"/>
    </xf>
    <xf numFmtId="164" fontId="71" fillId="0" borderId="40" xfId="230" applyFont="1" applyFill="1" applyBorder="1" applyAlignment="1">
      <alignment horizontal="right" vertical="top"/>
    </xf>
    <xf numFmtId="0" fontId="78" fillId="35" borderId="36" xfId="0" applyFont="1" applyFill="1" applyBorder="1" applyAlignment="1">
      <alignment horizontal="center" vertical="center"/>
    </xf>
    <xf numFmtId="0" fontId="6" fillId="0" borderId="0" xfId="0" applyFont="1"/>
    <xf numFmtId="1" fontId="52" fillId="25" borderId="37" xfId="0" applyNumberFormat="1" applyFont="1" applyFill="1" applyBorder="1" applyAlignment="1">
      <alignment horizontal="right" vertical="center" wrapText="1"/>
    </xf>
    <xf numFmtId="0" fontId="52" fillId="25" borderId="38" xfId="0" applyFont="1" applyFill="1" applyBorder="1" applyAlignment="1">
      <alignment horizontal="center" vertical="center" wrapText="1"/>
    </xf>
    <xf numFmtId="0" fontId="80" fillId="25" borderId="38" xfId="0" applyFont="1" applyFill="1" applyBorder="1" applyAlignment="1">
      <alignment horizontal="left" vertical="center" wrapText="1"/>
    </xf>
    <xf numFmtId="164" fontId="52" fillId="25" borderId="38" xfId="230" applyFont="1" applyFill="1" applyBorder="1" applyAlignment="1">
      <alignment horizontal="center" vertical="center"/>
    </xf>
    <xf numFmtId="0" fontId="71" fillId="0" borderId="42" xfId="0" applyFont="1" applyBorder="1" applyAlignment="1">
      <alignment horizontal="left" vertical="center" wrapText="1"/>
    </xf>
    <xf numFmtId="0" fontId="71" fillId="0" borderId="42" xfId="0" applyFont="1" applyBorder="1" applyAlignment="1">
      <alignment horizontal="center" vertical="center"/>
    </xf>
    <xf numFmtId="164" fontId="71" fillId="0" borderId="42" xfId="230" applyFont="1" applyBorder="1" applyAlignment="1">
      <alignment horizontal="right" vertical="center"/>
    </xf>
    <xf numFmtId="0" fontId="83" fillId="0" borderId="0" xfId="0" applyFont="1"/>
    <xf numFmtId="164" fontId="71" fillId="0" borderId="0" xfId="230" applyFont="1" applyBorder="1" applyAlignment="1">
      <alignment horizontal="right" vertical="center"/>
    </xf>
    <xf numFmtId="164" fontId="59" fillId="0" borderId="0" xfId="230" applyFont="1" applyBorder="1" applyAlignment="1">
      <alignment horizontal="right" vertical="center"/>
    </xf>
    <xf numFmtId="0" fontId="78" fillId="36" borderId="37" xfId="0" applyFont="1" applyFill="1" applyBorder="1" applyAlignment="1">
      <alignment horizontal="right" vertical="center"/>
    </xf>
    <xf numFmtId="0" fontId="78" fillId="36" borderId="38" xfId="0" applyFont="1" applyFill="1" applyBorder="1" applyAlignment="1">
      <alignment vertical="center"/>
    </xf>
    <xf numFmtId="0" fontId="75" fillId="36" borderId="38" xfId="0" applyFont="1" applyFill="1" applyBorder="1" applyAlignment="1">
      <alignment vertical="center"/>
    </xf>
    <xf numFmtId="0" fontId="78" fillId="36" borderId="38" xfId="0" applyFont="1" applyFill="1" applyBorder="1" applyAlignment="1">
      <alignment horizontal="left" vertical="center"/>
    </xf>
    <xf numFmtId="0" fontId="78" fillId="36" borderId="39" xfId="0" applyFont="1" applyFill="1" applyBorder="1" applyAlignment="1">
      <alignment horizontal="center" vertical="center"/>
    </xf>
    <xf numFmtId="1" fontId="52" fillId="25" borderId="35" xfId="0" applyNumberFormat="1" applyFont="1" applyFill="1" applyBorder="1" applyAlignment="1">
      <alignment horizontal="right" vertical="center" wrapText="1"/>
    </xf>
    <xf numFmtId="0" fontId="52" fillId="25" borderId="34" xfId="0" applyFont="1" applyFill="1" applyBorder="1" applyAlignment="1">
      <alignment horizontal="center" vertical="center" wrapText="1"/>
    </xf>
    <xf numFmtId="0" fontId="80" fillId="25" borderId="34" xfId="0" applyFont="1" applyFill="1" applyBorder="1" applyAlignment="1">
      <alignment horizontal="left" vertical="center" wrapText="1"/>
    </xf>
    <xf numFmtId="164" fontId="52" fillId="25" borderId="38" xfId="230" applyFont="1" applyFill="1" applyBorder="1" applyAlignment="1">
      <alignment horizontal="center" vertical="center" wrapText="1"/>
    </xf>
    <xf numFmtId="0" fontId="84" fillId="0" borderId="0" xfId="0" applyFont="1"/>
    <xf numFmtId="1" fontId="79" fillId="37" borderId="37" xfId="0" applyNumberFormat="1" applyFont="1" applyFill="1" applyBorder="1" applyAlignment="1">
      <alignment horizontal="right" vertical="center"/>
    </xf>
    <xf numFmtId="0" fontId="55" fillId="37" borderId="38" xfId="0" applyFont="1" applyFill="1" applyBorder="1" applyAlignment="1">
      <alignment horizontal="left" vertical="center"/>
    </xf>
    <xf numFmtId="0" fontId="79" fillId="37" borderId="38" xfId="0" applyFont="1" applyFill="1" applyBorder="1" applyAlignment="1">
      <alignment horizontal="left" vertical="center"/>
    </xf>
    <xf numFmtId="0" fontId="79" fillId="37" borderId="39" xfId="0" applyFont="1" applyFill="1" applyBorder="1" applyAlignment="1">
      <alignment horizontal="left" vertical="center"/>
    </xf>
    <xf numFmtId="164" fontId="52" fillId="28" borderId="36" xfId="230" applyFont="1" applyFill="1" applyBorder="1" applyAlignment="1">
      <alignment horizontal="center" vertical="center" wrapText="1"/>
    </xf>
    <xf numFmtId="1" fontId="81" fillId="0" borderId="38" xfId="0" applyNumberFormat="1" applyFont="1" applyBorder="1" applyAlignment="1">
      <alignment horizontal="center" vertical="center" shrinkToFit="1"/>
    </xf>
    <xf numFmtId="0" fontId="80" fillId="0" borderId="38" xfId="0" applyFont="1" applyBorder="1" applyAlignment="1">
      <alignment horizontal="left" vertical="center" wrapText="1"/>
    </xf>
    <xf numFmtId="0" fontId="80" fillId="0" borderId="38" xfId="0" applyFont="1" applyBorder="1" applyAlignment="1">
      <alignment horizontal="center" vertical="center"/>
    </xf>
    <xf numFmtId="164" fontId="80" fillId="0" borderId="38" xfId="230" applyFont="1" applyBorder="1" applyAlignment="1">
      <alignment horizontal="right" vertical="center"/>
    </xf>
    <xf numFmtId="1" fontId="71" fillId="0" borderId="41" xfId="0" applyNumberFormat="1" applyFont="1" applyBorder="1" applyAlignment="1">
      <alignment horizontal="right" vertical="center"/>
    </xf>
    <xf numFmtId="0" fontId="71" fillId="0" borderId="41" xfId="0" applyFont="1" applyBorder="1" applyAlignment="1">
      <alignment horizontal="left" vertical="center" wrapText="1"/>
    </xf>
    <xf numFmtId="0" fontId="71" fillId="0" borderId="41" xfId="0" applyFont="1" applyBorder="1" applyAlignment="1">
      <alignment horizontal="center" vertical="center"/>
    </xf>
    <xf numFmtId="164" fontId="71" fillId="0" borderId="41" xfId="230" applyFont="1" applyBorder="1" applyAlignment="1">
      <alignment horizontal="right" vertical="center"/>
    </xf>
    <xf numFmtId="0" fontId="71" fillId="0" borderId="38" xfId="0" applyFont="1" applyBorder="1" applyAlignment="1">
      <alignment horizontal="center" vertical="center"/>
    </xf>
    <xf numFmtId="164" fontId="71" fillId="0" borderId="38" xfId="230" applyFont="1" applyBorder="1" applyAlignment="1">
      <alignment horizontal="right" vertical="center"/>
    </xf>
    <xf numFmtId="1" fontId="71" fillId="0" borderId="45" xfId="0" applyNumberFormat="1" applyFont="1" applyBorder="1" applyAlignment="1">
      <alignment horizontal="right" vertical="center"/>
    </xf>
    <xf numFmtId="0" fontId="71" fillId="0" borderId="45" xfId="0" applyFont="1" applyBorder="1" applyAlignment="1">
      <alignment horizontal="left" vertical="center" wrapText="1"/>
    </xf>
    <xf numFmtId="0" fontId="71" fillId="0" borderId="45" xfId="0" applyFont="1" applyBorder="1" applyAlignment="1">
      <alignment horizontal="center" vertical="center"/>
    </xf>
    <xf numFmtId="164" fontId="71" fillId="0" borderId="45" xfId="230" applyFont="1" applyBorder="1" applyAlignment="1">
      <alignment horizontal="right" vertical="center"/>
    </xf>
    <xf numFmtId="0" fontId="85" fillId="0" borderId="0" xfId="0" applyFont="1" applyAlignment="1">
      <alignment horizontal="center" vertical="center"/>
    </xf>
    <xf numFmtId="0" fontId="78" fillId="38" borderId="37" xfId="0" applyFont="1" applyFill="1" applyBorder="1" applyAlignment="1">
      <alignment horizontal="right" vertical="center"/>
    </xf>
    <xf numFmtId="0" fontId="78" fillId="38" borderId="38" xfId="0" applyFont="1" applyFill="1" applyBorder="1" applyAlignment="1">
      <alignment vertical="center"/>
    </xf>
    <xf numFmtId="0" fontId="78" fillId="38" borderId="39" xfId="0" applyFont="1" applyFill="1" applyBorder="1" applyAlignment="1">
      <alignment horizontal="center" vertical="center"/>
    </xf>
    <xf numFmtId="1" fontId="79" fillId="34" borderId="37" xfId="0" applyNumberFormat="1" applyFont="1" applyFill="1" applyBorder="1" applyAlignment="1">
      <alignment horizontal="right" vertical="center"/>
    </xf>
    <xf numFmtId="0" fontId="55" fillId="34" borderId="38" xfId="0" applyFont="1" applyFill="1" applyBorder="1" applyAlignment="1">
      <alignment horizontal="left" vertical="center"/>
    </xf>
    <xf numFmtId="0" fontId="79" fillId="34" borderId="38" xfId="0" applyFont="1" applyFill="1" applyBorder="1" applyAlignment="1">
      <alignment horizontal="left" vertical="center"/>
    </xf>
    <xf numFmtId="0" fontId="79" fillId="34" borderId="39" xfId="0" applyFont="1" applyFill="1" applyBorder="1" applyAlignment="1">
      <alignment horizontal="left" vertical="center"/>
    </xf>
    <xf numFmtId="0" fontId="80" fillId="0" borderId="38" xfId="0" applyFont="1" applyBorder="1" applyAlignment="1">
      <alignment horizontal="center" vertical="top"/>
    </xf>
    <xf numFmtId="164" fontId="80" fillId="0" borderId="38" xfId="230" applyFont="1" applyFill="1" applyBorder="1" applyAlignment="1">
      <alignment horizontal="right" vertical="top"/>
    </xf>
    <xf numFmtId="0" fontId="71" fillId="0" borderId="41" xfId="0" applyFont="1" applyBorder="1" applyAlignment="1">
      <alignment horizontal="center" vertical="top"/>
    </xf>
    <xf numFmtId="164" fontId="71" fillId="0" borderId="41" xfId="230" applyFont="1" applyBorder="1" applyAlignment="1">
      <alignment horizontal="right" vertical="top"/>
    </xf>
    <xf numFmtId="0" fontId="78" fillId="39" borderId="35" xfId="0" applyFont="1" applyFill="1" applyBorder="1" applyAlignment="1">
      <alignment horizontal="right" vertical="center"/>
    </xf>
    <xf numFmtId="0" fontId="78" fillId="39" borderId="34" xfId="0" applyFont="1" applyFill="1" applyBorder="1" applyAlignment="1">
      <alignment vertical="center"/>
    </xf>
    <xf numFmtId="0" fontId="75" fillId="39" borderId="34" xfId="0" applyFont="1" applyFill="1" applyBorder="1" applyAlignment="1">
      <alignment vertical="center" wrapText="1"/>
    </xf>
    <xf numFmtId="0" fontId="78" fillId="39" borderId="34" xfId="0" applyFont="1" applyFill="1" applyBorder="1" applyAlignment="1">
      <alignment horizontal="center" vertical="center"/>
    </xf>
    <xf numFmtId="0" fontId="78" fillId="35" borderId="35" xfId="0" applyFont="1" applyFill="1" applyBorder="1" applyAlignment="1">
      <alignment horizontal="right" vertical="center"/>
    </xf>
    <xf numFmtId="0" fontId="75" fillId="35" borderId="34" xfId="0" applyFont="1" applyFill="1" applyBorder="1" applyAlignment="1">
      <alignment vertical="center" wrapText="1"/>
    </xf>
    <xf numFmtId="0" fontId="75" fillId="38" borderId="38" xfId="0" applyFont="1" applyFill="1" applyBorder="1" applyAlignment="1">
      <alignment vertical="center" wrapText="1"/>
    </xf>
    <xf numFmtId="0" fontId="52" fillId="34" borderId="38" xfId="0" applyFont="1" applyFill="1" applyBorder="1" applyAlignment="1">
      <alignment vertical="center" wrapText="1"/>
    </xf>
    <xf numFmtId="0" fontId="80" fillId="0" borderId="38" xfId="0" applyFont="1" applyBorder="1" applyAlignment="1">
      <alignment horizontal="left" vertical="top" wrapText="1"/>
    </xf>
    <xf numFmtId="0" fontId="71" fillId="0" borderId="42" xfId="0" applyFont="1" applyBorder="1" applyAlignment="1">
      <alignment horizontal="left" vertical="top" wrapText="1"/>
    </xf>
    <xf numFmtId="0" fontId="71" fillId="0" borderId="40" xfId="0" applyFont="1" applyBorder="1" applyAlignment="1">
      <alignment horizontal="left" vertical="top" wrapText="1"/>
    </xf>
    <xf numFmtId="0" fontId="71" fillId="0" borderId="41" xfId="0" applyFont="1" applyBorder="1" applyAlignment="1">
      <alignment horizontal="left" vertical="top" wrapText="1"/>
    </xf>
    <xf numFmtId="0" fontId="75" fillId="36" borderId="38" xfId="0" applyFont="1" applyFill="1" applyBorder="1" applyAlignment="1">
      <alignment vertical="center" wrapText="1"/>
    </xf>
    <xf numFmtId="0" fontId="52" fillId="37" borderId="38" xfId="0" applyFont="1" applyFill="1" applyBorder="1" applyAlignment="1">
      <alignment vertical="center" wrapText="1"/>
    </xf>
    <xf numFmtId="0" fontId="59" fillId="0" borderId="0" xfId="0" applyFont="1" applyAlignment="1">
      <alignment wrapText="1"/>
    </xf>
    <xf numFmtId="1" fontId="71" fillId="0" borderId="35" xfId="0" applyNumberFormat="1" applyFont="1" applyBorder="1" applyAlignment="1">
      <alignment horizontal="right" vertical="center"/>
    </xf>
    <xf numFmtId="1" fontId="81" fillId="0" borderId="34" xfId="0" applyNumberFormat="1" applyFont="1" applyBorder="1" applyAlignment="1">
      <alignment horizontal="center" vertical="center" shrinkToFit="1"/>
    </xf>
    <xf numFmtId="0" fontId="71" fillId="0" borderId="34" xfId="0" applyFont="1" applyBorder="1" applyAlignment="1">
      <alignment horizontal="left" vertical="center" wrapText="1"/>
    </xf>
    <xf numFmtId="0" fontId="71" fillId="0" borderId="34" xfId="0" applyFont="1" applyBorder="1" applyAlignment="1">
      <alignment horizontal="center" vertical="center"/>
    </xf>
    <xf numFmtId="164" fontId="71" fillId="0" borderId="34" xfId="230" applyFont="1" applyBorder="1" applyAlignment="1">
      <alignment horizontal="right" vertical="center"/>
    </xf>
    <xf numFmtId="0" fontId="71" fillId="0" borderId="34" xfId="0" applyFont="1" applyBorder="1" applyAlignment="1">
      <alignment horizontal="left" vertical="top" wrapText="1"/>
    </xf>
    <xf numFmtId="0" fontId="71" fillId="0" borderId="34" xfId="0" applyFont="1" applyBorder="1" applyAlignment="1">
      <alignment horizontal="center" vertical="top"/>
    </xf>
    <xf numFmtId="164" fontId="71" fillId="0" borderId="34" xfId="230" applyFont="1" applyBorder="1" applyAlignment="1">
      <alignment horizontal="right" vertical="top"/>
    </xf>
    <xf numFmtId="164" fontId="59" fillId="0" borderId="34" xfId="230" applyFont="1" applyBorder="1" applyAlignment="1">
      <alignment horizontal="right" vertical="center" wrapText="1"/>
    </xf>
    <xf numFmtId="0" fontId="5" fillId="0" borderId="0" xfId="0" applyFont="1"/>
    <xf numFmtId="0" fontId="86" fillId="0" borderId="0" xfId="0" applyFont="1"/>
    <xf numFmtId="0" fontId="71" fillId="0" borderId="40" xfId="0" applyFont="1" applyBorder="1" applyAlignment="1">
      <alignment horizontal="center" vertical="center" wrapText="1"/>
    </xf>
    <xf numFmtId="0" fontId="78" fillId="39" borderId="35" xfId="0" applyFont="1" applyFill="1" applyBorder="1" applyAlignment="1">
      <alignment horizontal="center" vertical="center"/>
    </xf>
    <xf numFmtId="1" fontId="30" fillId="25" borderId="37" xfId="0" applyNumberFormat="1" applyFont="1" applyFill="1" applyBorder="1" applyAlignment="1">
      <alignment horizontal="center" vertical="center" wrapText="1"/>
    </xf>
    <xf numFmtId="0" fontId="30" fillId="25" borderId="38" xfId="0" applyFont="1" applyFill="1" applyBorder="1" applyAlignment="1">
      <alignment horizontal="center" vertical="center" wrapText="1"/>
    </xf>
    <xf numFmtId="0" fontId="63" fillId="25" borderId="38" xfId="0" applyFont="1" applyFill="1" applyBorder="1" applyAlignment="1">
      <alignment horizontal="left" vertical="center" wrapText="1"/>
    </xf>
    <xf numFmtId="164" fontId="30" fillId="25" borderId="38" xfId="230" applyFont="1" applyFill="1" applyBorder="1" applyAlignment="1">
      <alignment horizontal="center" vertical="center"/>
    </xf>
    <xf numFmtId="0" fontId="49" fillId="0" borderId="0" xfId="0" applyFont="1"/>
    <xf numFmtId="1" fontId="71" fillId="0" borderId="40" xfId="0" applyNumberFormat="1" applyFont="1" applyBorder="1" applyAlignment="1">
      <alignment horizontal="center" vertical="center"/>
    </xf>
    <xf numFmtId="164" fontId="71" fillId="0" borderId="40" xfId="230" applyFont="1" applyBorder="1" applyAlignment="1">
      <alignment horizontal="center" vertical="center"/>
    </xf>
    <xf numFmtId="1" fontId="71" fillId="0" borderId="42" xfId="0" applyNumberFormat="1" applyFont="1" applyBorder="1" applyAlignment="1">
      <alignment horizontal="center" vertical="center"/>
    </xf>
    <xf numFmtId="164" fontId="71" fillId="0" borderId="42" xfId="230" applyFont="1" applyBorder="1" applyAlignment="1">
      <alignment horizontal="center" vertical="center"/>
    </xf>
    <xf numFmtId="0" fontId="78" fillId="36" borderId="37" xfId="0" applyFont="1" applyFill="1" applyBorder="1" applyAlignment="1">
      <alignment horizontal="center" vertical="center"/>
    </xf>
    <xf numFmtId="1" fontId="52" fillId="25" borderId="37" xfId="0" applyNumberFormat="1" applyFont="1" applyFill="1" applyBorder="1" applyAlignment="1">
      <alignment horizontal="center" vertical="center" wrapText="1"/>
    </xf>
    <xf numFmtId="0" fontId="71" fillId="0" borderId="40" xfId="0" applyFont="1" applyBorder="1" applyAlignment="1">
      <alignment horizontal="left" vertical="center"/>
    </xf>
    <xf numFmtId="0" fontId="5" fillId="0" borderId="0" xfId="0" applyFont="1" applyAlignment="1">
      <alignment vertical="center"/>
    </xf>
    <xf numFmtId="0" fontId="78" fillId="36" borderId="38" xfId="0" applyFont="1" applyFill="1" applyBorder="1" applyAlignment="1">
      <alignment horizontal="center" vertical="center"/>
    </xf>
    <xf numFmtId="2" fontId="52" fillId="25" borderId="38" xfId="230" applyNumberFormat="1" applyFont="1" applyFill="1" applyBorder="1" applyAlignment="1">
      <alignment horizontal="center" vertical="center" wrapText="1"/>
    </xf>
    <xf numFmtId="1" fontId="80" fillId="0" borderId="40" xfId="0" applyNumberFormat="1" applyFont="1" applyBorder="1" applyAlignment="1">
      <alignment horizontal="center" vertical="center"/>
    </xf>
    <xf numFmtId="0" fontId="80" fillId="0" borderId="40" xfId="0" applyFont="1" applyBorder="1" applyAlignment="1">
      <alignment horizontal="left" vertical="center"/>
    </xf>
    <xf numFmtId="0" fontId="80" fillId="0" borderId="40" xfId="0" applyFont="1" applyBorder="1" applyAlignment="1">
      <alignment horizontal="center" vertical="center"/>
    </xf>
    <xf numFmtId="164" fontId="80" fillId="0" borderId="40" xfId="230" applyFont="1" applyBorder="1" applyAlignment="1">
      <alignment horizontal="right" vertical="center"/>
    </xf>
    <xf numFmtId="0" fontId="86" fillId="0" borderId="0" xfId="0" applyFont="1" applyAlignment="1">
      <alignment vertical="center"/>
    </xf>
    <xf numFmtId="176" fontId="30" fillId="0" borderId="0" xfId="126" applyNumberFormat="1" applyFont="1" applyAlignment="1">
      <alignment horizontal="center" vertical="center" wrapText="1"/>
    </xf>
    <xf numFmtId="174" fontId="50" fillId="0" borderId="0" xfId="126" applyNumberFormat="1" applyFont="1" applyAlignment="1">
      <alignment horizontal="center" vertical="center" wrapText="1"/>
    </xf>
    <xf numFmtId="0" fontId="49" fillId="0" borderId="26" xfId="229" applyFont="1" applyBorder="1" applyAlignment="1">
      <alignment horizontal="left" vertical="center" wrapText="1"/>
    </xf>
    <xf numFmtId="0" fontId="49" fillId="0" borderId="26" xfId="229" applyFont="1" applyBorder="1" applyAlignment="1">
      <alignment horizontal="right" vertical="center" wrapText="1"/>
    </xf>
    <xf numFmtId="0" fontId="49" fillId="0" borderId="26" xfId="229" applyFont="1" applyBorder="1" applyAlignment="1">
      <alignment horizontal="center" vertical="center" wrapText="1"/>
    </xf>
    <xf numFmtId="0" fontId="4" fillId="0" borderId="0" xfId="0" applyFont="1" applyAlignment="1">
      <alignment vertical="center"/>
    </xf>
    <xf numFmtId="1" fontId="81" fillId="0" borderId="0" xfId="0" applyNumberFormat="1" applyFont="1" applyAlignment="1">
      <alignment horizontal="center" vertical="center" shrinkToFit="1"/>
    </xf>
    <xf numFmtId="0" fontId="71" fillId="0" borderId="0" xfId="0" applyFont="1" applyAlignment="1">
      <alignment horizontal="left" vertical="center" wrapText="1"/>
    </xf>
    <xf numFmtId="0" fontId="71" fillId="0" borderId="0" xfId="0" applyFont="1" applyAlignment="1">
      <alignment horizontal="center" vertical="center"/>
    </xf>
    <xf numFmtId="0" fontId="78" fillId="38" borderId="43" xfId="0" applyFont="1" applyFill="1" applyBorder="1" applyAlignment="1">
      <alignment horizontal="right" vertical="center"/>
    </xf>
    <xf numFmtId="0" fontId="78" fillId="38" borderId="0" xfId="0" applyFont="1" applyFill="1" applyAlignment="1">
      <alignment vertical="center"/>
    </xf>
    <xf numFmtId="0" fontId="75" fillId="38" borderId="0" xfId="0" applyFont="1" applyFill="1" applyAlignment="1">
      <alignment vertical="center" wrapText="1"/>
    </xf>
    <xf numFmtId="0" fontId="78" fillId="38" borderId="48" xfId="0" applyFont="1" applyFill="1" applyBorder="1" applyAlignment="1">
      <alignment horizontal="center" vertical="center"/>
    </xf>
    <xf numFmtId="1" fontId="71" fillId="0" borderId="0" xfId="0" applyNumberFormat="1" applyFont="1" applyAlignment="1">
      <alignment horizontal="right" vertical="center"/>
    </xf>
    <xf numFmtId="164" fontId="52" fillId="25" borderId="34" xfId="230" applyFont="1" applyFill="1" applyBorder="1" applyAlignment="1">
      <alignment horizontal="center" vertical="center"/>
    </xf>
    <xf numFmtId="175" fontId="52" fillId="27" borderId="36" xfId="230" applyNumberFormat="1" applyFont="1" applyFill="1" applyBorder="1" applyAlignment="1">
      <alignment horizontal="center" vertical="center"/>
    </xf>
    <xf numFmtId="0" fontId="78" fillId="35" borderId="43" xfId="0" applyFont="1" applyFill="1" applyBorder="1" applyAlignment="1">
      <alignment horizontal="right" vertical="center"/>
    </xf>
    <xf numFmtId="0" fontId="78" fillId="35" borderId="0" xfId="0" applyFont="1" applyFill="1" applyAlignment="1">
      <alignment vertical="center"/>
    </xf>
    <xf numFmtId="0" fontId="75" fillId="35" borderId="0" xfId="0" applyFont="1" applyFill="1" applyAlignment="1">
      <alignment vertical="center" wrapText="1"/>
    </xf>
    <xf numFmtId="0" fontId="78" fillId="35" borderId="44" xfId="0" applyFont="1" applyFill="1" applyBorder="1" applyAlignment="1">
      <alignment horizontal="center" vertical="center"/>
    </xf>
    <xf numFmtId="0" fontId="71" fillId="0" borderId="50" xfId="0" applyFont="1" applyBorder="1" applyAlignment="1">
      <alignment horizontal="center" vertical="center"/>
    </xf>
    <xf numFmtId="164" fontId="71" fillId="0" borderId="50" xfId="230" applyFont="1" applyBorder="1" applyAlignment="1">
      <alignment horizontal="right" vertical="center"/>
    </xf>
    <xf numFmtId="164" fontId="59" fillId="0" borderId="50" xfId="230" applyFont="1" applyBorder="1" applyAlignment="1">
      <alignment horizontal="right" vertical="center"/>
    </xf>
    <xf numFmtId="164" fontId="71" fillId="25" borderId="40" xfId="230" applyFont="1" applyFill="1" applyBorder="1" applyAlignment="1">
      <alignment vertical="center"/>
    </xf>
    <xf numFmtId="164" fontId="59" fillId="25" borderId="42" xfId="230" applyFont="1" applyFill="1" applyBorder="1" applyAlignment="1">
      <alignment horizontal="right" vertical="center" wrapText="1"/>
    </xf>
    <xf numFmtId="164" fontId="59" fillId="25" borderId="40" xfId="230" applyFont="1" applyFill="1" applyBorder="1" applyAlignment="1">
      <alignment horizontal="right" vertical="center" wrapText="1"/>
    </xf>
    <xf numFmtId="164" fontId="71" fillId="25" borderId="42" xfId="230" applyFont="1" applyFill="1" applyBorder="1" applyAlignment="1">
      <alignment horizontal="right" vertical="top"/>
    </xf>
    <xf numFmtId="164" fontId="59" fillId="25" borderId="42" xfId="230" applyFont="1" applyFill="1" applyBorder="1" applyAlignment="1">
      <alignment horizontal="right" vertical="center"/>
    </xf>
    <xf numFmtId="164" fontId="59" fillId="25" borderId="40" xfId="230" applyFont="1" applyFill="1" applyBorder="1" applyAlignment="1">
      <alignment horizontal="right" vertical="center"/>
    </xf>
    <xf numFmtId="175" fontId="52" fillId="30" borderId="39" xfId="230" applyNumberFormat="1" applyFont="1" applyFill="1" applyBorder="1" applyAlignment="1">
      <alignment horizontal="center" vertical="center"/>
    </xf>
    <xf numFmtId="164" fontId="71" fillId="25" borderId="40" xfId="230" applyFont="1" applyFill="1" applyBorder="1" applyAlignment="1">
      <alignment horizontal="right" vertical="center"/>
    </xf>
    <xf numFmtId="175" fontId="52" fillId="30" borderId="38" xfId="230" applyNumberFormat="1" applyFont="1" applyFill="1" applyBorder="1" applyAlignment="1">
      <alignment horizontal="center" vertical="center" wrapText="1"/>
    </xf>
    <xf numFmtId="175" fontId="52" fillId="30" borderId="39" xfId="1" applyNumberFormat="1" applyFont="1" applyFill="1" applyBorder="1" applyAlignment="1">
      <alignment horizontal="center" vertical="center" wrapText="1"/>
    </xf>
    <xf numFmtId="175" fontId="30" fillId="30" borderId="39" xfId="230" applyNumberFormat="1" applyFont="1" applyFill="1" applyBorder="1" applyAlignment="1">
      <alignment horizontal="center" vertical="center" wrapText="1"/>
    </xf>
    <xf numFmtId="175" fontId="52" fillId="30" borderId="0" xfId="230" applyNumberFormat="1" applyFont="1" applyFill="1" applyBorder="1" applyAlignment="1">
      <alignment horizontal="center" vertical="center" wrapText="1"/>
    </xf>
    <xf numFmtId="1" fontId="71" fillId="0" borderId="43" xfId="0" applyNumberFormat="1" applyFont="1" applyBorder="1" applyAlignment="1">
      <alignment horizontal="right" vertical="center"/>
    </xf>
    <xf numFmtId="164" fontId="71" fillId="0" borderId="0" xfId="230" applyFont="1" applyFill="1" applyBorder="1" applyAlignment="1">
      <alignment horizontal="right" vertical="center"/>
    </xf>
    <xf numFmtId="164" fontId="59" fillId="0" borderId="0" xfId="230" applyFont="1" applyFill="1" applyBorder="1" applyAlignment="1">
      <alignment horizontal="right" vertical="center"/>
    </xf>
    <xf numFmtId="175" fontId="52" fillId="30" borderId="39" xfId="230" applyNumberFormat="1" applyFont="1" applyFill="1" applyBorder="1" applyAlignment="1">
      <alignment horizontal="center" vertical="center" wrapText="1"/>
    </xf>
    <xf numFmtId="1" fontId="71" fillId="0" borderId="37" xfId="0" applyNumberFormat="1" applyFont="1" applyBorder="1" applyAlignment="1">
      <alignment horizontal="right" vertical="center"/>
    </xf>
    <xf numFmtId="0" fontId="71" fillId="0" borderId="38" xfId="0" applyFont="1" applyBorder="1" applyAlignment="1">
      <alignment horizontal="left" vertical="top" wrapText="1"/>
    </xf>
    <xf numFmtId="0" fontId="71" fillId="0" borderId="38" xfId="0" applyFont="1" applyBorder="1" applyAlignment="1">
      <alignment horizontal="center" vertical="top"/>
    </xf>
    <xf numFmtId="164" fontId="71" fillId="0" borderId="38" xfId="230" applyFont="1" applyFill="1" applyBorder="1" applyAlignment="1">
      <alignment horizontal="right" vertical="top"/>
    </xf>
    <xf numFmtId="164" fontId="59" fillId="0" borderId="39" xfId="230" applyFont="1" applyFill="1" applyBorder="1" applyAlignment="1">
      <alignment horizontal="right" vertical="center" wrapText="1"/>
    </xf>
    <xf numFmtId="164" fontId="52" fillId="25" borderId="39" xfId="230" applyFont="1" applyFill="1" applyBorder="1" applyAlignment="1">
      <alignment horizontal="right" vertical="center" wrapText="1"/>
    </xf>
    <xf numFmtId="1" fontId="81" fillId="0" borderId="51" xfId="0" applyNumberFormat="1" applyFont="1" applyBorder="1" applyAlignment="1">
      <alignment horizontal="center" vertical="center" shrinkToFit="1"/>
    </xf>
    <xf numFmtId="0" fontId="71" fillId="0" borderId="51" xfId="0" applyFont="1" applyBorder="1" applyAlignment="1">
      <alignment horizontal="left" vertical="top" wrapText="1"/>
    </xf>
    <xf numFmtId="0" fontId="71" fillId="0" borderId="51" xfId="0" applyFont="1" applyBorder="1" applyAlignment="1">
      <alignment horizontal="center" vertical="top"/>
    </xf>
    <xf numFmtId="164" fontId="71" fillId="0" borderId="51" xfId="230" applyFont="1" applyFill="1" applyBorder="1" applyAlignment="1">
      <alignment horizontal="right" vertical="top"/>
    </xf>
    <xf numFmtId="1" fontId="71" fillId="0" borderId="51" xfId="0" applyNumberFormat="1" applyFont="1" applyBorder="1" applyAlignment="1">
      <alignment horizontal="right" vertical="center"/>
    </xf>
    <xf numFmtId="1" fontId="71" fillId="0" borderId="34" xfId="0" applyNumberFormat="1" applyFont="1" applyBorder="1" applyAlignment="1">
      <alignment horizontal="right" vertical="center"/>
    </xf>
    <xf numFmtId="164" fontId="71" fillId="0" borderId="34" xfId="230" applyFont="1" applyFill="1" applyBorder="1" applyAlignment="1">
      <alignment horizontal="right" vertical="top"/>
    </xf>
    <xf numFmtId="0" fontId="71" fillId="0" borderId="38" xfId="0" applyFont="1" applyBorder="1" applyAlignment="1">
      <alignment horizontal="left" vertical="center" wrapText="1"/>
    </xf>
    <xf numFmtId="0" fontId="71" fillId="0" borderId="51" xfId="0" applyFont="1" applyBorder="1" applyAlignment="1">
      <alignment horizontal="left" vertical="center" wrapText="1"/>
    </xf>
    <xf numFmtId="0" fontId="71" fillId="0" borderId="51" xfId="0" applyFont="1" applyBorder="1" applyAlignment="1">
      <alignment horizontal="center" vertical="center"/>
    </xf>
    <xf numFmtId="164" fontId="71" fillId="0" borderId="51" xfId="230" applyFont="1" applyBorder="1" applyAlignment="1">
      <alignment horizontal="right" vertical="center"/>
    </xf>
    <xf numFmtId="164" fontId="71" fillId="0" borderId="51" xfId="230" applyFont="1" applyFill="1" applyBorder="1" applyAlignment="1">
      <alignment vertical="center"/>
    </xf>
    <xf numFmtId="164" fontId="71" fillId="0" borderId="34" xfId="230" applyFont="1" applyFill="1" applyBorder="1" applyAlignment="1">
      <alignment vertical="center"/>
    </xf>
    <xf numFmtId="164" fontId="71" fillId="0" borderId="51" xfId="230" applyFont="1" applyFill="1" applyBorder="1" applyAlignment="1">
      <alignment horizontal="right" vertical="center"/>
    </xf>
    <xf numFmtId="0" fontId="71" fillId="0" borderId="51" xfId="0" applyFont="1" applyBorder="1" applyAlignment="1">
      <alignment horizontal="center" vertical="center" wrapText="1"/>
    </xf>
    <xf numFmtId="164" fontId="59" fillId="0" borderId="51" xfId="230" applyFont="1" applyFill="1" applyBorder="1" applyAlignment="1">
      <alignment horizontal="right" vertical="center" wrapText="1"/>
    </xf>
    <xf numFmtId="1" fontId="59" fillId="0" borderId="35" xfId="0" applyNumberFormat="1" applyFont="1" applyBorder="1" applyAlignment="1">
      <alignment horizontal="right" vertical="center" wrapText="1"/>
    </xf>
    <xf numFmtId="0" fontId="59" fillId="0" borderId="34" xfId="0" applyFont="1" applyBorder="1" applyAlignment="1">
      <alignment horizontal="center" vertical="center" wrapText="1"/>
    </xf>
    <xf numFmtId="164" fontId="59" fillId="0" borderId="34" xfId="230" applyFont="1" applyFill="1" applyBorder="1" applyAlignment="1">
      <alignment horizontal="center" vertical="center" wrapText="1"/>
    </xf>
    <xf numFmtId="164" fontId="59" fillId="0" borderId="41" xfId="230" applyFont="1" applyFill="1" applyBorder="1" applyAlignment="1">
      <alignment horizontal="center" vertical="center" wrapText="1"/>
    </xf>
    <xf numFmtId="0" fontId="71" fillId="0" borderId="0" xfId="0" applyFont="1" applyAlignment="1">
      <alignment horizontal="center"/>
    </xf>
    <xf numFmtId="0" fontId="71" fillId="0" borderId="40" xfId="0" applyFont="1" applyBorder="1" applyAlignment="1">
      <alignment horizontal="center"/>
    </xf>
    <xf numFmtId="164" fontId="71" fillId="0" borderId="38" xfId="230" applyFont="1" applyFill="1" applyBorder="1" applyAlignment="1">
      <alignment horizontal="right" vertical="center"/>
    </xf>
    <xf numFmtId="164" fontId="71" fillId="0" borderId="42" xfId="230" applyFont="1" applyFill="1" applyBorder="1" applyAlignment="1">
      <alignment horizontal="right" vertical="center"/>
    </xf>
    <xf numFmtId="164" fontId="71" fillId="0" borderId="40" xfId="230" applyFont="1" applyFill="1" applyBorder="1" applyAlignment="1">
      <alignment horizontal="right" vertical="center"/>
    </xf>
    <xf numFmtId="164" fontId="71" fillId="0" borderId="45" xfId="230" applyFont="1" applyFill="1" applyBorder="1" applyAlignment="1">
      <alignment horizontal="right" vertical="center"/>
    </xf>
    <xf numFmtId="1" fontId="59" fillId="28" borderId="35" xfId="0" applyNumberFormat="1" applyFont="1" applyFill="1" applyBorder="1" applyAlignment="1">
      <alignment horizontal="right" vertical="center" wrapText="1"/>
    </xf>
    <xf numFmtId="0" fontId="71" fillId="28" borderId="34" xfId="0" applyFont="1" applyFill="1" applyBorder="1" applyAlignment="1">
      <alignment horizontal="left" vertical="center" wrapText="1"/>
    </xf>
    <xf numFmtId="0" fontId="59" fillId="28" borderId="34" xfId="0" applyFont="1" applyFill="1" applyBorder="1" applyAlignment="1">
      <alignment horizontal="center" vertical="center" wrapText="1"/>
    </xf>
    <xf numFmtId="164" fontId="59" fillId="28" borderId="34" xfId="230" applyFont="1" applyFill="1" applyBorder="1" applyAlignment="1">
      <alignment horizontal="center" vertical="center" wrapText="1"/>
    </xf>
    <xf numFmtId="0" fontId="71" fillId="0" borderId="49" xfId="0" applyFont="1" applyBorder="1" applyAlignment="1">
      <alignment horizontal="center" vertical="center"/>
    </xf>
    <xf numFmtId="164" fontId="71" fillId="0" borderId="38" xfId="230" applyFont="1" applyBorder="1" applyAlignment="1">
      <alignment horizontal="right" vertical="top"/>
    </xf>
    <xf numFmtId="1" fontId="71" fillId="25" borderId="40" xfId="0" applyNumberFormat="1" applyFont="1" applyFill="1" applyBorder="1" applyAlignment="1">
      <alignment horizontal="right" vertical="center"/>
    </xf>
    <xf numFmtId="0" fontId="71" fillId="25" borderId="40" xfId="0" applyFont="1" applyFill="1" applyBorder="1" applyAlignment="1">
      <alignment horizontal="left" vertical="top" wrapText="1"/>
    </xf>
    <xf numFmtId="0" fontId="71" fillId="25" borderId="40" xfId="0" applyFont="1" applyFill="1" applyBorder="1" applyAlignment="1">
      <alignment horizontal="center" vertical="top"/>
    </xf>
    <xf numFmtId="164" fontId="71" fillId="25" borderId="40" xfId="230" applyFont="1" applyFill="1" applyBorder="1" applyAlignment="1">
      <alignment horizontal="right" vertical="top"/>
    </xf>
    <xf numFmtId="1" fontId="71" fillId="0" borderId="50" xfId="0" applyNumberFormat="1" applyFont="1" applyBorder="1" applyAlignment="1">
      <alignment horizontal="right" vertical="center"/>
    </xf>
    <xf numFmtId="1" fontId="81" fillId="0" borderId="50" xfId="0" applyNumberFormat="1" applyFont="1" applyBorder="1" applyAlignment="1">
      <alignment horizontal="center" vertical="center" shrinkToFit="1"/>
    </xf>
    <xf numFmtId="0" fontId="71" fillId="0" borderId="50" xfId="0" applyFont="1" applyBorder="1" applyAlignment="1">
      <alignment horizontal="left" vertical="center" wrapText="1"/>
    </xf>
    <xf numFmtId="0" fontId="71" fillId="0" borderId="40" xfId="0" applyFont="1" applyBorder="1" applyAlignment="1">
      <alignment horizontal="right" vertical="center"/>
    </xf>
    <xf numFmtId="0" fontId="71" fillId="0" borderId="42" xfId="0" applyFont="1" applyBorder="1" applyAlignment="1">
      <alignment horizontal="right" vertical="center"/>
    </xf>
    <xf numFmtId="0" fontId="30" fillId="27" borderId="3" xfId="0" applyFont="1" applyFill="1" applyBorder="1" applyAlignment="1">
      <alignment horizontal="center" vertical="center"/>
    </xf>
    <xf numFmtId="0" fontId="30" fillId="27" borderId="3" xfId="0" applyFont="1" applyFill="1" applyBorder="1" applyAlignment="1">
      <alignment horizontal="left" vertical="center" wrapText="1"/>
    </xf>
    <xf numFmtId="4" fontId="30" fillId="27" borderId="3" xfId="0" applyNumberFormat="1" applyFont="1" applyFill="1" applyBorder="1" applyAlignment="1">
      <alignment horizontal="center" vertical="center"/>
    </xf>
    <xf numFmtId="0" fontId="30" fillId="0" borderId="33" xfId="0" applyFont="1" applyBorder="1" applyAlignment="1">
      <alignment horizontal="center" vertical="center"/>
    </xf>
    <xf numFmtId="0" fontId="30" fillId="0" borderId="33" xfId="0" applyFont="1" applyBorder="1" applyAlignment="1">
      <alignment horizontal="left" vertical="center" wrapText="1"/>
    </xf>
    <xf numFmtId="4" fontId="29" fillId="0" borderId="33" xfId="0" applyNumberFormat="1" applyFont="1" applyBorder="1" applyAlignment="1">
      <alignment horizontal="center" vertical="center"/>
    </xf>
    <xf numFmtId="164" fontId="30" fillId="27" borderId="58" xfId="230" applyFont="1" applyFill="1" applyBorder="1" applyAlignment="1">
      <alignment horizontal="right" vertical="center"/>
    </xf>
    <xf numFmtId="0" fontId="29" fillId="0" borderId="69" xfId="0" applyFont="1" applyBorder="1" applyAlignment="1">
      <alignment horizontal="center" vertical="center"/>
    </xf>
    <xf numFmtId="164" fontId="29" fillId="0" borderId="70" xfId="230" applyFont="1" applyFill="1" applyBorder="1" applyAlignment="1">
      <alignment horizontal="right" vertical="center"/>
    </xf>
    <xf numFmtId="0" fontId="88" fillId="0" borderId="73" xfId="0" applyFont="1" applyBorder="1" applyAlignment="1">
      <alignment horizontal="center" vertical="center"/>
    </xf>
    <xf numFmtId="164" fontId="30" fillId="0" borderId="63" xfId="230" applyFont="1" applyFill="1" applyBorder="1" applyAlignment="1">
      <alignment horizontal="right" vertical="center"/>
    </xf>
    <xf numFmtId="164" fontId="56" fillId="32" borderId="83" xfId="230" applyFont="1" applyFill="1" applyBorder="1" applyAlignment="1">
      <alignment horizontal="right" vertical="center"/>
    </xf>
    <xf numFmtId="173" fontId="91" fillId="0" borderId="0" xfId="243" applyNumberFormat="1" applyFont="1" applyAlignment="1">
      <alignment horizontal="right" vertical="center"/>
    </xf>
    <xf numFmtId="1" fontId="81" fillId="0" borderId="87" xfId="0" applyNumberFormat="1" applyFont="1" applyBorder="1" applyAlignment="1">
      <alignment horizontal="center" vertical="center" shrinkToFit="1"/>
    </xf>
    <xf numFmtId="177" fontId="29" fillId="24" borderId="0" xfId="98" applyNumberFormat="1" applyFont="1" applyFill="1" applyAlignment="1">
      <alignment horizontal="center" vertical="center"/>
    </xf>
    <xf numFmtId="0" fontId="29" fillId="0" borderId="80" xfId="0" applyFont="1" applyBorder="1" applyAlignment="1">
      <alignment horizontal="center" vertical="center"/>
    </xf>
    <xf numFmtId="0" fontId="71" fillId="0" borderId="0" xfId="0" applyFont="1" applyAlignment="1">
      <alignment horizontal="left" vertical="top" wrapText="1"/>
    </xf>
    <xf numFmtId="0" fontId="71" fillId="0" borderId="0" xfId="0" applyFont="1" applyAlignment="1">
      <alignment horizontal="center" vertical="top"/>
    </xf>
    <xf numFmtId="164" fontId="71" fillId="0" borderId="0" xfId="230" applyFont="1" applyBorder="1" applyAlignment="1">
      <alignment horizontal="right" vertical="top"/>
    </xf>
    <xf numFmtId="164" fontId="71" fillId="0" borderId="0" xfId="230" applyFont="1" applyFill="1" applyBorder="1" applyAlignment="1">
      <alignment horizontal="right" vertical="top"/>
    </xf>
    <xf numFmtId="1" fontId="81" fillId="0" borderId="48" xfId="0" applyNumberFormat="1" applyFont="1" applyBorder="1" applyAlignment="1">
      <alignment horizontal="center" vertical="center" shrinkToFit="1"/>
    </xf>
    <xf numFmtId="1" fontId="71" fillId="0" borderId="27" xfId="0" applyNumberFormat="1" applyFont="1" applyBorder="1" applyAlignment="1">
      <alignment horizontal="right" vertical="center"/>
    </xf>
    <xf numFmtId="3" fontId="58" fillId="27" borderId="28" xfId="1" applyNumberFormat="1" applyFont="1" applyFill="1" applyBorder="1" applyAlignment="1">
      <alignment horizontal="center" vertical="center"/>
    </xf>
    <xf numFmtId="3" fontId="58" fillId="27" borderId="62" xfId="1" applyNumberFormat="1" applyFont="1" applyFill="1" applyBorder="1" applyAlignment="1">
      <alignment horizontal="center" vertical="center"/>
    </xf>
    <xf numFmtId="4" fontId="30" fillId="24" borderId="61" xfId="1" applyNumberFormat="1" applyFont="1" applyFill="1" applyBorder="1" applyAlignment="1">
      <alignment horizontal="center" vertical="center"/>
    </xf>
    <xf numFmtId="0" fontId="55" fillId="0" borderId="20" xfId="126" applyFont="1" applyBorder="1" applyAlignment="1">
      <alignment horizontal="center" vertical="center"/>
    </xf>
    <xf numFmtId="0" fontId="71" fillId="0" borderId="22" xfId="229" applyFont="1" applyBorder="1" applyAlignment="1">
      <alignment horizontal="center" vertical="center"/>
    </xf>
    <xf numFmtId="0" fontId="55" fillId="0" borderId="22" xfId="126" applyFont="1" applyBorder="1" applyAlignment="1">
      <alignment horizontal="center" vertical="center"/>
    </xf>
    <xf numFmtId="17" fontId="70" fillId="0" borderId="0" xfId="126" applyNumberFormat="1" applyFont="1" applyAlignment="1">
      <alignment horizontal="center" vertical="center"/>
    </xf>
    <xf numFmtId="0" fontId="55" fillId="33" borderId="22" xfId="229" applyFont="1" applyFill="1" applyBorder="1" applyAlignment="1">
      <alignment horizontal="left" vertical="center" wrapText="1"/>
    </xf>
    <xf numFmtId="0" fontId="55" fillId="33" borderId="0" xfId="229" applyFont="1" applyFill="1" applyAlignment="1">
      <alignment horizontal="left" vertical="center" wrapText="1"/>
    </xf>
    <xf numFmtId="4" fontId="55" fillId="33" borderId="0" xfId="229" applyNumberFormat="1" applyFont="1" applyFill="1" applyAlignment="1">
      <alignment horizontal="left" vertical="center" wrapText="1"/>
    </xf>
    <xf numFmtId="0" fontId="55" fillId="33" borderId="0" xfId="229" applyFont="1" applyFill="1" applyAlignment="1">
      <alignment horizontal="center" vertical="center" wrapText="1"/>
    </xf>
    <xf numFmtId="0" fontId="51" fillId="0" borderId="0" xfId="126" applyFont="1" applyAlignment="1">
      <alignment horizontal="center" vertical="center" wrapText="1"/>
    </xf>
    <xf numFmtId="176" fontId="30" fillId="0" borderId="61" xfId="126" applyNumberFormat="1" applyFont="1" applyBorder="1" applyAlignment="1">
      <alignment horizontal="center" vertical="center" wrapText="1"/>
    </xf>
    <xf numFmtId="0" fontId="54" fillId="0" borderId="0" xfId="126" applyFont="1" applyAlignment="1">
      <alignment horizontal="center" vertical="center" shrinkToFit="1"/>
    </xf>
    <xf numFmtId="174" fontId="30" fillId="0" borderId="0" xfId="126" applyNumberFormat="1" applyFont="1" applyAlignment="1">
      <alignment horizontal="center" vertical="center" wrapText="1"/>
    </xf>
    <xf numFmtId="0" fontId="55" fillId="0" borderId="61" xfId="126" applyFont="1" applyBorder="1" applyAlignment="1">
      <alignment horizontal="center" vertical="center"/>
    </xf>
    <xf numFmtId="0" fontId="49" fillId="0" borderId="95" xfId="229" applyFont="1" applyBorder="1" applyAlignment="1">
      <alignment horizontal="left" vertical="center" wrapText="1"/>
    </xf>
    <xf numFmtId="0" fontId="55" fillId="0" borderId="22" xfId="229" applyFont="1" applyBorder="1" applyAlignment="1">
      <alignment horizontal="left" vertical="center" wrapText="1"/>
    </xf>
    <xf numFmtId="0" fontId="55" fillId="0" borderId="0" xfId="229" applyFont="1" applyAlignment="1">
      <alignment horizontal="right" vertical="center" wrapText="1"/>
    </xf>
    <xf numFmtId="0" fontId="55" fillId="0" borderId="0" xfId="229" applyFont="1" applyAlignment="1">
      <alignment horizontal="center" vertical="center" wrapText="1"/>
    </xf>
    <xf numFmtId="0" fontId="55" fillId="0" borderId="0" xfId="229" applyFont="1" applyAlignment="1">
      <alignment horizontal="left" vertical="center" wrapText="1"/>
    </xf>
    <xf numFmtId="0" fontId="49" fillId="0" borderId="22" xfId="229" applyFont="1" applyBorder="1" applyAlignment="1">
      <alignment horizontal="left" vertical="center" wrapText="1"/>
    </xf>
    <xf numFmtId="0" fontId="49" fillId="0" borderId="0" xfId="229" applyFont="1" applyAlignment="1">
      <alignment horizontal="right" vertical="center" wrapText="1"/>
    </xf>
    <xf numFmtId="0" fontId="49" fillId="0" borderId="0" xfId="229" applyFont="1" applyAlignment="1">
      <alignment horizontal="center" vertical="center" wrapText="1"/>
    </xf>
    <xf numFmtId="0" fontId="49" fillId="0" borderId="0" xfId="229" applyFont="1" applyAlignment="1">
      <alignment horizontal="left" vertical="center" wrapText="1"/>
    </xf>
    <xf numFmtId="0" fontId="55" fillId="0" borderId="21" xfId="126" applyFont="1" applyBorder="1" applyAlignment="1">
      <alignment horizontal="center" vertical="center"/>
    </xf>
    <xf numFmtId="0" fontId="55" fillId="0" borderId="56" xfId="126" applyFont="1" applyBorder="1" applyAlignment="1">
      <alignment horizontal="center" vertical="center"/>
    </xf>
    <xf numFmtId="0" fontId="77" fillId="39" borderId="0" xfId="0" applyFont="1" applyFill="1" applyAlignment="1">
      <alignment vertical="center"/>
    </xf>
    <xf numFmtId="175" fontId="52" fillId="39" borderId="0" xfId="230" applyNumberFormat="1" applyFont="1" applyFill="1" applyBorder="1" applyAlignment="1">
      <alignment horizontal="center" vertical="center" wrapText="1"/>
    </xf>
    <xf numFmtId="0" fontId="6" fillId="36" borderId="0" xfId="0" applyFont="1" applyFill="1"/>
    <xf numFmtId="175" fontId="78" fillId="36" borderId="38" xfId="230" applyNumberFormat="1" applyFont="1" applyFill="1" applyBorder="1" applyAlignment="1">
      <alignment horizontal="center" vertical="center" wrapText="1"/>
    </xf>
    <xf numFmtId="0" fontId="89" fillId="35" borderId="96" xfId="0" applyFont="1" applyFill="1" applyBorder="1" applyAlignment="1">
      <alignment horizontal="center" vertical="center"/>
    </xf>
    <xf numFmtId="0" fontId="63" fillId="28" borderId="97" xfId="0" applyFont="1" applyFill="1" applyBorder="1" applyAlignment="1">
      <alignment horizontal="center" vertical="center" wrapText="1"/>
    </xf>
    <xf numFmtId="0" fontId="63" fillId="28" borderId="97" xfId="0" applyFont="1" applyFill="1" applyBorder="1" applyAlignment="1">
      <alignment horizontal="left" vertical="center" wrapText="1"/>
    </xf>
    <xf numFmtId="0" fontId="63" fillId="40" borderId="30" xfId="0" applyFont="1" applyFill="1" applyBorder="1" applyAlignment="1">
      <alignment horizontal="center" vertical="center"/>
    </xf>
    <xf numFmtId="0" fontId="63" fillId="40" borderId="33" xfId="0" applyFont="1" applyFill="1" applyBorder="1" applyAlignment="1">
      <alignment horizontal="center" vertical="center"/>
    </xf>
    <xf numFmtId="0" fontId="63" fillId="40" borderId="33" xfId="0" applyFont="1" applyFill="1" applyBorder="1" applyAlignment="1">
      <alignment horizontal="left" vertical="center"/>
    </xf>
    <xf numFmtId="0" fontId="49" fillId="40" borderId="33" xfId="0" applyFont="1" applyFill="1" applyBorder="1" applyAlignment="1">
      <alignment horizontal="center" vertical="center"/>
    </xf>
    <xf numFmtId="1" fontId="92" fillId="0" borderId="98" xfId="0" applyNumberFormat="1" applyFont="1" applyBorder="1" applyAlignment="1">
      <alignment horizontal="center" vertical="top" shrinkToFit="1"/>
    </xf>
    <xf numFmtId="1" fontId="3" fillId="0" borderId="27" xfId="0" applyNumberFormat="1" applyFont="1" applyBorder="1" applyAlignment="1">
      <alignment horizontal="center" vertical="center" shrinkToFit="1"/>
    </xf>
    <xf numFmtId="0" fontId="74" fillId="0" borderId="98" xfId="0" applyFont="1" applyBorder="1" applyAlignment="1">
      <alignment horizontal="left" vertical="top" wrapText="1"/>
    </xf>
    <xf numFmtId="0" fontId="74" fillId="0" borderId="98" xfId="0" applyFont="1" applyBorder="1" applyAlignment="1">
      <alignment horizontal="center" vertical="top" wrapText="1"/>
    </xf>
    <xf numFmtId="2" fontId="74" fillId="0" borderId="98" xfId="0" applyNumberFormat="1" applyFont="1" applyBorder="1" applyAlignment="1">
      <alignment horizontal="center" vertical="top" wrapText="1"/>
    </xf>
    <xf numFmtId="4" fontId="3" fillId="0" borderId="27" xfId="0" applyNumberFormat="1" applyFont="1" applyBorder="1" applyAlignment="1">
      <alignment horizontal="center" vertical="center" wrapText="1"/>
    </xf>
    <xf numFmtId="1" fontId="93" fillId="0" borderId="98" xfId="0" applyNumberFormat="1" applyFont="1" applyBorder="1" applyAlignment="1">
      <alignment horizontal="center" vertical="top" shrinkToFit="1"/>
    </xf>
    <xf numFmtId="1" fontId="94" fillId="0" borderId="27" xfId="0" applyNumberFormat="1" applyFont="1" applyBorder="1" applyAlignment="1">
      <alignment horizontal="center" vertical="center" shrinkToFit="1"/>
    </xf>
    <xf numFmtId="0" fontId="95" fillId="0" borderId="98" xfId="0" applyFont="1" applyBorder="1" applyAlignment="1">
      <alignment horizontal="left" vertical="top" wrapText="1"/>
    </xf>
    <xf numFmtId="0" fontId="95" fillId="0" borderId="98" xfId="0" applyFont="1" applyBorder="1" applyAlignment="1">
      <alignment horizontal="center" vertical="top" wrapText="1"/>
    </xf>
    <xf numFmtId="2" fontId="95" fillId="0" borderId="98" xfId="0" applyNumberFormat="1" applyFont="1" applyBorder="1" applyAlignment="1">
      <alignment horizontal="center" vertical="top" wrapText="1"/>
    </xf>
    <xf numFmtId="1" fontId="97" fillId="0" borderId="98" xfId="0" applyNumberFormat="1" applyFont="1" applyBorder="1" applyAlignment="1">
      <alignment horizontal="center" vertical="top" shrinkToFit="1"/>
    </xf>
    <xf numFmtId="1" fontId="98" fillId="0" borderId="27" xfId="0" applyNumberFormat="1" applyFont="1" applyBorder="1" applyAlignment="1">
      <alignment horizontal="center" vertical="center" shrinkToFit="1"/>
    </xf>
    <xf numFmtId="0" fontId="99" fillId="0" borderId="98" xfId="0" applyFont="1" applyBorder="1" applyAlignment="1">
      <alignment horizontal="left" vertical="top" wrapText="1"/>
    </xf>
    <xf numFmtId="0" fontId="99" fillId="0" borderId="98" xfId="0" applyFont="1" applyBorder="1" applyAlignment="1">
      <alignment horizontal="center" vertical="top" wrapText="1"/>
    </xf>
    <xf numFmtId="2" fontId="99" fillId="0" borderId="98" xfId="0" applyNumberFormat="1" applyFont="1" applyBorder="1" applyAlignment="1">
      <alignment horizontal="center" vertical="top" wrapText="1"/>
    </xf>
    <xf numFmtId="1" fontId="97" fillId="0" borderId="98" xfId="0" applyNumberFormat="1" applyFont="1" applyBorder="1" applyAlignment="1">
      <alignment horizontal="center" vertical="center" shrinkToFit="1"/>
    </xf>
    <xf numFmtId="0" fontId="100" fillId="40" borderId="33" xfId="0" applyFont="1" applyFill="1" applyBorder="1" applyAlignment="1">
      <alignment vertical="center"/>
    </xf>
    <xf numFmtId="0" fontId="94" fillId="40" borderId="33" xfId="0" applyFont="1" applyFill="1" applyBorder="1" applyAlignment="1">
      <alignment vertical="center"/>
    </xf>
    <xf numFmtId="4" fontId="49" fillId="0" borderId="27" xfId="0" applyNumberFormat="1" applyFont="1" applyBorder="1" applyAlignment="1">
      <alignment horizontal="center" vertical="center"/>
    </xf>
    <xf numFmtId="4" fontId="49" fillId="0" borderId="27" xfId="0" applyNumberFormat="1" applyFont="1" applyBorder="1" applyAlignment="1">
      <alignment horizontal="center" vertical="center" wrapText="1"/>
    </xf>
    <xf numFmtId="1" fontId="49" fillId="0" borderId="27" xfId="0" applyNumberFormat="1" applyFont="1" applyBorder="1" applyAlignment="1">
      <alignment horizontal="center" vertical="center" shrinkToFit="1"/>
    </xf>
    <xf numFmtId="0" fontId="49" fillId="0" borderId="27" xfId="0" applyFont="1" applyBorder="1" applyAlignment="1">
      <alignment horizontal="left" vertical="center" wrapText="1"/>
    </xf>
    <xf numFmtId="0" fontId="49" fillId="0" borderId="27" xfId="0" applyFont="1" applyBorder="1" applyAlignment="1">
      <alignment horizontal="center" vertical="center" wrapText="1"/>
    </xf>
    <xf numFmtId="1" fontId="55" fillId="0" borderId="99" xfId="0" applyNumberFormat="1" applyFont="1" applyBorder="1" applyAlignment="1">
      <alignment horizontal="center" vertical="center" shrinkToFit="1"/>
    </xf>
    <xf numFmtId="1" fontId="55" fillId="0" borderId="99" xfId="0" applyNumberFormat="1" applyFont="1" applyBorder="1" applyAlignment="1">
      <alignment horizontal="center" vertical="top" shrinkToFit="1"/>
    </xf>
    <xf numFmtId="0" fontId="29" fillId="0" borderId="99" xfId="0" applyFont="1" applyBorder="1" applyAlignment="1">
      <alignment horizontal="left" vertical="top" wrapText="1"/>
    </xf>
    <xf numFmtId="0" fontId="29" fillId="0" borderId="99" xfId="0" applyFont="1" applyBorder="1" applyAlignment="1">
      <alignment horizontal="center" vertical="top" wrapText="1"/>
    </xf>
    <xf numFmtId="4" fontId="29" fillId="0" borderId="99" xfId="0" applyNumberFormat="1" applyFont="1" applyBorder="1" applyAlignment="1">
      <alignment horizontal="center" vertical="center" wrapText="1"/>
    </xf>
    <xf numFmtId="1" fontId="49" fillId="0" borderId="0" xfId="0" applyNumberFormat="1" applyFont="1" applyAlignment="1">
      <alignment horizontal="center" vertical="center" shrinkToFit="1"/>
    </xf>
    <xf numFmtId="0" fontId="49" fillId="0" borderId="0" xfId="0" applyFont="1" applyAlignment="1">
      <alignment horizontal="left" vertical="center" wrapText="1"/>
    </xf>
    <xf numFmtId="0" fontId="49" fillId="0" borderId="0" xfId="0" applyFont="1" applyAlignment="1">
      <alignment horizontal="center" vertical="center" wrapText="1"/>
    </xf>
    <xf numFmtId="4" fontId="49" fillId="0" borderId="4" xfId="0" applyNumberFormat="1" applyFont="1" applyBorder="1" applyAlignment="1">
      <alignment horizontal="center" vertical="center" wrapText="1"/>
    </xf>
    <xf numFmtId="0" fontId="0" fillId="0" borderId="0" xfId="0" applyAlignment="1">
      <alignment vertical="top"/>
    </xf>
    <xf numFmtId="171" fontId="61" fillId="0" borderId="32" xfId="1" applyNumberFormat="1" applyFont="1" applyFill="1" applyBorder="1" applyAlignment="1">
      <alignment horizontal="right" vertical="center"/>
    </xf>
    <xf numFmtId="172" fontId="30" fillId="27" borderId="82" xfId="0" quotePrefix="1" applyNumberFormat="1" applyFont="1" applyFill="1" applyBorder="1" applyAlignment="1">
      <alignment horizontal="center" vertical="center"/>
    </xf>
    <xf numFmtId="4" fontId="29" fillId="0" borderId="0" xfId="241" applyNumberFormat="1" applyAlignment="1">
      <alignment horizontal="center" vertical="center"/>
    </xf>
    <xf numFmtId="4" fontId="30" fillId="24" borderId="20" xfId="241" applyNumberFormat="1" applyFont="1" applyFill="1" applyBorder="1" applyAlignment="1">
      <alignment horizontal="center" vertical="center"/>
    </xf>
    <xf numFmtId="4" fontId="30" fillId="24" borderId="72" xfId="241" applyNumberFormat="1" applyFont="1" applyFill="1" applyBorder="1" applyAlignment="1">
      <alignment horizontal="center" vertical="center"/>
    </xf>
    <xf numFmtId="4" fontId="30" fillId="24" borderId="0" xfId="241" applyNumberFormat="1" applyFont="1" applyFill="1" applyAlignment="1">
      <alignment vertical="center" wrapText="1"/>
    </xf>
    <xf numFmtId="4" fontId="30" fillId="24" borderId="61" xfId="241" applyNumberFormat="1" applyFont="1" applyFill="1" applyBorder="1" applyAlignment="1">
      <alignment vertical="center" wrapText="1"/>
    </xf>
    <xf numFmtId="166" fontId="29" fillId="24" borderId="0" xfId="241" applyNumberFormat="1" applyFill="1" applyAlignment="1">
      <alignment horizontal="center" vertical="center"/>
    </xf>
    <xf numFmtId="166" fontId="29" fillId="24" borderId="61" xfId="241" applyNumberFormat="1" applyFill="1" applyBorder="1" applyAlignment="1">
      <alignment horizontal="center" vertical="center"/>
    </xf>
    <xf numFmtId="4" fontId="30" fillId="24" borderId="0" xfId="241" applyNumberFormat="1" applyFont="1" applyFill="1" applyAlignment="1">
      <alignment horizontal="left" vertical="center"/>
    </xf>
    <xf numFmtId="4" fontId="30" fillId="24" borderId="22" xfId="241" applyNumberFormat="1" applyFont="1" applyFill="1" applyBorder="1" applyAlignment="1">
      <alignment vertical="center"/>
    </xf>
    <xf numFmtId="14" fontId="30" fillId="24" borderId="0" xfId="241" applyNumberFormat="1" applyFont="1" applyFill="1" applyAlignment="1">
      <alignment horizontal="left" vertical="center"/>
    </xf>
    <xf numFmtId="0" fontId="30" fillId="24" borderId="0" xfId="241" applyFont="1" applyFill="1" applyAlignment="1">
      <alignment vertical="center"/>
    </xf>
    <xf numFmtId="0" fontId="29" fillId="24" borderId="0" xfId="241" applyFill="1" applyAlignment="1">
      <alignment horizontal="center" vertical="center"/>
    </xf>
    <xf numFmtId="0" fontId="29" fillId="24" borderId="61" xfId="241" applyFill="1" applyBorder="1" applyAlignment="1">
      <alignment horizontal="center" vertical="center"/>
    </xf>
    <xf numFmtId="4" fontId="59" fillId="0" borderId="0" xfId="241" applyNumberFormat="1" applyFont="1" applyAlignment="1">
      <alignment horizontal="center" vertical="center"/>
    </xf>
    <xf numFmtId="4" fontId="60" fillId="0" borderId="15" xfId="241" applyNumberFormat="1" applyFont="1" applyBorder="1" applyAlignment="1">
      <alignment vertical="center"/>
    </xf>
    <xf numFmtId="4" fontId="60" fillId="0" borderId="27" xfId="241" applyNumberFormat="1" applyFont="1" applyBorder="1" applyAlignment="1">
      <alignment vertical="center"/>
    </xf>
    <xf numFmtId="0" fontId="59" fillId="26" borderId="13" xfId="241" applyFont="1" applyFill="1" applyBorder="1" applyAlignment="1">
      <alignment horizontal="center" vertical="center"/>
    </xf>
    <xf numFmtId="10" fontId="58" fillId="26" borderId="13" xfId="241" applyNumberFormat="1" applyFont="1" applyFill="1" applyBorder="1" applyAlignment="1">
      <alignment horizontal="center" vertical="center"/>
    </xf>
    <xf numFmtId="10" fontId="58" fillId="26" borderId="67" xfId="241" applyNumberFormat="1" applyFont="1" applyFill="1" applyBorder="1" applyAlignment="1">
      <alignment horizontal="center" vertical="center"/>
    </xf>
    <xf numFmtId="10" fontId="58" fillId="26" borderId="85" xfId="241" applyNumberFormat="1" applyFont="1" applyFill="1" applyBorder="1" applyAlignment="1">
      <alignment horizontal="center" vertical="center"/>
    </xf>
    <xf numFmtId="10" fontId="61" fillId="0" borderId="32" xfId="241" applyNumberFormat="1" applyFont="1" applyBorder="1" applyAlignment="1">
      <alignment horizontal="right" vertical="center"/>
    </xf>
    <xf numFmtId="4" fontId="62" fillId="0" borderId="27" xfId="241" applyNumberFormat="1" applyFont="1" applyBorder="1" applyAlignment="1">
      <alignment horizontal="center" vertical="center"/>
    </xf>
    <xf numFmtId="0" fontId="59" fillId="0" borderId="14" xfId="241" applyFont="1" applyBorder="1" applyAlignment="1">
      <alignment horizontal="center" vertical="center"/>
    </xf>
    <xf numFmtId="164" fontId="58" fillId="0" borderId="86" xfId="244" applyFont="1" applyBorder="1" applyAlignment="1">
      <alignment horizontal="center" vertical="center"/>
    </xf>
    <xf numFmtId="164" fontId="58" fillId="0" borderId="14" xfId="244" applyFont="1" applyBorder="1" applyAlignment="1">
      <alignment horizontal="center" vertical="center"/>
    </xf>
    <xf numFmtId="164" fontId="58" fillId="0" borderId="89" xfId="244" applyFont="1" applyBorder="1" applyAlignment="1">
      <alignment horizontal="center" vertical="center"/>
    </xf>
    <xf numFmtId="164" fontId="58" fillId="0" borderId="91" xfId="244" applyFont="1" applyBorder="1" applyAlignment="1">
      <alignment horizontal="center" vertical="center"/>
    </xf>
    <xf numFmtId="10" fontId="58" fillId="26" borderId="88" xfId="241" applyNumberFormat="1" applyFont="1" applyFill="1" applyBorder="1" applyAlignment="1">
      <alignment horizontal="center" vertical="center"/>
    </xf>
    <xf numFmtId="164" fontId="58" fillId="0" borderId="4" xfId="244" applyFont="1" applyBorder="1" applyAlignment="1">
      <alignment horizontal="center" vertical="center"/>
    </xf>
    <xf numFmtId="164" fontId="58" fillId="0" borderId="3" xfId="244" applyFont="1" applyBorder="1" applyAlignment="1">
      <alignment horizontal="center" vertical="center"/>
    </xf>
    <xf numFmtId="164" fontId="58" fillId="0" borderId="79" xfId="244" applyFont="1" applyBorder="1" applyAlignment="1">
      <alignment horizontal="center" vertical="center"/>
    </xf>
    <xf numFmtId="10" fontId="58" fillId="25" borderId="27" xfId="98" applyNumberFormat="1" applyFont="1" applyFill="1" applyBorder="1" applyAlignment="1">
      <alignment horizontal="center" vertical="center" shrinkToFit="1"/>
    </xf>
    <xf numFmtId="10" fontId="58" fillId="25" borderId="78" xfId="98" applyNumberFormat="1" applyFont="1" applyFill="1" applyBorder="1" applyAlignment="1">
      <alignment horizontal="center" vertical="center" shrinkToFit="1"/>
    </xf>
    <xf numFmtId="170" fontId="58" fillId="25" borderId="27" xfId="244" applyNumberFormat="1" applyFont="1" applyFill="1" applyBorder="1" applyAlignment="1">
      <alignment horizontal="center" vertical="center" shrinkToFit="1"/>
    </xf>
    <xf numFmtId="170" fontId="58" fillId="25" borderId="78" xfId="244" applyNumberFormat="1" applyFont="1" applyFill="1" applyBorder="1" applyAlignment="1">
      <alignment horizontal="center" vertical="center" shrinkToFit="1"/>
    </xf>
    <xf numFmtId="170" fontId="58" fillId="25" borderId="65" xfId="244" applyNumberFormat="1" applyFont="1" applyFill="1" applyBorder="1" applyAlignment="1">
      <alignment horizontal="center" vertical="center" shrinkToFit="1"/>
    </xf>
    <xf numFmtId="170" fontId="58" fillId="25" borderId="94" xfId="244" applyNumberFormat="1" applyFont="1" applyFill="1" applyBorder="1" applyAlignment="1">
      <alignment horizontal="center" vertical="center" shrinkToFit="1"/>
    </xf>
    <xf numFmtId="3" fontId="58" fillId="27" borderId="31" xfId="1" applyNumberFormat="1" applyFont="1" applyFill="1" applyBorder="1" applyAlignment="1">
      <alignment horizontal="center" vertical="center"/>
    </xf>
    <xf numFmtId="10" fontId="58" fillId="26" borderId="100" xfId="241" applyNumberFormat="1" applyFont="1" applyFill="1" applyBorder="1" applyAlignment="1">
      <alignment horizontal="center" vertical="center"/>
    </xf>
    <xf numFmtId="164" fontId="58" fillId="0" borderId="101" xfId="244" applyFont="1" applyBorder="1" applyAlignment="1">
      <alignment horizontal="center" vertical="center"/>
    </xf>
    <xf numFmtId="10" fontId="58" fillId="25" borderId="29" xfId="98" applyNumberFormat="1" applyFont="1" applyFill="1" applyBorder="1" applyAlignment="1">
      <alignment horizontal="center" vertical="center" shrinkToFit="1"/>
    </xf>
    <xf numFmtId="170" fontId="58" fillId="25" borderId="29" xfId="244" applyNumberFormat="1" applyFont="1" applyFill="1" applyBorder="1" applyAlignment="1">
      <alignment horizontal="center" vertical="center" shrinkToFit="1"/>
    </xf>
    <xf numFmtId="170" fontId="58" fillId="25" borderId="102" xfId="244" applyNumberFormat="1" applyFont="1" applyFill="1" applyBorder="1" applyAlignment="1">
      <alignment horizontal="center" vertical="center" shrinkToFit="1"/>
    </xf>
    <xf numFmtId="164" fontId="59" fillId="0" borderId="103" xfId="244" applyFont="1" applyBorder="1" applyAlignment="1">
      <alignment horizontal="right" vertical="center"/>
    </xf>
    <xf numFmtId="164" fontId="59" fillId="0" borderId="100" xfId="244" applyFont="1" applyBorder="1" applyAlignment="1">
      <alignment horizontal="right" vertical="center"/>
    </xf>
    <xf numFmtId="164" fontId="59" fillId="0" borderId="104" xfId="244" applyFont="1" applyBorder="1" applyAlignment="1">
      <alignment horizontal="right" vertical="center"/>
    </xf>
    <xf numFmtId="164" fontId="59" fillId="0" borderId="101" xfId="244" applyFont="1" applyBorder="1" applyAlignment="1">
      <alignment horizontal="right" vertical="center"/>
    </xf>
    <xf numFmtId="10" fontId="58" fillId="40" borderId="84" xfId="241" applyNumberFormat="1" applyFont="1" applyFill="1" applyBorder="1" applyAlignment="1">
      <alignment horizontal="center" vertical="center"/>
    </xf>
    <xf numFmtId="10" fontId="58" fillId="40" borderId="13" xfId="241" applyNumberFormat="1" applyFont="1" applyFill="1" applyBorder="1" applyAlignment="1">
      <alignment horizontal="center" vertical="center"/>
    </xf>
    <xf numFmtId="164" fontId="29" fillId="24" borderId="0" xfId="230" applyFont="1" applyFill="1" applyAlignment="1">
      <alignment horizontal="center" vertical="center"/>
    </xf>
    <xf numFmtId="164" fontId="29" fillId="0" borderId="0" xfId="230" applyFont="1" applyAlignment="1">
      <alignment horizontal="center" vertical="center"/>
    </xf>
    <xf numFmtId="10" fontId="58" fillId="40" borderId="100" xfId="241" applyNumberFormat="1" applyFont="1" applyFill="1" applyBorder="1" applyAlignment="1">
      <alignment horizontal="center" vertical="center"/>
    </xf>
    <xf numFmtId="10" fontId="58" fillId="40" borderId="85" xfId="241" applyNumberFormat="1" applyFont="1" applyFill="1" applyBorder="1" applyAlignment="1">
      <alignment horizontal="center" vertical="center"/>
    </xf>
    <xf numFmtId="10" fontId="52" fillId="25" borderId="27" xfId="98" applyNumberFormat="1" applyFont="1" applyFill="1" applyBorder="1" applyAlignment="1">
      <alignment horizontal="center" vertical="center" shrinkToFit="1"/>
    </xf>
    <xf numFmtId="170" fontId="52" fillId="25" borderId="27" xfId="244" applyNumberFormat="1" applyFont="1" applyFill="1" applyBorder="1" applyAlignment="1">
      <alignment horizontal="center" vertical="center" shrinkToFit="1"/>
    </xf>
    <xf numFmtId="170" fontId="52" fillId="25" borderId="65" xfId="244" applyNumberFormat="1" applyFont="1" applyFill="1" applyBorder="1" applyAlignment="1">
      <alignment horizontal="center" vertical="center" shrinkToFit="1"/>
    </xf>
    <xf numFmtId="10" fontId="52" fillId="25" borderId="59" xfId="98" applyNumberFormat="1" applyFont="1" applyFill="1" applyBorder="1" applyAlignment="1">
      <alignment horizontal="center" vertical="center" shrinkToFit="1"/>
    </xf>
    <xf numFmtId="170" fontId="52" fillId="25" borderId="59" xfId="244" applyNumberFormat="1" applyFont="1" applyFill="1" applyBorder="1" applyAlignment="1">
      <alignment horizontal="center" vertical="center" shrinkToFit="1"/>
    </xf>
    <xf numFmtId="170" fontId="52" fillId="25" borderId="64" xfId="244" applyNumberFormat="1" applyFont="1" applyFill="1" applyBorder="1" applyAlignment="1">
      <alignment horizontal="center" vertical="center" shrinkToFit="1"/>
    </xf>
    <xf numFmtId="0" fontId="57" fillId="24" borderId="76" xfId="0" applyFont="1" applyFill="1" applyBorder="1" applyAlignment="1">
      <alignment horizontal="left" vertical="center"/>
    </xf>
    <xf numFmtId="0" fontId="57" fillId="24" borderId="47" xfId="0" applyFont="1" applyFill="1" applyBorder="1" applyAlignment="1">
      <alignment horizontal="left" vertical="center"/>
    </xf>
    <xf numFmtId="0" fontId="101" fillId="0" borderId="72" xfId="0" applyFont="1" applyBorder="1" applyAlignment="1">
      <alignment horizontal="center" vertical="center"/>
    </xf>
    <xf numFmtId="0" fontId="101" fillId="0" borderId="61" xfId="0" applyFont="1" applyBorder="1" applyAlignment="1">
      <alignment horizontal="center" vertical="center"/>
    </xf>
    <xf numFmtId="0" fontId="101" fillId="0" borderId="56" xfId="0" applyFont="1" applyBorder="1" applyAlignment="1">
      <alignment horizontal="center" vertical="center"/>
    </xf>
    <xf numFmtId="0" fontId="30" fillId="24" borderId="22" xfId="0" applyFont="1" applyFill="1" applyBorder="1" applyAlignment="1">
      <alignment horizontal="left" vertical="center"/>
    </xf>
    <xf numFmtId="0" fontId="30" fillId="24" borderId="0" xfId="0" applyFont="1" applyFill="1" applyAlignment="1">
      <alignment horizontal="left" vertical="center"/>
    </xf>
    <xf numFmtId="0" fontId="30" fillId="24" borderId="55" xfId="0" applyFont="1" applyFill="1" applyBorder="1" applyAlignment="1">
      <alignment horizontal="left" vertical="center"/>
    </xf>
    <xf numFmtId="0" fontId="30" fillId="24" borderId="21" xfId="0" applyFont="1" applyFill="1" applyBorder="1" applyAlignment="1">
      <alignment horizontal="left" vertical="center"/>
    </xf>
    <xf numFmtId="0" fontId="56" fillId="32" borderId="77" xfId="0" applyFont="1" applyFill="1" applyBorder="1" applyAlignment="1">
      <alignment horizontal="center" vertical="center"/>
    </xf>
    <xf numFmtId="0" fontId="56" fillId="32" borderId="81" xfId="0" applyFont="1" applyFill="1" applyBorder="1" applyAlignment="1">
      <alignment horizontal="center" vertical="center"/>
    </xf>
    <xf numFmtId="0" fontId="56" fillId="32" borderId="105" xfId="0" applyFont="1" applyFill="1" applyBorder="1" applyAlignment="1">
      <alignment horizontal="center" vertical="center"/>
    </xf>
    <xf numFmtId="165" fontId="30" fillId="29" borderId="72" xfId="1" applyFont="1" applyFill="1" applyBorder="1" applyAlignment="1">
      <alignment horizontal="center" vertical="center"/>
    </xf>
    <xf numFmtId="165" fontId="30" fillId="29" borderId="75" xfId="1" applyFont="1" applyFill="1" applyBorder="1" applyAlignment="1">
      <alignment horizontal="center" vertical="center"/>
    </xf>
    <xf numFmtId="0" fontId="30" fillId="29" borderId="71" xfId="0" applyFont="1" applyFill="1" applyBorder="1" applyAlignment="1">
      <alignment horizontal="center" vertical="center"/>
    </xf>
    <xf numFmtId="0" fontId="30" fillId="29" borderId="74" xfId="0" applyFont="1" applyFill="1" applyBorder="1" applyAlignment="1">
      <alignment horizontal="center" vertical="center"/>
    </xf>
    <xf numFmtId="0" fontId="30" fillId="29" borderId="20" xfId="0" applyFont="1" applyFill="1" applyBorder="1" applyAlignment="1">
      <alignment horizontal="center" vertical="center" wrapText="1"/>
    </xf>
    <xf numFmtId="0" fontId="30" fillId="29" borderId="46" xfId="0" applyFont="1" applyFill="1" applyBorder="1" applyAlignment="1">
      <alignment horizontal="center" vertical="center" wrapText="1"/>
    </xf>
    <xf numFmtId="0" fontId="52" fillId="29" borderId="20" xfId="0" applyFont="1" applyFill="1" applyBorder="1" applyAlignment="1">
      <alignment horizontal="center" vertical="center"/>
    </xf>
    <xf numFmtId="0" fontId="52" fillId="29" borderId="46" xfId="0" applyFont="1" applyFill="1" applyBorder="1" applyAlignment="1">
      <alignment horizontal="center" vertical="center"/>
    </xf>
    <xf numFmtId="4" fontId="30" fillId="24" borderId="22" xfId="241" applyNumberFormat="1" applyFont="1" applyFill="1" applyBorder="1" applyAlignment="1">
      <alignment horizontal="left" vertical="center"/>
    </xf>
    <xf numFmtId="4" fontId="30" fillId="24" borderId="0" xfId="241" applyNumberFormat="1" applyFont="1" applyFill="1" applyAlignment="1">
      <alignment horizontal="left" vertical="center"/>
    </xf>
    <xf numFmtId="0" fontId="58" fillId="27" borderId="107" xfId="241" applyFont="1" applyFill="1" applyBorder="1" applyAlignment="1">
      <alignment horizontal="center" vertical="center"/>
    </xf>
    <xf numFmtId="0" fontId="58" fillId="27" borderId="57" xfId="241" applyFont="1" applyFill="1" applyBorder="1" applyAlignment="1">
      <alignment horizontal="center" vertical="center"/>
    </xf>
    <xf numFmtId="0" fontId="58" fillId="27" borderId="90" xfId="241" applyFont="1" applyFill="1" applyBorder="1" applyAlignment="1">
      <alignment horizontal="center" vertical="center"/>
    </xf>
    <xf numFmtId="0" fontId="58" fillId="27" borderId="106" xfId="241" applyFont="1" applyFill="1" applyBorder="1" applyAlignment="1">
      <alignment horizontal="center" vertical="center"/>
    </xf>
    <xf numFmtId="0" fontId="58" fillId="27" borderId="2" xfId="241" applyFont="1" applyFill="1" applyBorder="1" applyAlignment="1">
      <alignment horizontal="center" vertical="center"/>
    </xf>
    <xf numFmtId="0" fontId="58" fillId="27" borderId="68" xfId="241" applyFont="1" applyFill="1" applyBorder="1" applyAlignment="1">
      <alignment horizontal="center" vertical="center"/>
    </xf>
    <xf numFmtId="165" fontId="58" fillId="27" borderId="90" xfId="1" applyFont="1" applyFill="1" applyBorder="1" applyAlignment="1">
      <alignment horizontal="center" vertical="center"/>
    </xf>
    <xf numFmtId="165" fontId="58" fillId="27" borderId="2" xfId="1" applyFont="1" applyFill="1" applyBorder="1" applyAlignment="1">
      <alignment horizontal="center" vertical="center"/>
    </xf>
    <xf numFmtId="164" fontId="59" fillId="0" borderId="92" xfId="244" applyFont="1" applyBorder="1" applyAlignment="1">
      <alignment horizontal="right" vertical="center"/>
    </xf>
    <xf numFmtId="164" fontId="59" fillId="0" borderId="79" xfId="244" applyFont="1" applyBorder="1" applyAlignment="1">
      <alignment horizontal="right" vertical="center"/>
    </xf>
    <xf numFmtId="1" fontId="58" fillId="0" borderId="60" xfId="241" applyNumberFormat="1" applyFont="1" applyBorder="1" applyAlignment="1">
      <alignment horizontal="center" vertical="center"/>
    </xf>
    <xf numFmtId="1" fontId="58" fillId="0" borderId="57" xfId="241" applyNumberFormat="1" applyFont="1" applyBorder="1" applyAlignment="1">
      <alignment horizontal="center" vertical="center"/>
    </xf>
    <xf numFmtId="4" fontId="58" fillId="0" borderId="17" xfId="241" applyNumberFormat="1" applyFont="1" applyBorder="1" applyAlignment="1">
      <alignment horizontal="left" vertical="center" wrapText="1"/>
    </xf>
    <xf numFmtId="4" fontId="58" fillId="0" borderId="4" xfId="241" applyNumberFormat="1" applyFont="1" applyBorder="1" applyAlignment="1">
      <alignment horizontal="left" vertical="center" wrapText="1"/>
    </xf>
    <xf numFmtId="171" fontId="61" fillId="0" borderId="32" xfId="1" applyNumberFormat="1" applyFont="1" applyFill="1" applyBorder="1" applyAlignment="1">
      <alignment horizontal="right" vertical="center"/>
    </xf>
    <xf numFmtId="4" fontId="62" fillId="0" borderId="27" xfId="241" applyNumberFormat="1" applyFont="1" applyBorder="1" applyAlignment="1">
      <alignment horizontal="center" vertical="center"/>
    </xf>
    <xf numFmtId="0" fontId="58" fillId="25" borderId="73" xfId="241" applyFont="1" applyFill="1" applyBorder="1" applyAlignment="1">
      <alignment horizontal="center" vertical="center"/>
    </xf>
    <xf numFmtId="0" fontId="58" fillId="25" borderId="33" xfId="241" applyFont="1" applyFill="1" applyBorder="1" applyAlignment="1">
      <alignment horizontal="center" vertical="center"/>
    </xf>
    <xf numFmtId="0" fontId="58" fillId="25" borderId="29" xfId="241" applyFont="1" applyFill="1" applyBorder="1" applyAlignment="1">
      <alignment horizontal="center" vertical="center"/>
    </xf>
    <xf numFmtId="0" fontId="58" fillId="25" borderId="77" xfId="241" applyFont="1" applyFill="1" applyBorder="1" applyAlignment="1">
      <alignment horizontal="center" vertical="center"/>
    </xf>
    <xf numFmtId="0" fontId="58" fillId="25" borderId="81" xfId="241" applyFont="1" applyFill="1" applyBorder="1" applyAlignment="1">
      <alignment horizontal="center" vertical="center"/>
    </xf>
    <xf numFmtId="0" fontId="58" fillId="25" borderId="102" xfId="241" applyFont="1" applyFill="1" applyBorder="1" applyAlignment="1">
      <alignment horizontal="center" vertical="center"/>
    </xf>
    <xf numFmtId="3" fontId="58" fillId="27" borderId="53" xfId="1" applyNumberFormat="1" applyFont="1" applyFill="1" applyBorder="1" applyAlignment="1">
      <alignment horizontal="center" vertical="center"/>
    </xf>
    <xf numFmtId="3" fontId="58" fillId="27" borderId="54" xfId="1" applyNumberFormat="1" applyFont="1" applyFill="1" applyBorder="1" applyAlignment="1">
      <alignment horizontal="center" vertical="center"/>
    </xf>
    <xf numFmtId="0" fontId="57" fillId="24" borderId="71" xfId="241" applyFont="1" applyFill="1" applyBorder="1" applyAlignment="1">
      <alignment horizontal="left" vertical="center"/>
    </xf>
    <xf numFmtId="0" fontId="57" fillId="24" borderId="20" xfId="241" applyFont="1" applyFill="1" applyBorder="1" applyAlignment="1">
      <alignment horizontal="left" vertical="center"/>
    </xf>
    <xf numFmtId="170" fontId="58" fillId="25" borderId="92" xfId="1" applyNumberFormat="1" applyFont="1" applyFill="1" applyBorder="1" applyAlignment="1">
      <alignment horizontal="right" vertical="center"/>
    </xf>
    <xf numFmtId="170" fontId="58" fillId="25" borderId="93" xfId="1" applyNumberFormat="1" applyFont="1" applyFill="1" applyBorder="1" applyAlignment="1">
      <alignment horizontal="right" vertical="center"/>
    </xf>
    <xf numFmtId="170" fontId="58" fillId="25" borderId="66" xfId="1" applyNumberFormat="1" applyFont="1" applyFill="1" applyBorder="1" applyAlignment="1">
      <alignment horizontal="right" vertical="center"/>
    </xf>
    <xf numFmtId="0" fontId="70" fillId="31" borderId="0" xfId="126" applyFont="1" applyFill="1" applyAlignment="1">
      <alignment horizontal="center" vertical="center"/>
    </xf>
    <xf numFmtId="0" fontId="76" fillId="0" borderId="22" xfId="236" applyBorder="1" applyAlignment="1">
      <alignment horizontal="center" vertical="center" wrapText="1"/>
    </xf>
    <xf numFmtId="0" fontId="67" fillId="0" borderId="0" xfId="148" applyBorder="1" applyAlignment="1">
      <alignment horizontal="center" vertical="center" wrapText="1"/>
    </xf>
    <xf numFmtId="0" fontId="70" fillId="31" borderId="20" xfId="126" applyFont="1" applyFill="1" applyBorder="1" applyAlignment="1">
      <alignment horizontal="center" vertical="center"/>
    </xf>
    <xf numFmtId="0" fontId="70" fillId="31" borderId="72" xfId="126" applyFont="1" applyFill="1" applyBorder="1" applyAlignment="1">
      <alignment horizontal="center" vertical="center"/>
    </xf>
    <xf numFmtId="0" fontId="70" fillId="31" borderId="61" xfId="126" applyFont="1" applyFill="1" applyBorder="1" applyAlignment="1">
      <alignment horizontal="center" vertical="center"/>
    </xf>
    <xf numFmtId="0" fontId="76" fillId="0" borderId="55" xfId="236" applyFill="1" applyBorder="1" applyAlignment="1">
      <alignment horizontal="center" vertical="center" wrapText="1"/>
    </xf>
    <xf numFmtId="0" fontId="67" fillId="0" borderId="21" xfId="148" applyFill="1" applyBorder="1" applyAlignment="1">
      <alignment horizontal="center" vertical="center" wrapText="1"/>
    </xf>
    <xf numFmtId="0" fontId="69" fillId="0" borderId="71" xfId="229" applyFont="1" applyBorder="1" applyAlignment="1">
      <alignment horizontal="center" vertical="center"/>
    </xf>
    <xf numFmtId="0" fontId="69" fillId="0" borderId="20" xfId="229" applyFont="1" applyBorder="1" applyAlignment="1">
      <alignment horizontal="center" vertical="center"/>
    </xf>
    <xf numFmtId="0" fontId="100" fillId="40" borderId="33" xfId="0" applyFont="1" applyFill="1" applyBorder="1" applyAlignment="1">
      <alignment horizontal="left" vertical="center"/>
    </xf>
    <xf numFmtId="0" fontId="94" fillId="40" borderId="33" xfId="0" applyFont="1" applyFill="1" applyBorder="1" applyAlignment="1">
      <alignment horizontal="left" vertical="center"/>
    </xf>
    <xf numFmtId="0" fontId="75" fillId="35" borderId="52" xfId="0" applyFont="1" applyFill="1" applyBorder="1" applyAlignment="1">
      <alignment horizontal="center" vertical="center"/>
    </xf>
    <xf numFmtId="0" fontId="75" fillId="35" borderId="53" xfId="0" applyFont="1" applyFill="1" applyBorder="1" applyAlignment="1">
      <alignment horizontal="center" vertical="center"/>
    </xf>
    <xf numFmtId="0" fontId="75" fillId="35" borderId="54" xfId="0" applyFont="1" applyFill="1" applyBorder="1" applyAlignment="1">
      <alignment horizontal="center" vertical="center"/>
    </xf>
    <xf numFmtId="0" fontId="63" fillId="40" borderId="30" xfId="0" applyFont="1" applyFill="1" applyBorder="1" applyAlignment="1">
      <alignment horizontal="left" vertical="center"/>
    </xf>
    <xf numFmtId="0" fontId="63" fillId="40" borderId="33" xfId="0" applyFont="1" applyFill="1" applyBorder="1" applyAlignment="1">
      <alignment horizontal="left" vertical="center"/>
    </xf>
    <xf numFmtId="0" fontId="63" fillId="40" borderId="29" xfId="0" applyFont="1" applyFill="1" applyBorder="1" applyAlignment="1">
      <alignment horizontal="left" vertical="center"/>
    </xf>
    <xf numFmtId="0" fontId="96" fillId="40" borderId="33" xfId="0" applyFont="1" applyFill="1" applyBorder="1" applyAlignment="1">
      <alignment horizontal="left" vertical="center"/>
    </xf>
  </cellXfs>
  <cellStyles count="245">
    <cellStyle name="20% - Accent1" xfId="4" xr:uid="{00000000-0005-0000-0000-000000000000}"/>
    <cellStyle name="20% - Accent2" xfId="5" xr:uid="{00000000-0005-0000-0000-000001000000}"/>
    <cellStyle name="20% - Accent3" xfId="6" xr:uid="{00000000-0005-0000-0000-000002000000}"/>
    <cellStyle name="20% - Accent4" xfId="7" xr:uid="{00000000-0005-0000-0000-000003000000}"/>
    <cellStyle name="20% - Accent5" xfId="8" xr:uid="{00000000-0005-0000-0000-000004000000}"/>
    <cellStyle name="20% - Accent6" xfId="9" xr:uid="{00000000-0005-0000-0000-000005000000}"/>
    <cellStyle name="40% - Accent1" xfId="10" xr:uid="{00000000-0005-0000-0000-000006000000}"/>
    <cellStyle name="40% - Accent2" xfId="11" xr:uid="{00000000-0005-0000-0000-000007000000}"/>
    <cellStyle name="40% - Accent3" xfId="12" xr:uid="{00000000-0005-0000-0000-000008000000}"/>
    <cellStyle name="40% - Accent4" xfId="13" xr:uid="{00000000-0005-0000-0000-000009000000}"/>
    <cellStyle name="40% - Accent5" xfId="14" xr:uid="{00000000-0005-0000-0000-00000A000000}"/>
    <cellStyle name="40% - Accent6" xfId="15" xr:uid="{00000000-0005-0000-0000-00000B000000}"/>
    <cellStyle name="60% - Accent1" xfId="16" xr:uid="{00000000-0005-0000-0000-00000C000000}"/>
    <cellStyle name="60% - Accent2" xfId="17" xr:uid="{00000000-0005-0000-0000-00000D000000}"/>
    <cellStyle name="60% - Accent3" xfId="18" xr:uid="{00000000-0005-0000-0000-00000E000000}"/>
    <cellStyle name="60% - Accent4" xfId="19" xr:uid="{00000000-0005-0000-0000-00000F000000}"/>
    <cellStyle name="60% - Accent5" xfId="20" xr:uid="{00000000-0005-0000-0000-000010000000}"/>
    <cellStyle name="60% - Accent6" xfId="21" xr:uid="{00000000-0005-0000-0000-000011000000}"/>
    <cellStyle name="Accent1" xfId="22" xr:uid="{00000000-0005-0000-0000-000012000000}"/>
    <cellStyle name="Accent2" xfId="23" xr:uid="{00000000-0005-0000-0000-000013000000}"/>
    <cellStyle name="Accent3" xfId="24" xr:uid="{00000000-0005-0000-0000-000014000000}"/>
    <cellStyle name="Accent4" xfId="25" xr:uid="{00000000-0005-0000-0000-000015000000}"/>
    <cellStyle name="Accent5" xfId="26" xr:uid="{00000000-0005-0000-0000-000016000000}"/>
    <cellStyle name="Accent6" xfId="27" xr:uid="{00000000-0005-0000-0000-000017000000}"/>
    <cellStyle name="asd" xfId="28" xr:uid="{00000000-0005-0000-0000-000018000000}"/>
    <cellStyle name="asd 2" xfId="155" xr:uid="{00000000-0005-0000-0000-000019000000}"/>
    <cellStyle name="Bad" xfId="29" xr:uid="{00000000-0005-0000-0000-00001A000000}"/>
    <cellStyle name="Calculation" xfId="30" xr:uid="{00000000-0005-0000-0000-00001B000000}"/>
    <cellStyle name="Calculation 2" xfId="156" xr:uid="{00000000-0005-0000-0000-00001C000000}"/>
    <cellStyle name="Check Cell" xfId="31" xr:uid="{00000000-0005-0000-0000-00001D000000}"/>
    <cellStyle name="Comma 2" xfId="32" xr:uid="{00000000-0005-0000-0000-00001E000000}"/>
    <cellStyle name="Comma 2 2" xfId="63" xr:uid="{00000000-0005-0000-0000-00001F000000}"/>
    <cellStyle name="Euro" xfId="33" xr:uid="{00000000-0005-0000-0000-000020000000}"/>
    <cellStyle name="Euro 2" xfId="64" xr:uid="{00000000-0005-0000-0000-000021000000}"/>
    <cellStyle name="Excel Built-in Normal" xfId="242" xr:uid="{00000000-0005-0000-0000-000022000000}"/>
    <cellStyle name="Explanatory Text" xfId="34" xr:uid="{00000000-0005-0000-0000-000023000000}"/>
    <cellStyle name="Good" xfId="35" xr:uid="{00000000-0005-0000-0000-000024000000}"/>
    <cellStyle name="Heading 1" xfId="36" xr:uid="{00000000-0005-0000-0000-000025000000}"/>
    <cellStyle name="Heading 2" xfId="37" xr:uid="{00000000-0005-0000-0000-000026000000}"/>
    <cellStyle name="Heading 3" xfId="38" xr:uid="{00000000-0005-0000-0000-000027000000}"/>
    <cellStyle name="Heading 4" xfId="39" xr:uid="{00000000-0005-0000-0000-000028000000}"/>
    <cellStyle name="Hiperlink" xfId="236" builtinId="8"/>
    <cellStyle name="Hiperlink 2" xfId="148" xr:uid="{00000000-0005-0000-0000-00002A000000}"/>
    <cellStyle name="Input" xfId="40" xr:uid="{00000000-0005-0000-0000-00002B000000}"/>
    <cellStyle name="Input 2" xfId="157" xr:uid="{00000000-0005-0000-0000-00002C000000}"/>
    <cellStyle name="Linked Cell" xfId="41" xr:uid="{00000000-0005-0000-0000-00002D000000}"/>
    <cellStyle name="Moeda" xfId="230" builtinId="4"/>
    <cellStyle name="Moeda 2" xfId="42" xr:uid="{00000000-0005-0000-0000-00002F000000}"/>
    <cellStyle name="Moeda 3" xfId="84" xr:uid="{00000000-0005-0000-0000-000030000000}"/>
    <cellStyle name="Moeda 3 2" xfId="177" xr:uid="{00000000-0005-0000-0000-000031000000}"/>
    <cellStyle name="Moeda 4" xfId="146" xr:uid="{00000000-0005-0000-0000-000032000000}"/>
    <cellStyle name="Moeda 5" xfId="239" xr:uid="{00000000-0005-0000-0000-000033000000}"/>
    <cellStyle name="Moeda 6" xfId="244" xr:uid="{00000000-0005-0000-0000-000034000000}"/>
    <cellStyle name="Neutral" xfId="43" xr:uid="{00000000-0005-0000-0000-000035000000}"/>
    <cellStyle name="Normal" xfId="0" builtinId="0"/>
    <cellStyle name="Normal 10" xfId="106" xr:uid="{00000000-0005-0000-0000-000037000000}"/>
    <cellStyle name="Normal 10 2" xfId="112" xr:uid="{00000000-0005-0000-0000-000038000000}"/>
    <cellStyle name="Normal 10 2 2" xfId="117" xr:uid="{00000000-0005-0000-0000-000039000000}"/>
    <cellStyle name="Normal 10 2 2 2" xfId="208" xr:uid="{00000000-0005-0000-0000-00003A000000}"/>
    <cellStyle name="Normal 10 2 3" xfId="121" xr:uid="{00000000-0005-0000-0000-00003B000000}"/>
    <cellStyle name="Normal 10 2 3 2" xfId="212" xr:uid="{00000000-0005-0000-0000-00003C000000}"/>
    <cellStyle name="Normal 10 2 4" xfId="150" xr:uid="{00000000-0005-0000-0000-00003D000000}"/>
    <cellStyle name="Normal 10 2 5" xfId="203" xr:uid="{00000000-0005-0000-0000-00003E000000}"/>
    <cellStyle name="Normal 10 3" xfId="131" xr:uid="{00000000-0005-0000-0000-00003F000000}"/>
    <cellStyle name="Normal 10 3 2" xfId="220" xr:uid="{00000000-0005-0000-0000-000040000000}"/>
    <cellStyle name="Normal 10 4" xfId="141" xr:uid="{00000000-0005-0000-0000-000041000000}"/>
    <cellStyle name="Normal 10 5" xfId="197" xr:uid="{00000000-0005-0000-0000-000042000000}"/>
    <cellStyle name="Normal 10 6" xfId="241" xr:uid="{00000000-0005-0000-0000-000043000000}"/>
    <cellStyle name="Normal 11" xfId="134" xr:uid="{00000000-0005-0000-0000-000044000000}"/>
    <cellStyle name="Normal 11 2" xfId="223" xr:uid="{00000000-0005-0000-0000-000045000000}"/>
    <cellStyle name="Normal 12" xfId="143" xr:uid="{00000000-0005-0000-0000-000046000000}"/>
    <cellStyle name="Normal 13" xfId="149" xr:uid="{00000000-0005-0000-0000-000047000000}"/>
    <cellStyle name="Normal 14" xfId="153" xr:uid="{00000000-0005-0000-0000-000048000000}"/>
    <cellStyle name="Normal 15" xfId="120" xr:uid="{00000000-0005-0000-0000-000049000000}"/>
    <cellStyle name="Normal 15 2" xfId="211" xr:uid="{00000000-0005-0000-0000-00004A000000}"/>
    <cellStyle name="Normal 15 3" xfId="129" xr:uid="{00000000-0005-0000-0000-00004B000000}"/>
    <cellStyle name="Normal 15 3 2" xfId="138" xr:uid="{00000000-0005-0000-0000-00004C000000}"/>
    <cellStyle name="Normal 15 3 2 2" xfId="227" xr:uid="{00000000-0005-0000-0000-00004D000000}"/>
    <cellStyle name="Normal 15 3 3" xfId="218" xr:uid="{00000000-0005-0000-0000-00004E000000}"/>
    <cellStyle name="Normal 16" xfId="229" xr:uid="{00000000-0005-0000-0000-00004F000000}"/>
    <cellStyle name="Normal 17" xfId="232" xr:uid="{00000000-0005-0000-0000-000050000000}"/>
    <cellStyle name="Normal 17 2" xfId="237" xr:uid="{00000000-0005-0000-0000-000051000000}"/>
    <cellStyle name="Normal 18" xfId="233" xr:uid="{00000000-0005-0000-0000-000052000000}"/>
    <cellStyle name="Normal 19" xfId="243" xr:uid="{00000000-0005-0000-0000-000053000000}"/>
    <cellStyle name="Normal 2" xfId="44" xr:uid="{00000000-0005-0000-0000-000054000000}"/>
    <cellStyle name="Normal 2 2" xfId="145" xr:uid="{00000000-0005-0000-0000-000055000000}"/>
    <cellStyle name="Normal 2 2 2" xfId="81" xr:uid="{00000000-0005-0000-0000-000056000000}"/>
    <cellStyle name="Normal 2 3" xfId="152" xr:uid="{00000000-0005-0000-0000-000057000000}"/>
    <cellStyle name="Normal 2 4" xfId="231" xr:uid="{00000000-0005-0000-0000-000058000000}"/>
    <cellStyle name="Normal 21" xfId="140" xr:uid="{00000000-0005-0000-0000-000059000000}"/>
    <cellStyle name="Normal 3" xfId="3" xr:uid="{00000000-0005-0000-0000-00005A000000}"/>
    <cellStyle name="Normal 3 2" xfId="62" xr:uid="{00000000-0005-0000-0000-00005B000000}"/>
    <cellStyle name="Normal 4" xfId="56" xr:uid="{00000000-0005-0000-0000-00005C000000}"/>
    <cellStyle name="Normal 4 2" xfId="59" xr:uid="{00000000-0005-0000-0000-00005D000000}"/>
    <cellStyle name="Normal 4 2 2" xfId="74" xr:uid="{00000000-0005-0000-0000-00005E000000}"/>
    <cellStyle name="Normal 4 2 2 2" xfId="85" xr:uid="{00000000-0005-0000-0000-00005F000000}"/>
    <cellStyle name="Normal 4 2 2 2 2" xfId="178" xr:uid="{00000000-0005-0000-0000-000060000000}"/>
    <cellStyle name="Normal 4 2 2 3" xfId="169" xr:uid="{00000000-0005-0000-0000-000061000000}"/>
    <cellStyle name="Normal 4 2 3" xfId="161" xr:uid="{00000000-0005-0000-0000-000062000000}"/>
    <cellStyle name="Normal 4 3" xfId="75" xr:uid="{00000000-0005-0000-0000-000063000000}"/>
    <cellStyle name="Normal 4 3 2" xfId="76" xr:uid="{00000000-0005-0000-0000-000064000000}"/>
    <cellStyle name="Normal 4 3 2 2" xfId="171" xr:uid="{00000000-0005-0000-0000-000065000000}"/>
    <cellStyle name="Normal 4 3 3" xfId="86" xr:uid="{00000000-0005-0000-0000-000066000000}"/>
    <cellStyle name="Normal 4 3 3 2" xfId="179" xr:uid="{00000000-0005-0000-0000-000067000000}"/>
    <cellStyle name="Normal 4 3 3 2 2" xfId="97" xr:uid="{00000000-0005-0000-0000-000068000000}"/>
    <cellStyle name="Normal 4 3 3 2 2 2" xfId="108" xr:uid="{00000000-0005-0000-0000-000069000000}"/>
    <cellStyle name="Normal 4 3 3 2 2 2 2" xfId="199" xr:uid="{00000000-0005-0000-0000-00006A000000}"/>
    <cellStyle name="Normal 4 3 3 2 2 3" xfId="190" xr:uid="{00000000-0005-0000-0000-00006B000000}"/>
    <cellStyle name="Normal 4 3 3 4 3" xfId="99" xr:uid="{00000000-0005-0000-0000-00006C000000}"/>
    <cellStyle name="Normal 4 3 3 4 3 2" xfId="191" xr:uid="{00000000-0005-0000-0000-00006D000000}"/>
    <cellStyle name="Normal 4 3 4" xfId="77" xr:uid="{00000000-0005-0000-0000-00006E000000}"/>
    <cellStyle name="Normal 4 3 4 2" xfId="87" xr:uid="{00000000-0005-0000-0000-00006F000000}"/>
    <cellStyle name="Normal 4 3 4 2 2" xfId="88" xr:uid="{00000000-0005-0000-0000-000070000000}"/>
    <cellStyle name="Normal 4 3 4 2 2 2" xfId="181" xr:uid="{00000000-0005-0000-0000-000071000000}"/>
    <cellStyle name="Normal 4 3 4 2 3" xfId="83" xr:uid="{00000000-0005-0000-0000-000072000000}"/>
    <cellStyle name="Normal 4 3 4 2 3 2" xfId="104" xr:uid="{00000000-0005-0000-0000-000073000000}"/>
    <cellStyle name="Normal 4 3 4 2 3 2 2" xfId="101" xr:uid="{00000000-0005-0000-0000-000074000000}"/>
    <cellStyle name="Normal 4 3 4 2 3 2 2 2" xfId="193" xr:uid="{00000000-0005-0000-0000-000075000000}"/>
    <cellStyle name="Normal 4 3 4 2 3 2 3" xfId="122" xr:uid="{00000000-0005-0000-0000-000076000000}"/>
    <cellStyle name="Normal 4 3 4 2 3 2 3 2" xfId="213" xr:uid="{00000000-0005-0000-0000-000077000000}"/>
    <cellStyle name="Normal 4 3 4 2 3 2 4" xfId="132" xr:uid="{00000000-0005-0000-0000-000078000000}"/>
    <cellStyle name="Normal 4 3 4 2 3 2 4 2" xfId="221" xr:uid="{00000000-0005-0000-0000-000079000000}"/>
    <cellStyle name="Normal 4 3 4 2 3 2 5" xfId="195" xr:uid="{00000000-0005-0000-0000-00007A000000}"/>
    <cellStyle name="Normal 4 3 4 2 3 3" xfId="111" xr:uid="{00000000-0005-0000-0000-00007B000000}"/>
    <cellStyle name="Normal 4 3 4 2 3 3 2" xfId="116" xr:uid="{00000000-0005-0000-0000-00007C000000}"/>
    <cellStyle name="Normal 4 3 4 2 3 3 2 2" xfId="207" xr:uid="{00000000-0005-0000-0000-00007D000000}"/>
    <cellStyle name="Normal 4 3 4 2 3 3 3" xfId="125" xr:uid="{00000000-0005-0000-0000-00007E000000}"/>
    <cellStyle name="Normal 4 3 4 2 3 3 3 2" xfId="216" xr:uid="{00000000-0005-0000-0000-00007F000000}"/>
    <cellStyle name="Normal 4 3 4 2 3 3 4" xfId="202" xr:uid="{00000000-0005-0000-0000-000080000000}"/>
    <cellStyle name="Normal 4 3 4 2 3 4" xfId="130" xr:uid="{00000000-0005-0000-0000-000081000000}"/>
    <cellStyle name="Normal 4 3 4 2 3 4 2" xfId="135" xr:uid="{00000000-0005-0000-0000-000082000000}"/>
    <cellStyle name="Normal 4 3 4 2 3 4 2 2" xfId="224" xr:uid="{00000000-0005-0000-0000-000083000000}"/>
    <cellStyle name="Normal 4 3 4 2 3 4 3" xfId="219" xr:uid="{00000000-0005-0000-0000-000084000000}"/>
    <cellStyle name="Normal 4 3 4 2 3 5" xfId="176" xr:uid="{00000000-0005-0000-0000-000085000000}"/>
    <cellStyle name="Normal 4 3 4 2 4" xfId="180" xr:uid="{00000000-0005-0000-0000-000086000000}"/>
    <cellStyle name="Normal 4 3 4 3" xfId="89" xr:uid="{00000000-0005-0000-0000-000087000000}"/>
    <cellStyle name="Normal 4 3 4 3 2" xfId="82" xr:uid="{00000000-0005-0000-0000-000088000000}"/>
    <cellStyle name="Normal 4 3 4 3 2 2" xfId="105" xr:uid="{00000000-0005-0000-0000-000089000000}"/>
    <cellStyle name="Normal 4 3 4 3 2 2 2" xfId="196" xr:uid="{00000000-0005-0000-0000-00008A000000}"/>
    <cellStyle name="Normal 4 3 4 3 2 3" xfId="113" xr:uid="{00000000-0005-0000-0000-00008B000000}"/>
    <cellStyle name="Normal 4 3 4 3 2 3 2" xfId="118" xr:uid="{00000000-0005-0000-0000-00008C000000}"/>
    <cellStyle name="Normal 4 3 4 3 2 3 2 2" xfId="209" xr:uid="{00000000-0005-0000-0000-00008D000000}"/>
    <cellStyle name="Normal 4 3 4 3 2 3 3" xfId="123" xr:uid="{00000000-0005-0000-0000-00008E000000}"/>
    <cellStyle name="Normal 4 3 4 3 2 3 3 2" xfId="214" xr:uid="{00000000-0005-0000-0000-00008F000000}"/>
    <cellStyle name="Normal 4 3 4 3 2 3 4" xfId="204" xr:uid="{00000000-0005-0000-0000-000090000000}"/>
    <cellStyle name="Normal 4 3 4 3 2 4" xfId="175" xr:uid="{00000000-0005-0000-0000-000091000000}"/>
    <cellStyle name="Normal 4 3 4 3 3" xfId="182" xr:uid="{00000000-0005-0000-0000-000092000000}"/>
    <cellStyle name="Normal 4 3 4 4" xfId="172" xr:uid="{00000000-0005-0000-0000-000093000000}"/>
    <cellStyle name="Normal 4 3 5" xfId="124" xr:uid="{00000000-0005-0000-0000-000094000000}"/>
    <cellStyle name="Normal 4 3 5 2" xfId="133" xr:uid="{00000000-0005-0000-0000-000095000000}"/>
    <cellStyle name="Normal 4 3 5 2 2" xfId="222" xr:uid="{00000000-0005-0000-0000-000096000000}"/>
    <cellStyle name="Normal 4 3 5 3" xfId="215" xr:uid="{00000000-0005-0000-0000-000097000000}"/>
    <cellStyle name="Normal 4 3 6" xfId="170" xr:uid="{00000000-0005-0000-0000-000098000000}"/>
    <cellStyle name="Normal 4 4" xfId="78" xr:uid="{00000000-0005-0000-0000-000099000000}"/>
    <cellStyle name="Normal 4 5" xfId="160" xr:uid="{00000000-0005-0000-0000-00009A000000}"/>
    <cellStyle name="Normal 5" xfId="73" xr:uid="{00000000-0005-0000-0000-00009B000000}"/>
    <cellStyle name="Normal 5 12" xfId="137" xr:uid="{00000000-0005-0000-0000-00009C000000}"/>
    <cellStyle name="Normal 5 12 2" xfId="226" xr:uid="{00000000-0005-0000-0000-00009D000000}"/>
    <cellStyle name="Normal 5 2" xfId="90" xr:uid="{00000000-0005-0000-0000-00009E000000}"/>
    <cellStyle name="Normal 5 2 2" xfId="110" xr:uid="{00000000-0005-0000-0000-00009F000000}"/>
    <cellStyle name="Normal 5 2 2 2" xfId="115" xr:uid="{00000000-0005-0000-0000-0000A0000000}"/>
    <cellStyle name="Normal 5 2 2 2 2" xfId="206" xr:uid="{00000000-0005-0000-0000-0000A1000000}"/>
    <cellStyle name="Normal 5 2 2 3" xfId="201" xr:uid="{00000000-0005-0000-0000-0000A2000000}"/>
    <cellStyle name="Normal 5 2 3" xfId="183" xr:uid="{00000000-0005-0000-0000-0000A3000000}"/>
    <cellStyle name="Normal 5 2 4 2" xfId="238" xr:uid="{00000000-0005-0000-0000-0000A4000000}"/>
    <cellStyle name="Normal 5 2 4 3" xfId="100" xr:uid="{00000000-0005-0000-0000-0000A5000000}"/>
    <cellStyle name="Normal 5 2 4 3 2" xfId="192" xr:uid="{00000000-0005-0000-0000-0000A6000000}"/>
    <cellStyle name="Normal 5 3" xfId="79" xr:uid="{00000000-0005-0000-0000-0000A7000000}"/>
    <cellStyle name="Normal 5 3 2" xfId="173" xr:uid="{00000000-0005-0000-0000-0000A8000000}"/>
    <cellStyle name="Normal 5 4" xfId="107" xr:uid="{00000000-0005-0000-0000-0000A9000000}"/>
    <cellStyle name="Normal 5 4 2" xfId="128" xr:uid="{00000000-0005-0000-0000-0000AA000000}"/>
    <cellStyle name="Normal 5 4 2 2" xfId="217" xr:uid="{00000000-0005-0000-0000-0000AB000000}"/>
    <cellStyle name="Normal 5 4 3" xfId="198" xr:uid="{00000000-0005-0000-0000-0000AC000000}"/>
    <cellStyle name="Normal 5 6" xfId="114" xr:uid="{00000000-0005-0000-0000-0000AD000000}"/>
    <cellStyle name="Normal 5 6 2" xfId="119" xr:uid="{00000000-0005-0000-0000-0000AE000000}"/>
    <cellStyle name="Normal 5 6 2 2" xfId="210" xr:uid="{00000000-0005-0000-0000-0000AF000000}"/>
    <cellStyle name="Normal 5 6 3" xfId="205" xr:uid="{00000000-0005-0000-0000-0000B0000000}"/>
    <cellStyle name="Normal 57" xfId="144" xr:uid="{00000000-0005-0000-0000-0000B1000000}"/>
    <cellStyle name="Normal 6" xfId="91" xr:uid="{00000000-0005-0000-0000-0000B2000000}"/>
    <cellStyle name="Normal 6 2" xfId="184" xr:uid="{00000000-0005-0000-0000-0000B3000000}"/>
    <cellStyle name="Normal 7" xfId="92" xr:uid="{00000000-0005-0000-0000-0000B4000000}"/>
    <cellStyle name="Normal 7 2" xfId="185" xr:uid="{00000000-0005-0000-0000-0000B5000000}"/>
    <cellStyle name="Normal 8" xfId="102" xr:uid="{00000000-0005-0000-0000-0000B6000000}"/>
    <cellStyle name="Normal 8 2" xfId="139" xr:uid="{00000000-0005-0000-0000-0000B7000000}"/>
    <cellStyle name="Normal 8 2 2" xfId="228" xr:uid="{00000000-0005-0000-0000-0000B8000000}"/>
    <cellStyle name="Normal 9" xfId="126" xr:uid="{00000000-0005-0000-0000-0000B9000000}"/>
    <cellStyle name="Normal 9 3" xfId="127" xr:uid="{00000000-0005-0000-0000-0000BA000000}"/>
    <cellStyle name="Note" xfId="45" xr:uid="{00000000-0005-0000-0000-0000BB000000}"/>
    <cellStyle name="Note 2" xfId="65" xr:uid="{00000000-0005-0000-0000-0000BC000000}"/>
    <cellStyle name="Note 2 2" xfId="164" xr:uid="{00000000-0005-0000-0000-0000BD000000}"/>
    <cellStyle name="Note 3" xfId="158" xr:uid="{00000000-0005-0000-0000-0000BE000000}"/>
    <cellStyle name="Output" xfId="46" xr:uid="{00000000-0005-0000-0000-0000BF000000}"/>
    <cellStyle name="Output 2" xfId="159" xr:uid="{00000000-0005-0000-0000-0000C0000000}"/>
    <cellStyle name="Percent 2" xfId="47" xr:uid="{00000000-0005-0000-0000-0000C1000000}"/>
    <cellStyle name="Percent 2 2" xfId="66" xr:uid="{00000000-0005-0000-0000-0000C2000000}"/>
    <cellStyle name="Percentagem 2" xfId="240" xr:uid="{00000000-0005-0000-0000-0000C3000000}"/>
    <cellStyle name="Porcentagem 2" xfId="48" xr:uid="{00000000-0005-0000-0000-0000C4000000}"/>
    <cellStyle name="Porcentagem 2 10" xfId="98" xr:uid="{00000000-0005-0000-0000-0000C5000000}"/>
    <cellStyle name="Porcentagem 2 2" xfId="49" xr:uid="{00000000-0005-0000-0000-0000C6000000}"/>
    <cellStyle name="Porcentagem 2 2 2" xfId="68" xr:uid="{00000000-0005-0000-0000-0000C7000000}"/>
    <cellStyle name="Porcentagem 2 2 3" xfId="235" xr:uid="{00000000-0005-0000-0000-0000C8000000}"/>
    <cellStyle name="Porcentagem 2 3" xfId="67" xr:uid="{00000000-0005-0000-0000-0000C9000000}"/>
    <cellStyle name="Porcentagem 3" xfId="142" xr:uid="{00000000-0005-0000-0000-0000CA000000}"/>
    <cellStyle name="Porcentagem 4" xfId="154" xr:uid="{00000000-0005-0000-0000-0000CB000000}"/>
    <cellStyle name="Separador de milhares 2" xfId="2" xr:uid="{00000000-0005-0000-0000-0000CC000000}"/>
    <cellStyle name="Separador de milhares 2 2" xfId="61" xr:uid="{00000000-0005-0000-0000-0000CD000000}"/>
    <cellStyle name="Separador de milhares 2 2 2" xfId="163" xr:uid="{00000000-0005-0000-0000-0000CE000000}"/>
    <cellStyle name="Separador de milhares 2 3" xfId="93" xr:uid="{00000000-0005-0000-0000-0000CF000000}"/>
    <cellStyle name="Separador de milhares 2 3 2" xfId="186" xr:uid="{00000000-0005-0000-0000-0000D0000000}"/>
    <cellStyle name="Separador de milhares 3" xfId="50" xr:uid="{00000000-0005-0000-0000-0000D1000000}"/>
    <cellStyle name="Separador de milhares 3 2" xfId="69" xr:uid="{00000000-0005-0000-0000-0000D2000000}"/>
    <cellStyle name="Separador de milhares 3 2 2" xfId="165" xr:uid="{00000000-0005-0000-0000-0000D3000000}"/>
    <cellStyle name="Separador de milhares 4" xfId="94" xr:uid="{00000000-0005-0000-0000-0000D4000000}"/>
    <cellStyle name="Separador de milhares 4 2" xfId="187" xr:uid="{00000000-0005-0000-0000-0000D5000000}"/>
    <cellStyle name="Separador de milhares 6" xfId="57" xr:uid="{00000000-0005-0000-0000-0000D6000000}"/>
    <cellStyle name="Separador de milhares 6 2" xfId="71" xr:uid="{00000000-0005-0000-0000-0000D7000000}"/>
    <cellStyle name="Separador de milhares 6 2 2" xfId="167" xr:uid="{00000000-0005-0000-0000-0000D8000000}"/>
    <cellStyle name="Title" xfId="51" xr:uid="{00000000-0005-0000-0000-0000D9000000}"/>
    <cellStyle name="Título 1 1" xfId="52" xr:uid="{00000000-0005-0000-0000-0000DA000000}"/>
    <cellStyle name="Título 1 1 1" xfId="53" xr:uid="{00000000-0005-0000-0000-0000DB000000}"/>
    <cellStyle name="Vírgula" xfId="1" builtinId="3"/>
    <cellStyle name="Vírgula 10" xfId="109" xr:uid="{00000000-0005-0000-0000-0000DD000000}"/>
    <cellStyle name="Vírgula 10 2" xfId="200" xr:uid="{00000000-0005-0000-0000-0000DE000000}"/>
    <cellStyle name="Vírgula 2" xfId="55" xr:uid="{00000000-0005-0000-0000-0000DF000000}"/>
    <cellStyle name="Vírgula 2 2" xfId="70" xr:uid="{00000000-0005-0000-0000-0000E0000000}"/>
    <cellStyle name="Vírgula 2 2 2" xfId="166" xr:uid="{00000000-0005-0000-0000-0000E1000000}"/>
    <cellStyle name="Vírgula 2 3 2" xfId="151" xr:uid="{00000000-0005-0000-0000-0000E2000000}"/>
    <cellStyle name="Vírgula 2 3 2 2" xfId="234" xr:uid="{00000000-0005-0000-0000-0000E3000000}"/>
    <cellStyle name="Vírgula 3" xfId="58" xr:uid="{00000000-0005-0000-0000-0000E4000000}"/>
    <cellStyle name="Vírgula 3 2" xfId="72" xr:uid="{00000000-0005-0000-0000-0000E5000000}"/>
    <cellStyle name="Vírgula 3 2 2" xfId="168" xr:uid="{00000000-0005-0000-0000-0000E6000000}"/>
    <cellStyle name="Vírgula 4" xfId="60" xr:uid="{00000000-0005-0000-0000-0000E7000000}"/>
    <cellStyle name="Vírgula 4 2" xfId="147" xr:uid="{00000000-0005-0000-0000-0000E8000000}"/>
    <cellStyle name="Vírgula 4 3" xfId="162" xr:uid="{00000000-0005-0000-0000-0000E9000000}"/>
    <cellStyle name="Vírgula 5" xfId="95" xr:uid="{00000000-0005-0000-0000-0000EA000000}"/>
    <cellStyle name="Vírgula 5 2" xfId="80" xr:uid="{00000000-0005-0000-0000-0000EB000000}"/>
    <cellStyle name="Vírgula 5 2 2" xfId="174" xr:uid="{00000000-0005-0000-0000-0000EC000000}"/>
    <cellStyle name="Vírgula 5 3" xfId="188" xr:uid="{00000000-0005-0000-0000-0000ED000000}"/>
    <cellStyle name="Vírgula 6" xfId="96" xr:uid="{00000000-0005-0000-0000-0000EE000000}"/>
    <cellStyle name="Vírgula 6 2" xfId="189" xr:uid="{00000000-0005-0000-0000-0000EF000000}"/>
    <cellStyle name="Vírgula 7" xfId="103" xr:uid="{00000000-0005-0000-0000-0000F0000000}"/>
    <cellStyle name="Vírgula 7 2" xfId="194" xr:uid="{00000000-0005-0000-0000-0000F1000000}"/>
    <cellStyle name="Vírgula 8" xfId="136" xr:uid="{00000000-0005-0000-0000-0000F2000000}"/>
    <cellStyle name="Vírgula 8 2" xfId="225" xr:uid="{00000000-0005-0000-0000-0000F3000000}"/>
    <cellStyle name="Warning Text" xfId="54" xr:uid="{00000000-0005-0000-0000-0000F4000000}"/>
  </cellStyles>
  <dxfs count="18">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CC"/>
      <color rgb="FFFF6969"/>
      <color rgb="FFFF5353"/>
      <color rgb="FFEAEAEA"/>
      <color rgb="FFFFFFCC"/>
      <color rgb="FF37F171"/>
      <color rgb="FFFFFF99"/>
      <color rgb="FFFFCCFF"/>
      <color rgb="FFFF2121"/>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561975</xdr:colOff>
      <xdr:row>1</xdr:row>
      <xdr:rowOff>28575</xdr:rowOff>
    </xdr:from>
    <xdr:ext cx="933450" cy="661389"/>
    <xdr:pic>
      <xdr:nvPicPr>
        <xdr:cNvPr id="4" name="Imagem 3">
          <a:extLst>
            <a:ext uri="{FF2B5EF4-FFF2-40B4-BE49-F238E27FC236}">
              <a16:creationId xmlns:a16="http://schemas.microsoft.com/office/drawing/2014/main" id="{8C6EAE99-6031-406B-83EF-8D6CAD6A073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0261" t="18385" r="20450" b="18386"/>
        <a:stretch/>
      </xdr:blipFill>
      <xdr:spPr>
        <a:xfrm>
          <a:off x="10163175" y="133350"/>
          <a:ext cx="933450" cy="66138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23</xdr:col>
      <xdr:colOff>1157274</xdr:colOff>
      <xdr:row>1</xdr:row>
      <xdr:rowOff>63498</xdr:rowOff>
    </xdr:from>
    <xdr:ext cx="1120259" cy="793751"/>
    <xdr:pic>
      <xdr:nvPicPr>
        <xdr:cNvPr id="4" name="Imagem 3">
          <a:extLst>
            <a:ext uri="{FF2B5EF4-FFF2-40B4-BE49-F238E27FC236}">
              <a16:creationId xmlns:a16="http://schemas.microsoft.com/office/drawing/2014/main" id="{6CC2C171-03FE-43FD-A117-D82BC29CC7B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0261" t="18385" r="20450" b="18386"/>
        <a:stretch/>
      </xdr:blipFill>
      <xdr:spPr>
        <a:xfrm>
          <a:off x="25562441" y="253998"/>
          <a:ext cx="1120259" cy="793751"/>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9">
    <wetp:webextensionref xmlns:r="http://schemas.openxmlformats.org/officeDocument/2006/relationships" r:id="rId1"/>
  </wetp:taskpane>
</wetp:taskpanes>
</file>

<file path=xl/webextensions/webextension1.xml><?xml version="1.0" encoding="utf-8"?>
<we:webextension xmlns:we="http://schemas.microsoft.com/office/webextensions/webextension/2010/11" id="{5CA88259-A3F7-43AF-8ECD-D850B3AC1CEB}">
  <we:reference id="wa200005502" version="1.0.0.11" store="pt-BR" storeType="OMEX"/>
  <we:alternateReferences>
    <we:reference id="wa200005502" version="1.0.0.11" store="wa200005502" storeType="OMEX"/>
  </we:alternateReferences>
  <we:properties>
    <we:property name="docId" value="&quot;z7lXB7V_jpZQLc98cNqXg&quot;"/>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_xldudf_GPT</we:customFunctionIds>
        <we:customFunctionIds>_xldudf_GPT_LIST</we:customFunctionIds>
        <we:customFunctionIds>_xldudf_GPT_HLIST</we:customFunctionIds>
        <we:customFunctionIds>_xldudf_GPT_CLASSIFY</we:customFunctionIds>
        <we:customFunctionIds>_xldudf_GPT_TRANSLATE</we:customFunctionIds>
        <we:customFunctionIds>_xldudf_GPT_EXTRACT</we:customFunctionIds>
        <we:customFunctionIds>_xldudf_GPT_TAG</we:customFunctionIds>
        <we:customFunctionIds>_xldudf_GPT_CONVERT</we:customFunctionIds>
        <we:customFunctionIds>_xldudf_GPT_FORMAT</we:customFunctionIds>
        <we:customFunctionIds>_xldudf_GPT_SUMMARIZE</we:customFunctionIds>
        <we:customFunctionIds>_xldudf_GPT_TABLE</we:customFunctionIds>
        <we:customFunctionIds>_xldudf_GPT_FILL</we:customFunctionIds>
        <we:customFunctionIds>_xldudf_GPT_SPLIT</we:customFunctionIds>
        <we:customFunctionIds>_xldudf_GPT_HSPLIT</we:customFunctionIds>
        <we:customFunctionIds>_xldudf_GPT_EDIT</we:customFunctionIds>
        <we:customFunctionIds>_xldudf_GPT_MATCH</we:customFunctionIds>
        <we:customFunctionIds>_xldudf_GPT_VISION</we:customFunctionIds>
        <we:customFunctionIds>_xldudf_GPT_WEB</we:customFunctionIds>
      </we:customFunctionIdList>
    </a:ext>
  </we:extLst>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gov.br/dnit/pt-br/assuntos/planejamento-e-pesquisa/custos-e-pagamentos/custos-e-pagamentos-dnit/indices-de-reajustamentos/indices-de-reajustamentos-de-obras-rodoviario/dnit_iii-04-0_divulgacao-indices-obras-rodoviarias-dez-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6"/>
  <sheetViews>
    <sheetView showGridLines="0" tabSelected="1" view="pageBreakPreview" zoomScaleNormal="100" zoomScaleSheetLayoutView="100" workbookViewId="0">
      <selection activeCell="F10" sqref="F10"/>
    </sheetView>
  </sheetViews>
  <sheetFormatPr defaultColWidth="10.7109375" defaultRowHeight="15" customHeight="1"/>
  <cols>
    <col min="1" max="1" width="3.140625" style="6" customWidth="1"/>
    <col min="2" max="2" width="10.7109375" style="9" customWidth="1"/>
    <col min="3" max="3" width="72.7109375" style="3" customWidth="1"/>
    <col min="4" max="4" width="12.42578125" style="1" bestFit="1" customWidth="1"/>
    <col min="5" max="5" width="14.140625" style="1" bestFit="1" customWidth="1"/>
    <col min="6" max="6" width="23.85546875" style="7" bestFit="1" customWidth="1"/>
    <col min="7" max="7" width="16.5703125" style="5" customWidth="1"/>
    <col min="8" max="8" width="11.7109375" style="5" hidden="1" customWidth="1"/>
    <col min="9" max="9" width="13.85546875" style="5" bestFit="1" customWidth="1"/>
    <col min="10" max="16384" width="10.7109375" style="5"/>
  </cols>
  <sheetData>
    <row r="1" spans="1:11" ht="8.25" customHeight="1" thickBot="1"/>
    <row r="2" spans="1:11" s="2" customFormat="1" ht="15" customHeight="1">
      <c r="A2" s="6"/>
      <c r="B2" s="386" t="s">
        <v>16254</v>
      </c>
      <c r="C2" s="387"/>
      <c r="D2" s="387"/>
      <c r="E2" s="387"/>
      <c r="F2" s="388"/>
      <c r="H2" s="5"/>
      <c r="I2" s="5"/>
      <c r="J2" s="5"/>
      <c r="K2" s="5"/>
    </row>
    <row r="3" spans="1:11" s="2" customFormat="1" ht="15" customHeight="1">
      <c r="A3" s="6"/>
      <c r="B3" s="391" t="s">
        <v>48</v>
      </c>
      <c r="C3" s="392"/>
      <c r="D3" s="392"/>
      <c r="E3" s="392"/>
      <c r="F3" s="389"/>
      <c r="H3" s="5"/>
      <c r="I3" s="5"/>
      <c r="J3" s="5"/>
      <c r="K3" s="5"/>
    </row>
    <row r="4" spans="1:11" s="2" customFormat="1" ht="12.75" customHeight="1">
      <c r="A4" s="6"/>
      <c r="B4" s="391" t="s">
        <v>16280</v>
      </c>
      <c r="C4" s="392"/>
      <c r="D4" s="392"/>
      <c r="E4" s="392"/>
      <c r="F4" s="389"/>
      <c r="H4" s="5"/>
      <c r="I4" s="5"/>
      <c r="J4" s="5"/>
      <c r="K4" s="5"/>
    </row>
    <row r="5" spans="1:11" s="2" customFormat="1" ht="13.5" customHeight="1" thickBot="1">
      <c r="A5" s="6"/>
      <c r="B5" s="393" t="s">
        <v>1872</v>
      </c>
      <c r="C5" s="394"/>
      <c r="D5" s="394"/>
      <c r="E5" s="394"/>
      <c r="F5" s="390"/>
      <c r="H5" s="5"/>
      <c r="I5" s="5"/>
      <c r="J5" s="5"/>
      <c r="K5" s="5"/>
    </row>
    <row r="6" spans="1:11" ht="15" customHeight="1">
      <c r="B6" s="400" t="s">
        <v>0</v>
      </c>
      <c r="C6" s="402" t="s">
        <v>2</v>
      </c>
      <c r="D6" s="404" t="s">
        <v>14</v>
      </c>
      <c r="E6" s="404" t="s">
        <v>5</v>
      </c>
      <c r="F6" s="398" t="s">
        <v>16253</v>
      </c>
      <c r="K6" s="2"/>
    </row>
    <row r="7" spans="1:11" ht="15.75" customHeight="1" thickBot="1">
      <c r="B7" s="401"/>
      <c r="C7" s="403"/>
      <c r="D7" s="405"/>
      <c r="E7" s="405"/>
      <c r="F7" s="399"/>
      <c r="K7" s="2"/>
    </row>
    <row r="8" spans="1:11" ht="11.25" customHeight="1">
      <c r="B8" s="326">
        <v>1</v>
      </c>
      <c r="C8" s="232" t="s">
        <v>3</v>
      </c>
      <c r="D8" s="231"/>
      <c r="E8" s="233"/>
      <c r="F8" s="237">
        <v>551253.8600000001</v>
      </c>
      <c r="G8" s="377"/>
      <c r="K8" s="2"/>
    </row>
    <row r="9" spans="1:11" s="10" customFormat="1" ht="12.75">
      <c r="A9" s="12"/>
      <c r="B9" s="238" t="s">
        <v>16255</v>
      </c>
      <c r="C9" s="19" t="s">
        <v>16258</v>
      </c>
      <c r="D9" s="18" t="s">
        <v>2408</v>
      </c>
      <c r="E9" s="14">
        <v>1</v>
      </c>
      <c r="F9" s="239">
        <v>9458.19</v>
      </c>
      <c r="G9" s="376"/>
      <c r="H9" s="10" t="e">
        <f>IF(#REF!="","",VLOOKUP(#REF!,#REF!,10,0))</f>
        <v>#REF!</v>
      </c>
      <c r="K9" s="2"/>
    </row>
    <row r="10" spans="1:11" s="10" customFormat="1" ht="12.75">
      <c r="A10" s="12"/>
      <c r="B10" s="238" t="s">
        <v>16256</v>
      </c>
      <c r="C10" s="19" t="s">
        <v>16259</v>
      </c>
      <c r="D10" s="18" t="s">
        <v>2408</v>
      </c>
      <c r="E10" s="14">
        <v>1</v>
      </c>
      <c r="F10" s="239">
        <v>275032.51</v>
      </c>
      <c r="G10" s="376">
        <f>F10+F9</f>
        <v>284490.7</v>
      </c>
      <c r="H10" s="10" t="e">
        <f>IF(#REF!="","",VLOOKUP(#REF!,#REF!,10,0))</f>
        <v>#REF!</v>
      </c>
      <c r="K10" s="2"/>
    </row>
    <row r="11" spans="1:11" s="10" customFormat="1" ht="12.75">
      <c r="A11" s="12"/>
      <c r="B11" s="238" t="s">
        <v>16257</v>
      </c>
      <c r="C11" s="19" t="s">
        <v>16268</v>
      </c>
      <c r="D11" s="18" t="s">
        <v>2408</v>
      </c>
      <c r="E11" s="14">
        <v>18</v>
      </c>
      <c r="F11" s="239">
        <v>266763.16000000003</v>
      </c>
      <c r="G11" s="376">
        <f>F11/E11</f>
        <v>14820.175555555557</v>
      </c>
      <c r="H11" s="10" t="e">
        <f>IF(#REF!="","",VLOOKUP(#REF!,#REF!,10,0))</f>
        <v>#REF!</v>
      </c>
      <c r="K11" s="2"/>
    </row>
    <row r="12" spans="1:11" s="10" customFormat="1" ht="12.75">
      <c r="A12" s="12"/>
      <c r="B12" s="326">
        <v>2</v>
      </c>
      <c r="C12" s="232" t="s">
        <v>16260</v>
      </c>
      <c r="D12" s="231"/>
      <c r="E12" s="233"/>
      <c r="F12" s="237">
        <v>9858082.5600000005</v>
      </c>
      <c r="G12" s="376"/>
      <c r="K12" s="2"/>
    </row>
    <row r="13" spans="1:11" s="10" customFormat="1" ht="12.75">
      <c r="A13" s="12"/>
      <c r="B13" s="238" t="s">
        <v>2471</v>
      </c>
      <c r="C13" s="19" t="s">
        <v>16270</v>
      </c>
      <c r="D13" s="18" t="s">
        <v>16</v>
      </c>
      <c r="E13" s="14">
        <v>100</v>
      </c>
      <c r="F13" s="239">
        <v>9858082.5600000005</v>
      </c>
      <c r="G13" s="376">
        <f>F13/16</f>
        <v>616130.16</v>
      </c>
      <c r="H13" s="10" t="e">
        <f>IF(#REF!="","",VLOOKUP(#REF!,#REF!,10,0))</f>
        <v>#REF!</v>
      </c>
      <c r="K13" s="2"/>
    </row>
    <row r="14" spans="1:11" s="10" customFormat="1" ht="12.75">
      <c r="A14" s="12"/>
      <c r="B14" s="326">
        <v>3</v>
      </c>
      <c r="C14" s="232" t="s">
        <v>16271</v>
      </c>
      <c r="D14" s="231"/>
      <c r="E14" s="233"/>
      <c r="F14" s="237">
        <v>34041376.112304009</v>
      </c>
      <c r="G14" s="376"/>
      <c r="K14" s="2"/>
    </row>
    <row r="15" spans="1:11" s="10" customFormat="1" ht="25.5">
      <c r="A15" s="12"/>
      <c r="B15" s="238" t="s">
        <v>16261</v>
      </c>
      <c r="C15" s="19" t="s">
        <v>16274</v>
      </c>
      <c r="D15" s="18" t="s">
        <v>16</v>
      </c>
      <c r="E15" s="14">
        <v>100</v>
      </c>
      <c r="F15" s="239">
        <v>34041376.112304009</v>
      </c>
      <c r="G15" s="376"/>
      <c r="H15" s="10" t="e">
        <f>IF(#REF!="","",VLOOKUP(#REF!,#REF!,10,0))</f>
        <v>#REF!</v>
      </c>
    </row>
    <row r="16" spans="1:11" s="10" customFormat="1" ht="12.75">
      <c r="A16" s="12"/>
      <c r="B16" s="326">
        <v>4</v>
      </c>
      <c r="C16" s="232" t="s">
        <v>2428</v>
      </c>
      <c r="D16" s="231"/>
      <c r="E16" s="233"/>
      <c r="F16" s="237">
        <v>1846537.9376960001</v>
      </c>
      <c r="G16" s="376"/>
    </row>
    <row r="17" spans="1:11" s="10" customFormat="1" ht="12.75">
      <c r="A17" s="12"/>
      <c r="B17" s="246" t="s">
        <v>16262</v>
      </c>
      <c r="C17" s="19" t="s">
        <v>16263</v>
      </c>
      <c r="D17" s="18" t="s">
        <v>16</v>
      </c>
      <c r="E17" s="14">
        <v>100</v>
      </c>
      <c r="F17" s="239">
        <v>307084.03000000003</v>
      </c>
      <c r="G17" s="376"/>
      <c r="H17" s="10" t="e">
        <f>IF(#REF!="","",VLOOKUP(#REF!,#REF!,10,0))</f>
        <v>#REF!</v>
      </c>
    </row>
    <row r="18" spans="1:11" s="10" customFormat="1" ht="12.75">
      <c r="A18" s="12"/>
      <c r="B18" s="246" t="s">
        <v>16264</v>
      </c>
      <c r="C18" s="19" t="s">
        <v>16275</v>
      </c>
      <c r="D18" s="18" t="s">
        <v>34</v>
      </c>
      <c r="E18" s="14">
        <v>2</v>
      </c>
      <c r="F18" s="239">
        <v>461836.17230879999</v>
      </c>
      <c r="G18" s="376"/>
      <c r="H18" s="10" t="e">
        <f>IF(#REF!="","",VLOOKUP(#REF!,#REF!,10,0))</f>
        <v>#REF!</v>
      </c>
    </row>
    <row r="19" spans="1:11" s="10" customFormat="1" ht="12.75">
      <c r="A19" s="12"/>
      <c r="B19" s="246" t="s">
        <v>16272</v>
      </c>
      <c r="C19" s="19" t="s">
        <v>16273</v>
      </c>
      <c r="D19" s="18" t="s">
        <v>34</v>
      </c>
      <c r="E19" s="14">
        <v>2</v>
      </c>
      <c r="F19" s="239">
        <v>1077617.7353872</v>
      </c>
      <c r="G19" s="376"/>
    </row>
    <row r="20" spans="1:11" s="10" customFormat="1" ht="12.75">
      <c r="A20" s="12"/>
      <c r="B20" s="326">
        <v>5</v>
      </c>
      <c r="C20" s="232" t="s">
        <v>16265</v>
      </c>
      <c r="D20" s="231"/>
      <c r="E20" s="233"/>
      <c r="F20" s="237">
        <v>651946.9</v>
      </c>
      <c r="G20" s="376"/>
      <c r="H20" s="10" t="e">
        <f>IF(#REF!="","",VLOOKUP(#REF!,#REF!,10,0))</f>
        <v>#REF!</v>
      </c>
    </row>
    <row r="21" spans="1:11" s="10" customFormat="1" ht="12.75">
      <c r="A21" s="12"/>
      <c r="B21" s="238" t="s">
        <v>16266</v>
      </c>
      <c r="C21" s="19" t="s">
        <v>2481</v>
      </c>
      <c r="D21" s="18" t="s">
        <v>16</v>
      </c>
      <c r="E21" s="14">
        <v>100</v>
      </c>
      <c r="F21" s="239">
        <v>454217.19000000006</v>
      </c>
      <c r="G21" s="376"/>
      <c r="H21" s="10" t="e">
        <f>IF(#REF!="","",VLOOKUP(#REF!,#REF!,10,0))</f>
        <v>#REF!</v>
      </c>
    </row>
    <row r="22" spans="1:11" s="10" customFormat="1" ht="12.75">
      <c r="A22" s="12"/>
      <c r="B22" s="238" t="s">
        <v>16267</v>
      </c>
      <c r="C22" s="19" t="s">
        <v>16269</v>
      </c>
      <c r="D22" s="18" t="s">
        <v>16</v>
      </c>
      <c r="E22" s="14">
        <v>100</v>
      </c>
      <c r="F22" s="239">
        <v>24971.98</v>
      </c>
      <c r="G22" s="376"/>
      <c r="H22" s="10" t="e">
        <f>IF(#REF!="","",VLOOKUP(#REF!,#REF!,10,0))</f>
        <v>#REF!</v>
      </c>
    </row>
    <row r="23" spans="1:11" s="10" customFormat="1" ht="12.75">
      <c r="A23" s="12"/>
      <c r="B23" s="238" t="s">
        <v>16276</v>
      </c>
      <c r="C23" s="19" t="s">
        <v>16277</v>
      </c>
      <c r="D23" s="18" t="s">
        <v>16</v>
      </c>
      <c r="E23" s="14">
        <v>100</v>
      </c>
      <c r="F23" s="239">
        <v>172757.72999999998</v>
      </c>
      <c r="G23" s="376"/>
    </row>
    <row r="24" spans="1:11" s="10" customFormat="1" ht="6" customHeight="1">
      <c r="A24" s="12"/>
      <c r="B24" s="240"/>
      <c r="C24" s="235"/>
      <c r="D24" s="234"/>
      <c r="E24" s="236"/>
      <c r="F24" s="241"/>
      <c r="G24" s="376"/>
    </row>
    <row r="25" spans="1:11" ht="15" customHeight="1" thickBot="1">
      <c r="A25" s="12"/>
      <c r="B25" s="395" t="s">
        <v>4</v>
      </c>
      <c r="C25" s="396"/>
      <c r="D25" s="396"/>
      <c r="E25" s="397"/>
      <c r="F25" s="242">
        <v>46949197.370000005</v>
      </c>
      <c r="G25" s="245"/>
    </row>
    <row r="26" spans="1:11" s="4" customFormat="1" ht="15" customHeight="1">
      <c r="A26" s="6"/>
      <c r="B26" s="324"/>
      <c r="C26" s="324"/>
      <c r="D26" s="324"/>
      <c r="E26" s="324"/>
      <c r="F26" s="7"/>
      <c r="G26" s="5"/>
      <c r="H26" s="5"/>
      <c r="I26" s="5"/>
      <c r="J26" s="5"/>
      <c r="K26" s="5"/>
    </row>
  </sheetData>
  <autoFilter ref="C1:C25" xr:uid="{00000000-0009-0000-0000-000000000000}"/>
  <mergeCells count="11">
    <mergeCell ref="B25:E25"/>
    <mergeCell ref="F6:F7"/>
    <mergeCell ref="B6:B7"/>
    <mergeCell ref="C6:C7"/>
    <mergeCell ref="D6:D7"/>
    <mergeCell ref="E6:E7"/>
    <mergeCell ref="B2:E2"/>
    <mergeCell ref="F2:F5"/>
    <mergeCell ref="B3:E3"/>
    <mergeCell ref="B4:E4"/>
    <mergeCell ref="B5:E5"/>
  </mergeCells>
  <conditionalFormatting sqref="B8">
    <cfRule type="duplicateValues" dxfId="17" priority="47"/>
    <cfRule type="duplicateValues" dxfId="16" priority="48"/>
  </conditionalFormatting>
  <conditionalFormatting sqref="B9:B11 B13 B15 B17:B18 B21:B22">
    <cfRule type="duplicateValues" dxfId="15" priority="7627"/>
  </conditionalFormatting>
  <conditionalFormatting sqref="B12">
    <cfRule type="duplicateValues" dxfId="14" priority="9"/>
    <cfRule type="duplicateValues" dxfId="13" priority="10"/>
  </conditionalFormatting>
  <conditionalFormatting sqref="B14">
    <cfRule type="duplicateValues" dxfId="12" priority="7"/>
    <cfRule type="duplicateValues" dxfId="11" priority="8"/>
  </conditionalFormatting>
  <conditionalFormatting sqref="B16">
    <cfRule type="duplicateValues" dxfId="10" priority="5"/>
    <cfRule type="duplicateValues" dxfId="9" priority="6"/>
  </conditionalFormatting>
  <conditionalFormatting sqref="B19">
    <cfRule type="duplicateValues" dxfId="8" priority="2"/>
  </conditionalFormatting>
  <conditionalFormatting sqref="B20">
    <cfRule type="duplicateValues" dxfId="7" priority="3"/>
    <cfRule type="duplicateValues" dxfId="6" priority="4"/>
  </conditionalFormatting>
  <conditionalFormatting sqref="B23">
    <cfRule type="duplicateValues" dxfId="5" priority="1"/>
  </conditionalFormatting>
  <conditionalFormatting sqref="B24">
    <cfRule type="duplicateValues" dxfId="4" priority="57"/>
  </conditionalFormatting>
  <printOptions horizontalCentered="1"/>
  <pageMargins left="0.59055118110236227" right="0.59055118110236227" top="0.78740157480314965" bottom="0.39370078740157483" header="0" footer="0"/>
  <pageSetup paperSize="9" fitToHeight="0" orientation="landscape" r:id="rId1"/>
  <headerFooter alignWithMargins="0">
    <oddFooter>&amp;CAvenida Getúlio Vargas, 1710 - 7º andar, Savassi - Belo Horizonte - MG CEP: 30112-021&amp;R&amp;P/&amp;N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B24"/>
  <sheetViews>
    <sheetView view="pageBreakPreview" zoomScale="90" zoomScaleNormal="100" zoomScaleSheetLayoutView="90" workbookViewId="0">
      <selection activeCell="Y22" sqref="Y22"/>
    </sheetView>
  </sheetViews>
  <sheetFormatPr defaultColWidth="10.7109375" defaultRowHeight="15" customHeight="1"/>
  <cols>
    <col min="1" max="1" width="3.140625" style="327" customWidth="1"/>
    <col min="2" max="2" width="9.28515625" style="327" customWidth="1"/>
    <col min="3" max="3" width="28.5703125" style="327" bestFit="1" customWidth="1"/>
    <col min="4" max="4" width="13.28515625" style="327" bestFit="1" customWidth="1"/>
    <col min="5" max="5" width="16.28515625" style="327" bestFit="1" customWidth="1"/>
    <col min="6" max="7" width="16.28515625" style="327" customWidth="1"/>
    <col min="8" max="8" width="17.5703125" style="327" customWidth="1"/>
    <col min="9" max="10" width="15.140625" style="327" bestFit="1" customWidth="1"/>
    <col min="11" max="13" width="16.140625" style="327" bestFit="1" customWidth="1"/>
    <col min="14" max="14" width="16.28515625" style="327" customWidth="1"/>
    <col min="15" max="15" width="16.5703125" style="327" customWidth="1"/>
    <col min="16" max="18" width="15.140625" style="327" customWidth="1"/>
    <col min="19" max="25" width="17.5703125" style="327" customWidth="1"/>
    <col min="26" max="26" width="3.85546875" style="327" customWidth="1"/>
    <col min="27" max="27" width="13.42578125" style="327" customWidth="1"/>
    <col min="28" max="28" width="14.42578125" style="327" bestFit="1" customWidth="1"/>
    <col min="29" max="16384" width="10.7109375" style="327"/>
  </cols>
  <sheetData>
    <row r="1" spans="2:28" ht="15" customHeight="1" thickBot="1"/>
    <row r="2" spans="2:28" ht="15" customHeight="1">
      <c r="B2" s="432" t="s">
        <v>16278</v>
      </c>
      <c r="C2" s="433"/>
      <c r="D2" s="433"/>
      <c r="E2" s="433"/>
      <c r="F2" s="433"/>
      <c r="G2" s="433"/>
      <c r="H2" s="433"/>
      <c r="I2" s="433"/>
      <c r="J2" s="433"/>
      <c r="K2" s="433"/>
      <c r="L2" s="328"/>
      <c r="M2" s="328"/>
      <c r="N2" s="328"/>
      <c r="O2" s="328"/>
      <c r="P2" s="328"/>
      <c r="Q2" s="328"/>
      <c r="R2" s="328"/>
      <c r="S2" s="328"/>
      <c r="T2" s="328"/>
      <c r="U2" s="328"/>
      <c r="V2" s="328"/>
      <c r="W2" s="328"/>
      <c r="X2" s="328"/>
      <c r="Y2" s="329"/>
    </row>
    <row r="3" spans="2:28" ht="15" customHeight="1">
      <c r="B3" s="406" t="s">
        <v>16279</v>
      </c>
      <c r="C3" s="407"/>
      <c r="D3" s="407"/>
      <c r="E3" s="407"/>
      <c r="F3" s="407"/>
      <c r="G3" s="334"/>
      <c r="H3" s="11"/>
      <c r="I3" s="11"/>
      <c r="J3" s="11"/>
      <c r="K3" s="11"/>
      <c r="L3" s="11"/>
      <c r="M3" s="11"/>
      <c r="N3" s="11"/>
      <c r="O3" s="11"/>
      <c r="P3" s="11"/>
      <c r="Q3" s="11"/>
      <c r="R3" s="11"/>
      <c r="S3" s="11"/>
      <c r="T3" s="11"/>
      <c r="U3" s="11"/>
      <c r="V3" s="11"/>
      <c r="W3" s="11"/>
      <c r="X3" s="11"/>
      <c r="Y3" s="255"/>
    </row>
    <row r="4" spans="2:28" ht="12.75">
      <c r="B4" s="391" t="s">
        <v>16280</v>
      </c>
      <c r="C4" s="392"/>
      <c r="D4" s="392"/>
      <c r="E4" s="392"/>
      <c r="F4" s="334"/>
      <c r="G4" s="334"/>
      <c r="H4" s="330"/>
      <c r="I4" s="330"/>
      <c r="J4" s="330"/>
      <c r="K4" s="330"/>
      <c r="L4" s="330"/>
      <c r="M4" s="330"/>
      <c r="N4" s="330"/>
      <c r="O4" s="330"/>
      <c r="P4" s="330"/>
      <c r="Q4" s="330"/>
      <c r="R4" s="330"/>
      <c r="S4" s="330"/>
      <c r="T4" s="330"/>
      <c r="U4" s="330"/>
      <c r="V4" s="330"/>
      <c r="W4" s="330"/>
      <c r="X4" s="330"/>
      <c r="Y4" s="331"/>
    </row>
    <row r="5" spans="2:28" ht="15" customHeight="1">
      <c r="B5" s="406" t="s">
        <v>1872</v>
      </c>
      <c r="C5" s="407">
        <v>0</v>
      </c>
      <c r="D5" s="407"/>
      <c r="E5" s="407"/>
      <c r="F5" s="334"/>
      <c r="G5" s="334"/>
      <c r="H5" s="332"/>
      <c r="I5" s="332"/>
      <c r="J5" s="332"/>
      <c r="K5" s="332"/>
      <c r="L5" s="332"/>
      <c r="M5" s="332"/>
      <c r="N5" s="332"/>
      <c r="O5" s="332"/>
      <c r="P5" s="332"/>
      <c r="Q5" s="332"/>
      <c r="R5" s="332"/>
      <c r="S5" s="332"/>
      <c r="T5" s="332"/>
      <c r="U5" s="332"/>
      <c r="V5" s="332"/>
      <c r="W5" s="332"/>
      <c r="X5" s="332"/>
      <c r="Y5" s="333"/>
    </row>
    <row r="6" spans="2:28" ht="15" customHeight="1" thickBot="1">
      <c r="B6" s="335" t="s">
        <v>47</v>
      </c>
      <c r="C6" s="336">
        <v>45859</v>
      </c>
      <c r="D6" s="337"/>
      <c r="E6" s="337"/>
      <c r="F6" s="337"/>
      <c r="G6" s="337"/>
      <c r="H6" s="338"/>
      <c r="I6" s="338"/>
      <c r="J6" s="338"/>
      <c r="K6" s="338"/>
      <c r="L6" s="338"/>
      <c r="M6" s="338"/>
      <c r="N6" s="338"/>
      <c r="O6" s="338"/>
      <c r="P6" s="338"/>
      <c r="Q6" s="338"/>
      <c r="R6" s="338"/>
      <c r="S6" s="338"/>
      <c r="T6" s="338"/>
      <c r="U6" s="338"/>
      <c r="V6" s="338"/>
      <c r="W6" s="338"/>
      <c r="X6" s="338"/>
      <c r="Y6" s="339"/>
    </row>
    <row r="7" spans="2:28" s="340" customFormat="1" ht="24.95" customHeight="1" thickBot="1">
      <c r="B7" s="408" t="s">
        <v>0</v>
      </c>
      <c r="C7" s="410" t="s">
        <v>6</v>
      </c>
      <c r="D7" s="411"/>
      <c r="E7" s="414" t="s">
        <v>13</v>
      </c>
      <c r="F7" s="430" t="s">
        <v>32</v>
      </c>
      <c r="G7" s="430"/>
      <c r="H7" s="430"/>
      <c r="I7" s="430"/>
      <c r="J7" s="430"/>
      <c r="K7" s="430"/>
      <c r="L7" s="430"/>
      <c r="M7" s="430"/>
      <c r="N7" s="430"/>
      <c r="O7" s="430"/>
      <c r="P7" s="430"/>
      <c r="Q7" s="430"/>
      <c r="R7" s="430"/>
      <c r="S7" s="430"/>
      <c r="T7" s="430"/>
      <c r="U7" s="430"/>
      <c r="V7" s="430"/>
      <c r="W7" s="430"/>
      <c r="X7" s="430"/>
      <c r="Y7" s="431"/>
    </row>
    <row r="8" spans="2:28" s="340" customFormat="1" ht="24.95" customHeight="1">
      <c r="B8" s="409"/>
      <c r="C8" s="412"/>
      <c r="D8" s="413"/>
      <c r="E8" s="415"/>
      <c r="F8" s="254">
        <v>1</v>
      </c>
      <c r="G8" s="253">
        <v>2</v>
      </c>
      <c r="H8" s="364">
        <v>3</v>
      </c>
      <c r="I8" s="253">
        <v>4</v>
      </c>
      <c r="J8" s="254"/>
      <c r="K8" s="253">
        <v>6</v>
      </c>
      <c r="L8" s="254">
        <v>7</v>
      </c>
      <c r="M8" s="253">
        <v>8</v>
      </c>
      <c r="N8" s="254">
        <v>9</v>
      </c>
      <c r="O8" s="253">
        <v>10</v>
      </c>
      <c r="P8" s="254">
        <v>11</v>
      </c>
      <c r="Q8" s="253">
        <v>12</v>
      </c>
      <c r="R8" s="254">
        <v>13</v>
      </c>
      <c r="S8" s="253">
        <v>14</v>
      </c>
      <c r="T8" s="254">
        <v>15</v>
      </c>
      <c r="U8" s="253">
        <v>16</v>
      </c>
      <c r="V8" s="254">
        <v>17</v>
      </c>
      <c r="W8" s="253">
        <v>18</v>
      </c>
      <c r="X8" s="254">
        <v>19</v>
      </c>
      <c r="Y8" s="253">
        <v>20</v>
      </c>
      <c r="AA8" s="341"/>
      <c r="AB8" s="342" t="s">
        <v>15</v>
      </c>
    </row>
    <row r="9" spans="2:28" s="340" customFormat="1" ht="15.75" customHeight="1">
      <c r="B9" s="418">
        <v>0</v>
      </c>
      <c r="C9" s="420" t="s">
        <v>16252</v>
      </c>
      <c r="D9" s="343" t="s">
        <v>7</v>
      </c>
      <c r="E9" s="416">
        <v>0</v>
      </c>
      <c r="F9" s="374">
        <v>0.5</v>
      </c>
      <c r="G9" s="375">
        <v>0.5</v>
      </c>
      <c r="H9" s="365"/>
      <c r="I9" s="344"/>
      <c r="J9" s="344"/>
      <c r="K9" s="345"/>
      <c r="L9" s="345"/>
      <c r="M9" s="345"/>
      <c r="N9" s="345"/>
      <c r="O9" s="345"/>
      <c r="P9" s="345"/>
      <c r="Q9" s="345"/>
      <c r="R9" s="345"/>
      <c r="S9" s="345"/>
      <c r="T9" s="345"/>
      <c r="U9" s="345"/>
      <c r="V9" s="345"/>
      <c r="W9" s="345"/>
      <c r="X9" s="345"/>
      <c r="Y9" s="346"/>
      <c r="AA9" s="341"/>
      <c r="AB9" s="342"/>
    </row>
    <row r="10" spans="2:28" s="340" customFormat="1" ht="15.75" customHeight="1">
      <c r="B10" s="419"/>
      <c r="C10" s="421"/>
      <c r="D10" s="349" t="s">
        <v>8</v>
      </c>
      <c r="E10" s="417"/>
      <c r="F10" s="350">
        <v>0</v>
      </c>
      <c r="G10" s="351">
        <v>0</v>
      </c>
      <c r="H10" s="366"/>
      <c r="I10" s="351"/>
      <c r="J10" s="351"/>
      <c r="K10" s="351"/>
      <c r="L10" s="351"/>
      <c r="M10" s="351"/>
      <c r="N10" s="351"/>
      <c r="O10" s="351"/>
      <c r="P10" s="351"/>
      <c r="Q10" s="352"/>
      <c r="R10" s="351"/>
      <c r="S10" s="352"/>
      <c r="T10" s="351"/>
      <c r="U10" s="351"/>
      <c r="V10" s="351"/>
      <c r="W10" s="351"/>
      <c r="X10" s="351"/>
      <c r="Y10" s="353"/>
      <c r="AA10" s="341"/>
      <c r="AB10" s="342"/>
    </row>
    <row r="11" spans="2:28" s="340" customFormat="1" ht="15.75" customHeight="1">
      <c r="B11" s="418">
        <v>1</v>
      </c>
      <c r="C11" s="420" t="s">
        <v>3</v>
      </c>
      <c r="D11" s="343" t="s">
        <v>7</v>
      </c>
      <c r="E11" s="416">
        <v>551253.8600000001</v>
      </c>
      <c r="F11" s="370"/>
      <c r="G11" s="371"/>
      <c r="H11" s="378">
        <v>0.54296377272633611</v>
      </c>
      <c r="I11" s="378">
        <v>2.688448395727434E-2</v>
      </c>
      <c r="J11" s="378">
        <v>2.688448395727434E-2</v>
      </c>
      <c r="K11" s="378">
        <v>2.688448395727434E-2</v>
      </c>
      <c r="L11" s="378">
        <v>2.688448395727434E-2</v>
      </c>
      <c r="M11" s="378">
        <v>2.688448395727434E-2</v>
      </c>
      <c r="N11" s="378">
        <v>2.688448395727434E-2</v>
      </c>
      <c r="O11" s="378">
        <v>2.688448395727434E-2</v>
      </c>
      <c r="P11" s="378">
        <v>2.688448395727434E-2</v>
      </c>
      <c r="Q11" s="378">
        <v>2.688448395727434E-2</v>
      </c>
      <c r="R11" s="378">
        <v>2.688448395727434E-2</v>
      </c>
      <c r="S11" s="378">
        <v>2.688448395727434E-2</v>
      </c>
      <c r="T11" s="378">
        <v>2.688448395727434E-2</v>
      </c>
      <c r="U11" s="378">
        <v>2.688448395727434E-2</v>
      </c>
      <c r="V11" s="378">
        <v>2.688448395727434E-2</v>
      </c>
      <c r="W11" s="378">
        <v>2.688448395727434E-2</v>
      </c>
      <c r="X11" s="378">
        <v>2.688448395727434E-2</v>
      </c>
      <c r="Y11" s="378">
        <v>2.688448395727434E-2</v>
      </c>
      <c r="AA11" s="347">
        <f>SUM(H11:Y11)</f>
        <v>1.0000000000000007</v>
      </c>
      <c r="AB11" s="348" t="str">
        <f>IF(AA11=100%,"Ok!","Verificar!")</f>
        <v>Ok!</v>
      </c>
    </row>
    <row r="12" spans="2:28" s="340" customFormat="1" ht="15.75" customHeight="1">
      <c r="B12" s="419"/>
      <c r="C12" s="421"/>
      <c r="D12" s="349" t="s">
        <v>8</v>
      </c>
      <c r="E12" s="417"/>
      <c r="F12" s="372"/>
      <c r="G12" s="373"/>
      <c r="H12" s="366">
        <v>299310.87555555557</v>
      </c>
      <c r="I12" s="351">
        <v>14820.175555555557</v>
      </c>
      <c r="J12" s="351">
        <v>14820.175555555557</v>
      </c>
      <c r="K12" s="351">
        <v>14820.175555555557</v>
      </c>
      <c r="L12" s="351">
        <v>14820.175555555557</v>
      </c>
      <c r="M12" s="351">
        <v>14820.175555555557</v>
      </c>
      <c r="N12" s="351">
        <v>14820.175555555557</v>
      </c>
      <c r="O12" s="351">
        <v>14820.175555555557</v>
      </c>
      <c r="P12" s="351">
        <v>14820.175555555557</v>
      </c>
      <c r="Q12" s="351">
        <v>14820.175555555557</v>
      </c>
      <c r="R12" s="351">
        <v>14820.175555555557</v>
      </c>
      <c r="S12" s="351">
        <v>14820.175555555557</v>
      </c>
      <c r="T12" s="351">
        <v>14820.175555555557</v>
      </c>
      <c r="U12" s="351">
        <v>14820.175555555557</v>
      </c>
      <c r="V12" s="351">
        <v>14820.175555555557</v>
      </c>
      <c r="W12" s="351">
        <v>14820.175555555557</v>
      </c>
      <c r="X12" s="351">
        <v>14820.175555555557</v>
      </c>
      <c r="Y12" s="351">
        <v>14820.175555555557</v>
      </c>
      <c r="AA12" s="325">
        <f>SUM(H12:Y12)</f>
        <v>551253.8600000001</v>
      </c>
      <c r="AB12" s="348" t="str">
        <f>IF(AA12=E11,"Ok!","Verificar!")</f>
        <v>Ok!</v>
      </c>
    </row>
    <row r="13" spans="2:28" s="340" customFormat="1" ht="15.75" customHeight="1">
      <c r="B13" s="418">
        <v>2</v>
      </c>
      <c r="C13" s="420" t="s">
        <v>16260</v>
      </c>
      <c r="D13" s="343" t="s">
        <v>7</v>
      </c>
      <c r="E13" s="416">
        <v>9858082.5600000005</v>
      </c>
      <c r="F13" s="370"/>
      <c r="G13" s="371"/>
      <c r="H13" s="365"/>
      <c r="I13" s="375">
        <v>6.25E-2</v>
      </c>
      <c r="J13" s="375">
        <v>6.25E-2</v>
      </c>
      <c r="K13" s="375">
        <v>6.25E-2</v>
      </c>
      <c r="L13" s="375">
        <v>6.25E-2</v>
      </c>
      <c r="M13" s="375">
        <v>6.25E-2</v>
      </c>
      <c r="N13" s="375">
        <v>6.25E-2</v>
      </c>
      <c r="O13" s="375">
        <v>6.25E-2</v>
      </c>
      <c r="P13" s="375">
        <v>6.25E-2</v>
      </c>
      <c r="Q13" s="375">
        <v>6.25E-2</v>
      </c>
      <c r="R13" s="375">
        <v>6.25E-2</v>
      </c>
      <c r="S13" s="375">
        <v>6.25E-2</v>
      </c>
      <c r="T13" s="375">
        <v>6.25E-2</v>
      </c>
      <c r="U13" s="375">
        <v>6.25E-2</v>
      </c>
      <c r="V13" s="375">
        <v>6.25E-2</v>
      </c>
      <c r="W13" s="375">
        <v>6.25E-2</v>
      </c>
      <c r="X13" s="375">
        <v>6.25E-2</v>
      </c>
      <c r="Y13" s="346"/>
      <c r="AA13" s="347">
        <f>SUM(H13:Y13)</f>
        <v>1</v>
      </c>
      <c r="AB13" s="348" t="str">
        <f>IF(AA13=100%,"Ok!","Verificar!")</f>
        <v>Ok!</v>
      </c>
    </row>
    <row r="14" spans="2:28" s="340" customFormat="1" ht="15.75" customHeight="1">
      <c r="B14" s="419"/>
      <c r="C14" s="421"/>
      <c r="D14" s="349" t="s">
        <v>8</v>
      </c>
      <c r="E14" s="417"/>
      <c r="F14" s="372"/>
      <c r="G14" s="373"/>
      <c r="H14" s="366"/>
      <c r="I14" s="351">
        <v>616130.16</v>
      </c>
      <c r="J14" s="351">
        <v>616130.16</v>
      </c>
      <c r="K14" s="351">
        <v>616130.16</v>
      </c>
      <c r="L14" s="351">
        <v>616130.16</v>
      </c>
      <c r="M14" s="351">
        <v>616130.16</v>
      </c>
      <c r="N14" s="351">
        <v>616130.16</v>
      </c>
      <c r="O14" s="351">
        <v>616130.16</v>
      </c>
      <c r="P14" s="351">
        <v>616130.16</v>
      </c>
      <c r="Q14" s="351">
        <v>616130.16</v>
      </c>
      <c r="R14" s="351">
        <v>616130.16</v>
      </c>
      <c r="S14" s="351">
        <v>616130.16</v>
      </c>
      <c r="T14" s="351">
        <v>616130.16</v>
      </c>
      <c r="U14" s="351">
        <v>616130.16</v>
      </c>
      <c r="V14" s="351">
        <v>616130.16</v>
      </c>
      <c r="W14" s="351">
        <v>616130.16</v>
      </c>
      <c r="X14" s="351">
        <v>616130.16</v>
      </c>
      <c r="Y14" s="351"/>
      <c r="AA14" s="325">
        <f>SUM(H14:Y14)</f>
        <v>9858082.5600000005</v>
      </c>
      <c r="AB14" s="348" t="str">
        <f>IF(AA14=E13,"Ok!","Verificar!")</f>
        <v>Ok!</v>
      </c>
    </row>
    <row r="15" spans="2:28" s="340" customFormat="1" ht="15.75" customHeight="1">
      <c r="B15" s="418">
        <v>3</v>
      </c>
      <c r="C15" s="420" t="s">
        <v>16271</v>
      </c>
      <c r="D15" s="343" t="s">
        <v>7</v>
      </c>
      <c r="E15" s="416">
        <v>34041376.112304009</v>
      </c>
      <c r="F15" s="370"/>
      <c r="G15" s="371"/>
      <c r="H15" s="365"/>
      <c r="I15" s="375">
        <v>6.25E-2</v>
      </c>
      <c r="J15" s="375">
        <v>6.25E-2</v>
      </c>
      <c r="K15" s="375">
        <v>6.25E-2</v>
      </c>
      <c r="L15" s="375">
        <v>6.25E-2</v>
      </c>
      <c r="M15" s="375">
        <v>6.25E-2</v>
      </c>
      <c r="N15" s="375">
        <v>6.25E-2</v>
      </c>
      <c r="O15" s="375">
        <v>6.25E-2</v>
      </c>
      <c r="P15" s="375">
        <v>6.25E-2</v>
      </c>
      <c r="Q15" s="375">
        <v>6.25E-2</v>
      </c>
      <c r="R15" s="375">
        <v>6.25E-2</v>
      </c>
      <c r="S15" s="375">
        <v>6.25E-2</v>
      </c>
      <c r="T15" s="375">
        <v>6.25E-2</v>
      </c>
      <c r="U15" s="375">
        <v>6.25E-2</v>
      </c>
      <c r="V15" s="375">
        <v>6.25E-2</v>
      </c>
      <c r="W15" s="375">
        <v>6.25E-2</v>
      </c>
      <c r="X15" s="375">
        <v>6.25E-2</v>
      </c>
      <c r="Y15" s="346"/>
      <c r="AA15" s="347">
        <f t="shared" ref="AA15:AA20" si="0">SUM(H15:Y15)</f>
        <v>1</v>
      </c>
      <c r="AB15" s="348" t="str">
        <f>IF(AA15=100%,"Ok!","Verificar!")</f>
        <v>Ok!</v>
      </c>
    </row>
    <row r="16" spans="2:28" s="340" customFormat="1" ht="15.75" customHeight="1">
      <c r="B16" s="419"/>
      <c r="C16" s="421"/>
      <c r="D16" s="349" t="s">
        <v>8</v>
      </c>
      <c r="E16" s="417"/>
      <c r="F16" s="372"/>
      <c r="G16" s="373"/>
      <c r="H16" s="366">
        <v>0</v>
      </c>
      <c r="I16" s="351">
        <v>2127586.0070190006</v>
      </c>
      <c r="J16" s="351">
        <v>2127586.0070190006</v>
      </c>
      <c r="K16" s="351">
        <v>2127586.0070190006</v>
      </c>
      <c r="L16" s="351">
        <v>2127586.0070190006</v>
      </c>
      <c r="M16" s="351">
        <v>2127586.0070190006</v>
      </c>
      <c r="N16" s="351">
        <v>2127586.0070190006</v>
      </c>
      <c r="O16" s="351">
        <v>2127586.0070190006</v>
      </c>
      <c r="P16" s="351">
        <v>2127586.0070190006</v>
      </c>
      <c r="Q16" s="352">
        <v>2127586.0070190006</v>
      </c>
      <c r="R16" s="351">
        <v>2127586.0070190006</v>
      </c>
      <c r="S16" s="352">
        <v>2127586.0070190006</v>
      </c>
      <c r="T16" s="351">
        <v>2127586.0070190006</v>
      </c>
      <c r="U16" s="351">
        <v>2127586.0070190006</v>
      </c>
      <c r="V16" s="351">
        <v>2127586.0070190006</v>
      </c>
      <c r="W16" s="351">
        <v>2127586.0070190006</v>
      </c>
      <c r="X16" s="351">
        <v>2127586.0070190006</v>
      </c>
      <c r="Y16" s="353">
        <v>0</v>
      </c>
      <c r="AA16" s="325">
        <f t="shared" si="0"/>
        <v>34041376.112304017</v>
      </c>
      <c r="AB16" s="348" t="str">
        <f>IF(AA16=E15,"Ok!","Verificar!")</f>
        <v>Ok!</v>
      </c>
    </row>
    <row r="17" spans="2:28" s="340" customFormat="1" ht="15.75" customHeight="1">
      <c r="B17" s="418">
        <v>4</v>
      </c>
      <c r="C17" s="420" t="s">
        <v>2428</v>
      </c>
      <c r="D17" s="343" t="s">
        <v>7</v>
      </c>
      <c r="E17" s="416">
        <v>1846537.9376960001</v>
      </c>
      <c r="F17" s="370"/>
      <c r="G17" s="371"/>
      <c r="H17" s="365"/>
      <c r="I17" s="344"/>
      <c r="J17" s="344"/>
      <c r="K17" s="344"/>
      <c r="L17" s="344"/>
      <c r="M17" s="344"/>
      <c r="N17" s="344"/>
      <c r="O17" s="344"/>
      <c r="P17" s="344"/>
      <c r="Q17" s="344"/>
      <c r="R17" s="344"/>
      <c r="S17" s="344"/>
      <c r="T17" s="344"/>
      <c r="U17" s="375">
        <v>0.25</v>
      </c>
      <c r="V17" s="375">
        <v>0.25</v>
      </c>
      <c r="W17" s="375">
        <v>0.25</v>
      </c>
      <c r="X17" s="375">
        <v>0.25</v>
      </c>
      <c r="Y17" s="346"/>
      <c r="AA17" s="347">
        <f t="shared" si="0"/>
        <v>1</v>
      </c>
      <c r="AB17" s="348" t="str">
        <f>IF(AA17=100%,"Ok!","Verificar!")</f>
        <v>Ok!</v>
      </c>
    </row>
    <row r="18" spans="2:28" s="340" customFormat="1" ht="15.75" customHeight="1">
      <c r="B18" s="419"/>
      <c r="C18" s="421"/>
      <c r="D18" s="349" t="s">
        <v>8</v>
      </c>
      <c r="E18" s="417"/>
      <c r="F18" s="372"/>
      <c r="G18" s="373"/>
      <c r="H18" s="366">
        <v>0</v>
      </c>
      <c r="I18" s="351">
        <v>0</v>
      </c>
      <c r="J18" s="351">
        <v>0</v>
      </c>
      <c r="K18" s="351">
        <v>0</v>
      </c>
      <c r="L18" s="351">
        <v>0</v>
      </c>
      <c r="M18" s="355">
        <v>0</v>
      </c>
      <c r="N18" s="355">
        <v>0</v>
      </c>
      <c r="O18" s="355">
        <v>0</v>
      </c>
      <c r="P18" s="355">
        <v>0</v>
      </c>
      <c r="Q18" s="356">
        <v>0</v>
      </c>
      <c r="R18" s="355">
        <v>0</v>
      </c>
      <c r="S18" s="356">
        <v>0</v>
      </c>
      <c r="T18" s="355">
        <v>0</v>
      </c>
      <c r="U18" s="355">
        <v>461634.48442400002</v>
      </c>
      <c r="V18" s="355">
        <v>461634.48442400002</v>
      </c>
      <c r="W18" s="355">
        <v>461634.48442400002</v>
      </c>
      <c r="X18" s="355">
        <v>461634.48442400002</v>
      </c>
      <c r="Y18" s="357">
        <v>0</v>
      </c>
      <c r="AA18" s="325">
        <f t="shared" si="0"/>
        <v>1846537.9376960001</v>
      </c>
      <c r="AB18" s="348" t="str">
        <f>IF(AA18=E17,"Ok!","Verificar!")</f>
        <v>Ok!</v>
      </c>
    </row>
    <row r="19" spans="2:28" s="340" customFormat="1" ht="15.75" customHeight="1">
      <c r="B19" s="418">
        <v>5</v>
      </c>
      <c r="C19" s="420" t="s">
        <v>16265</v>
      </c>
      <c r="D19" s="343" t="s">
        <v>7</v>
      </c>
      <c r="E19" s="416">
        <v>651946.9</v>
      </c>
      <c r="F19" s="370"/>
      <c r="G19" s="371"/>
      <c r="H19" s="365"/>
      <c r="I19" s="344"/>
      <c r="J19" s="344"/>
      <c r="K19" s="345"/>
      <c r="L19" s="344"/>
      <c r="M19" s="345"/>
      <c r="N19" s="345"/>
      <c r="O19" s="344"/>
      <c r="P19" s="344"/>
      <c r="Q19" s="354"/>
      <c r="R19" s="344"/>
      <c r="S19" s="354"/>
      <c r="T19" s="344"/>
      <c r="U19" s="344"/>
      <c r="V19" s="344"/>
      <c r="W19" s="344"/>
      <c r="X19" s="344"/>
      <c r="Y19" s="379">
        <v>1</v>
      </c>
      <c r="AA19" s="347">
        <f t="shared" si="0"/>
        <v>1</v>
      </c>
      <c r="AB19" s="348" t="str">
        <f>IF(AA19=100%,"Ok!","Verificar!")</f>
        <v>Ok!</v>
      </c>
    </row>
    <row r="20" spans="2:28" s="340" customFormat="1" ht="15.75" customHeight="1">
      <c r="B20" s="419"/>
      <c r="C20" s="421"/>
      <c r="D20" s="349" t="s">
        <v>8</v>
      </c>
      <c r="E20" s="417"/>
      <c r="F20" s="372"/>
      <c r="G20" s="373"/>
      <c r="H20" s="366">
        <v>0</v>
      </c>
      <c r="I20" s="351">
        <v>0</v>
      </c>
      <c r="J20" s="351">
        <v>0</v>
      </c>
      <c r="K20" s="351">
        <v>0</v>
      </c>
      <c r="L20" s="351">
        <v>0</v>
      </c>
      <c r="M20" s="351">
        <v>0</v>
      </c>
      <c r="N20" s="351">
        <v>0</v>
      </c>
      <c r="O20" s="351">
        <v>0</v>
      </c>
      <c r="P20" s="351">
        <v>0</v>
      </c>
      <c r="Q20" s="352">
        <v>0</v>
      </c>
      <c r="R20" s="351">
        <v>0</v>
      </c>
      <c r="S20" s="352">
        <v>0</v>
      </c>
      <c r="T20" s="351">
        <v>0</v>
      </c>
      <c r="U20" s="351">
        <v>0</v>
      </c>
      <c r="V20" s="351">
        <v>0</v>
      </c>
      <c r="W20" s="351">
        <v>0</v>
      </c>
      <c r="X20" s="351">
        <v>0</v>
      </c>
      <c r="Y20" s="353">
        <v>651946.9</v>
      </c>
      <c r="AA20" s="325">
        <f t="shared" si="0"/>
        <v>651946.9</v>
      </c>
      <c r="AB20" s="348" t="str">
        <f>IF(AA20=E19,"Ok!","Verificar!")</f>
        <v>Ok!</v>
      </c>
    </row>
    <row r="21" spans="2:28" s="340" customFormat="1" ht="15.75" customHeight="1">
      <c r="B21" s="424" t="s">
        <v>9</v>
      </c>
      <c r="C21" s="425"/>
      <c r="D21" s="426"/>
      <c r="E21" s="434">
        <v>46949197.370000012</v>
      </c>
      <c r="F21" s="383">
        <v>0</v>
      </c>
      <c r="G21" s="380">
        <v>0</v>
      </c>
      <c r="H21" s="367">
        <v>6.3752075077392421E-3</v>
      </c>
      <c r="I21" s="358">
        <v>5.8755772134610099E-2</v>
      </c>
      <c r="J21" s="358">
        <v>5.8755772134610099E-2</v>
      </c>
      <c r="K21" s="358">
        <v>5.8755772134610099E-2</v>
      </c>
      <c r="L21" s="358">
        <v>5.8755772134610099E-2</v>
      </c>
      <c r="M21" s="358">
        <v>5.8755772134610099E-2</v>
      </c>
      <c r="N21" s="358">
        <v>5.8755772134610099E-2</v>
      </c>
      <c r="O21" s="358">
        <v>5.8755772134610099E-2</v>
      </c>
      <c r="P21" s="358">
        <v>5.8755772134610099E-2</v>
      </c>
      <c r="Q21" s="358">
        <v>5.8755772134610099E-2</v>
      </c>
      <c r="R21" s="358">
        <v>5.8755772134610099E-2</v>
      </c>
      <c r="S21" s="358">
        <v>5.8755772134610099E-2</v>
      </c>
      <c r="T21" s="358">
        <v>5.8755772134610099E-2</v>
      </c>
      <c r="U21" s="358">
        <v>6.8588410609468867E-2</v>
      </c>
      <c r="V21" s="358">
        <v>6.8588410609468867E-2</v>
      </c>
      <c r="W21" s="358">
        <v>6.8588410609468867E-2</v>
      </c>
      <c r="X21" s="358">
        <v>6.8588410609468867E-2</v>
      </c>
      <c r="Y21" s="359">
        <v>1.4201884439064168E-2</v>
      </c>
      <c r="AA21" s="422">
        <f>AA16+AA18+AA14+AA12+AA20</f>
        <v>46949197.37000002</v>
      </c>
      <c r="AB21" s="423" t="str">
        <f>IF(AA21=E21,"Ok!","Verificar!")</f>
        <v>Ok!</v>
      </c>
    </row>
    <row r="22" spans="2:28" s="340" customFormat="1" ht="15.75" customHeight="1">
      <c r="B22" s="424" t="s">
        <v>10</v>
      </c>
      <c r="C22" s="425"/>
      <c r="D22" s="426"/>
      <c r="E22" s="435"/>
      <c r="F22" s="383">
        <v>0</v>
      </c>
      <c r="G22" s="380">
        <v>0</v>
      </c>
      <c r="H22" s="367">
        <v>6.3752075077392421E-3</v>
      </c>
      <c r="I22" s="358">
        <v>6.5130979642349346E-2</v>
      </c>
      <c r="J22" s="358">
        <v>0.12388675177695944</v>
      </c>
      <c r="K22" s="358">
        <v>0.18264252391156954</v>
      </c>
      <c r="L22" s="358">
        <v>0.24139829604617963</v>
      </c>
      <c r="M22" s="358">
        <v>0.30015406818078971</v>
      </c>
      <c r="N22" s="358">
        <v>0.3589098403153998</v>
      </c>
      <c r="O22" s="358">
        <v>0.41766561245000988</v>
      </c>
      <c r="P22" s="358">
        <v>0.47642138458461997</v>
      </c>
      <c r="Q22" s="358">
        <v>0.53517715671923005</v>
      </c>
      <c r="R22" s="358">
        <v>0.59393292885384019</v>
      </c>
      <c r="S22" s="358">
        <v>0.65268870098845033</v>
      </c>
      <c r="T22" s="358">
        <v>0.71144447312306047</v>
      </c>
      <c r="U22" s="358">
        <v>0.78003288373252933</v>
      </c>
      <c r="V22" s="358">
        <v>0.84862129434199818</v>
      </c>
      <c r="W22" s="358">
        <v>0.91720970495146703</v>
      </c>
      <c r="X22" s="358">
        <v>0.98579811556093588</v>
      </c>
      <c r="Y22" s="359">
        <v>1</v>
      </c>
      <c r="AA22" s="422"/>
      <c r="AB22" s="423"/>
    </row>
    <row r="23" spans="2:28" s="340" customFormat="1" ht="15.75" customHeight="1">
      <c r="B23" s="424" t="s">
        <v>11</v>
      </c>
      <c r="C23" s="425"/>
      <c r="D23" s="426"/>
      <c r="E23" s="435"/>
      <c r="F23" s="384">
        <v>0</v>
      </c>
      <c r="G23" s="381">
        <v>0</v>
      </c>
      <c r="H23" s="368">
        <v>299310.87555555557</v>
      </c>
      <c r="I23" s="360">
        <v>2758536.3425745564</v>
      </c>
      <c r="J23" s="360">
        <v>2758536.3425745564</v>
      </c>
      <c r="K23" s="360">
        <v>2758536.3425745564</v>
      </c>
      <c r="L23" s="360">
        <v>2758536.3425745564</v>
      </c>
      <c r="M23" s="360">
        <v>2758536.3425745564</v>
      </c>
      <c r="N23" s="360">
        <v>2758536.3425745564</v>
      </c>
      <c r="O23" s="360">
        <v>2758536.3425745564</v>
      </c>
      <c r="P23" s="360">
        <v>2758536.3425745564</v>
      </c>
      <c r="Q23" s="360">
        <v>2758536.3425745564</v>
      </c>
      <c r="R23" s="360">
        <v>2758536.3425745564</v>
      </c>
      <c r="S23" s="360">
        <v>2758536.3425745564</v>
      </c>
      <c r="T23" s="360">
        <v>2758536.3425745564</v>
      </c>
      <c r="U23" s="360">
        <v>3220170.8269985565</v>
      </c>
      <c r="V23" s="360">
        <v>3220170.8269985565</v>
      </c>
      <c r="W23" s="360">
        <v>3220170.8269985565</v>
      </c>
      <c r="X23" s="360">
        <v>3220170.8269985565</v>
      </c>
      <c r="Y23" s="361">
        <v>666767.07555555552</v>
      </c>
      <c r="AA23" s="422"/>
      <c r="AB23" s="423"/>
    </row>
    <row r="24" spans="2:28" s="340" customFormat="1" ht="15.75" customHeight="1" thickBot="1">
      <c r="B24" s="427" t="s">
        <v>12</v>
      </c>
      <c r="C24" s="428"/>
      <c r="D24" s="429"/>
      <c r="E24" s="436"/>
      <c r="F24" s="385">
        <v>0</v>
      </c>
      <c r="G24" s="382">
        <v>0</v>
      </c>
      <c r="H24" s="369">
        <v>299310.87555555557</v>
      </c>
      <c r="I24" s="362">
        <v>3057847.2181301117</v>
      </c>
      <c r="J24" s="362">
        <v>5816383.5607046681</v>
      </c>
      <c r="K24" s="362">
        <v>8574919.9032792244</v>
      </c>
      <c r="L24" s="362">
        <v>11333456.245853782</v>
      </c>
      <c r="M24" s="362">
        <v>14091992.588428337</v>
      </c>
      <c r="N24" s="362">
        <v>16850528.931002893</v>
      </c>
      <c r="O24" s="362">
        <v>19609065.273577448</v>
      </c>
      <c r="P24" s="362">
        <v>22367601.616152003</v>
      </c>
      <c r="Q24" s="362">
        <v>25126137.958726559</v>
      </c>
      <c r="R24" s="362">
        <v>27884674.301301114</v>
      </c>
      <c r="S24" s="362">
        <v>30643210.64387567</v>
      </c>
      <c r="T24" s="362">
        <v>33401746.986450225</v>
      </c>
      <c r="U24" s="362">
        <v>36621917.813448779</v>
      </c>
      <c r="V24" s="362">
        <v>39842088.640447333</v>
      </c>
      <c r="W24" s="362">
        <v>43062259.467445888</v>
      </c>
      <c r="X24" s="362">
        <v>46282430.294444442</v>
      </c>
      <c r="Y24" s="363">
        <v>46949197.369999997</v>
      </c>
      <c r="AA24" s="422"/>
      <c r="AB24" s="423"/>
    </row>
  </sheetData>
  <mergeCells count="33">
    <mergeCell ref="F7:Y7"/>
    <mergeCell ref="B2:K2"/>
    <mergeCell ref="B3:F3"/>
    <mergeCell ref="B21:D21"/>
    <mergeCell ref="E21:E24"/>
    <mergeCell ref="B19:B20"/>
    <mergeCell ref="C19:C20"/>
    <mergeCell ref="E19:E20"/>
    <mergeCell ref="B15:B16"/>
    <mergeCell ref="C15:C16"/>
    <mergeCell ref="E15:E16"/>
    <mergeCell ref="B17:B18"/>
    <mergeCell ref="C17:C18"/>
    <mergeCell ref="E17:E18"/>
    <mergeCell ref="B11:B12"/>
    <mergeCell ref="C11:C12"/>
    <mergeCell ref="AA21:AA24"/>
    <mergeCell ref="AB21:AB24"/>
    <mergeCell ref="B22:D22"/>
    <mergeCell ref="B23:D23"/>
    <mergeCell ref="B24:D24"/>
    <mergeCell ref="E11:E12"/>
    <mergeCell ref="B13:B14"/>
    <mergeCell ref="C13:C14"/>
    <mergeCell ref="E13:E14"/>
    <mergeCell ref="B9:B10"/>
    <mergeCell ref="C9:C10"/>
    <mergeCell ref="E9:E10"/>
    <mergeCell ref="B4:E4"/>
    <mergeCell ref="B5:E5"/>
    <mergeCell ref="B7:B8"/>
    <mergeCell ref="C7:D8"/>
    <mergeCell ref="E7:E8"/>
  </mergeCells>
  <conditionalFormatting sqref="F9:G10">
    <cfRule type="cellIs" dxfId="3" priority="2" operator="equal">
      <formula>0</formula>
    </cfRule>
  </conditionalFormatting>
  <conditionalFormatting sqref="F21:G24">
    <cfRule type="cellIs" dxfId="2" priority="1" operator="equal">
      <formula>0</formula>
    </cfRule>
  </conditionalFormatting>
  <conditionalFormatting sqref="H9:Y24">
    <cfRule type="cellIs" dxfId="1" priority="3" operator="equal">
      <formula>0</formula>
    </cfRule>
  </conditionalFormatting>
  <conditionalFormatting sqref="AA11:AA21">
    <cfRule type="cellIs" dxfId="0" priority="4" operator="equal">
      <formula>0</formula>
    </cfRule>
  </conditionalFormatting>
  <printOptions horizontalCentered="1" gridLines="1"/>
  <pageMargins left="0.25" right="0.25" top="0.75" bottom="0.75" header="0.3" footer="0.3"/>
  <pageSetup paperSize="9" fitToWidth="0" orientation="landscape" r:id="rId1"/>
  <headerFooter alignWithMargins="0">
    <oddFooter>&amp;CAvenida Getúlio Vargas, 1710 - 7º andar, Savassi - Belo Horizonte - MG CEP: 30112-021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12">
    <pageSetUpPr fitToPage="1"/>
  </sheetPr>
  <dimension ref="A1:AK17"/>
  <sheetViews>
    <sheetView showGridLines="0" view="pageBreakPreview" zoomScale="85" zoomScaleNormal="85" zoomScaleSheetLayoutView="85" workbookViewId="0">
      <selection activeCell="Q3" sqref="Q3"/>
    </sheetView>
  </sheetViews>
  <sheetFormatPr defaultColWidth="9.28515625" defaultRowHeight="12.75"/>
  <cols>
    <col min="1" max="1" width="40.5703125" style="13" customWidth="1"/>
    <col min="2" max="11" width="9.28515625" style="13"/>
    <col min="12" max="14" width="8.7109375" style="13" bestFit="1" customWidth="1"/>
    <col min="15" max="15" width="4.85546875" style="13" customWidth="1"/>
    <col min="16" max="16" width="11.5703125" style="13" customWidth="1"/>
    <col min="17" max="17" width="11.85546875" style="13" customWidth="1"/>
    <col min="18" max="18" width="9.140625" style="13" customWidth="1"/>
    <col min="19" max="19" width="3.5703125" style="13" customWidth="1"/>
    <col min="20" max="20" width="10.140625" style="13" customWidth="1"/>
    <col min="21" max="21" width="16" style="13" customWidth="1"/>
    <col min="22" max="22" width="8.5703125" style="13" customWidth="1"/>
    <col min="23" max="23" width="3.5703125" style="13" customWidth="1"/>
    <col min="24" max="24" width="10.42578125" style="13" customWidth="1"/>
    <col min="25" max="25" width="13.42578125" style="13" customWidth="1"/>
    <col min="26" max="26" width="10" style="13" customWidth="1"/>
    <col min="27" max="27" width="3.85546875" style="13" customWidth="1"/>
    <col min="28" max="29" width="9.28515625" style="13"/>
    <col min="30" max="30" width="12" style="13" customWidth="1"/>
    <col min="31" max="31" width="5.140625" style="13" customWidth="1"/>
    <col min="32" max="34" width="0" style="13" hidden="1" customWidth="1"/>
    <col min="35" max="35" width="10.42578125" style="13" hidden="1" customWidth="1"/>
    <col min="36" max="36" width="13.42578125" style="13" hidden="1" customWidth="1"/>
    <col min="37" max="37" width="10" style="13" hidden="1" customWidth="1"/>
    <col min="38" max="247" width="9.28515625" style="13"/>
    <col min="248" max="248" width="40.5703125" style="13" customWidth="1"/>
    <col min="249" max="258" width="9.28515625" style="13"/>
    <col min="259" max="259" width="3.42578125" style="13" customWidth="1"/>
    <col min="260" max="260" width="0" style="13" hidden="1" customWidth="1"/>
    <col min="261" max="262" width="8.7109375" style="13" bestFit="1" customWidth="1"/>
    <col min="263" max="263" width="5.7109375" style="13" bestFit="1" customWidth="1"/>
    <col min="264" max="264" width="1.5703125" style="13" customWidth="1"/>
    <col min="265" max="265" width="0" style="13" hidden="1" customWidth="1"/>
    <col min="266" max="267" width="8.7109375" style="13" bestFit="1" customWidth="1"/>
    <col min="268" max="268" width="5.7109375" style="13" bestFit="1" customWidth="1"/>
    <col min="269" max="269" width="1.5703125" style="13" customWidth="1"/>
    <col min="270" max="270" width="0" style="13" hidden="1" customWidth="1"/>
    <col min="271" max="272" width="8.7109375" style="13" bestFit="1" customWidth="1"/>
    <col min="273" max="273" width="5.7109375" style="13" bestFit="1" customWidth="1"/>
    <col min="274" max="274" width="9.28515625" style="13"/>
    <col min="275" max="275" width="0" style="13" hidden="1" customWidth="1"/>
    <col min="276" max="503" width="9.28515625" style="13"/>
    <col min="504" max="504" width="40.5703125" style="13" customWidth="1"/>
    <col min="505" max="514" width="9.28515625" style="13"/>
    <col min="515" max="515" width="3.42578125" style="13" customWidth="1"/>
    <col min="516" max="516" width="0" style="13" hidden="1" customWidth="1"/>
    <col min="517" max="518" width="8.7109375" style="13" bestFit="1" customWidth="1"/>
    <col min="519" max="519" width="5.7109375" style="13" bestFit="1" customWidth="1"/>
    <col min="520" max="520" width="1.5703125" style="13" customWidth="1"/>
    <col min="521" max="521" width="0" style="13" hidden="1" customWidth="1"/>
    <col min="522" max="523" width="8.7109375" style="13" bestFit="1" customWidth="1"/>
    <col min="524" max="524" width="5.7109375" style="13" bestFit="1" customWidth="1"/>
    <col min="525" max="525" width="1.5703125" style="13" customWidth="1"/>
    <col min="526" max="526" width="0" style="13" hidden="1" customWidth="1"/>
    <col min="527" max="528" width="8.7109375" style="13" bestFit="1" customWidth="1"/>
    <col min="529" max="529" width="5.7109375" style="13" bestFit="1" customWidth="1"/>
    <col min="530" max="530" width="9.28515625" style="13"/>
    <col min="531" max="531" width="0" style="13" hidden="1" customWidth="1"/>
    <col min="532" max="759" width="9.28515625" style="13"/>
    <col min="760" max="760" width="40.5703125" style="13" customWidth="1"/>
    <col min="761" max="770" width="9.28515625" style="13"/>
    <col min="771" max="771" width="3.42578125" style="13" customWidth="1"/>
    <col min="772" max="772" width="0" style="13" hidden="1" customWidth="1"/>
    <col min="773" max="774" width="8.7109375" style="13" bestFit="1" customWidth="1"/>
    <col min="775" max="775" width="5.7109375" style="13" bestFit="1" customWidth="1"/>
    <col min="776" max="776" width="1.5703125" style="13" customWidth="1"/>
    <col min="777" max="777" width="0" style="13" hidden="1" customWidth="1"/>
    <col min="778" max="779" width="8.7109375" style="13" bestFit="1" customWidth="1"/>
    <col min="780" max="780" width="5.7109375" style="13" bestFit="1" customWidth="1"/>
    <col min="781" max="781" width="1.5703125" style="13" customWidth="1"/>
    <col min="782" max="782" width="0" style="13" hidden="1" customWidth="1"/>
    <col min="783" max="784" width="8.7109375" style="13" bestFit="1" customWidth="1"/>
    <col min="785" max="785" width="5.7109375" style="13" bestFit="1" customWidth="1"/>
    <col min="786" max="786" width="9.28515625" style="13"/>
    <col min="787" max="787" width="0" style="13" hidden="1" customWidth="1"/>
    <col min="788" max="1015" width="9.28515625" style="13"/>
    <col min="1016" max="1016" width="40.5703125" style="13" customWidth="1"/>
    <col min="1017" max="1026" width="9.28515625" style="13"/>
    <col min="1027" max="1027" width="3.42578125" style="13" customWidth="1"/>
    <col min="1028" max="1028" width="0" style="13" hidden="1" customWidth="1"/>
    <col min="1029" max="1030" width="8.7109375" style="13" bestFit="1" customWidth="1"/>
    <col min="1031" max="1031" width="5.7109375" style="13" bestFit="1" customWidth="1"/>
    <col min="1032" max="1032" width="1.5703125" style="13" customWidth="1"/>
    <col min="1033" max="1033" width="0" style="13" hidden="1" customWidth="1"/>
    <col min="1034" max="1035" width="8.7109375" style="13" bestFit="1" customWidth="1"/>
    <col min="1036" max="1036" width="5.7109375" style="13" bestFit="1" customWidth="1"/>
    <col min="1037" max="1037" width="1.5703125" style="13" customWidth="1"/>
    <col min="1038" max="1038" width="0" style="13" hidden="1" customWidth="1"/>
    <col min="1039" max="1040" width="8.7109375" style="13" bestFit="1" customWidth="1"/>
    <col min="1041" max="1041" width="5.7109375" style="13" bestFit="1" customWidth="1"/>
    <col min="1042" max="1042" width="9.28515625" style="13"/>
    <col min="1043" max="1043" width="0" style="13" hidden="1" customWidth="1"/>
    <col min="1044" max="1271" width="9.28515625" style="13"/>
    <col min="1272" max="1272" width="40.5703125" style="13" customWidth="1"/>
    <col min="1273" max="1282" width="9.28515625" style="13"/>
    <col min="1283" max="1283" width="3.42578125" style="13" customWidth="1"/>
    <col min="1284" max="1284" width="0" style="13" hidden="1" customWidth="1"/>
    <col min="1285" max="1286" width="8.7109375" style="13" bestFit="1" customWidth="1"/>
    <col min="1287" max="1287" width="5.7109375" style="13" bestFit="1" customWidth="1"/>
    <col min="1288" max="1288" width="1.5703125" style="13" customWidth="1"/>
    <col min="1289" max="1289" width="0" style="13" hidden="1" customWidth="1"/>
    <col min="1290" max="1291" width="8.7109375" style="13" bestFit="1" customWidth="1"/>
    <col min="1292" max="1292" width="5.7109375" style="13" bestFit="1" customWidth="1"/>
    <col min="1293" max="1293" width="1.5703125" style="13" customWidth="1"/>
    <col min="1294" max="1294" width="0" style="13" hidden="1" customWidth="1"/>
    <col min="1295" max="1296" width="8.7109375" style="13" bestFit="1" customWidth="1"/>
    <col min="1297" max="1297" width="5.7109375" style="13" bestFit="1" customWidth="1"/>
    <col min="1298" max="1298" width="9.28515625" style="13"/>
    <col min="1299" max="1299" width="0" style="13" hidden="1" customWidth="1"/>
    <col min="1300" max="1527" width="9.28515625" style="13"/>
    <col min="1528" max="1528" width="40.5703125" style="13" customWidth="1"/>
    <col min="1529" max="1538" width="9.28515625" style="13"/>
    <col min="1539" max="1539" width="3.42578125" style="13" customWidth="1"/>
    <col min="1540" max="1540" width="0" style="13" hidden="1" customWidth="1"/>
    <col min="1541" max="1542" width="8.7109375" style="13" bestFit="1" customWidth="1"/>
    <col min="1543" max="1543" width="5.7109375" style="13" bestFit="1" customWidth="1"/>
    <col min="1544" max="1544" width="1.5703125" style="13" customWidth="1"/>
    <col min="1545" max="1545" width="0" style="13" hidden="1" customWidth="1"/>
    <col min="1546" max="1547" width="8.7109375" style="13" bestFit="1" customWidth="1"/>
    <col min="1548" max="1548" width="5.7109375" style="13" bestFit="1" customWidth="1"/>
    <col min="1549" max="1549" width="1.5703125" style="13" customWidth="1"/>
    <col min="1550" max="1550" width="0" style="13" hidden="1" customWidth="1"/>
    <col min="1551" max="1552" width="8.7109375" style="13" bestFit="1" customWidth="1"/>
    <col min="1553" max="1553" width="5.7109375" style="13" bestFit="1" customWidth="1"/>
    <col min="1554" max="1554" width="9.28515625" style="13"/>
    <col min="1555" max="1555" width="0" style="13" hidden="1" customWidth="1"/>
    <col min="1556" max="1783" width="9.28515625" style="13"/>
    <col min="1784" max="1784" width="40.5703125" style="13" customWidth="1"/>
    <col min="1785" max="1794" width="9.28515625" style="13"/>
    <col min="1795" max="1795" width="3.42578125" style="13" customWidth="1"/>
    <col min="1796" max="1796" width="0" style="13" hidden="1" customWidth="1"/>
    <col min="1797" max="1798" width="8.7109375" style="13" bestFit="1" customWidth="1"/>
    <col min="1799" max="1799" width="5.7109375" style="13" bestFit="1" customWidth="1"/>
    <col min="1800" max="1800" width="1.5703125" style="13" customWidth="1"/>
    <col min="1801" max="1801" width="0" style="13" hidden="1" customWidth="1"/>
    <col min="1802" max="1803" width="8.7109375" style="13" bestFit="1" customWidth="1"/>
    <col min="1804" max="1804" width="5.7109375" style="13" bestFit="1" customWidth="1"/>
    <col min="1805" max="1805" width="1.5703125" style="13" customWidth="1"/>
    <col min="1806" max="1806" width="0" style="13" hidden="1" customWidth="1"/>
    <col min="1807" max="1808" width="8.7109375" style="13" bestFit="1" customWidth="1"/>
    <col min="1809" max="1809" width="5.7109375" style="13" bestFit="1" customWidth="1"/>
    <col min="1810" max="1810" width="9.28515625" style="13"/>
    <col min="1811" max="1811" width="0" style="13" hidden="1" customWidth="1"/>
    <col min="1812" max="2039" width="9.28515625" style="13"/>
    <col min="2040" max="2040" width="40.5703125" style="13" customWidth="1"/>
    <col min="2041" max="2050" width="9.28515625" style="13"/>
    <col min="2051" max="2051" width="3.42578125" style="13" customWidth="1"/>
    <col min="2052" max="2052" width="0" style="13" hidden="1" customWidth="1"/>
    <col min="2053" max="2054" width="8.7109375" style="13" bestFit="1" customWidth="1"/>
    <col min="2055" max="2055" width="5.7109375" style="13" bestFit="1" customWidth="1"/>
    <col min="2056" max="2056" width="1.5703125" style="13" customWidth="1"/>
    <col min="2057" max="2057" width="0" style="13" hidden="1" customWidth="1"/>
    <col min="2058" max="2059" width="8.7109375" style="13" bestFit="1" customWidth="1"/>
    <col min="2060" max="2060" width="5.7109375" style="13" bestFit="1" customWidth="1"/>
    <col min="2061" max="2061" width="1.5703125" style="13" customWidth="1"/>
    <col min="2062" max="2062" width="0" style="13" hidden="1" customWidth="1"/>
    <col min="2063" max="2064" width="8.7109375" style="13" bestFit="1" customWidth="1"/>
    <col min="2065" max="2065" width="5.7109375" style="13" bestFit="1" customWidth="1"/>
    <col min="2066" max="2066" width="9.28515625" style="13"/>
    <col min="2067" max="2067" width="0" style="13" hidden="1" customWidth="1"/>
    <col min="2068" max="2295" width="9.28515625" style="13"/>
    <col min="2296" max="2296" width="40.5703125" style="13" customWidth="1"/>
    <col min="2297" max="2306" width="9.28515625" style="13"/>
    <col min="2307" max="2307" width="3.42578125" style="13" customWidth="1"/>
    <col min="2308" max="2308" width="0" style="13" hidden="1" customWidth="1"/>
    <col min="2309" max="2310" width="8.7109375" style="13" bestFit="1" customWidth="1"/>
    <col min="2311" max="2311" width="5.7109375" style="13" bestFit="1" customWidth="1"/>
    <col min="2312" max="2312" width="1.5703125" style="13" customWidth="1"/>
    <col min="2313" max="2313" width="0" style="13" hidden="1" customWidth="1"/>
    <col min="2314" max="2315" width="8.7109375" style="13" bestFit="1" customWidth="1"/>
    <col min="2316" max="2316" width="5.7109375" style="13" bestFit="1" customWidth="1"/>
    <col min="2317" max="2317" width="1.5703125" style="13" customWidth="1"/>
    <col min="2318" max="2318" width="0" style="13" hidden="1" customWidth="1"/>
    <col min="2319" max="2320" width="8.7109375" style="13" bestFit="1" customWidth="1"/>
    <col min="2321" max="2321" width="5.7109375" style="13" bestFit="1" customWidth="1"/>
    <col min="2322" max="2322" width="9.28515625" style="13"/>
    <col min="2323" max="2323" width="0" style="13" hidden="1" customWidth="1"/>
    <col min="2324" max="2551" width="9.28515625" style="13"/>
    <col min="2552" max="2552" width="40.5703125" style="13" customWidth="1"/>
    <col min="2553" max="2562" width="9.28515625" style="13"/>
    <col min="2563" max="2563" width="3.42578125" style="13" customWidth="1"/>
    <col min="2564" max="2564" width="0" style="13" hidden="1" customWidth="1"/>
    <col min="2565" max="2566" width="8.7109375" style="13" bestFit="1" customWidth="1"/>
    <col min="2567" max="2567" width="5.7109375" style="13" bestFit="1" customWidth="1"/>
    <col min="2568" max="2568" width="1.5703125" style="13" customWidth="1"/>
    <col min="2569" max="2569" width="0" style="13" hidden="1" customWidth="1"/>
    <col min="2570" max="2571" width="8.7109375" style="13" bestFit="1" customWidth="1"/>
    <col min="2572" max="2572" width="5.7109375" style="13" bestFit="1" customWidth="1"/>
    <col min="2573" max="2573" width="1.5703125" style="13" customWidth="1"/>
    <col min="2574" max="2574" width="0" style="13" hidden="1" customWidth="1"/>
    <col min="2575" max="2576" width="8.7109375" style="13" bestFit="1" customWidth="1"/>
    <col min="2577" max="2577" width="5.7109375" style="13" bestFit="1" customWidth="1"/>
    <col min="2578" max="2578" width="9.28515625" style="13"/>
    <col min="2579" max="2579" width="0" style="13" hidden="1" customWidth="1"/>
    <col min="2580" max="2807" width="9.28515625" style="13"/>
    <col min="2808" max="2808" width="40.5703125" style="13" customWidth="1"/>
    <col min="2809" max="2818" width="9.28515625" style="13"/>
    <col min="2819" max="2819" width="3.42578125" style="13" customWidth="1"/>
    <col min="2820" max="2820" width="0" style="13" hidden="1" customWidth="1"/>
    <col min="2821" max="2822" width="8.7109375" style="13" bestFit="1" customWidth="1"/>
    <col min="2823" max="2823" width="5.7109375" style="13" bestFit="1" customWidth="1"/>
    <col min="2824" max="2824" width="1.5703125" style="13" customWidth="1"/>
    <col min="2825" max="2825" width="0" style="13" hidden="1" customWidth="1"/>
    <col min="2826" max="2827" width="8.7109375" style="13" bestFit="1" customWidth="1"/>
    <col min="2828" max="2828" width="5.7109375" style="13" bestFit="1" customWidth="1"/>
    <col min="2829" max="2829" width="1.5703125" style="13" customWidth="1"/>
    <col min="2830" max="2830" width="0" style="13" hidden="1" customWidth="1"/>
    <col min="2831" max="2832" width="8.7109375" style="13" bestFit="1" customWidth="1"/>
    <col min="2833" max="2833" width="5.7109375" style="13" bestFit="1" customWidth="1"/>
    <col min="2834" max="2834" width="9.28515625" style="13"/>
    <col min="2835" max="2835" width="0" style="13" hidden="1" customWidth="1"/>
    <col min="2836" max="3063" width="9.28515625" style="13"/>
    <col min="3064" max="3064" width="40.5703125" style="13" customWidth="1"/>
    <col min="3065" max="3074" width="9.28515625" style="13"/>
    <col min="3075" max="3075" width="3.42578125" style="13" customWidth="1"/>
    <col min="3076" max="3076" width="0" style="13" hidden="1" customWidth="1"/>
    <col min="3077" max="3078" width="8.7109375" style="13" bestFit="1" customWidth="1"/>
    <col min="3079" max="3079" width="5.7109375" style="13" bestFit="1" customWidth="1"/>
    <col min="3080" max="3080" width="1.5703125" style="13" customWidth="1"/>
    <col min="3081" max="3081" width="0" style="13" hidden="1" customWidth="1"/>
    <col min="3082" max="3083" width="8.7109375" style="13" bestFit="1" customWidth="1"/>
    <col min="3084" max="3084" width="5.7109375" style="13" bestFit="1" customWidth="1"/>
    <col min="3085" max="3085" width="1.5703125" style="13" customWidth="1"/>
    <col min="3086" max="3086" width="0" style="13" hidden="1" customWidth="1"/>
    <col min="3087" max="3088" width="8.7109375" style="13" bestFit="1" customWidth="1"/>
    <col min="3089" max="3089" width="5.7109375" style="13" bestFit="1" customWidth="1"/>
    <col min="3090" max="3090" width="9.28515625" style="13"/>
    <col min="3091" max="3091" width="0" style="13" hidden="1" customWidth="1"/>
    <col min="3092" max="3319" width="9.28515625" style="13"/>
    <col min="3320" max="3320" width="40.5703125" style="13" customWidth="1"/>
    <col min="3321" max="3330" width="9.28515625" style="13"/>
    <col min="3331" max="3331" width="3.42578125" style="13" customWidth="1"/>
    <col min="3332" max="3332" width="0" style="13" hidden="1" customWidth="1"/>
    <col min="3333" max="3334" width="8.7109375" style="13" bestFit="1" customWidth="1"/>
    <col min="3335" max="3335" width="5.7109375" style="13" bestFit="1" customWidth="1"/>
    <col min="3336" max="3336" width="1.5703125" style="13" customWidth="1"/>
    <col min="3337" max="3337" width="0" style="13" hidden="1" customWidth="1"/>
    <col min="3338" max="3339" width="8.7109375" style="13" bestFit="1" customWidth="1"/>
    <col min="3340" max="3340" width="5.7109375" style="13" bestFit="1" customWidth="1"/>
    <col min="3341" max="3341" width="1.5703125" style="13" customWidth="1"/>
    <col min="3342" max="3342" width="0" style="13" hidden="1" customWidth="1"/>
    <col min="3343" max="3344" width="8.7109375" style="13" bestFit="1" customWidth="1"/>
    <col min="3345" max="3345" width="5.7109375" style="13" bestFit="1" customWidth="1"/>
    <col min="3346" max="3346" width="9.28515625" style="13"/>
    <col min="3347" max="3347" width="0" style="13" hidden="1" customWidth="1"/>
    <col min="3348" max="3575" width="9.28515625" style="13"/>
    <col min="3576" max="3576" width="40.5703125" style="13" customWidth="1"/>
    <col min="3577" max="3586" width="9.28515625" style="13"/>
    <col min="3587" max="3587" width="3.42578125" style="13" customWidth="1"/>
    <col min="3588" max="3588" width="0" style="13" hidden="1" customWidth="1"/>
    <col min="3589" max="3590" width="8.7109375" style="13" bestFit="1" customWidth="1"/>
    <col min="3591" max="3591" width="5.7109375" style="13" bestFit="1" customWidth="1"/>
    <col min="3592" max="3592" width="1.5703125" style="13" customWidth="1"/>
    <col min="3593" max="3593" width="0" style="13" hidden="1" customWidth="1"/>
    <col min="3594" max="3595" width="8.7109375" style="13" bestFit="1" customWidth="1"/>
    <col min="3596" max="3596" width="5.7109375" style="13" bestFit="1" customWidth="1"/>
    <col min="3597" max="3597" width="1.5703125" style="13" customWidth="1"/>
    <col min="3598" max="3598" width="0" style="13" hidden="1" customWidth="1"/>
    <col min="3599" max="3600" width="8.7109375" style="13" bestFit="1" customWidth="1"/>
    <col min="3601" max="3601" width="5.7109375" style="13" bestFit="1" customWidth="1"/>
    <col min="3602" max="3602" width="9.28515625" style="13"/>
    <col min="3603" max="3603" width="0" style="13" hidden="1" customWidth="1"/>
    <col min="3604" max="3831" width="9.28515625" style="13"/>
    <col min="3832" max="3832" width="40.5703125" style="13" customWidth="1"/>
    <col min="3833" max="3842" width="9.28515625" style="13"/>
    <col min="3843" max="3843" width="3.42578125" style="13" customWidth="1"/>
    <col min="3844" max="3844" width="0" style="13" hidden="1" customWidth="1"/>
    <col min="3845" max="3846" width="8.7109375" style="13" bestFit="1" customWidth="1"/>
    <col min="3847" max="3847" width="5.7109375" style="13" bestFit="1" customWidth="1"/>
    <col min="3848" max="3848" width="1.5703125" style="13" customWidth="1"/>
    <col min="3849" max="3849" width="0" style="13" hidden="1" customWidth="1"/>
    <col min="3850" max="3851" width="8.7109375" style="13" bestFit="1" customWidth="1"/>
    <col min="3852" max="3852" width="5.7109375" style="13" bestFit="1" customWidth="1"/>
    <col min="3853" max="3853" width="1.5703125" style="13" customWidth="1"/>
    <col min="3854" max="3854" width="0" style="13" hidden="1" customWidth="1"/>
    <col min="3855" max="3856" width="8.7109375" style="13" bestFit="1" customWidth="1"/>
    <col min="3857" max="3857" width="5.7109375" style="13" bestFit="1" customWidth="1"/>
    <col min="3858" max="3858" width="9.28515625" style="13"/>
    <col min="3859" max="3859" width="0" style="13" hidden="1" customWidth="1"/>
    <col min="3860" max="4087" width="9.28515625" style="13"/>
    <col min="4088" max="4088" width="40.5703125" style="13" customWidth="1"/>
    <col min="4089" max="4098" width="9.28515625" style="13"/>
    <col min="4099" max="4099" width="3.42578125" style="13" customWidth="1"/>
    <col min="4100" max="4100" width="0" style="13" hidden="1" customWidth="1"/>
    <col min="4101" max="4102" width="8.7109375" style="13" bestFit="1" customWidth="1"/>
    <col min="4103" max="4103" width="5.7109375" style="13" bestFit="1" customWidth="1"/>
    <col min="4104" max="4104" width="1.5703125" style="13" customWidth="1"/>
    <col min="4105" max="4105" width="0" style="13" hidden="1" customWidth="1"/>
    <col min="4106" max="4107" width="8.7109375" style="13" bestFit="1" customWidth="1"/>
    <col min="4108" max="4108" width="5.7109375" style="13" bestFit="1" customWidth="1"/>
    <col min="4109" max="4109" width="1.5703125" style="13" customWidth="1"/>
    <col min="4110" max="4110" width="0" style="13" hidden="1" customWidth="1"/>
    <col min="4111" max="4112" width="8.7109375" style="13" bestFit="1" customWidth="1"/>
    <col min="4113" max="4113" width="5.7109375" style="13" bestFit="1" customWidth="1"/>
    <col min="4114" max="4114" width="9.28515625" style="13"/>
    <col min="4115" max="4115" width="0" style="13" hidden="1" customWidth="1"/>
    <col min="4116" max="4343" width="9.28515625" style="13"/>
    <col min="4344" max="4344" width="40.5703125" style="13" customWidth="1"/>
    <col min="4345" max="4354" width="9.28515625" style="13"/>
    <col min="4355" max="4355" width="3.42578125" style="13" customWidth="1"/>
    <col min="4356" max="4356" width="0" style="13" hidden="1" customWidth="1"/>
    <col min="4357" max="4358" width="8.7109375" style="13" bestFit="1" customWidth="1"/>
    <col min="4359" max="4359" width="5.7109375" style="13" bestFit="1" customWidth="1"/>
    <col min="4360" max="4360" width="1.5703125" style="13" customWidth="1"/>
    <col min="4361" max="4361" width="0" style="13" hidden="1" customWidth="1"/>
    <col min="4362" max="4363" width="8.7109375" style="13" bestFit="1" customWidth="1"/>
    <col min="4364" max="4364" width="5.7109375" style="13" bestFit="1" customWidth="1"/>
    <col min="4365" max="4365" width="1.5703125" style="13" customWidth="1"/>
    <col min="4366" max="4366" width="0" style="13" hidden="1" customWidth="1"/>
    <col min="4367" max="4368" width="8.7109375" style="13" bestFit="1" customWidth="1"/>
    <col min="4369" max="4369" width="5.7109375" style="13" bestFit="1" customWidth="1"/>
    <col min="4370" max="4370" width="9.28515625" style="13"/>
    <col min="4371" max="4371" width="0" style="13" hidden="1" customWidth="1"/>
    <col min="4372" max="4599" width="9.28515625" style="13"/>
    <col min="4600" max="4600" width="40.5703125" style="13" customWidth="1"/>
    <col min="4601" max="4610" width="9.28515625" style="13"/>
    <col min="4611" max="4611" width="3.42578125" style="13" customWidth="1"/>
    <col min="4612" max="4612" width="0" style="13" hidden="1" customWidth="1"/>
    <col min="4613" max="4614" width="8.7109375" style="13" bestFit="1" customWidth="1"/>
    <col min="4615" max="4615" width="5.7109375" style="13" bestFit="1" customWidth="1"/>
    <col min="4616" max="4616" width="1.5703125" style="13" customWidth="1"/>
    <col min="4617" max="4617" width="0" style="13" hidden="1" customWidth="1"/>
    <col min="4618" max="4619" width="8.7109375" style="13" bestFit="1" customWidth="1"/>
    <col min="4620" max="4620" width="5.7109375" style="13" bestFit="1" customWidth="1"/>
    <col min="4621" max="4621" width="1.5703125" style="13" customWidth="1"/>
    <col min="4622" max="4622" width="0" style="13" hidden="1" customWidth="1"/>
    <col min="4623" max="4624" width="8.7109375" style="13" bestFit="1" customWidth="1"/>
    <col min="4625" max="4625" width="5.7109375" style="13" bestFit="1" customWidth="1"/>
    <col min="4626" max="4626" width="9.28515625" style="13"/>
    <col min="4627" max="4627" width="0" style="13" hidden="1" customWidth="1"/>
    <col min="4628" max="4855" width="9.28515625" style="13"/>
    <col min="4856" max="4856" width="40.5703125" style="13" customWidth="1"/>
    <col min="4857" max="4866" width="9.28515625" style="13"/>
    <col min="4867" max="4867" width="3.42578125" style="13" customWidth="1"/>
    <col min="4868" max="4868" width="0" style="13" hidden="1" customWidth="1"/>
    <col min="4869" max="4870" width="8.7109375" style="13" bestFit="1" customWidth="1"/>
    <col min="4871" max="4871" width="5.7109375" style="13" bestFit="1" customWidth="1"/>
    <col min="4872" max="4872" width="1.5703125" style="13" customWidth="1"/>
    <col min="4873" max="4873" width="0" style="13" hidden="1" customWidth="1"/>
    <col min="4874" max="4875" width="8.7109375" style="13" bestFit="1" customWidth="1"/>
    <col min="4876" max="4876" width="5.7109375" style="13" bestFit="1" customWidth="1"/>
    <col min="4877" max="4877" width="1.5703125" style="13" customWidth="1"/>
    <col min="4878" max="4878" width="0" style="13" hidden="1" customWidth="1"/>
    <col min="4879" max="4880" width="8.7109375" style="13" bestFit="1" customWidth="1"/>
    <col min="4881" max="4881" width="5.7109375" style="13" bestFit="1" customWidth="1"/>
    <col min="4882" max="4882" width="9.28515625" style="13"/>
    <col min="4883" max="4883" width="0" style="13" hidden="1" customWidth="1"/>
    <col min="4884" max="5111" width="9.28515625" style="13"/>
    <col min="5112" max="5112" width="40.5703125" style="13" customWidth="1"/>
    <col min="5113" max="5122" width="9.28515625" style="13"/>
    <col min="5123" max="5123" width="3.42578125" style="13" customWidth="1"/>
    <col min="5124" max="5124" width="0" style="13" hidden="1" customWidth="1"/>
    <col min="5125" max="5126" width="8.7109375" style="13" bestFit="1" customWidth="1"/>
    <col min="5127" max="5127" width="5.7109375" style="13" bestFit="1" customWidth="1"/>
    <col min="5128" max="5128" width="1.5703125" style="13" customWidth="1"/>
    <col min="5129" max="5129" width="0" style="13" hidden="1" customWidth="1"/>
    <col min="5130" max="5131" width="8.7109375" style="13" bestFit="1" customWidth="1"/>
    <col min="5132" max="5132" width="5.7109375" style="13" bestFit="1" customWidth="1"/>
    <col min="5133" max="5133" width="1.5703125" style="13" customWidth="1"/>
    <col min="5134" max="5134" width="0" style="13" hidden="1" customWidth="1"/>
    <col min="5135" max="5136" width="8.7109375" style="13" bestFit="1" customWidth="1"/>
    <col min="5137" max="5137" width="5.7109375" style="13" bestFit="1" customWidth="1"/>
    <col min="5138" max="5138" width="9.28515625" style="13"/>
    <col min="5139" max="5139" width="0" style="13" hidden="1" customWidth="1"/>
    <col min="5140" max="5367" width="9.28515625" style="13"/>
    <col min="5368" max="5368" width="40.5703125" style="13" customWidth="1"/>
    <col min="5369" max="5378" width="9.28515625" style="13"/>
    <col min="5379" max="5379" width="3.42578125" style="13" customWidth="1"/>
    <col min="5380" max="5380" width="0" style="13" hidden="1" customWidth="1"/>
    <col min="5381" max="5382" width="8.7109375" style="13" bestFit="1" customWidth="1"/>
    <col min="5383" max="5383" width="5.7109375" style="13" bestFit="1" customWidth="1"/>
    <col min="5384" max="5384" width="1.5703125" style="13" customWidth="1"/>
    <col min="5385" max="5385" width="0" style="13" hidden="1" customWidth="1"/>
    <col min="5386" max="5387" width="8.7109375" style="13" bestFit="1" customWidth="1"/>
    <col min="5388" max="5388" width="5.7109375" style="13" bestFit="1" customWidth="1"/>
    <col min="5389" max="5389" width="1.5703125" style="13" customWidth="1"/>
    <col min="5390" max="5390" width="0" style="13" hidden="1" customWidth="1"/>
    <col min="5391" max="5392" width="8.7109375" style="13" bestFit="1" customWidth="1"/>
    <col min="5393" max="5393" width="5.7109375" style="13" bestFit="1" customWidth="1"/>
    <col min="5394" max="5394" width="9.28515625" style="13"/>
    <col min="5395" max="5395" width="0" style="13" hidden="1" customWidth="1"/>
    <col min="5396" max="5623" width="9.28515625" style="13"/>
    <col min="5624" max="5624" width="40.5703125" style="13" customWidth="1"/>
    <col min="5625" max="5634" width="9.28515625" style="13"/>
    <col min="5635" max="5635" width="3.42578125" style="13" customWidth="1"/>
    <col min="5636" max="5636" width="0" style="13" hidden="1" customWidth="1"/>
    <col min="5637" max="5638" width="8.7109375" style="13" bestFit="1" customWidth="1"/>
    <col min="5639" max="5639" width="5.7109375" style="13" bestFit="1" customWidth="1"/>
    <col min="5640" max="5640" width="1.5703125" style="13" customWidth="1"/>
    <col min="5641" max="5641" width="0" style="13" hidden="1" customWidth="1"/>
    <col min="5642" max="5643" width="8.7109375" style="13" bestFit="1" customWidth="1"/>
    <col min="5644" max="5644" width="5.7109375" style="13" bestFit="1" customWidth="1"/>
    <col min="5645" max="5645" width="1.5703125" style="13" customWidth="1"/>
    <col min="5646" max="5646" width="0" style="13" hidden="1" customWidth="1"/>
    <col min="5647" max="5648" width="8.7109375" style="13" bestFit="1" customWidth="1"/>
    <col min="5649" max="5649" width="5.7109375" style="13" bestFit="1" customWidth="1"/>
    <col min="5650" max="5650" width="9.28515625" style="13"/>
    <col min="5651" max="5651" width="0" style="13" hidden="1" customWidth="1"/>
    <col min="5652" max="5879" width="9.28515625" style="13"/>
    <col min="5880" max="5880" width="40.5703125" style="13" customWidth="1"/>
    <col min="5881" max="5890" width="9.28515625" style="13"/>
    <col min="5891" max="5891" width="3.42578125" style="13" customWidth="1"/>
    <col min="5892" max="5892" width="0" style="13" hidden="1" customWidth="1"/>
    <col min="5893" max="5894" width="8.7109375" style="13" bestFit="1" customWidth="1"/>
    <col min="5895" max="5895" width="5.7109375" style="13" bestFit="1" customWidth="1"/>
    <col min="5896" max="5896" width="1.5703125" style="13" customWidth="1"/>
    <col min="5897" max="5897" width="0" style="13" hidden="1" customWidth="1"/>
    <col min="5898" max="5899" width="8.7109375" style="13" bestFit="1" customWidth="1"/>
    <col min="5900" max="5900" width="5.7109375" style="13" bestFit="1" customWidth="1"/>
    <col min="5901" max="5901" width="1.5703125" style="13" customWidth="1"/>
    <col min="5902" max="5902" width="0" style="13" hidden="1" customWidth="1"/>
    <col min="5903" max="5904" width="8.7109375" style="13" bestFit="1" customWidth="1"/>
    <col min="5905" max="5905" width="5.7109375" style="13" bestFit="1" customWidth="1"/>
    <col min="5906" max="5906" width="9.28515625" style="13"/>
    <col min="5907" max="5907" width="0" style="13" hidden="1" customWidth="1"/>
    <col min="5908" max="6135" width="9.28515625" style="13"/>
    <col min="6136" max="6136" width="40.5703125" style="13" customWidth="1"/>
    <col min="6137" max="6146" width="9.28515625" style="13"/>
    <col min="6147" max="6147" width="3.42578125" style="13" customWidth="1"/>
    <col min="6148" max="6148" width="0" style="13" hidden="1" customWidth="1"/>
    <col min="6149" max="6150" width="8.7109375" style="13" bestFit="1" customWidth="1"/>
    <col min="6151" max="6151" width="5.7109375" style="13" bestFit="1" customWidth="1"/>
    <col min="6152" max="6152" width="1.5703125" style="13" customWidth="1"/>
    <col min="6153" max="6153" width="0" style="13" hidden="1" customWidth="1"/>
    <col min="6154" max="6155" width="8.7109375" style="13" bestFit="1" customWidth="1"/>
    <col min="6156" max="6156" width="5.7109375" style="13" bestFit="1" customWidth="1"/>
    <col min="6157" max="6157" width="1.5703125" style="13" customWidth="1"/>
    <col min="6158" max="6158" width="0" style="13" hidden="1" customWidth="1"/>
    <col min="6159" max="6160" width="8.7109375" style="13" bestFit="1" customWidth="1"/>
    <col min="6161" max="6161" width="5.7109375" style="13" bestFit="1" customWidth="1"/>
    <col min="6162" max="6162" width="9.28515625" style="13"/>
    <col min="6163" max="6163" width="0" style="13" hidden="1" customWidth="1"/>
    <col min="6164" max="6391" width="9.28515625" style="13"/>
    <col min="6392" max="6392" width="40.5703125" style="13" customWidth="1"/>
    <col min="6393" max="6402" width="9.28515625" style="13"/>
    <col min="6403" max="6403" width="3.42578125" style="13" customWidth="1"/>
    <col min="6404" max="6404" width="0" style="13" hidden="1" customWidth="1"/>
    <col min="6405" max="6406" width="8.7109375" style="13" bestFit="1" customWidth="1"/>
    <col min="6407" max="6407" width="5.7109375" style="13" bestFit="1" customWidth="1"/>
    <col min="6408" max="6408" width="1.5703125" style="13" customWidth="1"/>
    <col min="6409" max="6409" width="0" style="13" hidden="1" customWidth="1"/>
    <col min="6410" max="6411" width="8.7109375" style="13" bestFit="1" customWidth="1"/>
    <col min="6412" max="6412" width="5.7109375" style="13" bestFit="1" customWidth="1"/>
    <col min="6413" max="6413" width="1.5703125" style="13" customWidth="1"/>
    <col min="6414" max="6414" width="0" style="13" hidden="1" customWidth="1"/>
    <col min="6415" max="6416" width="8.7109375" style="13" bestFit="1" customWidth="1"/>
    <col min="6417" max="6417" width="5.7109375" style="13" bestFit="1" customWidth="1"/>
    <col min="6418" max="6418" width="9.28515625" style="13"/>
    <col min="6419" max="6419" width="0" style="13" hidden="1" customWidth="1"/>
    <col min="6420" max="6647" width="9.28515625" style="13"/>
    <col min="6648" max="6648" width="40.5703125" style="13" customWidth="1"/>
    <col min="6649" max="6658" width="9.28515625" style="13"/>
    <col min="6659" max="6659" width="3.42578125" style="13" customWidth="1"/>
    <col min="6660" max="6660" width="0" style="13" hidden="1" customWidth="1"/>
    <col min="6661" max="6662" width="8.7109375" style="13" bestFit="1" customWidth="1"/>
    <col min="6663" max="6663" width="5.7109375" style="13" bestFit="1" customWidth="1"/>
    <col min="6664" max="6664" width="1.5703125" style="13" customWidth="1"/>
    <col min="6665" max="6665" width="0" style="13" hidden="1" customWidth="1"/>
    <col min="6666" max="6667" width="8.7109375" style="13" bestFit="1" customWidth="1"/>
    <col min="6668" max="6668" width="5.7109375" style="13" bestFit="1" customWidth="1"/>
    <col min="6669" max="6669" width="1.5703125" style="13" customWidth="1"/>
    <col min="6670" max="6670" width="0" style="13" hidden="1" customWidth="1"/>
    <col min="6671" max="6672" width="8.7109375" style="13" bestFit="1" customWidth="1"/>
    <col min="6673" max="6673" width="5.7109375" style="13" bestFit="1" customWidth="1"/>
    <col min="6674" max="6674" width="9.28515625" style="13"/>
    <col min="6675" max="6675" width="0" style="13" hidden="1" customWidth="1"/>
    <col min="6676" max="6903" width="9.28515625" style="13"/>
    <col min="6904" max="6904" width="40.5703125" style="13" customWidth="1"/>
    <col min="6905" max="6914" width="9.28515625" style="13"/>
    <col min="6915" max="6915" width="3.42578125" style="13" customWidth="1"/>
    <col min="6916" max="6916" width="0" style="13" hidden="1" customWidth="1"/>
    <col min="6917" max="6918" width="8.7109375" style="13" bestFit="1" customWidth="1"/>
    <col min="6919" max="6919" width="5.7109375" style="13" bestFit="1" customWidth="1"/>
    <col min="6920" max="6920" width="1.5703125" style="13" customWidth="1"/>
    <col min="6921" max="6921" width="0" style="13" hidden="1" customWidth="1"/>
    <col min="6922" max="6923" width="8.7109375" style="13" bestFit="1" customWidth="1"/>
    <col min="6924" max="6924" width="5.7109375" style="13" bestFit="1" customWidth="1"/>
    <col min="6925" max="6925" width="1.5703125" style="13" customWidth="1"/>
    <col min="6926" max="6926" width="0" style="13" hidden="1" customWidth="1"/>
    <col min="6927" max="6928" width="8.7109375" style="13" bestFit="1" customWidth="1"/>
    <col min="6929" max="6929" width="5.7109375" style="13" bestFit="1" customWidth="1"/>
    <col min="6930" max="6930" width="9.28515625" style="13"/>
    <col min="6931" max="6931" width="0" style="13" hidden="1" customWidth="1"/>
    <col min="6932" max="7159" width="9.28515625" style="13"/>
    <col min="7160" max="7160" width="40.5703125" style="13" customWidth="1"/>
    <col min="7161" max="7170" width="9.28515625" style="13"/>
    <col min="7171" max="7171" width="3.42578125" style="13" customWidth="1"/>
    <col min="7172" max="7172" width="0" style="13" hidden="1" customWidth="1"/>
    <col min="7173" max="7174" width="8.7109375" style="13" bestFit="1" customWidth="1"/>
    <col min="7175" max="7175" width="5.7109375" style="13" bestFit="1" customWidth="1"/>
    <col min="7176" max="7176" width="1.5703125" style="13" customWidth="1"/>
    <col min="7177" max="7177" width="0" style="13" hidden="1" customWidth="1"/>
    <col min="7178" max="7179" width="8.7109375" style="13" bestFit="1" customWidth="1"/>
    <col min="7180" max="7180" width="5.7109375" style="13" bestFit="1" customWidth="1"/>
    <col min="7181" max="7181" width="1.5703125" style="13" customWidth="1"/>
    <col min="7182" max="7182" width="0" style="13" hidden="1" customWidth="1"/>
    <col min="7183" max="7184" width="8.7109375" style="13" bestFit="1" customWidth="1"/>
    <col min="7185" max="7185" width="5.7109375" style="13" bestFit="1" customWidth="1"/>
    <col min="7186" max="7186" width="9.28515625" style="13"/>
    <col min="7187" max="7187" width="0" style="13" hidden="1" customWidth="1"/>
    <col min="7188" max="7415" width="9.28515625" style="13"/>
    <col min="7416" max="7416" width="40.5703125" style="13" customWidth="1"/>
    <col min="7417" max="7426" width="9.28515625" style="13"/>
    <col min="7427" max="7427" width="3.42578125" style="13" customWidth="1"/>
    <col min="7428" max="7428" width="0" style="13" hidden="1" customWidth="1"/>
    <col min="7429" max="7430" width="8.7109375" style="13" bestFit="1" customWidth="1"/>
    <col min="7431" max="7431" width="5.7109375" style="13" bestFit="1" customWidth="1"/>
    <col min="7432" max="7432" width="1.5703125" style="13" customWidth="1"/>
    <col min="7433" max="7433" width="0" style="13" hidden="1" customWidth="1"/>
    <col min="7434" max="7435" width="8.7109375" style="13" bestFit="1" customWidth="1"/>
    <col min="7436" max="7436" width="5.7109375" style="13" bestFit="1" customWidth="1"/>
    <col min="7437" max="7437" width="1.5703125" style="13" customWidth="1"/>
    <col min="7438" max="7438" width="0" style="13" hidden="1" customWidth="1"/>
    <col min="7439" max="7440" width="8.7109375" style="13" bestFit="1" customWidth="1"/>
    <col min="7441" max="7441" width="5.7109375" style="13" bestFit="1" customWidth="1"/>
    <col min="7442" max="7442" width="9.28515625" style="13"/>
    <col min="7443" max="7443" width="0" style="13" hidden="1" customWidth="1"/>
    <col min="7444" max="7671" width="9.28515625" style="13"/>
    <col min="7672" max="7672" width="40.5703125" style="13" customWidth="1"/>
    <col min="7673" max="7682" width="9.28515625" style="13"/>
    <col min="7683" max="7683" width="3.42578125" style="13" customWidth="1"/>
    <col min="7684" max="7684" width="0" style="13" hidden="1" customWidth="1"/>
    <col min="7685" max="7686" width="8.7109375" style="13" bestFit="1" customWidth="1"/>
    <col min="7687" max="7687" width="5.7109375" style="13" bestFit="1" customWidth="1"/>
    <col min="7688" max="7688" width="1.5703125" style="13" customWidth="1"/>
    <col min="7689" max="7689" width="0" style="13" hidden="1" customWidth="1"/>
    <col min="7690" max="7691" width="8.7109375" style="13" bestFit="1" customWidth="1"/>
    <col min="7692" max="7692" width="5.7109375" style="13" bestFit="1" customWidth="1"/>
    <col min="7693" max="7693" width="1.5703125" style="13" customWidth="1"/>
    <col min="7694" max="7694" width="0" style="13" hidden="1" customWidth="1"/>
    <col min="7695" max="7696" width="8.7109375" style="13" bestFit="1" customWidth="1"/>
    <col min="7697" max="7697" width="5.7109375" style="13" bestFit="1" customWidth="1"/>
    <col min="7698" max="7698" width="9.28515625" style="13"/>
    <col min="7699" max="7699" width="0" style="13" hidden="1" customWidth="1"/>
    <col min="7700" max="7927" width="9.28515625" style="13"/>
    <col min="7928" max="7928" width="40.5703125" style="13" customWidth="1"/>
    <col min="7929" max="7938" width="9.28515625" style="13"/>
    <col min="7939" max="7939" width="3.42578125" style="13" customWidth="1"/>
    <col min="7940" max="7940" width="0" style="13" hidden="1" customWidth="1"/>
    <col min="7941" max="7942" width="8.7109375" style="13" bestFit="1" customWidth="1"/>
    <col min="7943" max="7943" width="5.7109375" style="13" bestFit="1" customWidth="1"/>
    <col min="7944" max="7944" width="1.5703125" style="13" customWidth="1"/>
    <col min="7945" max="7945" width="0" style="13" hidden="1" customWidth="1"/>
    <col min="7946" max="7947" width="8.7109375" style="13" bestFit="1" customWidth="1"/>
    <col min="7948" max="7948" width="5.7109375" style="13" bestFit="1" customWidth="1"/>
    <col min="7949" max="7949" width="1.5703125" style="13" customWidth="1"/>
    <col min="7950" max="7950" width="0" style="13" hidden="1" customWidth="1"/>
    <col min="7951" max="7952" width="8.7109375" style="13" bestFit="1" customWidth="1"/>
    <col min="7953" max="7953" width="5.7109375" style="13" bestFit="1" customWidth="1"/>
    <col min="7954" max="7954" width="9.28515625" style="13"/>
    <col min="7955" max="7955" width="0" style="13" hidden="1" customWidth="1"/>
    <col min="7956" max="8183" width="9.28515625" style="13"/>
    <col min="8184" max="8184" width="40.5703125" style="13" customWidth="1"/>
    <col min="8185" max="8194" width="9.28515625" style="13"/>
    <col min="8195" max="8195" width="3.42578125" style="13" customWidth="1"/>
    <col min="8196" max="8196" width="0" style="13" hidden="1" customWidth="1"/>
    <col min="8197" max="8198" width="8.7109375" style="13" bestFit="1" customWidth="1"/>
    <col min="8199" max="8199" width="5.7109375" style="13" bestFit="1" customWidth="1"/>
    <col min="8200" max="8200" width="1.5703125" style="13" customWidth="1"/>
    <col min="8201" max="8201" width="0" style="13" hidden="1" customWidth="1"/>
    <col min="8202" max="8203" width="8.7109375" style="13" bestFit="1" customWidth="1"/>
    <col min="8204" max="8204" width="5.7109375" style="13" bestFit="1" customWidth="1"/>
    <col min="8205" max="8205" width="1.5703125" style="13" customWidth="1"/>
    <col min="8206" max="8206" width="0" style="13" hidden="1" customWidth="1"/>
    <col min="8207" max="8208" width="8.7109375" style="13" bestFit="1" customWidth="1"/>
    <col min="8209" max="8209" width="5.7109375" style="13" bestFit="1" customWidth="1"/>
    <col min="8210" max="8210" width="9.28515625" style="13"/>
    <col min="8211" max="8211" width="0" style="13" hidden="1" customWidth="1"/>
    <col min="8212" max="8439" width="9.28515625" style="13"/>
    <col min="8440" max="8440" width="40.5703125" style="13" customWidth="1"/>
    <col min="8441" max="8450" width="9.28515625" style="13"/>
    <col min="8451" max="8451" width="3.42578125" style="13" customWidth="1"/>
    <col min="8452" max="8452" width="0" style="13" hidden="1" customWidth="1"/>
    <col min="8453" max="8454" width="8.7109375" style="13" bestFit="1" customWidth="1"/>
    <col min="8455" max="8455" width="5.7109375" style="13" bestFit="1" customWidth="1"/>
    <col min="8456" max="8456" width="1.5703125" style="13" customWidth="1"/>
    <col min="8457" max="8457" width="0" style="13" hidden="1" customWidth="1"/>
    <col min="8458" max="8459" width="8.7109375" style="13" bestFit="1" customWidth="1"/>
    <col min="8460" max="8460" width="5.7109375" style="13" bestFit="1" customWidth="1"/>
    <col min="8461" max="8461" width="1.5703125" style="13" customWidth="1"/>
    <col min="8462" max="8462" width="0" style="13" hidden="1" customWidth="1"/>
    <col min="8463" max="8464" width="8.7109375" style="13" bestFit="1" customWidth="1"/>
    <col min="8465" max="8465" width="5.7109375" style="13" bestFit="1" customWidth="1"/>
    <col min="8466" max="8466" width="9.28515625" style="13"/>
    <col min="8467" max="8467" width="0" style="13" hidden="1" customWidth="1"/>
    <col min="8468" max="8695" width="9.28515625" style="13"/>
    <col min="8696" max="8696" width="40.5703125" style="13" customWidth="1"/>
    <col min="8697" max="8706" width="9.28515625" style="13"/>
    <col min="8707" max="8707" width="3.42578125" style="13" customWidth="1"/>
    <col min="8708" max="8708" width="0" style="13" hidden="1" customWidth="1"/>
    <col min="8709" max="8710" width="8.7109375" style="13" bestFit="1" customWidth="1"/>
    <col min="8711" max="8711" width="5.7109375" style="13" bestFit="1" customWidth="1"/>
    <col min="8712" max="8712" width="1.5703125" style="13" customWidth="1"/>
    <col min="8713" max="8713" width="0" style="13" hidden="1" customWidth="1"/>
    <col min="8714" max="8715" width="8.7109375" style="13" bestFit="1" customWidth="1"/>
    <col min="8716" max="8716" width="5.7109375" style="13" bestFit="1" customWidth="1"/>
    <col min="8717" max="8717" width="1.5703125" style="13" customWidth="1"/>
    <col min="8718" max="8718" width="0" style="13" hidden="1" customWidth="1"/>
    <col min="8719" max="8720" width="8.7109375" style="13" bestFit="1" customWidth="1"/>
    <col min="8721" max="8721" width="5.7109375" style="13" bestFit="1" customWidth="1"/>
    <col min="8722" max="8722" width="9.28515625" style="13"/>
    <col min="8723" max="8723" width="0" style="13" hidden="1" customWidth="1"/>
    <col min="8724" max="8951" width="9.28515625" style="13"/>
    <col min="8952" max="8952" width="40.5703125" style="13" customWidth="1"/>
    <col min="8953" max="8962" width="9.28515625" style="13"/>
    <col min="8963" max="8963" width="3.42578125" style="13" customWidth="1"/>
    <col min="8964" max="8964" width="0" style="13" hidden="1" customWidth="1"/>
    <col min="8965" max="8966" width="8.7109375" style="13" bestFit="1" customWidth="1"/>
    <col min="8967" max="8967" width="5.7109375" style="13" bestFit="1" customWidth="1"/>
    <col min="8968" max="8968" width="1.5703125" style="13" customWidth="1"/>
    <col min="8969" max="8969" width="0" style="13" hidden="1" customWidth="1"/>
    <col min="8970" max="8971" width="8.7109375" style="13" bestFit="1" customWidth="1"/>
    <col min="8972" max="8972" width="5.7109375" style="13" bestFit="1" customWidth="1"/>
    <col min="8973" max="8973" width="1.5703125" style="13" customWidth="1"/>
    <col min="8974" max="8974" width="0" style="13" hidden="1" customWidth="1"/>
    <col min="8975" max="8976" width="8.7109375" style="13" bestFit="1" customWidth="1"/>
    <col min="8977" max="8977" width="5.7109375" style="13" bestFit="1" customWidth="1"/>
    <col min="8978" max="8978" width="9.28515625" style="13"/>
    <col min="8979" max="8979" width="0" style="13" hidden="1" customWidth="1"/>
    <col min="8980" max="9207" width="9.28515625" style="13"/>
    <col min="9208" max="9208" width="40.5703125" style="13" customWidth="1"/>
    <col min="9209" max="9218" width="9.28515625" style="13"/>
    <col min="9219" max="9219" width="3.42578125" style="13" customWidth="1"/>
    <col min="9220" max="9220" width="0" style="13" hidden="1" customWidth="1"/>
    <col min="9221" max="9222" width="8.7109375" style="13" bestFit="1" customWidth="1"/>
    <col min="9223" max="9223" width="5.7109375" style="13" bestFit="1" customWidth="1"/>
    <col min="9224" max="9224" width="1.5703125" style="13" customWidth="1"/>
    <col min="9225" max="9225" width="0" style="13" hidden="1" customWidth="1"/>
    <col min="9226" max="9227" width="8.7109375" style="13" bestFit="1" customWidth="1"/>
    <col min="9228" max="9228" width="5.7109375" style="13" bestFit="1" customWidth="1"/>
    <col min="9229" max="9229" width="1.5703125" style="13" customWidth="1"/>
    <col min="9230" max="9230" width="0" style="13" hidden="1" customWidth="1"/>
    <col min="9231" max="9232" width="8.7109375" style="13" bestFit="1" customWidth="1"/>
    <col min="9233" max="9233" width="5.7109375" style="13" bestFit="1" customWidth="1"/>
    <col min="9234" max="9234" width="9.28515625" style="13"/>
    <col min="9235" max="9235" width="0" style="13" hidden="1" customWidth="1"/>
    <col min="9236" max="9463" width="9.28515625" style="13"/>
    <col min="9464" max="9464" width="40.5703125" style="13" customWidth="1"/>
    <col min="9465" max="9474" width="9.28515625" style="13"/>
    <col min="9475" max="9475" width="3.42578125" style="13" customWidth="1"/>
    <col min="9476" max="9476" width="0" style="13" hidden="1" customWidth="1"/>
    <col min="9477" max="9478" width="8.7109375" style="13" bestFit="1" customWidth="1"/>
    <col min="9479" max="9479" width="5.7109375" style="13" bestFit="1" customWidth="1"/>
    <col min="9480" max="9480" width="1.5703125" style="13" customWidth="1"/>
    <col min="9481" max="9481" width="0" style="13" hidden="1" customWidth="1"/>
    <col min="9482" max="9483" width="8.7109375" style="13" bestFit="1" customWidth="1"/>
    <col min="9484" max="9484" width="5.7109375" style="13" bestFit="1" customWidth="1"/>
    <col min="9485" max="9485" width="1.5703125" style="13" customWidth="1"/>
    <col min="9486" max="9486" width="0" style="13" hidden="1" customWidth="1"/>
    <col min="9487" max="9488" width="8.7109375" style="13" bestFit="1" customWidth="1"/>
    <col min="9489" max="9489" width="5.7109375" style="13" bestFit="1" customWidth="1"/>
    <col min="9490" max="9490" width="9.28515625" style="13"/>
    <col min="9491" max="9491" width="0" style="13" hidden="1" customWidth="1"/>
    <col min="9492" max="9719" width="9.28515625" style="13"/>
    <col min="9720" max="9720" width="40.5703125" style="13" customWidth="1"/>
    <col min="9721" max="9730" width="9.28515625" style="13"/>
    <col min="9731" max="9731" width="3.42578125" style="13" customWidth="1"/>
    <col min="9732" max="9732" width="0" style="13" hidden="1" customWidth="1"/>
    <col min="9733" max="9734" width="8.7109375" style="13" bestFit="1" customWidth="1"/>
    <col min="9735" max="9735" width="5.7109375" style="13" bestFit="1" customWidth="1"/>
    <col min="9736" max="9736" width="1.5703125" style="13" customWidth="1"/>
    <col min="9737" max="9737" width="0" style="13" hidden="1" customWidth="1"/>
    <col min="9738" max="9739" width="8.7109375" style="13" bestFit="1" customWidth="1"/>
    <col min="9740" max="9740" width="5.7109375" style="13" bestFit="1" customWidth="1"/>
    <col min="9741" max="9741" width="1.5703125" style="13" customWidth="1"/>
    <col min="9742" max="9742" width="0" style="13" hidden="1" customWidth="1"/>
    <col min="9743" max="9744" width="8.7109375" style="13" bestFit="1" customWidth="1"/>
    <col min="9745" max="9745" width="5.7109375" style="13" bestFit="1" customWidth="1"/>
    <col min="9746" max="9746" width="9.28515625" style="13"/>
    <col min="9747" max="9747" width="0" style="13" hidden="1" customWidth="1"/>
    <col min="9748" max="9975" width="9.28515625" style="13"/>
    <col min="9976" max="9976" width="40.5703125" style="13" customWidth="1"/>
    <col min="9977" max="9986" width="9.28515625" style="13"/>
    <col min="9987" max="9987" width="3.42578125" style="13" customWidth="1"/>
    <col min="9988" max="9988" width="0" style="13" hidden="1" customWidth="1"/>
    <col min="9989" max="9990" width="8.7109375" style="13" bestFit="1" customWidth="1"/>
    <col min="9991" max="9991" width="5.7109375" style="13" bestFit="1" customWidth="1"/>
    <col min="9992" max="9992" width="1.5703125" style="13" customWidth="1"/>
    <col min="9993" max="9993" width="0" style="13" hidden="1" customWidth="1"/>
    <col min="9994" max="9995" width="8.7109375" style="13" bestFit="1" customWidth="1"/>
    <col min="9996" max="9996" width="5.7109375" style="13" bestFit="1" customWidth="1"/>
    <col min="9997" max="9997" width="1.5703125" style="13" customWidth="1"/>
    <col min="9998" max="9998" width="0" style="13" hidden="1" customWidth="1"/>
    <col min="9999" max="10000" width="8.7109375" style="13" bestFit="1" customWidth="1"/>
    <col min="10001" max="10001" width="5.7109375" style="13" bestFit="1" customWidth="1"/>
    <col min="10002" max="10002" width="9.28515625" style="13"/>
    <col min="10003" max="10003" width="0" style="13" hidden="1" customWidth="1"/>
    <col min="10004" max="10231" width="9.28515625" style="13"/>
    <col min="10232" max="10232" width="40.5703125" style="13" customWidth="1"/>
    <col min="10233" max="10242" width="9.28515625" style="13"/>
    <col min="10243" max="10243" width="3.42578125" style="13" customWidth="1"/>
    <col min="10244" max="10244" width="0" style="13" hidden="1" customWidth="1"/>
    <col min="10245" max="10246" width="8.7109375" style="13" bestFit="1" customWidth="1"/>
    <col min="10247" max="10247" width="5.7109375" style="13" bestFit="1" customWidth="1"/>
    <col min="10248" max="10248" width="1.5703125" style="13" customWidth="1"/>
    <col min="10249" max="10249" width="0" style="13" hidden="1" customWidth="1"/>
    <col min="10250" max="10251" width="8.7109375" style="13" bestFit="1" customWidth="1"/>
    <col min="10252" max="10252" width="5.7109375" style="13" bestFit="1" customWidth="1"/>
    <col min="10253" max="10253" width="1.5703125" style="13" customWidth="1"/>
    <col min="10254" max="10254" width="0" style="13" hidden="1" customWidth="1"/>
    <col min="10255" max="10256" width="8.7109375" style="13" bestFit="1" customWidth="1"/>
    <col min="10257" max="10257" width="5.7109375" style="13" bestFit="1" customWidth="1"/>
    <col min="10258" max="10258" width="9.28515625" style="13"/>
    <col min="10259" max="10259" width="0" style="13" hidden="1" customWidth="1"/>
    <col min="10260" max="10487" width="9.28515625" style="13"/>
    <col min="10488" max="10488" width="40.5703125" style="13" customWidth="1"/>
    <col min="10489" max="10498" width="9.28515625" style="13"/>
    <col min="10499" max="10499" width="3.42578125" style="13" customWidth="1"/>
    <col min="10500" max="10500" width="0" style="13" hidden="1" customWidth="1"/>
    <col min="10501" max="10502" width="8.7109375" style="13" bestFit="1" customWidth="1"/>
    <col min="10503" max="10503" width="5.7109375" style="13" bestFit="1" customWidth="1"/>
    <col min="10504" max="10504" width="1.5703125" style="13" customWidth="1"/>
    <col min="10505" max="10505" width="0" style="13" hidden="1" customWidth="1"/>
    <col min="10506" max="10507" width="8.7109375" style="13" bestFit="1" customWidth="1"/>
    <col min="10508" max="10508" width="5.7109375" style="13" bestFit="1" customWidth="1"/>
    <col min="10509" max="10509" width="1.5703125" style="13" customWidth="1"/>
    <col min="10510" max="10510" width="0" style="13" hidden="1" customWidth="1"/>
    <col min="10511" max="10512" width="8.7109375" style="13" bestFit="1" customWidth="1"/>
    <col min="10513" max="10513" width="5.7109375" style="13" bestFit="1" customWidth="1"/>
    <col min="10514" max="10514" width="9.28515625" style="13"/>
    <col min="10515" max="10515" width="0" style="13" hidden="1" customWidth="1"/>
    <col min="10516" max="10743" width="9.28515625" style="13"/>
    <col min="10744" max="10744" width="40.5703125" style="13" customWidth="1"/>
    <col min="10745" max="10754" width="9.28515625" style="13"/>
    <col min="10755" max="10755" width="3.42578125" style="13" customWidth="1"/>
    <col min="10756" max="10756" width="0" style="13" hidden="1" customWidth="1"/>
    <col min="10757" max="10758" width="8.7109375" style="13" bestFit="1" customWidth="1"/>
    <col min="10759" max="10759" width="5.7109375" style="13" bestFit="1" customWidth="1"/>
    <col min="10760" max="10760" width="1.5703125" style="13" customWidth="1"/>
    <col min="10761" max="10761" width="0" style="13" hidden="1" customWidth="1"/>
    <col min="10762" max="10763" width="8.7109375" style="13" bestFit="1" customWidth="1"/>
    <col min="10764" max="10764" width="5.7109375" style="13" bestFit="1" customWidth="1"/>
    <col min="10765" max="10765" width="1.5703125" style="13" customWidth="1"/>
    <col min="10766" max="10766" width="0" style="13" hidden="1" customWidth="1"/>
    <col min="10767" max="10768" width="8.7109375" style="13" bestFit="1" customWidth="1"/>
    <col min="10769" max="10769" width="5.7109375" style="13" bestFit="1" customWidth="1"/>
    <col min="10770" max="10770" width="9.28515625" style="13"/>
    <col min="10771" max="10771" width="0" style="13" hidden="1" customWidth="1"/>
    <col min="10772" max="10999" width="9.28515625" style="13"/>
    <col min="11000" max="11000" width="40.5703125" style="13" customWidth="1"/>
    <col min="11001" max="11010" width="9.28515625" style="13"/>
    <col min="11011" max="11011" width="3.42578125" style="13" customWidth="1"/>
    <col min="11012" max="11012" width="0" style="13" hidden="1" customWidth="1"/>
    <col min="11013" max="11014" width="8.7109375" style="13" bestFit="1" customWidth="1"/>
    <col min="11015" max="11015" width="5.7109375" style="13" bestFit="1" customWidth="1"/>
    <col min="11016" max="11016" width="1.5703125" style="13" customWidth="1"/>
    <col min="11017" max="11017" width="0" style="13" hidden="1" customWidth="1"/>
    <col min="11018" max="11019" width="8.7109375" style="13" bestFit="1" customWidth="1"/>
    <col min="11020" max="11020" width="5.7109375" style="13" bestFit="1" customWidth="1"/>
    <col min="11021" max="11021" width="1.5703125" style="13" customWidth="1"/>
    <col min="11022" max="11022" width="0" style="13" hidden="1" customWidth="1"/>
    <col min="11023" max="11024" width="8.7109375" style="13" bestFit="1" customWidth="1"/>
    <col min="11025" max="11025" width="5.7109375" style="13" bestFit="1" customWidth="1"/>
    <col min="11026" max="11026" width="9.28515625" style="13"/>
    <col min="11027" max="11027" width="0" style="13" hidden="1" customWidth="1"/>
    <col min="11028" max="11255" width="9.28515625" style="13"/>
    <col min="11256" max="11256" width="40.5703125" style="13" customWidth="1"/>
    <col min="11257" max="11266" width="9.28515625" style="13"/>
    <col min="11267" max="11267" width="3.42578125" style="13" customWidth="1"/>
    <col min="11268" max="11268" width="0" style="13" hidden="1" customWidth="1"/>
    <col min="11269" max="11270" width="8.7109375" style="13" bestFit="1" customWidth="1"/>
    <col min="11271" max="11271" width="5.7109375" style="13" bestFit="1" customWidth="1"/>
    <col min="11272" max="11272" width="1.5703125" style="13" customWidth="1"/>
    <col min="11273" max="11273" width="0" style="13" hidden="1" customWidth="1"/>
    <col min="11274" max="11275" width="8.7109375" style="13" bestFit="1" customWidth="1"/>
    <col min="11276" max="11276" width="5.7109375" style="13" bestFit="1" customWidth="1"/>
    <col min="11277" max="11277" width="1.5703125" style="13" customWidth="1"/>
    <col min="11278" max="11278" width="0" style="13" hidden="1" customWidth="1"/>
    <col min="11279" max="11280" width="8.7109375" style="13" bestFit="1" customWidth="1"/>
    <col min="11281" max="11281" width="5.7109375" style="13" bestFit="1" customWidth="1"/>
    <col min="11282" max="11282" width="9.28515625" style="13"/>
    <col min="11283" max="11283" width="0" style="13" hidden="1" customWidth="1"/>
    <col min="11284" max="11511" width="9.28515625" style="13"/>
    <col min="11512" max="11512" width="40.5703125" style="13" customWidth="1"/>
    <col min="11513" max="11522" width="9.28515625" style="13"/>
    <col min="11523" max="11523" width="3.42578125" style="13" customWidth="1"/>
    <col min="11524" max="11524" width="0" style="13" hidden="1" customWidth="1"/>
    <col min="11525" max="11526" width="8.7109375" style="13" bestFit="1" customWidth="1"/>
    <col min="11527" max="11527" width="5.7109375" style="13" bestFit="1" customWidth="1"/>
    <col min="11528" max="11528" width="1.5703125" style="13" customWidth="1"/>
    <col min="11529" max="11529" width="0" style="13" hidden="1" customWidth="1"/>
    <col min="11530" max="11531" width="8.7109375" style="13" bestFit="1" customWidth="1"/>
    <col min="11532" max="11532" width="5.7109375" style="13" bestFit="1" customWidth="1"/>
    <col min="11533" max="11533" width="1.5703125" style="13" customWidth="1"/>
    <col min="11534" max="11534" width="0" style="13" hidden="1" customWidth="1"/>
    <col min="11535" max="11536" width="8.7109375" style="13" bestFit="1" customWidth="1"/>
    <col min="11537" max="11537" width="5.7109375" style="13" bestFit="1" customWidth="1"/>
    <col min="11538" max="11538" width="9.28515625" style="13"/>
    <col min="11539" max="11539" width="0" style="13" hidden="1" customWidth="1"/>
    <col min="11540" max="11767" width="9.28515625" style="13"/>
    <col min="11768" max="11768" width="40.5703125" style="13" customWidth="1"/>
    <col min="11769" max="11778" width="9.28515625" style="13"/>
    <col min="11779" max="11779" width="3.42578125" style="13" customWidth="1"/>
    <col min="11780" max="11780" width="0" style="13" hidden="1" customWidth="1"/>
    <col min="11781" max="11782" width="8.7109375" style="13" bestFit="1" customWidth="1"/>
    <col min="11783" max="11783" width="5.7109375" style="13" bestFit="1" customWidth="1"/>
    <col min="11784" max="11784" width="1.5703125" style="13" customWidth="1"/>
    <col min="11785" max="11785" width="0" style="13" hidden="1" customWidth="1"/>
    <col min="11786" max="11787" width="8.7109375" style="13" bestFit="1" customWidth="1"/>
    <col min="11788" max="11788" width="5.7109375" style="13" bestFit="1" customWidth="1"/>
    <col min="11789" max="11789" width="1.5703125" style="13" customWidth="1"/>
    <col min="11790" max="11790" width="0" style="13" hidden="1" customWidth="1"/>
    <col min="11791" max="11792" width="8.7109375" style="13" bestFit="1" customWidth="1"/>
    <col min="11793" max="11793" width="5.7109375" style="13" bestFit="1" customWidth="1"/>
    <col min="11794" max="11794" width="9.28515625" style="13"/>
    <col min="11795" max="11795" width="0" style="13" hidden="1" customWidth="1"/>
    <col min="11796" max="12023" width="9.28515625" style="13"/>
    <col min="12024" max="12024" width="40.5703125" style="13" customWidth="1"/>
    <col min="12025" max="12034" width="9.28515625" style="13"/>
    <col min="12035" max="12035" width="3.42578125" style="13" customWidth="1"/>
    <col min="12036" max="12036" width="0" style="13" hidden="1" customWidth="1"/>
    <col min="12037" max="12038" width="8.7109375" style="13" bestFit="1" customWidth="1"/>
    <col min="12039" max="12039" width="5.7109375" style="13" bestFit="1" customWidth="1"/>
    <col min="12040" max="12040" width="1.5703125" style="13" customWidth="1"/>
    <col min="12041" max="12041" width="0" style="13" hidden="1" customWidth="1"/>
    <col min="12042" max="12043" width="8.7109375" style="13" bestFit="1" customWidth="1"/>
    <col min="12044" max="12044" width="5.7109375" style="13" bestFit="1" customWidth="1"/>
    <col min="12045" max="12045" width="1.5703125" style="13" customWidth="1"/>
    <col min="12046" max="12046" width="0" style="13" hidden="1" customWidth="1"/>
    <col min="12047" max="12048" width="8.7109375" style="13" bestFit="1" customWidth="1"/>
    <col min="12049" max="12049" width="5.7109375" style="13" bestFit="1" customWidth="1"/>
    <col min="12050" max="12050" width="9.28515625" style="13"/>
    <col min="12051" max="12051" width="0" style="13" hidden="1" customWidth="1"/>
    <col min="12052" max="12279" width="9.28515625" style="13"/>
    <col min="12280" max="12280" width="40.5703125" style="13" customWidth="1"/>
    <col min="12281" max="12290" width="9.28515625" style="13"/>
    <col min="12291" max="12291" width="3.42578125" style="13" customWidth="1"/>
    <col min="12292" max="12292" width="0" style="13" hidden="1" customWidth="1"/>
    <col min="12293" max="12294" width="8.7109375" style="13" bestFit="1" customWidth="1"/>
    <col min="12295" max="12295" width="5.7109375" style="13" bestFit="1" customWidth="1"/>
    <col min="12296" max="12296" width="1.5703125" style="13" customWidth="1"/>
    <col min="12297" max="12297" width="0" style="13" hidden="1" customWidth="1"/>
    <col min="12298" max="12299" width="8.7109375" style="13" bestFit="1" customWidth="1"/>
    <col min="12300" max="12300" width="5.7109375" style="13" bestFit="1" customWidth="1"/>
    <col min="12301" max="12301" width="1.5703125" style="13" customWidth="1"/>
    <col min="12302" max="12302" width="0" style="13" hidden="1" customWidth="1"/>
    <col min="12303" max="12304" width="8.7109375" style="13" bestFit="1" customWidth="1"/>
    <col min="12305" max="12305" width="5.7109375" style="13" bestFit="1" customWidth="1"/>
    <col min="12306" max="12306" width="9.28515625" style="13"/>
    <col min="12307" max="12307" width="0" style="13" hidden="1" customWidth="1"/>
    <col min="12308" max="12535" width="9.28515625" style="13"/>
    <col min="12536" max="12536" width="40.5703125" style="13" customWidth="1"/>
    <col min="12537" max="12546" width="9.28515625" style="13"/>
    <col min="12547" max="12547" width="3.42578125" style="13" customWidth="1"/>
    <col min="12548" max="12548" width="0" style="13" hidden="1" customWidth="1"/>
    <col min="12549" max="12550" width="8.7109375" style="13" bestFit="1" customWidth="1"/>
    <col min="12551" max="12551" width="5.7109375" style="13" bestFit="1" customWidth="1"/>
    <col min="12552" max="12552" width="1.5703125" style="13" customWidth="1"/>
    <col min="12553" max="12553" width="0" style="13" hidden="1" customWidth="1"/>
    <col min="12554" max="12555" width="8.7109375" style="13" bestFit="1" customWidth="1"/>
    <col min="12556" max="12556" width="5.7109375" style="13" bestFit="1" customWidth="1"/>
    <col min="12557" max="12557" width="1.5703125" style="13" customWidth="1"/>
    <col min="12558" max="12558" width="0" style="13" hidden="1" customWidth="1"/>
    <col min="12559" max="12560" width="8.7109375" style="13" bestFit="1" customWidth="1"/>
    <col min="12561" max="12561" width="5.7109375" style="13" bestFit="1" customWidth="1"/>
    <col min="12562" max="12562" width="9.28515625" style="13"/>
    <col min="12563" max="12563" width="0" style="13" hidden="1" customWidth="1"/>
    <col min="12564" max="12791" width="9.28515625" style="13"/>
    <col min="12792" max="12792" width="40.5703125" style="13" customWidth="1"/>
    <col min="12793" max="12802" width="9.28515625" style="13"/>
    <col min="12803" max="12803" width="3.42578125" style="13" customWidth="1"/>
    <col min="12804" max="12804" width="0" style="13" hidden="1" customWidth="1"/>
    <col min="12805" max="12806" width="8.7109375" style="13" bestFit="1" customWidth="1"/>
    <col min="12807" max="12807" width="5.7109375" style="13" bestFit="1" customWidth="1"/>
    <col min="12808" max="12808" width="1.5703125" style="13" customWidth="1"/>
    <col min="12809" max="12809" width="0" style="13" hidden="1" customWidth="1"/>
    <col min="12810" max="12811" width="8.7109375" style="13" bestFit="1" customWidth="1"/>
    <col min="12812" max="12812" width="5.7109375" style="13" bestFit="1" customWidth="1"/>
    <col min="12813" max="12813" width="1.5703125" style="13" customWidth="1"/>
    <col min="12814" max="12814" width="0" style="13" hidden="1" customWidth="1"/>
    <col min="12815" max="12816" width="8.7109375" style="13" bestFit="1" customWidth="1"/>
    <col min="12817" max="12817" width="5.7109375" style="13" bestFit="1" customWidth="1"/>
    <col min="12818" max="12818" width="9.28515625" style="13"/>
    <col min="12819" max="12819" width="0" style="13" hidden="1" customWidth="1"/>
    <col min="12820" max="13047" width="9.28515625" style="13"/>
    <col min="13048" max="13048" width="40.5703125" style="13" customWidth="1"/>
    <col min="13049" max="13058" width="9.28515625" style="13"/>
    <col min="13059" max="13059" width="3.42578125" style="13" customWidth="1"/>
    <col min="13060" max="13060" width="0" style="13" hidden="1" customWidth="1"/>
    <col min="13061" max="13062" width="8.7109375" style="13" bestFit="1" customWidth="1"/>
    <col min="13063" max="13063" width="5.7109375" style="13" bestFit="1" customWidth="1"/>
    <col min="13064" max="13064" width="1.5703125" style="13" customWidth="1"/>
    <col min="13065" max="13065" width="0" style="13" hidden="1" customWidth="1"/>
    <col min="13066" max="13067" width="8.7109375" style="13" bestFit="1" customWidth="1"/>
    <col min="13068" max="13068" width="5.7109375" style="13" bestFit="1" customWidth="1"/>
    <col min="13069" max="13069" width="1.5703125" style="13" customWidth="1"/>
    <col min="13070" max="13070" width="0" style="13" hidden="1" customWidth="1"/>
    <col min="13071" max="13072" width="8.7109375" style="13" bestFit="1" customWidth="1"/>
    <col min="13073" max="13073" width="5.7109375" style="13" bestFit="1" customWidth="1"/>
    <col min="13074" max="13074" width="9.28515625" style="13"/>
    <col min="13075" max="13075" width="0" style="13" hidden="1" customWidth="1"/>
    <col min="13076" max="13303" width="9.28515625" style="13"/>
    <col min="13304" max="13304" width="40.5703125" style="13" customWidth="1"/>
    <col min="13305" max="13314" width="9.28515625" style="13"/>
    <col min="13315" max="13315" width="3.42578125" style="13" customWidth="1"/>
    <col min="13316" max="13316" width="0" style="13" hidden="1" customWidth="1"/>
    <col min="13317" max="13318" width="8.7109375" style="13" bestFit="1" customWidth="1"/>
    <col min="13319" max="13319" width="5.7109375" style="13" bestFit="1" customWidth="1"/>
    <col min="13320" max="13320" width="1.5703125" style="13" customWidth="1"/>
    <col min="13321" max="13321" width="0" style="13" hidden="1" customWidth="1"/>
    <col min="13322" max="13323" width="8.7109375" style="13" bestFit="1" customWidth="1"/>
    <col min="13324" max="13324" width="5.7109375" style="13" bestFit="1" customWidth="1"/>
    <col min="13325" max="13325" width="1.5703125" style="13" customWidth="1"/>
    <col min="13326" max="13326" width="0" style="13" hidden="1" customWidth="1"/>
    <col min="13327" max="13328" width="8.7109375" style="13" bestFit="1" customWidth="1"/>
    <col min="13329" max="13329" width="5.7109375" style="13" bestFit="1" customWidth="1"/>
    <col min="13330" max="13330" width="9.28515625" style="13"/>
    <col min="13331" max="13331" width="0" style="13" hidden="1" customWidth="1"/>
    <col min="13332" max="13559" width="9.28515625" style="13"/>
    <col min="13560" max="13560" width="40.5703125" style="13" customWidth="1"/>
    <col min="13561" max="13570" width="9.28515625" style="13"/>
    <col min="13571" max="13571" width="3.42578125" style="13" customWidth="1"/>
    <col min="13572" max="13572" width="0" style="13" hidden="1" customWidth="1"/>
    <col min="13573" max="13574" width="8.7109375" style="13" bestFit="1" customWidth="1"/>
    <col min="13575" max="13575" width="5.7109375" style="13" bestFit="1" customWidth="1"/>
    <col min="13576" max="13576" width="1.5703125" style="13" customWidth="1"/>
    <col min="13577" max="13577" width="0" style="13" hidden="1" customWidth="1"/>
    <col min="13578" max="13579" width="8.7109375" style="13" bestFit="1" customWidth="1"/>
    <col min="13580" max="13580" width="5.7109375" style="13" bestFit="1" customWidth="1"/>
    <col min="13581" max="13581" width="1.5703125" style="13" customWidth="1"/>
    <col min="13582" max="13582" width="0" style="13" hidden="1" customWidth="1"/>
    <col min="13583" max="13584" width="8.7109375" style="13" bestFit="1" customWidth="1"/>
    <col min="13585" max="13585" width="5.7109375" style="13" bestFit="1" customWidth="1"/>
    <col min="13586" max="13586" width="9.28515625" style="13"/>
    <col min="13587" max="13587" width="0" style="13" hidden="1" customWidth="1"/>
    <col min="13588" max="13815" width="9.28515625" style="13"/>
    <col min="13816" max="13816" width="40.5703125" style="13" customWidth="1"/>
    <col min="13817" max="13826" width="9.28515625" style="13"/>
    <col min="13827" max="13827" width="3.42578125" style="13" customWidth="1"/>
    <col min="13828" max="13828" width="0" style="13" hidden="1" customWidth="1"/>
    <col min="13829" max="13830" width="8.7109375" style="13" bestFit="1" customWidth="1"/>
    <col min="13831" max="13831" width="5.7109375" style="13" bestFit="1" customWidth="1"/>
    <col min="13832" max="13832" width="1.5703125" style="13" customWidth="1"/>
    <col min="13833" max="13833" width="0" style="13" hidden="1" customWidth="1"/>
    <col min="13834" max="13835" width="8.7109375" style="13" bestFit="1" customWidth="1"/>
    <col min="13836" max="13836" width="5.7109375" style="13" bestFit="1" customWidth="1"/>
    <col min="13837" max="13837" width="1.5703125" style="13" customWidth="1"/>
    <col min="13838" max="13838" width="0" style="13" hidden="1" customWidth="1"/>
    <col min="13839" max="13840" width="8.7109375" style="13" bestFit="1" customWidth="1"/>
    <col min="13841" max="13841" width="5.7109375" style="13" bestFit="1" customWidth="1"/>
    <col min="13842" max="13842" width="9.28515625" style="13"/>
    <col min="13843" max="13843" width="0" style="13" hidden="1" customWidth="1"/>
    <col min="13844" max="14071" width="9.28515625" style="13"/>
    <col min="14072" max="14072" width="40.5703125" style="13" customWidth="1"/>
    <col min="14073" max="14082" width="9.28515625" style="13"/>
    <col min="14083" max="14083" width="3.42578125" style="13" customWidth="1"/>
    <col min="14084" max="14084" width="0" style="13" hidden="1" customWidth="1"/>
    <col min="14085" max="14086" width="8.7109375" style="13" bestFit="1" customWidth="1"/>
    <col min="14087" max="14087" width="5.7109375" style="13" bestFit="1" customWidth="1"/>
    <col min="14088" max="14088" width="1.5703125" style="13" customWidth="1"/>
    <col min="14089" max="14089" width="0" style="13" hidden="1" customWidth="1"/>
    <col min="14090" max="14091" width="8.7109375" style="13" bestFit="1" customWidth="1"/>
    <col min="14092" max="14092" width="5.7109375" style="13" bestFit="1" customWidth="1"/>
    <col min="14093" max="14093" width="1.5703125" style="13" customWidth="1"/>
    <col min="14094" max="14094" width="0" style="13" hidden="1" customWidth="1"/>
    <col min="14095" max="14096" width="8.7109375" style="13" bestFit="1" customWidth="1"/>
    <col min="14097" max="14097" width="5.7109375" style="13" bestFit="1" customWidth="1"/>
    <col min="14098" max="14098" width="9.28515625" style="13"/>
    <col min="14099" max="14099" width="0" style="13" hidden="1" customWidth="1"/>
    <col min="14100" max="14327" width="9.28515625" style="13"/>
    <col min="14328" max="14328" width="40.5703125" style="13" customWidth="1"/>
    <col min="14329" max="14338" width="9.28515625" style="13"/>
    <col min="14339" max="14339" width="3.42578125" style="13" customWidth="1"/>
    <col min="14340" max="14340" width="0" style="13" hidden="1" customWidth="1"/>
    <col min="14341" max="14342" width="8.7109375" style="13" bestFit="1" customWidth="1"/>
    <col min="14343" max="14343" width="5.7109375" style="13" bestFit="1" customWidth="1"/>
    <col min="14344" max="14344" width="1.5703125" style="13" customWidth="1"/>
    <col min="14345" max="14345" width="0" style="13" hidden="1" customWidth="1"/>
    <col min="14346" max="14347" width="8.7109375" style="13" bestFit="1" customWidth="1"/>
    <col min="14348" max="14348" width="5.7109375" style="13" bestFit="1" customWidth="1"/>
    <col min="14349" max="14349" width="1.5703125" style="13" customWidth="1"/>
    <col min="14350" max="14350" width="0" style="13" hidden="1" customWidth="1"/>
    <col min="14351" max="14352" width="8.7109375" style="13" bestFit="1" customWidth="1"/>
    <col min="14353" max="14353" width="5.7109375" style="13" bestFit="1" customWidth="1"/>
    <col min="14354" max="14354" width="9.28515625" style="13"/>
    <col min="14355" max="14355" width="0" style="13" hidden="1" customWidth="1"/>
    <col min="14356" max="14583" width="9.28515625" style="13"/>
    <col min="14584" max="14584" width="40.5703125" style="13" customWidth="1"/>
    <col min="14585" max="14594" width="9.28515625" style="13"/>
    <col min="14595" max="14595" width="3.42578125" style="13" customWidth="1"/>
    <col min="14596" max="14596" width="0" style="13" hidden="1" customWidth="1"/>
    <col min="14597" max="14598" width="8.7109375" style="13" bestFit="1" customWidth="1"/>
    <col min="14599" max="14599" width="5.7109375" style="13" bestFit="1" customWidth="1"/>
    <col min="14600" max="14600" width="1.5703125" style="13" customWidth="1"/>
    <col min="14601" max="14601" width="0" style="13" hidden="1" customWidth="1"/>
    <col min="14602" max="14603" width="8.7109375" style="13" bestFit="1" customWidth="1"/>
    <col min="14604" max="14604" width="5.7109375" style="13" bestFit="1" customWidth="1"/>
    <col min="14605" max="14605" width="1.5703125" style="13" customWidth="1"/>
    <col min="14606" max="14606" width="0" style="13" hidden="1" customWidth="1"/>
    <col min="14607" max="14608" width="8.7109375" style="13" bestFit="1" customWidth="1"/>
    <col min="14609" max="14609" width="5.7109375" style="13" bestFit="1" customWidth="1"/>
    <col min="14610" max="14610" width="9.28515625" style="13"/>
    <col min="14611" max="14611" width="0" style="13" hidden="1" customWidth="1"/>
    <col min="14612" max="14839" width="9.28515625" style="13"/>
    <col min="14840" max="14840" width="40.5703125" style="13" customWidth="1"/>
    <col min="14841" max="14850" width="9.28515625" style="13"/>
    <col min="14851" max="14851" width="3.42578125" style="13" customWidth="1"/>
    <col min="14852" max="14852" width="0" style="13" hidden="1" customWidth="1"/>
    <col min="14853" max="14854" width="8.7109375" style="13" bestFit="1" customWidth="1"/>
    <col min="14855" max="14855" width="5.7109375" style="13" bestFit="1" customWidth="1"/>
    <col min="14856" max="14856" width="1.5703125" style="13" customWidth="1"/>
    <col min="14857" max="14857" width="0" style="13" hidden="1" customWidth="1"/>
    <col min="14858" max="14859" width="8.7109375" style="13" bestFit="1" customWidth="1"/>
    <col min="14860" max="14860" width="5.7109375" style="13" bestFit="1" customWidth="1"/>
    <col min="14861" max="14861" width="1.5703125" style="13" customWidth="1"/>
    <col min="14862" max="14862" width="0" style="13" hidden="1" customWidth="1"/>
    <col min="14863" max="14864" width="8.7109375" style="13" bestFit="1" customWidth="1"/>
    <col min="14865" max="14865" width="5.7109375" style="13" bestFit="1" customWidth="1"/>
    <col min="14866" max="14866" width="9.28515625" style="13"/>
    <col min="14867" max="14867" width="0" style="13" hidden="1" customWidth="1"/>
    <col min="14868" max="15095" width="9.28515625" style="13"/>
    <col min="15096" max="15096" width="40.5703125" style="13" customWidth="1"/>
    <col min="15097" max="15106" width="9.28515625" style="13"/>
    <col min="15107" max="15107" width="3.42578125" style="13" customWidth="1"/>
    <col min="15108" max="15108" width="0" style="13" hidden="1" customWidth="1"/>
    <col min="15109" max="15110" width="8.7109375" style="13" bestFit="1" customWidth="1"/>
    <col min="15111" max="15111" width="5.7109375" style="13" bestFit="1" customWidth="1"/>
    <col min="15112" max="15112" width="1.5703125" style="13" customWidth="1"/>
    <col min="15113" max="15113" width="0" style="13" hidden="1" customWidth="1"/>
    <col min="15114" max="15115" width="8.7109375" style="13" bestFit="1" customWidth="1"/>
    <col min="15116" max="15116" width="5.7109375" style="13" bestFit="1" customWidth="1"/>
    <col min="15117" max="15117" width="1.5703125" style="13" customWidth="1"/>
    <col min="15118" max="15118" width="0" style="13" hidden="1" customWidth="1"/>
    <col min="15119" max="15120" width="8.7109375" style="13" bestFit="1" customWidth="1"/>
    <col min="15121" max="15121" width="5.7109375" style="13" bestFit="1" customWidth="1"/>
    <col min="15122" max="15122" width="9.28515625" style="13"/>
    <col min="15123" max="15123" width="0" style="13" hidden="1" customWidth="1"/>
    <col min="15124" max="15351" width="9.28515625" style="13"/>
    <col min="15352" max="15352" width="40.5703125" style="13" customWidth="1"/>
    <col min="15353" max="15362" width="9.28515625" style="13"/>
    <col min="15363" max="15363" width="3.42578125" style="13" customWidth="1"/>
    <col min="15364" max="15364" width="0" style="13" hidden="1" customWidth="1"/>
    <col min="15365" max="15366" width="8.7109375" style="13" bestFit="1" customWidth="1"/>
    <col min="15367" max="15367" width="5.7109375" style="13" bestFit="1" customWidth="1"/>
    <col min="15368" max="15368" width="1.5703125" style="13" customWidth="1"/>
    <col min="15369" max="15369" width="0" style="13" hidden="1" customWidth="1"/>
    <col min="15370" max="15371" width="8.7109375" style="13" bestFit="1" customWidth="1"/>
    <col min="15372" max="15372" width="5.7109375" style="13" bestFit="1" customWidth="1"/>
    <col min="15373" max="15373" width="1.5703125" style="13" customWidth="1"/>
    <col min="15374" max="15374" width="0" style="13" hidden="1" customWidth="1"/>
    <col min="15375" max="15376" width="8.7109375" style="13" bestFit="1" customWidth="1"/>
    <col min="15377" max="15377" width="5.7109375" style="13" bestFit="1" customWidth="1"/>
    <col min="15378" max="15378" width="9.28515625" style="13"/>
    <col min="15379" max="15379" width="0" style="13" hidden="1" customWidth="1"/>
    <col min="15380" max="15607" width="9.28515625" style="13"/>
    <col min="15608" max="15608" width="40.5703125" style="13" customWidth="1"/>
    <col min="15609" max="15618" width="9.28515625" style="13"/>
    <col min="15619" max="15619" width="3.42578125" style="13" customWidth="1"/>
    <col min="15620" max="15620" width="0" style="13" hidden="1" customWidth="1"/>
    <col min="15621" max="15622" width="8.7109375" style="13" bestFit="1" customWidth="1"/>
    <col min="15623" max="15623" width="5.7109375" style="13" bestFit="1" customWidth="1"/>
    <col min="15624" max="15624" width="1.5703125" style="13" customWidth="1"/>
    <col min="15625" max="15625" width="0" style="13" hidden="1" customWidth="1"/>
    <col min="15626" max="15627" width="8.7109375" style="13" bestFit="1" customWidth="1"/>
    <col min="15628" max="15628" width="5.7109375" style="13" bestFit="1" customWidth="1"/>
    <col min="15629" max="15629" width="1.5703125" style="13" customWidth="1"/>
    <col min="15630" max="15630" width="0" style="13" hidden="1" customWidth="1"/>
    <col min="15631" max="15632" width="8.7109375" style="13" bestFit="1" customWidth="1"/>
    <col min="15633" max="15633" width="5.7109375" style="13" bestFit="1" customWidth="1"/>
    <col min="15634" max="15634" width="9.28515625" style="13"/>
    <col min="15635" max="15635" width="0" style="13" hidden="1" customWidth="1"/>
    <col min="15636" max="15863" width="9.28515625" style="13"/>
    <col min="15864" max="15864" width="40.5703125" style="13" customWidth="1"/>
    <col min="15865" max="15874" width="9.28515625" style="13"/>
    <col min="15875" max="15875" width="3.42578125" style="13" customWidth="1"/>
    <col min="15876" max="15876" width="0" style="13" hidden="1" customWidth="1"/>
    <col min="15877" max="15878" width="8.7109375" style="13" bestFit="1" customWidth="1"/>
    <col min="15879" max="15879" width="5.7109375" style="13" bestFit="1" customWidth="1"/>
    <col min="15880" max="15880" width="1.5703125" style="13" customWidth="1"/>
    <col min="15881" max="15881" width="0" style="13" hidden="1" customWidth="1"/>
    <col min="15882" max="15883" width="8.7109375" style="13" bestFit="1" customWidth="1"/>
    <col min="15884" max="15884" width="5.7109375" style="13" bestFit="1" customWidth="1"/>
    <col min="15885" max="15885" width="1.5703125" style="13" customWidth="1"/>
    <col min="15886" max="15886" width="0" style="13" hidden="1" customWidth="1"/>
    <col min="15887" max="15888" width="8.7109375" style="13" bestFit="1" customWidth="1"/>
    <col min="15889" max="15889" width="5.7109375" style="13" bestFit="1" customWidth="1"/>
    <col min="15890" max="15890" width="9.28515625" style="13"/>
    <col min="15891" max="15891" width="0" style="13" hidden="1" customWidth="1"/>
    <col min="15892" max="16119" width="9.28515625" style="13"/>
    <col min="16120" max="16120" width="40.5703125" style="13" customWidth="1"/>
    <col min="16121" max="16130" width="9.28515625" style="13"/>
    <col min="16131" max="16131" width="3.42578125" style="13" customWidth="1"/>
    <col min="16132" max="16132" width="0" style="13" hidden="1" customWidth="1"/>
    <col min="16133" max="16134" width="8.7109375" style="13" bestFit="1" customWidth="1"/>
    <col min="16135" max="16135" width="5.7109375" style="13" bestFit="1" customWidth="1"/>
    <col min="16136" max="16136" width="1.5703125" style="13" customWidth="1"/>
    <col min="16137" max="16137" width="0" style="13" hidden="1" customWidth="1"/>
    <col min="16138" max="16139" width="8.7109375" style="13" bestFit="1" customWidth="1"/>
    <col min="16140" max="16140" width="5.7109375" style="13" bestFit="1" customWidth="1"/>
    <col min="16141" max="16141" width="1.5703125" style="13" customWidth="1"/>
    <col min="16142" max="16142" width="0" style="13" hidden="1" customWidth="1"/>
    <col min="16143" max="16144" width="8.7109375" style="13" bestFit="1" customWidth="1"/>
    <col min="16145" max="16145" width="5.7109375" style="13" bestFit="1" customWidth="1"/>
    <col min="16146" max="16146" width="9.28515625" style="13"/>
    <col min="16147" max="16147" width="0" style="13" hidden="1" customWidth="1"/>
    <col min="16148" max="16384" width="9.28515625" style="13"/>
  </cols>
  <sheetData>
    <row r="1" spans="1:37" ht="20.25" customHeight="1">
      <c r="A1" s="445" t="s">
        <v>39</v>
      </c>
      <c r="B1" s="446"/>
      <c r="C1" s="446"/>
      <c r="D1" s="446"/>
      <c r="E1" s="446"/>
      <c r="F1" s="446"/>
      <c r="G1" s="446"/>
      <c r="H1" s="446"/>
      <c r="I1" s="446"/>
      <c r="J1" s="446"/>
      <c r="K1" s="446"/>
      <c r="L1" s="446"/>
      <c r="M1" s="446"/>
      <c r="N1" s="256"/>
      <c r="O1" s="256"/>
      <c r="P1" s="440" t="s">
        <v>1735</v>
      </c>
      <c r="Q1" s="440"/>
      <c r="R1" s="440"/>
      <c r="S1" s="256"/>
      <c r="T1" s="440" t="s">
        <v>1736</v>
      </c>
      <c r="U1" s="440"/>
      <c r="V1" s="440"/>
      <c r="W1" s="256"/>
      <c r="X1" s="440" t="s">
        <v>31</v>
      </c>
      <c r="Y1" s="440"/>
      <c r="Z1" s="440"/>
      <c r="AA1" s="256"/>
      <c r="AB1" s="440" t="s">
        <v>1868</v>
      </c>
      <c r="AC1" s="440"/>
      <c r="AD1" s="441"/>
      <c r="AF1" s="437" t="s">
        <v>2405</v>
      </c>
      <c r="AG1" s="437"/>
      <c r="AH1" s="437"/>
      <c r="AI1" s="437" t="s">
        <v>2404</v>
      </c>
      <c r="AJ1" s="437"/>
      <c r="AK1" s="437"/>
    </row>
    <row r="2" spans="1:37" ht="20.25" customHeight="1">
      <c r="A2" s="257" t="s">
        <v>2487</v>
      </c>
      <c r="P2" s="15" t="s">
        <v>40</v>
      </c>
      <c r="Q2" s="15" t="s">
        <v>41</v>
      </c>
      <c r="R2" s="437" t="s">
        <v>33</v>
      </c>
      <c r="T2" s="15" t="s">
        <v>40</v>
      </c>
      <c r="U2" s="15" t="s">
        <v>41</v>
      </c>
      <c r="V2" s="437" t="s">
        <v>33</v>
      </c>
      <c r="X2" s="15" t="s">
        <v>40</v>
      </c>
      <c r="Y2" s="15" t="s">
        <v>41</v>
      </c>
      <c r="Z2" s="437" t="s">
        <v>33</v>
      </c>
      <c r="AB2" s="15" t="s">
        <v>40</v>
      </c>
      <c r="AC2" s="15" t="s">
        <v>41</v>
      </c>
      <c r="AD2" s="442" t="s">
        <v>33</v>
      </c>
      <c r="AF2" s="15" t="s">
        <v>40</v>
      </c>
      <c r="AG2" s="15" t="s">
        <v>41</v>
      </c>
      <c r="AH2" s="437" t="s">
        <v>33</v>
      </c>
      <c r="AI2" s="15" t="s">
        <v>40</v>
      </c>
      <c r="AJ2" s="15" t="s">
        <v>41</v>
      </c>
      <c r="AK2" s="437" t="s">
        <v>33</v>
      </c>
    </row>
    <row r="3" spans="1:37" ht="20.25" customHeight="1">
      <c r="A3" s="258"/>
      <c r="B3" s="259">
        <v>45292</v>
      </c>
      <c r="C3" s="259">
        <v>45323</v>
      </c>
      <c r="D3" s="259">
        <v>45352</v>
      </c>
      <c r="E3" s="259">
        <v>45383</v>
      </c>
      <c r="F3" s="259">
        <v>45413</v>
      </c>
      <c r="G3" s="259">
        <v>45444</v>
      </c>
      <c r="H3" s="259">
        <v>45474</v>
      </c>
      <c r="I3" s="259">
        <v>45505</v>
      </c>
      <c r="J3" s="259">
        <v>45536</v>
      </c>
      <c r="K3" s="259">
        <v>45566</v>
      </c>
      <c r="L3" s="259">
        <v>45597</v>
      </c>
      <c r="M3" s="259">
        <v>45627</v>
      </c>
      <c r="P3" s="16">
        <f>K3</f>
        <v>45566</v>
      </c>
      <c r="Q3" s="16">
        <f>K3</f>
        <v>45566</v>
      </c>
      <c r="R3" s="437"/>
      <c r="T3" s="16">
        <f>M3</f>
        <v>45627</v>
      </c>
      <c r="U3" s="16">
        <f>M3</f>
        <v>45627</v>
      </c>
      <c r="V3" s="437"/>
      <c r="X3" s="16">
        <f>K3</f>
        <v>45566</v>
      </c>
      <c r="Y3" s="16">
        <f>K3</f>
        <v>45566</v>
      </c>
      <c r="Z3" s="437"/>
      <c r="AB3" s="16">
        <f>M3</f>
        <v>45627</v>
      </c>
      <c r="AC3" s="16">
        <f>M3</f>
        <v>45627</v>
      </c>
      <c r="AD3" s="442"/>
      <c r="AF3" s="16">
        <f>K3</f>
        <v>45566</v>
      </c>
      <c r="AG3" s="16">
        <f>K3</f>
        <v>45566</v>
      </c>
      <c r="AH3" s="437"/>
      <c r="AI3" s="16">
        <f>M3</f>
        <v>45627</v>
      </c>
      <c r="AJ3" s="16">
        <f>M3</f>
        <v>45627</v>
      </c>
      <c r="AK3" s="437"/>
    </row>
    <row r="4" spans="1:37" ht="37.5" customHeight="1">
      <c r="A4" s="260" t="s">
        <v>42</v>
      </c>
      <c r="B4" s="261">
        <v>1091.25</v>
      </c>
      <c r="C4" s="261">
        <v>1092.6849999999999</v>
      </c>
      <c r="D4" s="261">
        <v>1095.7380000000001</v>
      </c>
      <c r="E4" s="261">
        <v>1101.3889999999999</v>
      </c>
      <c r="F4" s="262">
        <v>1110.8869999999999</v>
      </c>
      <c r="G4" s="262">
        <v>1118.827</v>
      </c>
      <c r="H4" s="263">
        <v>1126.9159999999999</v>
      </c>
      <c r="I4" s="263">
        <v>1134.7750000000001</v>
      </c>
      <c r="J4" s="263">
        <v>1141.3979999999999</v>
      </c>
      <c r="K4" s="263">
        <v>1149.17</v>
      </c>
      <c r="L4" s="261">
        <v>1153.7249999999999</v>
      </c>
      <c r="M4" s="261">
        <v>1159.5360000000001</v>
      </c>
      <c r="O4" s="264"/>
      <c r="P4" s="17">
        <f>K4</f>
        <v>1149.17</v>
      </c>
      <c r="Q4" s="17">
        <f>K4</f>
        <v>1149.17</v>
      </c>
      <c r="R4" s="145">
        <f>ROUND(1+((Q4-P4)/P4),3)</f>
        <v>1</v>
      </c>
      <c r="T4" s="17">
        <f>M4</f>
        <v>1159.5360000000001</v>
      </c>
      <c r="U4" s="17">
        <f>M4</f>
        <v>1159.5360000000001</v>
      </c>
      <c r="V4" s="145">
        <f>ROUND(1+((U4-T4)/T4),3)</f>
        <v>1</v>
      </c>
      <c r="W4" s="264"/>
      <c r="X4" s="17">
        <f>K4</f>
        <v>1149.17</v>
      </c>
      <c r="Y4" s="17">
        <f>K4</f>
        <v>1149.17</v>
      </c>
      <c r="Z4" s="145">
        <f>ROUND(1+((Y4-X4)/X4),3)</f>
        <v>1</v>
      </c>
      <c r="AB4" s="13">
        <f>M4</f>
        <v>1159.5360000000001</v>
      </c>
      <c r="AC4" s="13">
        <f>M4</f>
        <v>1159.5360000000001</v>
      </c>
      <c r="AD4" s="265">
        <f>ROUND(1+((AC4-AB4)/AB4),3)</f>
        <v>1</v>
      </c>
      <c r="AF4" s="13">
        <f>K4</f>
        <v>1149.17</v>
      </c>
      <c r="AG4" s="13">
        <f>K4</f>
        <v>1149.17</v>
      </c>
      <c r="AH4" s="145">
        <f>ROUND(1+((AG4-AF4)/AF4),3)</f>
        <v>1</v>
      </c>
      <c r="AI4" s="17">
        <f>M4</f>
        <v>1159.5360000000001</v>
      </c>
      <c r="AJ4" s="17">
        <f>M4</f>
        <v>1159.5360000000001</v>
      </c>
      <c r="AK4" s="145">
        <f>ROUND(1+((AJ4-AI4)/AI4),3)</f>
        <v>1</v>
      </c>
    </row>
    <row r="5" spans="1:37" ht="20.25" customHeight="1">
      <c r="A5" s="438" t="s">
        <v>2419</v>
      </c>
      <c r="B5" s="439"/>
      <c r="C5" s="439"/>
      <c r="D5" s="439"/>
      <c r="E5" s="439"/>
      <c r="F5" s="439"/>
      <c r="G5" s="439"/>
      <c r="H5" s="439"/>
      <c r="I5" s="439"/>
      <c r="J5" s="439"/>
      <c r="K5" s="439"/>
      <c r="L5" s="439"/>
      <c r="M5" s="439"/>
      <c r="N5" s="266"/>
      <c r="O5" s="264"/>
      <c r="P5" s="17"/>
      <c r="Q5" s="17"/>
      <c r="R5" s="267"/>
      <c r="T5" s="17"/>
      <c r="U5" s="17"/>
      <c r="V5" s="267"/>
      <c r="W5" s="264"/>
      <c r="X5" s="17"/>
      <c r="Y5" s="17"/>
      <c r="Z5" s="146"/>
      <c r="AD5" s="268"/>
      <c r="AI5" s="17"/>
      <c r="AJ5" s="17"/>
      <c r="AK5" s="146"/>
    </row>
    <row r="6" spans="1:37" ht="20.25" customHeight="1" thickBot="1">
      <c r="A6" s="269"/>
      <c r="O6" s="264"/>
      <c r="P6" s="17"/>
      <c r="Q6" s="17"/>
      <c r="R6" s="267"/>
      <c r="T6" s="17"/>
      <c r="U6" s="17"/>
      <c r="V6" s="267"/>
      <c r="W6" s="264"/>
      <c r="X6" s="17"/>
      <c r="Y6" s="17"/>
      <c r="Z6" s="146"/>
      <c r="AD6" s="268"/>
      <c r="AI6" s="17"/>
      <c r="AJ6" s="17"/>
      <c r="AK6" s="146"/>
    </row>
    <row r="7" spans="1:37" ht="20.25" customHeight="1">
      <c r="A7" s="270"/>
      <c r="B7" s="271"/>
      <c r="C7" s="272"/>
      <c r="D7" s="272"/>
      <c r="E7" s="273"/>
      <c r="F7" s="272"/>
      <c r="G7" s="273"/>
      <c r="H7" s="272"/>
      <c r="I7" s="272"/>
      <c r="J7" s="271"/>
      <c r="K7" s="273"/>
      <c r="L7" s="273"/>
      <c r="M7" s="273"/>
      <c r="N7" s="266"/>
      <c r="O7" s="264"/>
      <c r="P7" s="17"/>
      <c r="Q7" s="17"/>
      <c r="R7" s="267"/>
      <c r="T7" s="17"/>
      <c r="U7" s="17"/>
      <c r="V7" s="267"/>
      <c r="W7" s="264"/>
      <c r="X7" s="17"/>
      <c r="Y7" s="17"/>
      <c r="Z7" s="146"/>
      <c r="AD7" s="268"/>
      <c r="AI7" s="17"/>
      <c r="AJ7" s="17"/>
      <c r="AK7" s="146"/>
    </row>
    <row r="8" spans="1:37" ht="20.25" customHeight="1" thickBot="1">
      <c r="A8" s="269"/>
      <c r="B8" s="148"/>
      <c r="C8" s="149"/>
      <c r="D8" s="149"/>
      <c r="E8" s="147"/>
      <c r="F8" s="149"/>
      <c r="G8" s="147"/>
      <c r="H8" s="149"/>
      <c r="I8" s="149"/>
      <c r="J8" s="148"/>
      <c r="K8" s="147"/>
      <c r="L8" s="147"/>
      <c r="M8" s="147"/>
      <c r="N8" s="266"/>
      <c r="O8" s="264"/>
      <c r="P8" s="17"/>
      <c r="Q8" s="17"/>
      <c r="R8" s="267"/>
      <c r="T8" s="17"/>
      <c r="U8" s="17"/>
      <c r="V8" s="267"/>
      <c r="W8" s="264"/>
      <c r="X8" s="17"/>
      <c r="Y8" s="17"/>
      <c r="Z8" s="146"/>
      <c r="AD8" s="268"/>
      <c r="AI8" s="17"/>
      <c r="AJ8" s="17"/>
      <c r="AK8" s="146"/>
    </row>
    <row r="9" spans="1:37" ht="20.25" customHeight="1">
      <c r="A9" s="270"/>
      <c r="B9" s="271"/>
      <c r="C9" s="272"/>
      <c r="D9" s="272"/>
      <c r="E9" s="273"/>
      <c r="F9" s="272"/>
      <c r="G9" s="273"/>
      <c r="H9" s="272"/>
      <c r="I9" s="272"/>
      <c r="J9" s="271"/>
      <c r="K9" s="273"/>
      <c r="L9" s="273"/>
      <c r="M9" s="273"/>
      <c r="N9" s="266"/>
      <c r="O9" s="264"/>
      <c r="P9" s="17"/>
      <c r="Q9" s="17"/>
      <c r="R9" s="267"/>
      <c r="T9" s="17"/>
      <c r="U9" s="17"/>
      <c r="V9" s="267"/>
      <c r="W9" s="264"/>
      <c r="X9" s="17"/>
      <c r="Y9" s="17"/>
      <c r="Z9" s="146"/>
      <c r="AD9" s="268"/>
      <c r="AI9" s="17"/>
      <c r="AJ9" s="17"/>
      <c r="AK9" s="146"/>
    </row>
    <row r="10" spans="1:37" ht="20.25" customHeight="1" thickBot="1">
      <c r="A10" s="269"/>
      <c r="B10" s="148"/>
      <c r="C10" s="149"/>
      <c r="D10" s="149"/>
      <c r="E10" s="147"/>
      <c r="F10" s="149"/>
      <c r="G10" s="147"/>
      <c r="H10" s="149"/>
      <c r="I10" s="149"/>
      <c r="J10" s="148"/>
      <c r="K10" s="147"/>
      <c r="L10" s="147"/>
      <c r="M10" s="147"/>
      <c r="O10" s="264"/>
      <c r="W10" s="264"/>
      <c r="AD10" s="268"/>
    </row>
    <row r="11" spans="1:37" ht="20.25" customHeight="1">
      <c r="A11" s="270"/>
      <c r="B11" s="271"/>
      <c r="C11" s="272"/>
      <c r="D11" s="272"/>
      <c r="E11" s="273"/>
      <c r="F11" s="272"/>
      <c r="G11" s="273"/>
      <c r="H11" s="272"/>
      <c r="I11" s="272"/>
      <c r="J11" s="271"/>
      <c r="K11" s="273"/>
      <c r="L11" s="273"/>
      <c r="M11" s="273"/>
      <c r="O11" s="264"/>
      <c r="W11" s="264"/>
      <c r="AD11" s="268"/>
    </row>
    <row r="12" spans="1:37" ht="20.25" customHeight="1" thickBot="1">
      <c r="A12" s="269"/>
      <c r="B12" s="148"/>
      <c r="C12" s="149"/>
      <c r="D12" s="149"/>
      <c r="E12" s="147"/>
      <c r="F12" s="149"/>
      <c r="G12" s="147"/>
      <c r="H12" s="149"/>
      <c r="I12" s="149"/>
      <c r="J12" s="148"/>
      <c r="K12" s="147"/>
      <c r="L12" s="147"/>
      <c r="M12" s="147"/>
      <c r="O12" s="264"/>
      <c r="P12" s="17"/>
      <c r="Q12" s="17"/>
      <c r="R12" s="146"/>
      <c r="T12" s="17"/>
      <c r="U12" s="17"/>
      <c r="V12" s="146"/>
      <c r="W12" s="264"/>
      <c r="AD12" s="268"/>
    </row>
    <row r="13" spans="1:37" ht="20.25" customHeight="1">
      <c r="A13" s="270"/>
      <c r="B13" s="271"/>
      <c r="C13" s="272"/>
      <c r="D13" s="272"/>
      <c r="E13" s="273"/>
      <c r="F13" s="272"/>
      <c r="G13" s="273"/>
      <c r="H13" s="272"/>
      <c r="I13" s="272"/>
      <c r="J13" s="271"/>
      <c r="K13" s="273"/>
      <c r="L13" s="273"/>
      <c r="M13" s="273"/>
      <c r="O13" s="264"/>
      <c r="W13" s="264"/>
      <c r="AD13" s="268"/>
    </row>
    <row r="14" spans="1:37" ht="13.5" thickBot="1">
      <c r="A14" s="269"/>
      <c r="B14" s="148"/>
      <c r="C14" s="149"/>
      <c r="D14" s="149"/>
      <c r="E14" s="147"/>
      <c r="F14" s="149"/>
      <c r="G14" s="147"/>
      <c r="H14" s="149"/>
      <c r="I14" s="149"/>
      <c r="J14" s="148"/>
      <c r="K14" s="147"/>
      <c r="L14" s="147"/>
      <c r="M14" s="147"/>
      <c r="AD14" s="268"/>
    </row>
    <row r="15" spans="1:37">
      <c r="A15" s="270"/>
      <c r="B15" s="271"/>
      <c r="C15" s="272"/>
      <c r="D15" s="272"/>
      <c r="E15" s="273"/>
      <c r="F15" s="272"/>
      <c r="G15" s="273"/>
      <c r="H15" s="272"/>
      <c r="I15" s="272"/>
      <c r="J15" s="271"/>
      <c r="K15" s="273"/>
      <c r="L15" s="273"/>
      <c r="M15" s="273"/>
      <c r="AD15" s="268"/>
    </row>
    <row r="16" spans="1:37">
      <c r="A16" s="274"/>
      <c r="B16" s="275"/>
      <c r="C16" s="276"/>
      <c r="D16" s="276"/>
      <c r="E16" s="277"/>
      <c r="F16" s="276"/>
      <c r="G16" s="277"/>
      <c r="H16" s="276"/>
      <c r="I16" s="276"/>
      <c r="J16" s="275"/>
      <c r="K16" s="277"/>
      <c r="L16" s="277"/>
      <c r="M16" s="277"/>
      <c r="AD16" s="268"/>
    </row>
    <row r="17" spans="1:30" ht="15.75" thickBot="1">
      <c r="A17" s="443"/>
      <c r="B17" s="444"/>
      <c r="C17" s="444"/>
      <c r="D17" s="444"/>
      <c r="E17" s="444"/>
      <c r="F17" s="444"/>
      <c r="G17" s="444"/>
      <c r="H17" s="444"/>
      <c r="I17" s="444"/>
      <c r="J17" s="444"/>
      <c r="K17" s="444"/>
      <c r="L17" s="444"/>
      <c r="M17" s="444"/>
      <c r="N17" s="278"/>
      <c r="O17" s="278"/>
      <c r="P17" s="278"/>
      <c r="Q17" s="278"/>
      <c r="R17" s="278"/>
      <c r="S17" s="278"/>
      <c r="T17" s="278"/>
      <c r="U17" s="278"/>
      <c r="V17" s="278"/>
      <c r="W17" s="278"/>
      <c r="X17" s="278"/>
      <c r="Y17" s="278"/>
      <c r="Z17" s="278"/>
      <c r="AA17" s="278"/>
      <c r="AB17" s="278"/>
      <c r="AC17" s="278"/>
      <c r="AD17" s="279"/>
    </row>
  </sheetData>
  <mergeCells count="15">
    <mergeCell ref="A17:M17"/>
    <mergeCell ref="X1:Z1"/>
    <mergeCell ref="R2:R3"/>
    <mergeCell ref="V2:V3"/>
    <mergeCell ref="Z2:Z3"/>
    <mergeCell ref="P1:R1"/>
    <mergeCell ref="T1:V1"/>
    <mergeCell ref="A1:M1"/>
    <mergeCell ref="AI1:AK1"/>
    <mergeCell ref="AK2:AK3"/>
    <mergeCell ref="A5:M5"/>
    <mergeCell ref="AF1:AH1"/>
    <mergeCell ref="AH2:AH3"/>
    <mergeCell ref="AB1:AD1"/>
    <mergeCell ref="AD2:AD3"/>
  </mergeCells>
  <hyperlinks>
    <hyperlink ref="A5" r:id="rId1" xr:uid="{00000000-0004-0000-0200-000000000000}"/>
  </hyperlinks>
  <printOptions horizontalCentered="1" verticalCentered="1"/>
  <pageMargins left="0.51181102362204722" right="0.51181102362204722" top="0.39370078740157483" bottom="0.39370078740157483" header="0.31496062992125984" footer="0.31496062992125984"/>
  <pageSetup paperSize="9" scale="45" fitToHeight="0" orientation="landscape" r:id="rId2"/>
  <headerFooter>
    <oddFooter>&amp;CAvenida Getúlio Vargas, 1710 - 7º andar, Savassi - Belo Horizonte - MG CEP: 30112-021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9">
    <tabColor theme="9" tint="0.39997558519241921"/>
  </sheetPr>
  <dimension ref="A1:H14079"/>
  <sheetViews>
    <sheetView showGridLines="0" zoomScaleNormal="100" workbookViewId="0">
      <selection activeCell="G1" sqref="G1:G1048576"/>
    </sheetView>
  </sheetViews>
  <sheetFormatPr defaultRowHeight="12"/>
  <cols>
    <col min="1" max="1" width="15.7109375" style="24" customWidth="1"/>
    <col min="2" max="2" width="13.7109375" style="24" customWidth="1"/>
    <col min="3" max="3" width="117.7109375" style="111" customWidth="1"/>
    <col min="4" max="4" width="11.85546875" style="23" customWidth="1"/>
    <col min="5" max="5" width="20.140625" style="25" customWidth="1"/>
    <col min="6" max="6" width="21.42578125" style="25" customWidth="1"/>
    <col min="7" max="7" width="15.7109375" style="24" customWidth="1"/>
    <col min="8" max="8" width="16.85546875" style="23" customWidth="1"/>
    <col min="9" max="16384" width="9.140625" style="23"/>
  </cols>
  <sheetData>
    <row r="1" spans="1:7" s="45" customFormat="1" ht="30.75" customHeight="1">
      <c r="A1" s="101"/>
      <c r="B1" s="20"/>
      <c r="C1" s="102" t="s">
        <v>61</v>
      </c>
      <c r="D1" s="20"/>
      <c r="E1" s="20"/>
      <c r="F1" s="44" t="s">
        <v>60</v>
      </c>
      <c r="G1" s="26"/>
    </row>
    <row r="2" spans="1:7" s="45" customFormat="1" ht="24" customHeight="1">
      <c r="A2" s="61" t="s">
        <v>1</v>
      </c>
      <c r="B2" s="62" t="s">
        <v>1737</v>
      </c>
      <c r="C2" s="63" t="s">
        <v>1732</v>
      </c>
      <c r="D2" s="62" t="s">
        <v>1738</v>
      </c>
      <c r="E2" s="159" t="s">
        <v>1751</v>
      </c>
      <c r="F2" s="160">
        <v>1</v>
      </c>
    </row>
    <row r="3" spans="1:7" s="45" customFormat="1" ht="14.25">
      <c r="A3" s="226" t="s">
        <v>2420</v>
      </c>
      <c r="B3" s="227" t="s">
        <v>37</v>
      </c>
      <c r="C3" s="228" t="e">
        <f>VLOOKUP(BASE!A3,#REF!,2,0)</f>
        <v>#REF!</v>
      </c>
      <c r="D3" s="166" t="e">
        <f>VLOOKUP(A3,#REF!,7,0)</f>
        <v>#REF!</v>
      </c>
      <c r="E3" s="166" t="e">
        <f>VLOOKUP(A3,#REF!,10,0)</f>
        <v>#REF!</v>
      </c>
      <c r="F3" s="167" t="e">
        <f t="shared" ref="F3" si="0">E3*F$2</f>
        <v>#REF!</v>
      </c>
    </row>
    <row r="4" spans="1:7" s="45" customFormat="1" ht="14.25">
      <c r="A4" s="226" t="s">
        <v>2421</v>
      </c>
      <c r="B4" s="227" t="s">
        <v>37</v>
      </c>
      <c r="C4" s="228" t="e">
        <f>VLOOKUP(BASE!A4,#REF!,2,0)</f>
        <v>#REF!</v>
      </c>
      <c r="D4" s="166" t="e">
        <f>VLOOKUP(A4,#REF!,7,0)</f>
        <v>#REF!</v>
      </c>
      <c r="E4" s="166" t="e">
        <f>VLOOKUP(A4,#REF!,10,0)</f>
        <v>#REF!</v>
      </c>
      <c r="F4" s="167" t="e">
        <f t="shared" ref="F4:F35" si="1">E4*F$2</f>
        <v>#REF!</v>
      </c>
    </row>
    <row r="5" spans="1:7" s="45" customFormat="1" ht="14.25">
      <c r="A5" s="226" t="s">
        <v>2423</v>
      </c>
      <c r="B5" s="227" t="s">
        <v>37</v>
      </c>
      <c r="C5" s="228" t="e">
        <f>VLOOKUP(BASE!A5,#REF!,2,0)</f>
        <v>#REF!</v>
      </c>
      <c r="D5" s="166" t="e">
        <f>VLOOKUP(A5,#REF!,7,0)</f>
        <v>#REF!</v>
      </c>
      <c r="E5" s="166" t="e">
        <f>VLOOKUP(A5,#REF!,10,0)</f>
        <v>#REF!</v>
      </c>
      <c r="F5" s="167" t="e">
        <f t="shared" si="1"/>
        <v>#REF!</v>
      </c>
    </row>
    <row r="6" spans="1:7" s="45" customFormat="1" ht="14.25">
      <c r="A6" s="226" t="s">
        <v>2424</v>
      </c>
      <c r="B6" s="227" t="s">
        <v>37</v>
      </c>
      <c r="C6" s="228" t="e">
        <f>VLOOKUP(BASE!A6,#REF!,2,0)</f>
        <v>#REF!</v>
      </c>
      <c r="D6" s="166" t="e">
        <f>VLOOKUP(A6,#REF!,7,0)</f>
        <v>#REF!</v>
      </c>
      <c r="E6" s="166" t="e">
        <f>VLOOKUP(A6,#REF!,10,0)</f>
        <v>#REF!</v>
      </c>
      <c r="F6" s="167" t="e">
        <f t="shared" si="1"/>
        <v>#REF!</v>
      </c>
    </row>
    <row r="7" spans="1:7" s="45" customFormat="1" ht="14.25">
      <c r="A7" s="226" t="s">
        <v>2425</v>
      </c>
      <c r="B7" s="227" t="s">
        <v>37</v>
      </c>
      <c r="C7" s="228" t="e">
        <f>VLOOKUP(BASE!A7,#REF!,2,0)</f>
        <v>#REF!</v>
      </c>
      <c r="D7" s="166" t="e">
        <f>VLOOKUP(A7,#REF!,7,0)</f>
        <v>#REF!</v>
      </c>
      <c r="E7" s="166" t="e">
        <f>VLOOKUP(A7,#REF!,10,0)</f>
        <v>#REF!</v>
      </c>
      <c r="F7" s="167" t="e">
        <f t="shared" si="1"/>
        <v>#REF!</v>
      </c>
    </row>
    <row r="8" spans="1:7" s="45" customFormat="1" ht="14.25">
      <c r="A8" s="226" t="s">
        <v>2426</v>
      </c>
      <c r="B8" s="227" t="s">
        <v>37</v>
      </c>
      <c r="C8" s="228" t="e">
        <f>VLOOKUP(BASE!A8,#REF!,2,0)</f>
        <v>#REF!</v>
      </c>
      <c r="D8" s="166" t="e">
        <f>VLOOKUP(A8,#REF!,7,0)</f>
        <v>#REF!</v>
      </c>
      <c r="E8" s="166" t="e">
        <f>VLOOKUP(A8,#REF!,10,0)</f>
        <v>#REF!</v>
      </c>
      <c r="F8" s="167" t="e">
        <f t="shared" si="1"/>
        <v>#REF!</v>
      </c>
    </row>
    <row r="9" spans="1:7" s="45" customFormat="1" ht="14.25">
      <c r="A9" s="226" t="s">
        <v>2427</v>
      </c>
      <c r="B9" s="227" t="s">
        <v>37</v>
      </c>
      <c r="C9" s="228" t="e">
        <f>VLOOKUP(BASE!A9,#REF!,2,0)</f>
        <v>#REF!</v>
      </c>
      <c r="D9" s="166" t="e">
        <f>VLOOKUP(A9,#REF!,7,0)</f>
        <v>#REF!</v>
      </c>
      <c r="E9" s="166" t="e">
        <f>VLOOKUP(A9,#REF!,10,0)</f>
        <v>#REF!</v>
      </c>
      <c r="F9" s="167" t="e">
        <f t="shared" si="1"/>
        <v>#REF!</v>
      </c>
    </row>
    <row r="10" spans="1:7" s="45" customFormat="1" ht="14.25">
      <c r="A10" s="226" t="s">
        <v>2422</v>
      </c>
      <c r="B10" s="227" t="s">
        <v>37</v>
      </c>
      <c r="C10" s="228" t="e">
        <f>VLOOKUP(BASE!A10,#REF!,2,0)</f>
        <v>#REF!</v>
      </c>
      <c r="D10" s="166" t="e">
        <f>VLOOKUP(A10,#REF!,7,0)</f>
        <v>#REF!</v>
      </c>
      <c r="E10" s="166" t="e">
        <f>VLOOKUP(A10,#REF!,10,0)</f>
        <v>#REF!</v>
      </c>
      <c r="F10" s="167" t="e">
        <f t="shared" si="1"/>
        <v>#REF!</v>
      </c>
    </row>
    <row r="11" spans="1:7" s="45" customFormat="1" ht="14.25">
      <c r="A11" s="226" t="s">
        <v>2429</v>
      </c>
      <c r="B11" s="227" t="s">
        <v>37</v>
      </c>
      <c r="C11" s="228" t="e">
        <f>VLOOKUP(BASE!A11,#REF!,2,0)</f>
        <v>#REF!</v>
      </c>
      <c r="D11" s="166" t="e">
        <f>VLOOKUP(A11,#REF!,7,0)</f>
        <v>#REF!</v>
      </c>
      <c r="E11" s="166" t="e">
        <f>VLOOKUP(A11,#REF!,10,0)</f>
        <v>#REF!</v>
      </c>
      <c r="F11" s="167" t="e">
        <f t="shared" si="1"/>
        <v>#REF!</v>
      </c>
    </row>
    <row r="12" spans="1:7" s="45" customFormat="1" ht="14.25">
      <c r="A12" s="226" t="s">
        <v>2433</v>
      </c>
      <c r="B12" s="227" t="s">
        <v>37</v>
      </c>
      <c r="C12" s="228" t="e">
        <f>VLOOKUP(BASE!A12,#REF!,2,0)</f>
        <v>#REF!</v>
      </c>
      <c r="D12" s="166" t="e">
        <f>VLOOKUP(A12,#REF!,7,0)</f>
        <v>#REF!</v>
      </c>
      <c r="E12" s="166" t="e">
        <f>VLOOKUP(A12,#REF!,10,0)</f>
        <v>#REF!</v>
      </c>
      <c r="F12" s="167" t="e">
        <f t="shared" si="1"/>
        <v>#REF!</v>
      </c>
    </row>
    <row r="13" spans="1:7" s="45" customFormat="1" ht="14.25">
      <c r="A13" s="226" t="s">
        <v>2434</v>
      </c>
      <c r="B13" s="227" t="s">
        <v>37</v>
      </c>
      <c r="C13" s="228" t="e">
        <f>VLOOKUP(BASE!A13,#REF!,2,0)</f>
        <v>#REF!</v>
      </c>
      <c r="D13" s="166" t="e">
        <f>VLOOKUP(A13,#REF!,7,0)</f>
        <v>#REF!</v>
      </c>
      <c r="E13" s="166" t="e">
        <f>VLOOKUP(A13,#REF!,10,0)</f>
        <v>#REF!</v>
      </c>
      <c r="F13" s="167" t="e">
        <f t="shared" si="1"/>
        <v>#REF!</v>
      </c>
    </row>
    <row r="14" spans="1:7" s="45" customFormat="1" ht="14.25">
      <c r="A14" s="226" t="s">
        <v>2435</v>
      </c>
      <c r="B14" s="227" t="s">
        <v>37</v>
      </c>
      <c r="C14" s="228" t="e">
        <f>VLOOKUP(BASE!A14,#REF!,2,0)</f>
        <v>#REF!</v>
      </c>
      <c r="D14" s="166" t="e">
        <f>VLOOKUP(A14,#REF!,7,0)</f>
        <v>#REF!</v>
      </c>
      <c r="E14" s="166" t="e">
        <f>VLOOKUP(A14,#REF!,10,0)</f>
        <v>#REF!</v>
      </c>
      <c r="F14" s="167" t="e">
        <f t="shared" si="1"/>
        <v>#REF!</v>
      </c>
    </row>
    <row r="15" spans="1:7" s="45" customFormat="1" ht="14.25">
      <c r="A15" s="226" t="s">
        <v>2436</v>
      </c>
      <c r="B15" s="227" t="s">
        <v>37</v>
      </c>
      <c r="C15" s="228" t="e">
        <f>VLOOKUP(BASE!A15,#REF!,2,0)</f>
        <v>#REF!</v>
      </c>
      <c r="D15" s="166" t="e">
        <f>VLOOKUP(A15,#REF!,7,0)</f>
        <v>#REF!</v>
      </c>
      <c r="E15" s="166" t="e">
        <f>VLOOKUP(A15,#REF!,10,0)</f>
        <v>#REF!</v>
      </c>
      <c r="F15" s="167" t="e">
        <f t="shared" si="1"/>
        <v>#REF!</v>
      </c>
    </row>
    <row r="16" spans="1:7" s="45" customFormat="1" ht="14.25">
      <c r="A16" s="226" t="s">
        <v>2437</v>
      </c>
      <c r="B16" s="227" t="s">
        <v>37</v>
      </c>
      <c r="C16" s="228" t="e">
        <f>VLOOKUP(BASE!A16,#REF!,2,0)</f>
        <v>#REF!</v>
      </c>
      <c r="D16" s="166" t="e">
        <f>VLOOKUP(A16,#REF!,7,0)</f>
        <v>#REF!</v>
      </c>
      <c r="E16" s="166" t="e">
        <f>VLOOKUP(A16,#REF!,10,0)</f>
        <v>#REF!</v>
      </c>
      <c r="F16" s="167" t="e">
        <f t="shared" si="1"/>
        <v>#REF!</v>
      </c>
    </row>
    <row r="17" spans="1:6" s="45" customFormat="1" ht="14.25">
      <c r="A17" s="226" t="s">
        <v>2438</v>
      </c>
      <c r="B17" s="227" t="s">
        <v>37</v>
      </c>
      <c r="C17" s="228" t="e">
        <f>VLOOKUP(BASE!A17,#REF!,2,0)</f>
        <v>#REF!</v>
      </c>
      <c r="D17" s="166" t="e">
        <f>VLOOKUP(A17,#REF!,7,0)</f>
        <v>#REF!</v>
      </c>
      <c r="E17" s="166" t="e">
        <f>VLOOKUP(A17,#REF!,10,0)</f>
        <v>#REF!</v>
      </c>
      <c r="F17" s="167" t="e">
        <f t="shared" si="1"/>
        <v>#REF!</v>
      </c>
    </row>
    <row r="18" spans="1:6" s="45" customFormat="1" ht="14.25">
      <c r="A18" s="226" t="s">
        <v>2439</v>
      </c>
      <c r="B18" s="227" t="s">
        <v>37</v>
      </c>
      <c r="C18" s="228" t="e">
        <f>VLOOKUP(BASE!A18,#REF!,2,0)</f>
        <v>#REF!</v>
      </c>
      <c r="D18" s="166" t="e">
        <f>VLOOKUP(A18,#REF!,7,0)</f>
        <v>#REF!</v>
      </c>
      <c r="E18" s="166" t="e">
        <f>VLOOKUP(A18,#REF!,10,0)</f>
        <v>#REF!</v>
      </c>
      <c r="F18" s="167" t="e">
        <f t="shared" si="1"/>
        <v>#REF!</v>
      </c>
    </row>
    <row r="19" spans="1:6" s="45" customFormat="1" ht="14.25">
      <c r="A19" s="226" t="s">
        <v>2440</v>
      </c>
      <c r="B19" s="227" t="s">
        <v>37</v>
      </c>
      <c r="C19" s="228" t="e">
        <f>VLOOKUP(BASE!A19,#REF!,2,0)</f>
        <v>#REF!</v>
      </c>
      <c r="D19" s="166" t="e">
        <f>VLOOKUP(A19,#REF!,7,0)</f>
        <v>#REF!</v>
      </c>
      <c r="E19" s="166" t="e">
        <f>VLOOKUP(A19,#REF!,10,0)</f>
        <v>#REF!</v>
      </c>
      <c r="F19" s="167" t="e">
        <f t="shared" si="1"/>
        <v>#REF!</v>
      </c>
    </row>
    <row r="20" spans="1:6" s="45" customFormat="1" ht="14.25">
      <c r="A20" s="226" t="s">
        <v>2431</v>
      </c>
      <c r="B20" s="227" t="s">
        <v>37</v>
      </c>
      <c r="C20" s="228" t="e">
        <f>VLOOKUP(BASE!A20,#REF!,2,0)</f>
        <v>#REF!</v>
      </c>
      <c r="D20" s="166" t="e">
        <f>VLOOKUP(A20,#REF!,7,0)</f>
        <v>#REF!</v>
      </c>
      <c r="E20" s="166" t="e">
        <f>VLOOKUP(A20,#REF!,10,0)</f>
        <v>#REF!</v>
      </c>
      <c r="F20" s="167" t="e">
        <f t="shared" si="1"/>
        <v>#REF!</v>
      </c>
    </row>
    <row r="21" spans="1:6" s="45" customFormat="1" ht="14.25">
      <c r="A21" s="226" t="s">
        <v>2432</v>
      </c>
      <c r="B21" s="227" t="s">
        <v>37</v>
      </c>
      <c r="C21" s="228" t="e">
        <f>VLOOKUP(BASE!A21,#REF!,2,0)</f>
        <v>#REF!</v>
      </c>
      <c r="D21" s="166" t="e">
        <f>VLOOKUP(A21,#REF!,7,0)</f>
        <v>#REF!</v>
      </c>
      <c r="E21" s="166" t="e">
        <f>VLOOKUP(A21,#REF!,10,0)</f>
        <v>#REF!</v>
      </c>
      <c r="F21" s="167" t="e">
        <f t="shared" si="1"/>
        <v>#REF!</v>
      </c>
    </row>
    <row r="22" spans="1:6" s="45" customFormat="1" ht="14.25">
      <c r="A22" s="226" t="s">
        <v>2456</v>
      </c>
      <c r="B22" s="227" t="s">
        <v>37</v>
      </c>
      <c r="C22" s="228" t="e">
        <f>VLOOKUP(BASE!A22,#REF!,2,0)</f>
        <v>#REF!</v>
      </c>
      <c r="D22" s="166" t="e">
        <f>VLOOKUP(A22,#REF!,7,0)</f>
        <v>#REF!</v>
      </c>
      <c r="E22" s="166" t="e">
        <f>VLOOKUP(A22,#REF!,10,0)</f>
        <v>#REF!</v>
      </c>
      <c r="F22" s="167" t="e">
        <f t="shared" si="1"/>
        <v>#REF!</v>
      </c>
    </row>
    <row r="23" spans="1:6" s="45" customFormat="1" ht="14.25">
      <c r="A23" s="226" t="s">
        <v>2457</v>
      </c>
      <c r="B23" s="227" t="s">
        <v>37</v>
      </c>
      <c r="C23" s="228" t="e">
        <f>VLOOKUP(BASE!A23,#REF!,2,0)</f>
        <v>#REF!</v>
      </c>
      <c r="D23" s="166" t="e">
        <f>VLOOKUP(A23,#REF!,7,0)</f>
        <v>#REF!</v>
      </c>
      <c r="E23" s="166" t="e">
        <f>VLOOKUP(A23,#REF!,10,0)</f>
        <v>#REF!</v>
      </c>
      <c r="F23" s="167" t="e">
        <f t="shared" si="1"/>
        <v>#REF!</v>
      </c>
    </row>
    <row r="24" spans="1:6" s="45" customFormat="1" ht="14.25">
      <c r="A24" s="226" t="s">
        <v>2458</v>
      </c>
      <c r="B24" s="227" t="s">
        <v>37</v>
      </c>
      <c r="C24" s="228" t="e">
        <f>VLOOKUP(BASE!A24,#REF!,2,0)</f>
        <v>#REF!</v>
      </c>
      <c r="D24" s="166" t="e">
        <f>VLOOKUP(A24,#REF!,7,0)</f>
        <v>#REF!</v>
      </c>
      <c r="E24" s="166" t="e">
        <f>VLOOKUP(A24,#REF!,10,0)</f>
        <v>#REF!</v>
      </c>
      <c r="F24" s="167" t="e">
        <f t="shared" si="1"/>
        <v>#REF!</v>
      </c>
    </row>
    <row r="25" spans="1:6" s="45" customFormat="1" ht="14.25">
      <c r="A25" s="226" t="s">
        <v>2459</v>
      </c>
      <c r="B25" s="227" t="s">
        <v>37</v>
      </c>
      <c r="C25" s="228" t="e">
        <f>VLOOKUP(BASE!A25,#REF!,2,0)</f>
        <v>#REF!</v>
      </c>
      <c r="D25" s="166" t="e">
        <f>VLOOKUP(A25,#REF!,7,0)</f>
        <v>#REF!</v>
      </c>
      <c r="E25" s="166" t="e">
        <f>VLOOKUP(A25,#REF!,10,0)</f>
        <v>#REF!</v>
      </c>
      <c r="F25" s="167" t="e">
        <f t="shared" si="1"/>
        <v>#REF!</v>
      </c>
    </row>
    <row r="26" spans="1:6" s="45" customFormat="1" ht="14.25">
      <c r="A26" s="226" t="s">
        <v>2460</v>
      </c>
      <c r="B26" s="227" t="s">
        <v>37</v>
      </c>
      <c r="C26" s="228" t="e">
        <f>VLOOKUP(BASE!A26,#REF!,2,0)</f>
        <v>#REF!</v>
      </c>
      <c r="D26" s="166" t="e">
        <f>VLOOKUP(A26,#REF!,7,0)</f>
        <v>#REF!</v>
      </c>
      <c r="E26" s="166" t="e">
        <f>VLOOKUP(A26,#REF!,10,0)</f>
        <v>#REF!</v>
      </c>
      <c r="F26" s="167" t="e">
        <f t="shared" si="1"/>
        <v>#REF!</v>
      </c>
    </row>
    <row r="27" spans="1:6" s="45" customFormat="1" ht="14.25">
      <c r="A27" s="226" t="s">
        <v>2462</v>
      </c>
      <c r="B27" s="227" t="s">
        <v>37</v>
      </c>
      <c r="C27" s="228" t="e">
        <f>VLOOKUP(BASE!A27,#REF!,2,0)</f>
        <v>#REF!</v>
      </c>
      <c r="D27" s="166" t="e">
        <f>VLOOKUP(A27,#REF!,7,0)</f>
        <v>#REF!</v>
      </c>
      <c r="E27" s="166" t="e">
        <f>VLOOKUP(A27,#REF!,10,0)</f>
        <v>#REF!</v>
      </c>
      <c r="F27" s="167" t="e">
        <f t="shared" si="1"/>
        <v>#REF!</v>
      </c>
    </row>
    <row r="28" spans="1:6" s="45" customFormat="1" ht="14.25">
      <c r="A28" s="226" t="s">
        <v>2465</v>
      </c>
      <c r="B28" s="227" t="s">
        <v>37</v>
      </c>
      <c r="C28" s="228" t="e">
        <f>VLOOKUP(BASE!A28,#REF!,2,0)</f>
        <v>#REF!</v>
      </c>
      <c r="D28" s="166" t="e">
        <f>VLOOKUP(A28,#REF!,7,0)</f>
        <v>#REF!</v>
      </c>
      <c r="E28" s="166" t="e">
        <f>VLOOKUP(A28,#REF!,10,0)</f>
        <v>#REF!</v>
      </c>
      <c r="F28" s="167" t="e">
        <f t="shared" si="1"/>
        <v>#REF!</v>
      </c>
    </row>
    <row r="29" spans="1:6" s="45" customFormat="1" ht="14.25">
      <c r="A29" s="226" t="s">
        <v>2466</v>
      </c>
      <c r="B29" s="227" t="s">
        <v>37</v>
      </c>
      <c r="C29" s="228" t="e">
        <f>VLOOKUP(BASE!A29,#REF!,2,0)</f>
        <v>#REF!</v>
      </c>
      <c r="D29" s="166" t="e">
        <f>VLOOKUP(A29,#REF!,7,0)</f>
        <v>#REF!</v>
      </c>
      <c r="E29" s="166" t="e">
        <f>VLOOKUP(A29,#REF!,10,0)</f>
        <v>#REF!</v>
      </c>
      <c r="F29" s="167" t="e">
        <f t="shared" si="1"/>
        <v>#REF!</v>
      </c>
    </row>
    <row r="30" spans="1:6" s="45" customFormat="1" ht="14.25">
      <c r="A30" s="226" t="s">
        <v>2467</v>
      </c>
      <c r="B30" s="227" t="s">
        <v>37</v>
      </c>
      <c r="C30" s="228" t="e">
        <f>VLOOKUP(BASE!A30,#REF!,2,0)</f>
        <v>#REF!</v>
      </c>
      <c r="D30" s="166" t="e">
        <f>VLOOKUP(A30,#REF!,7,0)</f>
        <v>#REF!</v>
      </c>
      <c r="E30" s="166" t="e">
        <f>VLOOKUP(A30,#REF!,10,0)</f>
        <v>#REF!</v>
      </c>
      <c r="F30" s="167" t="e">
        <f t="shared" si="1"/>
        <v>#REF!</v>
      </c>
    </row>
    <row r="31" spans="1:6" s="45" customFormat="1" ht="14.25">
      <c r="A31" s="226" t="s">
        <v>2468</v>
      </c>
      <c r="B31" s="227" t="s">
        <v>37</v>
      </c>
      <c r="C31" s="228" t="e">
        <f>VLOOKUP(BASE!A31,#REF!,2,0)</f>
        <v>#REF!</v>
      </c>
      <c r="D31" s="166" t="e">
        <f>VLOOKUP(A31,#REF!,7,0)</f>
        <v>#REF!</v>
      </c>
      <c r="E31" s="166" t="e">
        <f>VLOOKUP(A31,#REF!,10,0)</f>
        <v>#REF!</v>
      </c>
      <c r="F31" s="167" t="e">
        <f t="shared" si="1"/>
        <v>#REF!</v>
      </c>
    </row>
    <row r="32" spans="1:6" s="45" customFormat="1" ht="14.25">
      <c r="A32" s="226" t="s">
        <v>2469</v>
      </c>
      <c r="B32" s="227" t="s">
        <v>37</v>
      </c>
      <c r="C32" s="228" t="e">
        <f>VLOOKUP(BASE!A32,#REF!,2,0)</f>
        <v>#REF!</v>
      </c>
      <c r="D32" s="166" t="e">
        <f>VLOOKUP(A32,#REF!,7,0)</f>
        <v>#REF!</v>
      </c>
      <c r="E32" s="166" t="e">
        <f>VLOOKUP(A32,#REF!,10,0)</f>
        <v>#REF!</v>
      </c>
      <c r="F32" s="167" t="e">
        <f t="shared" si="1"/>
        <v>#REF!</v>
      </c>
    </row>
    <row r="33" spans="1:7" s="45" customFormat="1" ht="14.25">
      <c r="A33" s="226" t="s">
        <v>2483</v>
      </c>
      <c r="B33" s="227" t="s">
        <v>37</v>
      </c>
      <c r="C33" s="228" t="e">
        <f>VLOOKUP(BASE!A33,#REF!,2,0)</f>
        <v>#REF!</v>
      </c>
      <c r="D33" s="166" t="e">
        <f>VLOOKUP(A33,#REF!,7,0)</f>
        <v>#REF!</v>
      </c>
      <c r="E33" s="166" t="e">
        <f>VLOOKUP(A33,#REF!,10,0)</f>
        <v>#REF!</v>
      </c>
      <c r="F33" s="167" t="e">
        <f t="shared" si="1"/>
        <v>#REF!</v>
      </c>
    </row>
    <row r="34" spans="1:7" s="45" customFormat="1" ht="14.25">
      <c r="A34" s="226" t="s">
        <v>2484</v>
      </c>
      <c r="B34" s="227" t="s">
        <v>37</v>
      </c>
      <c r="C34" s="228" t="e">
        <f>VLOOKUP(BASE!A34,#REF!,2,0)</f>
        <v>#REF!</v>
      </c>
      <c r="D34" s="166" t="e">
        <f>VLOOKUP(A34,#REF!,7,0)</f>
        <v>#REF!</v>
      </c>
      <c r="E34" s="166" t="e">
        <f>VLOOKUP(A34,#REF!,10,0)</f>
        <v>#REF!</v>
      </c>
      <c r="F34" s="167" t="e">
        <f t="shared" si="1"/>
        <v>#REF!</v>
      </c>
    </row>
    <row r="35" spans="1:7" s="45" customFormat="1" ht="14.25">
      <c r="A35" s="226" t="s">
        <v>2486</v>
      </c>
      <c r="B35" s="227" t="s">
        <v>37</v>
      </c>
      <c r="C35" s="228" t="e">
        <f>VLOOKUP(BASE!A35,#REF!,2,0)</f>
        <v>#REF!</v>
      </c>
      <c r="D35" s="166" t="e">
        <f>VLOOKUP(A35,#REF!,7,0)</f>
        <v>#REF!</v>
      </c>
      <c r="E35" s="166" t="e">
        <f>VLOOKUP(A35,#REF!,10,0)</f>
        <v>#REF!</v>
      </c>
      <c r="F35" s="167" t="e">
        <f t="shared" si="1"/>
        <v>#REF!</v>
      </c>
    </row>
    <row r="36" spans="1:7" s="45" customFormat="1" ht="14.25">
      <c r="A36" s="158"/>
      <c r="B36" s="151"/>
      <c r="C36" s="152"/>
      <c r="D36" s="153"/>
      <c r="E36" s="54"/>
      <c r="F36" s="55"/>
    </row>
    <row r="37" spans="1:7" s="45" customFormat="1" ht="30.75" customHeight="1">
      <c r="A37" s="161"/>
      <c r="B37" s="162"/>
      <c r="C37" s="163" t="s">
        <v>1871</v>
      </c>
      <c r="D37" s="162"/>
      <c r="E37" s="162"/>
      <c r="F37" s="164" t="s">
        <v>60</v>
      </c>
      <c r="G37" s="26"/>
    </row>
    <row r="38" spans="1:7" s="45" customFormat="1" ht="24" customHeight="1">
      <c r="A38" s="61" t="s">
        <v>1</v>
      </c>
      <c r="B38" s="62" t="s">
        <v>1737</v>
      </c>
      <c r="C38" s="63" t="s">
        <v>1732</v>
      </c>
      <c r="D38" s="62" t="s">
        <v>1738</v>
      </c>
      <c r="E38" s="159" t="s">
        <v>1751</v>
      </c>
      <c r="F38" s="160">
        <f>'Reajuste '!$AD$4</f>
        <v>1</v>
      </c>
    </row>
    <row r="39" spans="1:7" s="45" customFormat="1" ht="14.25">
      <c r="A39" s="226" t="s">
        <v>2430</v>
      </c>
      <c r="B39" s="227" t="s">
        <v>37</v>
      </c>
      <c r="C39" s="228" t="e">
        <f>VLOOKUP(A39,#REF!,3,0)</f>
        <v>#REF!</v>
      </c>
      <c r="D39" s="165" t="e">
        <f>VLOOKUP(A39,#REF!,4,0)</f>
        <v>#REF!</v>
      </c>
      <c r="E39" s="166" t="e">
        <f>VLOOKUP(A39,#REF!,5,0)</f>
        <v>#REF!</v>
      </c>
      <c r="F39" s="167" t="e">
        <f>E39*F$38</f>
        <v>#REF!</v>
      </c>
    </row>
    <row r="40" spans="1:7" s="45" customFormat="1" ht="14.25">
      <c r="A40" s="226" t="s">
        <v>2441</v>
      </c>
      <c r="B40" s="227" t="s">
        <v>37</v>
      </c>
      <c r="C40" s="228" t="e">
        <f>VLOOKUP(A40,#REF!,3,0)</f>
        <v>#REF!</v>
      </c>
      <c r="D40" s="165" t="e">
        <f>VLOOKUP(A40,#REF!,4,0)</f>
        <v>#REF!</v>
      </c>
      <c r="E40" s="166" t="e">
        <f>VLOOKUP(A40,#REF!,5,0)</f>
        <v>#REF!</v>
      </c>
      <c r="F40" s="167" t="e">
        <f>E40*F$38</f>
        <v>#REF!</v>
      </c>
    </row>
    <row r="41" spans="1:7" s="45" customFormat="1" ht="14.25">
      <c r="A41" s="226" t="s">
        <v>2461</v>
      </c>
      <c r="B41" s="227" t="s">
        <v>37</v>
      </c>
      <c r="C41" s="228" t="e">
        <f>VLOOKUP(A41,#REF!,3,0)</f>
        <v>#REF!</v>
      </c>
      <c r="D41" s="165" t="e">
        <f>VLOOKUP(A41,#REF!,4,0)</f>
        <v>#REF!</v>
      </c>
      <c r="E41" s="166" t="e">
        <f>VLOOKUP(A41,#REF!,5,0)</f>
        <v>#REF!</v>
      </c>
      <c r="F41" s="167" t="e">
        <f>E41*F$38</f>
        <v>#REF!</v>
      </c>
    </row>
    <row r="42" spans="1:7" s="45" customFormat="1" ht="14.25">
      <c r="A42" s="226" t="s">
        <v>2463</v>
      </c>
      <c r="B42" s="227" t="s">
        <v>37</v>
      </c>
      <c r="C42" s="228" t="e">
        <f>VLOOKUP(A42,#REF!,3,0)</f>
        <v>#REF!</v>
      </c>
      <c r="D42" s="165" t="e">
        <f>VLOOKUP(A42,#REF!,4,0)</f>
        <v>#REF!</v>
      </c>
      <c r="E42" s="166" t="e">
        <f>VLOOKUP(A42,#REF!,5,0)</f>
        <v>#REF!</v>
      </c>
      <c r="F42" s="167" t="e">
        <f t="shared" ref="F42:F43" si="2">E42*F$38</f>
        <v>#REF!</v>
      </c>
    </row>
    <row r="43" spans="1:7" s="45" customFormat="1" ht="14.25">
      <c r="A43" s="226" t="s">
        <v>2464</v>
      </c>
      <c r="B43" s="227" t="s">
        <v>37</v>
      </c>
      <c r="C43" s="228" t="e">
        <f>VLOOKUP(A43,#REF!,3,0)</f>
        <v>#REF!</v>
      </c>
      <c r="D43" s="165" t="e">
        <f>VLOOKUP(A43,#REF!,4,0)</f>
        <v>#REF!</v>
      </c>
      <c r="E43" s="166" t="e">
        <f>VLOOKUP(A43,#REF!,5,0)</f>
        <v>#REF!</v>
      </c>
      <c r="F43" s="167" t="e">
        <f t="shared" si="2"/>
        <v>#REF!</v>
      </c>
    </row>
    <row r="44" spans="1:7" s="45" customFormat="1" ht="14.25">
      <c r="A44" s="226" t="s">
        <v>2470</v>
      </c>
      <c r="B44" s="227" t="s">
        <v>37</v>
      </c>
      <c r="C44" s="228" t="e">
        <f>VLOOKUP(A44,#REF!,3,0)</f>
        <v>#REF!</v>
      </c>
      <c r="D44" s="165" t="e">
        <f>VLOOKUP(A44,#REF!,4,0)</f>
        <v>#REF!</v>
      </c>
      <c r="E44" s="166" t="e">
        <f>VLOOKUP(A44,#REF!,5,0)</f>
        <v>#REF!</v>
      </c>
      <c r="F44" s="167" t="e">
        <f t="shared" ref="F44" si="3">E44*F$38</f>
        <v>#REF!</v>
      </c>
    </row>
    <row r="45" spans="1:7" s="45" customFormat="1" ht="14.25">
      <c r="A45" s="226" t="s">
        <v>2472</v>
      </c>
      <c r="B45" s="227" t="s">
        <v>37</v>
      </c>
      <c r="C45" s="228" t="e">
        <f>VLOOKUP(A45,#REF!,3,0)</f>
        <v>#REF!</v>
      </c>
      <c r="D45" s="165" t="e">
        <f>VLOOKUP(A45,#REF!,4,0)</f>
        <v>#REF!</v>
      </c>
      <c r="E45" s="166" t="e">
        <f>VLOOKUP(A45,#REF!,5,0)</f>
        <v>#REF!</v>
      </c>
      <c r="F45" s="167" t="e">
        <f t="shared" ref="F45:F50" si="4">E45*F$38</f>
        <v>#REF!</v>
      </c>
    </row>
    <row r="46" spans="1:7" s="45" customFormat="1" ht="14.25">
      <c r="A46" s="226" t="s">
        <v>2473</v>
      </c>
      <c r="B46" s="227" t="s">
        <v>37</v>
      </c>
      <c r="C46" s="228" t="e">
        <f>VLOOKUP(A46,#REF!,3,0)</f>
        <v>#REF!</v>
      </c>
      <c r="D46" s="165" t="e">
        <f>VLOOKUP(A46,#REF!,4,0)</f>
        <v>#REF!</v>
      </c>
      <c r="E46" s="166" t="e">
        <f>VLOOKUP(A46,#REF!,5,0)</f>
        <v>#REF!</v>
      </c>
      <c r="F46" s="167" t="e">
        <f t="shared" si="4"/>
        <v>#REF!</v>
      </c>
    </row>
    <row r="47" spans="1:7" s="45" customFormat="1" ht="14.25">
      <c r="A47" s="226" t="s">
        <v>2474</v>
      </c>
      <c r="B47" s="227" t="s">
        <v>37</v>
      </c>
      <c r="C47" s="228" t="e">
        <f>VLOOKUP(A47,#REF!,3,0)</f>
        <v>#REF!</v>
      </c>
      <c r="D47" s="165" t="e">
        <f>VLOOKUP(A47,#REF!,4,0)</f>
        <v>#REF!</v>
      </c>
      <c r="E47" s="166" t="e">
        <f>VLOOKUP(A47,#REF!,5,0)</f>
        <v>#REF!</v>
      </c>
      <c r="F47" s="167" t="e">
        <f t="shared" si="4"/>
        <v>#REF!</v>
      </c>
    </row>
    <row r="48" spans="1:7" s="45" customFormat="1" ht="14.25">
      <c r="A48" s="226" t="s">
        <v>2475</v>
      </c>
      <c r="B48" s="227" t="s">
        <v>37</v>
      </c>
      <c r="C48" s="228" t="e">
        <f>VLOOKUP(A48,#REF!,3,0)</f>
        <v>#REF!</v>
      </c>
      <c r="D48" s="165" t="e">
        <f>VLOOKUP(A48,#REF!,4,0)</f>
        <v>#REF!</v>
      </c>
      <c r="E48" s="166" t="e">
        <f>VLOOKUP(A48,#REF!,5,0)</f>
        <v>#REF!</v>
      </c>
      <c r="F48" s="167" t="e">
        <f t="shared" si="4"/>
        <v>#REF!</v>
      </c>
    </row>
    <row r="49" spans="1:7" s="45" customFormat="1" ht="24.75" customHeight="1">
      <c r="A49" s="226" t="s">
        <v>2476</v>
      </c>
      <c r="B49" s="227" t="s">
        <v>37</v>
      </c>
      <c r="C49" s="228" t="e">
        <f>VLOOKUP(A49,#REF!,3,0)</f>
        <v>#REF!</v>
      </c>
      <c r="D49" s="165" t="e">
        <f>VLOOKUP(A49,#REF!,4,0)</f>
        <v>#REF!</v>
      </c>
      <c r="E49" s="166" t="e">
        <f>VLOOKUP(A49,#REF!,5,0)</f>
        <v>#REF!</v>
      </c>
      <c r="F49" s="167" t="e">
        <f t="shared" si="4"/>
        <v>#REF!</v>
      </c>
    </row>
    <row r="50" spans="1:7" s="45" customFormat="1" ht="14.25">
      <c r="A50" s="226" t="s">
        <v>2477</v>
      </c>
      <c r="B50" s="227" t="s">
        <v>37</v>
      </c>
      <c r="C50" s="228" t="e">
        <f>VLOOKUP(A50,#REF!,3,0)</f>
        <v>#REF!</v>
      </c>
      <c r="D50" s="165" t="e">
        <f>VLOOKUP(A50,#REF!,4,0)</f>
        <v>#REF!</v>
      </c>
      <c r="E50" s="166" t="e">
        <f>VLOOKUP(A50,#REF!,5,0)</f>
        <v>#REF!</v>
      </c>
      <c r="F50" s="167" t="e">
        <f t="shared" si="4"/>
        <v>#REF!</v>
      </c>
    </row>
    <row r="51" spans="1:7" s="45" customFormat="1" ht="14.25">
      <c r="A51" s="158"/>
      <c r="B51" s="151"/>
      <c r="C51" s="152"/>
      <c r="D51" s="153"/>
      <c r="E51" s="54"/>
      <c r="F51" s="55"/>
    </row>
    <row r="52" spans="1:7" s="45" customFormat="1" ht="14.25">
      <c r="A52" s="158"/>
      <c r="B52" s="151"/>
      <c r="C52" s="152"/>
      <c r="D52" s="153"/>
      <c r="E52" s="54"/>
      <c r="F52" s="55"/>
    </row>
    <row r="53" spans="1:7" s="45" customFormat="1" ht="30.75" customHeight="1">
      <c r="A53" s="154"/>
      <c r="B53" s="155"/>
      <c r="C53" s="156" t="s">
        <v>1750</v>
      </c>
      <c r="D53" s="155"/>
      <c r="E53" s="155"/>
      <c r="F53" s="157" t="s">
        <v>60</v>
      </c>
      <c r="G53" s="26" t="s">
        <v>2485</v>
      </c>
    </row>
    <row r="54" spans="1:7" s="45" customFormat="1" ht="24" customHeight="1">
      <c r="A54" s="46" t="s">
        <v>1</v>
      </c>
      <c r="B54" s="47" t="s">
        <v>1737</v>
      </c>
      <c r="C54" s="48" t="s">
        <v>1732</v>
      </c>
      <c r="D54" s="47" t="s">
        <v>1738</v>
      </c>
      <c r="E54" s="64" t="s">
        <v>1751</v>
      </c>
      <c r="F54" s="183">
        <f>'Reajuste '!$V$4</f>
        <v>1</v>
      </c>
    </row>
    <row r="55" spans="1:7" s="45" customFormat="1" ht="14.25">
      <c r="A55" s="27">
        <v>1</v>
      </c>
      <c r="B55" s="28"/>
      <c r="C55" s="29" t="s">
        <v>3</v>
      </c>
      <c r="D55" s="28"/>
      <c r="E55" s="30"/>
      <c r="F55" s="70"/>
    </row>
    <row r="56" spans="1:7" s="45" customFormat="1" ht="14.25">
      <c r="A56" s="35">
        <v>102</v>
      </c>
      <c r="B56" s="71"/>
      <c r="C56" s="72" t="s">
        <v>17</v>
      </c>
      <c r="D56" s="73"/>
      <c r="E56" s="74"/>
      <c r="F56" s="37"/>
    </row>
    <row r="57" spans="1:7" s="45" customFormat="1" ht="14.25">
      <c r="A57" s="38">
        <v>10201</v>
      </c>
      <c r="B57" s="22" t="s">
        <v>2406</v>
      </c>
      <c r="C57" s="50" t="s">
        <v>2490</v>
      </c>
      <c r="D57" s="51" t="s">
        <v>1876</v>
      </c>
      <c r="E57" s="52">
        <v>26.37</v>
      </c>
      <c r="F57" s="168">
        <f>E57*$F$54</f>
        <v>26.37</v>
      </c>
    </row>
    <row r="58" spans="1:7" s="45" customFormat="1" ht="14.25">
      <c r="A58" s="31">
        <v>10202</v>
      </c>
      <c r="B58" s="21" t="s">
        <v>2406</v>
      </c>
      <c r="C58" s="32" t="s">
        <v>2491</v>
      </c>
      <c r="D58" s="33" t="s">
        <v>1876</v>
      </c>
      <c r="E58" s="34">
        <v>14.19</v>
      </c>
      <c r="F58" s="168">
        <f t="shared" ref="F58:F121" si="5">E58*$F$54</f>
        <v>14.19</v>
      </c>
    </row>
    <row r="59" spans="1:7" s="45" customFormat="1" ht="14.25">
      <c r="A59" s="31">
        <v>10203</v>
      </c>
      <c r="B59" s="21" t="s">
        <v>2406</v>
      </c>
      <c r="C59" s="32" t="s">
        <v>2492</v>
      </c>
      <c r="D59" s="33" t="s">
        <v>1876</v>
      </c>
      <c r="E59" s="34">
        <v>28.4</v>
      </c>
      <c r="F59" s="168">
        <f t="shared" si="5"/>
        <v>28.4</v>
      </c>
    </row>
    <row r="60" spans="1:7" s="45" customFormat="1" ht="14.25">
      <c r="A60" s="31">
        <v>10204</v>
      </c>
      <c r="B60" s="21" t="s">
        <v>2406</v>
      </c>
      <c r="C60" s="32" t="s">
        <v>2493</v>
      </c>
      <c r="D60" s="33" t="s">
        <v>1876</v>
      </c>
      <c r="E60" s="34">
        <v>20.29</v>
      </c>
      <c r="F60" s="168">
        <f t="shared" si="5"/>
        <v>20.29</v>
      </c>
    </row>
    <row r="61" spans="1:7" s="45" customFormat="1" ht="14.25">
      <c r="A61" s="31">
        <v>10205</v>
      </c>
      <c r="B61" s="21" t="s">
        <v>2406</v>
      </c>
      <c r="C61" s="32" t="s">
        <v>2494</v>
      </c>
      <c r="D61" s="33" t="s">
        <v>1876</v>
      </c>
      <c r="E61" s="34">
        <v>18.25</v>
      </c>
      <c r="F61" s="168">
        <f t="shared" si="5"/>
        <v>18.25</v>
      </c>
    </row>
    <row r="62" spans="1:7" s="45" customFormat="1" ht="14.25">
      <c r="A62" s="31">
        <v>10206</v>
      </c>
      <c r="B62" s="21" t="s">
        <v>2406</v>
      </c>
      <c r="C62" s="32" t="s">
        <v>2495</v>
      </c>
      <c r="D62" s="33" t="s">
        <v>1876</v>
      </c>
      <c r="E62" s="34">
        <v>50.72</v>
      </c>
      <c r="F62" s="168">
        <f t="shared" si="5"/>
        <v>50.72</v>
      </c>
    </row>
    <row r="63" spans="1:7" s="45" customFormat="1" ht="14.25">
      <c r="A63" s="31">
        <v>10207</v>
      </c>
      <c r="B63" s="21" t="s">
        <v>2406</v>
      </c>
      <c r="C63" s="32" t="s">
        <v>2496</v>
      </c>
      <c r="D63" s="33" t="s">
        <v>1876</v>
      </c>
      <c r="E63" s="34">
        <v>50.72</v>
      </c>
      <c r="F63" s="168">
        <f t="shared" si="5"/>
        <v>50.72</v>
      </c>
    </row>
    <row r="64" spans="1:7" s="45" customFormat="1" ht="14.25">
      <c r="A64" s="31">
        <v>10208</v>
      </c>
      <c r="B64" s="21" t="s">
        <v>2406</v>
      </c>
      <c r="C64" s="32" t="s">
        <v>2497</v>
      </c>
      <c r="D64" s="33" t="s">
        <v>1876</v>
      </c>
      <c r="E64" s="34">
        <v>10.14</v>
      </c>
      <c r="F64" s="168">
        <f t="shared" si="5"/>
        <v>10.14</v>
      </c>
    </row>
    <row r="65" spans="1:6" s="45" customFormat="1" ht="14.25">
      <c r="A65" s="31">
        <v>10209</v>
      </c>
      <c r="B65" s="21" t="s">
        <v>2406</v>
      </c>
      <c r="C65" s="32" t="s">
        <v>2498</v>
      </c>
      <c r="D65" s="33" t="s">
        <v>2442</v>
      </c>
      <c r="E65" s="34">
        <v>60.87</v>
      </c>
      <c r="F65" s="168">
        <f t="shared" si="5"/>
        <v>60.87</v>
      </c>
    </row>
    <row r="66" spans="1:6" s="45" customFormat="1" ht="14.25">
      <c r="A66" s="31">
        <v>10210</v>
      </c>
      <c r="B66" s="21" t="s">
        <v>2406</v>
      </c>
      <c r="C66" s="32" t="s">
        <v>2499</v>
      </c>
      <c r="D66" s="33" t="s">
        <v>2442</v>
      </c>
      <c r="E66" s="34">
        <v>286.08</v>
      </c>
      <c r="F66" s="168">
        <f t="shared" si="5"/>
        <v>286.08</v>
      </c>
    </row>
    <row r="67" spans="1:6" s="45" customFormat="1" ht="14.25">
      <c r="A67" s="31">
        <v>10212</v>
      </c>
      <c r="B67" s="21" t="s">
        <v>2406</v>
      </c>
      <c r="C67" s="32" t="s">
        <v>2500</v>
      </c>
      <c r="D67" s="33" t="s">
        <v>1876</v>
      </c>
      <c r="E67" s="34">
        <v>12.16</v>
      </c>
      <c r="F67" s="168">
        <f t="shared" si="5"/>
        <v>12.16</v>
      </c>
    </row>
    <row r="68" spans="1:6" s="45" customFormat="1" ht="14.25">
      <c r="A68" s="31">
        <v>10213</v>
      </c>
      <c r="B68" s="21" t="s">
        <v>2406</v>
      </c>
      <c r="C68" s="32" t="s">
        <v>2501</v>
      </c>
      <c r="D68" s="33" t="s">
        <v>1876</v>
      </c>
      <c r="E68" s="34">
        <v>14.19</v>
      </c>
      <c r="F68" s="168">
        <f t="shared" si="5"/>
        <v>14.19</v>
      </c>
    </row>
    <row r="69" spans="1:6" s="45" customFormat="1" ht="14.25">
      <c r="A69" s="31">
        <v>10214</v>
      </c>
      <c r="B69" s="21" t="s">
        <v>2406</v>
      </c>
      <c r="C69" s="32" t="s">
        <v>2502</v>
      </c>
      <c r="D69" s="33" t="s">
        <v>1876</v>
      </c>
      <c r="E69" s="34">
        <v>16.22</v>
      </c>
      <c r="F69" s="168">
        <f t="shared" si="5"/>
        <v>16.22</v>
      </c>
    </row>
    <row r="70" spans="1:6" s="45" customFormat="1" ht="14.25">
      <c r="A70" s="31">
        <v>10215</v>
      </c>
      <c r="B70" s="21" t="s">
        <v>2406</v>
      </c>
      <c r="C70" s="32" t="s">
        <v>2503</v>
      </c>
      <c r="D70" s="33" t="s">
        <v>1876</v>
      </c>
      <c r="E70" s="34">
        <v>10.14</v>
      </c>
      <c r="F70" s="168">
        <f t="shared" si="5"/>
        <v>10.14</v>
      </c>
    </row>
    <row r="71" spans="1:6" s="45" customFormat="1" ht="14.25">
      <c r="A71" s="31">
        <v>10216</v>
      </c>
      <c r="B71" s="21" t="s">
        <v>2406</v>
      </c>
      <c r="C71" s="32" t="s">
        <v>2504</v>
      </c>
      <c r="D71" s="33" t="s">
        <v>2407</v>
      </c>
      <c r="E71" s="34">
        <v>10.14</v>
      </c>
      <c r="F71" s="168">
        <f t="shared" si="5"/>
        <v>10.14</v>
      </c>
    </row>
    <row r="72" spans="1:6" s="45" customFormat="1" ht="14.25">
      <c r="A72" s="31">
        <v>10218</v>
      </c>
      <c r="B72" s="21" t="s">
        <v>2406</v>
      </c>
      <c r="C72" s="32" t="s">
        <v>2505</v>
      </c>
      <c r="D72" s="33" t="s">
        <v>1876</v>
      </c>
      <c r="E72" s="34">
        <v>13.57</v>
      </c>
      <c r="F72" s="168">
        <f t="shared" si="5"/>
        <v>13.57</v>
      </c>
    </row>
    <row r="73" spans="1:6" s="45" customFormat="1" ht="14.25">
      <c r="A73" s="31">
        <v>10219</v>
      </c>
      <c r="B73" s="21" t="s">
        <v>2406</v>
      </c>
      <c r="C73" s="32" t="s">
        <v>2506</v>
      </c>
      <c r="D73" s="33" t="s">
        <v>2442</v>
      </c>
      <c r="E73" s="34">
        <v>335.21</v>
      </c>
      <c r="F73" s="168">
        <f t="shared" si="5"/>
        <v>335.21</v>
      </c>
    </row>
    <row r="74" spans="1:6" s="45" customFormat="1" ht="14.25">
      <c r="A74" s="31">
        <v>10220</v>
      </c>
      <c r="B74" s="21" t="s">
        <v>2406</v>
      </c>
      <c r="C74" s="32" t="s">
        <v>2507</v>
      </c>
      <c r="D74" s="33" t="s">
        <v>1876</v>
      </c>
      <c r="E74" s="34">
        <v>12.51</v>
      </c>
      <c r="F74" s="168">
        <f t="shared" si="5"/>
        <v>12.51</v>
      </c>
    </row>
    <row r="75" spans="1:6" s="45" customFormat="1" ht="14.25">
      <c r="A75" s="31">
        <v>10221</v>
      </c>
      <c r="B75" s="21" t="s">
        <v>2406</v>
      </c>
      <c r="C75" s="32" t="s">
        <v>2508</v>
      </c>
      <c r="D75" s="33" t="s">
        <v>2408</v>
      </c>
      <c r="E75" s="34">
        <v>30.85</v>
      </c>
      <c r="F75" s="168">
        <f t="shared" si="5"/>
        <v>30.85</v>
      </c>
    </row>
    <row r="76" spans="1:6" s="45" customFormat="1" ht="14.25">
      <c r="A76" s="31">
        <v>10222</v>
      </c>
      <c r="B76" s="21" t="s">
        <v>2406</v>
      </c>
      <c r="C76" s="32" t="s">
        <v>2509</v>
      </c>
      <c r="D76" s="33" t="s">
        <v>1876</v>
      </c>
      <c r="E76" s="34">
        <v>22.42</v>
      </c>
      <c r="F76" s="168">
        <f t="shared" si="5"/>
        <v>22.42</v>
      </c>
    </row>
    <row r="77" spans="1:6" s="45" customFormat="1" ht="14.25">
      <c r="A77" s="31">
        <v>10223</v>
      </c>
      <c r="B77" s="21" t="s">
        <v>2406</v>
      </c>
      <c r="C77" s="32" t="s">
        <v>2510</v>
      </c>
      <c r="D77" s="33" t="s">
        <v>2408</v>
      </c>
      <c r="E77" s="34">
        <v>20.99</v>
      </c>
      <c r="F77" s="168">
        <f t="shared" si="5"/>
        <v>20.99</v>
      </c>
    </row>
    <row r="78" spans="1:6" s="45" customFormat="1" ht="14.25">
      <c r="A78" s="31">
        <v>10224</v>
      </c>
      <c r="B78" s="21" t="s">
        <v>2406</v>
      </c>
      <c r="C78" s="32" t="s">
        <v>2511</v>
      </c>
      <c r="D78" s="33" t="s">
        <v>1876</v>
      </c>
      <c r="E78" s="34">
        <v>17.88</v>
      </c>
      <c r="F78" s="168">
        <f t="shared" si="5"/>
        <v>17.88</v>
      </c>
    </row>
    <row r="79" spans="1:6" s="45" customFormat="1" ht="14.25">
      <c r="A79" s="31">
        <v>10225</v>
      </c>
      <c r="B79" s="21" t="s">
        <v>2406</v>
      </c>
      <c r="C79" s="32" t="s">
        <v>2512</v>
      </c>
      <c r="D79" s="33" t="s">
        <v>1876</v>
      </c>
      <c r="E79" s="34">
        <v>25.18</v>
      </c>
      <c r="F79" s="168">
        <f t="shared" si="5"/>
        <v>25.18</v>
      </c>
    </row>
    <row r="80" spans="1:6" s="45" customFormat="1" ht="14.25">
      <c r="A80" s="31">
        <v>10226</v>
      </c>
      <c r="B80" s="21" t="s">
        <v>2406</v>
      </c>
      <c r="C80" s="32" t="s">
        <v>2513</v>
      </c>
      <c r="D80" s="33" t="s">
        <v>2408</v>
      </c>
      <c r="E80" s="34">
        <v>25.18</v>
      </c>
      <c r="F80" s="168">
        <f t="shared" si="5"/>
        <v>25.18</v>
      </c>
    </row>
    <row r="81" spans="1:6" s="45" customFormat="1" ht="14.25">
      <c r="A81" s="31">
        <v>10227</v>
      </c>
      <c r="B81" s="21" t="s">
        <v>2406</v>
      </c>
      <c r="C81" s="32" t="s">
        <v>2514</v>
      </c>
      <c r="D81" s="33" t="s">
        <v>2408</v>
      </c>
      <c r="E81" s="34">
        <v>41.98</v>
      </c>
      <c r="F81" s="168">
        <f t="shared" si="5"/>
        <v>41.98</v>
      </c>
    </row>
    <row r="82" spans="1:6" s="45" customFormat="1" ht="14.25">
      <c r="A82" s="31">
        <v>10228</v>
      </c>
      <c r="B82" s="21" t="s">
        <v>2406</v>
      </c>
      <c r="C82" s="32" t="s">
        <v>2515</v>
      </c>
      <c r="D82" s="33" t="s">
        <v>1876</v>
      </c>
      <c r="E82" s="34">
        <v>6.81</v>
      </c>
      <c r="F82" s="168">
        <f t="shared" si="5"/>
        <v>6.81</v>
      </c>
    </row>
    <row r="83" spans="1:6" s="45" customFormat="1" ht="14.25">
      <c r="A83" s="31">
        <v>10229</v>
      </c>
      <c r="B83" s="21" t="s">
        <v>2406</v>
      </c>
      <c r="C83" s="32" t="s">
        <v>2516</v>
      </c>
      <c r="D83" s="33" t="s">
        <v>2408</v>
      </c>
      <c r="E83" s="34">
        <v>40.58</v>
      </c>
      <c r="F83" s="168">
        <f t="shared" si="5"/>
        <v>40.58</v>
      </c>
    </row>
    <row r="84" spans="1:6" s="45" customFormat="1" ht="14.25">
      <c r="A84" s="31">
        <v>10230</v>
      </c>
      <c r="B84" s="21" t="s">
        <v>2406</v>
      </c>
      <c r="C84" s="32" t="s">
        <v>2517</v>
      </c>
      <c r="D84" s="33" t="s">
        <v>1876</v>
      </c>
      <c r="E84" s="34">
        <v>6.52</v>
      </c>
      <c r="F84" s="168">
        <f t="shared" si="5"/>
        <v>6.52</v>
      </c>
    </row>
    <row r="85" spans="1:6" s="45" customFormat="1" ht="14.25">
      <c r="A85" s="31">
        <v>10234</v>
      </c>
      <c r="B85" s="21" t="s">
        <v>2406</v>
      </c>
      <c r="C85" s="32" t="s">
        <v>2518</v>
      </c>
      <c r="D85" s="33" t="s">
        <v>1876</v>
      </c>
      <c r="E85" s="34">
        <v>26.37</v>
      </c>
      <c r="F85" s="168">
        <f t="shared" si="5"/>
        <v>26.37</v>
      </c>
    </row>
    <row r="86" spans="1:6" s="45" customFormat="1" ht="14.25">
      <c r="A86" s="31">
        <v>10238</v>
      </c>
      <c r="B86" s="21" t="s">
        <v>2406</v>
      </c>
      <c r="C86" s="32" t="s">
        <v>2519</v>
      </c>
      <c r="D86" s="33" t="s">
        <v>1876</v>
      </c>
      <c r="E86" s="34">
        <v>10.14</v>
      </c>
      <c r="F86" s="168">
        <f t="shared" si="5"/>
        <v>10.14</v>
      </c>
    </row>
    <row r="87" spans="1:6" s="45" customFormat="1" ht="14.25">
      <c r="A87" s="31">
        <v>10239</v>
      </c>
      <c r="B87" s="21" t="s">
        <v>2406</v>
      </c>
      <c r="C87" s="32" t="s">
        <v>2520</v>
      </c>
      <c r="D87" s="33" t="s">
        <v>1876</v>
      </c>
      <c r="E87" s="34">
        <v>39.19</v>
      </c>
      <c r="F87" s="168">
        <f t="shared" si="5"/>
        <v>39.19</v>
      </c>
    </row>
    <row r="88" spans="1:6" s="45" customFormat="1" ht="14.25">
      <c r="A88" s="31">
        <v>10240</v>
      </c>
      <c r="B88" s="21" t="s">
        <v>2406</v>
      </c>
      <c r="C88" s="32" t="s">
        <v>2521</v>
      </c>
      <c r="D88" s="33" t="s">
        <v>2408</v>
      </c>
      <c r="E88" s="34">
        <v>11.1</v>
      </c>
      <c r="F88" s="168">
        <f t="shared" si="5"/>
        <v>11.1</v>
      </c>
    </row>
    <row r="89" spans="1:6" s="45" customFormat="1" ht="14.25">
      <c r="A89" s="31">
        <v>10242</v>
      </c>
      <c r="B89" s="21" t="s">
        <v>2406</v>
      </c>
      <c r="C89" s="32" t="s">
        <v>2522</v>
      </c>
      <c r="D89" s="33" t="s">
        <v>1876</v>
      </c>
      <c r="E89" s="34">
        <v>3.57</v>
      </c>
      <c r="F89" s="168">
        <f t="shared" si="5"/>
        <v>3.57</v>
      </c>
    </row>
    <row r="90" spans="1:6" s="45" customFormat="1" ht="14.25">
      <c r="A90" s="31">
        <v>10244</v>
      </c>
      <c r="B90" s="21" t="s">
        <v>2406</v>
      </c>
      <c r="C90" s="32" t="s">
        <v>2523</v>
      </c>
      <c r="D90" s="33" t="s">
        <v>2407</v>
      </c>
      <c r="E90" s="34">
        <v>14.62</v>
      </c>
      <c r="F90" s="168">
        <f t="shared" si="5"/>
        <v>14.62</v>
      </c>
    </row>
    <row r="91" spans="1:6" s="45" customFormat="1" ht="14.25">
      <c r="A91" s="31">
        <v>10246</v>
      </c>
      <c r="B91" s="21" t="s">
        <v>2406</v>
      </c>
      <c r="C91" s="32" t="s">
        <v>2524</v>
      </c>
      <c r="D91" s="33" t="s">
        <v>1876</v>
      </c>
      <c r="E91" s="34">
        <v>3.84</v>
      </c>
      <c r="F91" s="168">
        <f t="shared" si="5"/>
        <v>3.84</v>
      </c>
    </row>
    <row r="92" spans="1:6" s="45" customFormat="1" ht="14.25">
      <c r="A92" s="31">
        <v>10253</v>
      </c>
      <c r="B92" s="21" t="s">
        <v>2406</v>
      </c>
      <c r="C92" s="32" t="s">
        <v>2525</v>
      </c>
      <c r="D92" s="33" t="s">
        <v>1876</v>
      </c>
      <c r="E92" s="34">
        <v>29.54</v>
      </c>
      <c r="F92" s="168">
        <f t="shared" si="5"/>
        <v>29.54</v>
      </c>
    </row>
    <row r="93" spans="1:6" s="45" customFormat="1" ht="14.25">
      <c r="A93" s="31">
        <v>10254</v>
      </c>
      <c r="B93" s="21" t="s">
        <v>2406</v>
      </c>
      <c r="C93" s="32" t="s">
        <v>2526</v>
      </c>
      <c r="D93" s="33" t="s">
        <v>1876</v>
      </c>
      <c r="E93" s="34">
        <v>9.82</v>
      </c>
      <c r="F93" s="168">
        <f t="shared" si="5"/>
        <v>9.82</v>
      </c>
    </row>
    <row r="94" spans="1:6" s="45" customFormat="1" ht="14.25">
      <c r="A94" s="31">
        <v>10255</v>
      </c>
      <c r="B94" s="21" t="s">
        <v>2406</v>
      </c>
      <c r="C94" s="32" t="s">
        <v>2527</v>
      </c>
      <c r="D94" s="33" t="s">
        <v>1876</v>
      </c>
      <c r="E94" s="34">
        <v>24.23</v>
      </c>
      <c r="F94" s="168">
        <f t="shared" si="5"/>
        <v>24.23</v>
      </c>
    </row>
    <row r="95" spans="1:6" s="45" customFormat="1" ht="14.25">
      <c r="A95" s="31">
        <v>10256</v>
      </c>
      <c r="B95" s="21" t="s">
        <v>2406</v>
      </c>
      <c r="C95" s="32" t="s">
        <v>2528</v>
      </c>
      <c r="D95" s="33" t="s">
        <v>1876</v>
      </c>
      <c r="E95" s="34">
        <v>7.72</v>
      </c>
      <c r="F95" s="168">
        <f t="shared" si="5"/>
        <v>7.72</v>
      </c>
    </row>
    <row r="96" spans="1:6" s="45" customFormat="1" ht="14.25">
      <c r="A96" s="31">
        <v>10259</v>
      </c>
      <c r="B96" s="21" t="s">
        <v>2406</v>
      </c>
      <c r="C96" s="32" t="s">
        <v>2529</v>
      </c>
      <c r="D96" s="33" t="s">
        <v>2407</v>
      </c>
      <c r="E96" s="34">
        <v>2.36</v>
      </c>
      <c r="F96" s="168">
        <f t="shared" si="5"/>
        <v>2.36</v>
      </c>
    </row>
    <row r="97" spans="1:6" s="45" customFormat="1" ht="14.25">
      <c r="A97" s="31">
        <v>10264</v>
      </c>
      <c r="B97" s="21" t="s">
        <v>2406</v>
      </c>
      <c r="C97" s="32" t="s">
        <v>2530</v>
      </c>
      <c r="D97" s="33" t="s">
        <v>1876</v>
      </c>
      <c r="E97" s="34">
        <v>28.16</v>
      </c>
      <c r="F97" s="168">
        <f t="shared" si="5"/>
        <v>28.16</v>
      </c>
    </row>
    <row r="98" spans="1:6" s="45" customFormat="1" ht="14.25">
      <c r="A98" s="31">
        <v>10271</v>
      </c>
      <c r="B98" s="21" t="s">
        <v>2406</v>
      </c>
      <c r="C98" s="32" t="s">
        <v>2531</v>
      </c>
      <c r="D98" s="33" t="s">
        <v>2408</v>
      </c>
      <c r="E98" s="34">
        <v>15.07</v>
      </c>
      <c r="F98" s="168">
        <f t="shared" si="5"/>
        <v>15.07</v>
      </c>
    </row>
    <row r="99" spans="1:6" s="45" customFormat="1" ht="14.25">
      <c r="A99" s="31">
        <v>10279</v>
      </c>
      <c r="B99" s="21" t="s">
        <v>2406</v>
      </c>
      <c r="C99" s="32" t="s">
        <v>2532</v>
      </c>
      <c r="D99" s="33" t="s">
        <v>2408</v>
      </c>
      <c r="E99" s="34">
        <v>23.6</v>
      </c>
      <c r="F99" s="168">
        <f t="shared" si="5"/>
        <v>23.6</v>
      </c>
    </row>
    <row r="100" spans="1:6" s="45" customFormat="1" ht="14.25">
      <c r="A100" s="31">
        <v>10280</v>
      </c>
      <c r="B100" s="21" t="s">
        <v>2406</v>
      </c>
      <c r="C100" s="32" t="s">
        <v>2533</v>
      </c>
      <c r="D100" s="33" t="s">
        <v>1876</v>
      </c>
      <c r="E100" s="34">
        <v>8.81</v>
      </c>
      <c r="F100" s="168">
        <f t="shared" si="5"/>
        <v>8.81</v>
      </c>
    </row>
    <row r="101" spans="1:6" s="45" customFormat="1" ht="14.25">
      <c r="A101" s="31">
        <v>10286</v>
      </c>
      <c r="B101" s="21" t="s">
        <v>2406</v>
      </c>
      <c r="C101" s="32" t="s">
        <v>2534</v>
      </c>
      <c r="D101" s="33" t="s">
        <v>1876</v>
      </c>
      <c r="E101" s="34">
        <v>15.01</v>
      </c>
      <c r="F101" s="168">
        <f t="shared" si="5"/>
        <v>15.01</v>
      </c>
    </row>
    <row r="102" spans="1:6" s="45" customFormat="1" ht="14.25">
      <c r="A102" s="75">
        <v>10292</v>
      </c>
      <c r="B102" s="21" t="s">
        <v>2406</v>
      </c>
      <c r="C102" s="76" t="s">
        <v>2535</v>
      </c>
      <c r="D102" s="77" t="s">
        <v>2407</v>
      </c>
      <c r="E102" s="78">
        <v>0.62</v>
      </c>
      <c r="F102" s="168">
        <f t="shared" si="5"/>
        <v>0.62</v>
      </c>
    </row>
    <row r="103" spans="1:6" s="45" customFormat="1" ht="14.25">
      <c r="A103" s="35">
        <v>103</v>
      </c>
      <c r="B103" s="71" t="s">
        <v>2406</v>
      </c>
      <c r="C103" s="72" t="s">
        <v>2536</v>
      </c>
      <c r="D103" s="73"/>
      <c r="E103" s="74"/>
      <c r="F103" s="168">
        <f t="shared" si="5"/>
        <v>0</v>
      </c>
    </row>
    <row r="104" spans="1:6" s="45" customFormat="1" ht="14.25">
      <c r="A104" s="38">
        <v>10315</v>
      </c>
      <c r="B104" s="21" t="s">
        <v>2406</v>
      </c>
      <c r="C104" s="50" t="s">
        <v>2537</v>
      </c>
      <c r="D104" s="33" t="s">
        <v>1876</v>
      </c>
      <c r="E104" s="52">
        <v>11.58</v>
      </c>
      <c r="F104" s="168">
        <f t="shared" si="5"/>
        <v>11.58</v>
      </c>
    </row>
    <row r="105" spans="1:6" s="45" customFormat="1" ht="14.25">
      <c r="A105" s="31">
        <v>10317</v>
      </c>
      <c r="B105" s="21" t="s">
        <v>2406</v>
      </c>
      <c r="C105" s="32" t="s">
        <v>2538</v>
      </c>
      <c r="D105" s="33" t="s">
        <v>1876</v>
      </c>
      <c r="E105" s="34">
        <v>121.74</v>
      </c>
      <c r="F105" s="168">
        <f t="shared" si="5"/>
        <v>121.74</v>
      </c>
    </row>
    <row r="106" spans="1:6" s="45" customFormat="1" ht="14.25">
      <c r="A106" s="31">
        <v>10318</v>
      </c>
      <c r="B106" s="21" t="s">
        <v>2406</v>
      </c>
      <c r="C106" s="32" t="s">
        <v>2539</v>
      </c>
      <c r="D106" s="33" t="s">
        <v>1876</v>
      </c>
      <c r="E106" s="34">
        <v>14.22</v>
      </c>
      <c r="F106" s="168">
        <f t="shared" si="5"/>
        <v>14.22</v>
      </c>
    </row>
    <row r="107" spans="1:6" s="45" customFormat="1" ht="14.25">
      <c r="A107" s="31">
        <v>10319</v>
      </c>
      <c r="B107" s="21" t="s">
        <v>2406</v>
      </c>
      <c r="C107" s="32" t="s">
        <v>2540</v>
      </c>
      <c r="D107" s="33" t="s">
        <v>1876</v>
      </c>
      <c r="E107" s="34">
        <v>19.82</v>
      </c>
      <c r="F107" s="168">
        <f t="shared" si="5"/>
        <v>19.82</v>
      </c>
    </row>
    <row r="108" spans="1:6" s="45" customFormat="1" ht="14.25">
      <c r="A108" s="31">
        <v>10320</v>
      </c>
      <c r="B108" s="21" t="s">
        <v>2406</v>
      </c>
      <c r="C108" s="32" t="s">
        <v>2541</v>
      </c>
      <c r="D108" s="33" t="s">
        <v>1876</v>
      </c>
      <c r="E108" s="34">
        <v>2.02</v>
      </c>
      <c r="F108" s="168">
        <f t="shared" si="5"/>
        <v>2.02</v>
      </c>
    </row>
    <row r="109" spans="1:6" s="45" customFormat="1" ht="14.25">
      <c r="A109" s="31">
        <v>10323</v>
      </c>
      <c r="B109" s="21" t="s">
        <v>2406</v>
      </c>
      <c r="C109" s="32" t="s">
        <v>2542</v>
      </c>
      <c r="D109" s="210" t="s">
        <v>2408</v>
      </c>
      <c r="E109" s="34">
        <v>11.1</v>
      </c>
      <c r="F109" s="168">
        <f t="shared" si="5"/>
        <v>11.1</v>
      </c>
    </row>
    <row r="110" spans="1:6" s="45" customFormat="1" ht="14.25">
      <c r="A110" s="31">
        <v>10324</v>
      </c>
      <c r="B110" s="21" t="s">
        <v>2406</v>
      </c>
      <c r="C110" s="32" t="s">
        <v>2543</v>
      </c>
      <c r="D110" s="33" t="s">
        <v>1876</v>
      </c>
      <c r="E110" s="34">
        <v>8.91</v>
      </c>
      <c r="F110" s="168">
        <f t="shared" si="5"/>
        <v>8.91</v>
      </c>
    </row>
    <row r="111" spans="1:6" s="45" customFormat="1" ht="14.25">
      <c r="A111" s="31">
        <v>10325</v>
      </c>
      <c r="B111" s="21" t="s">
        <v>2406</v>
      </c>
      <c r="C111" s="32" t="s">
        <v>2544</v>
      </c>
      <c r="D111" s="33" t="s">
        <v>1876</v>
      </c>
      <c r="E111" s="34">
        <v>29.54</v>
      </c>
      <c r="F111" s="168">
        <f t="shared" si="5"/>
        <v>29.54</v>
      </c>
    </row>
    <row r="112" spans="1:6" s="45" customFormat="1" ht="14.25">
      <c r="A112" s="31">
        <v>10326</v>
      </c>
      <c r="B112" s="21" t="s">
        <v>2406</v>
      </c>
      <c r="C112" s="32" t="s">
        <v>2545</v>
      </c>
      <c r="D112" s="33" t="s">
        <v>1876</v>
      </c>
      <c r="E112" s="34">
        <v>29.54</v>
      </c>
      <c r="F112" s="168">
        <f t="shared" si="5"/>
        <v>29.54</v>
      </c>
    </row>
    <row r="113" spans="1:6" s="45" customFormat="1" ht="14.25">
      <c r="A113" s="31">
        <v>10327</v>
      </c>
      <c r="B113" s="21" t="s">
        <v>2406</v>
      </c>
      <c r="C113" s="32" t="s">
        <v>2546</v>
      </c>
      <c r="D113" s="211" t="s">
        <v>2407</v>
      </c>
      <c r="E113" s="34">
        <v>2.5099999999999998</v>
      </c>
      <c r="F113" s="168">
        <f t="shared" si="5"/>
        <v>2.5099999999999998</v>
      </c>
    </row>
    <row r="114" spans="1:6" s="45" customFormat="1" ht="14.25">
      <c r="A114" s="31">
        <v>10329</v>
      </c>
      <c r="B114" s="21" t="s">
        <v>2406</v>
      </c>
      <c r="C114" s="32" t="s">
        <v>2547</v>
      </c>
      <c r="D114" s="210" t="s">
        <v>2408</v>
      </c>
      <c r="E114" s="34">
        <v>20.72</v>
      </c>
      <c r="F114" s="168">
        <f t="shared" si="5"/>
        <v>20.72</v>
      </c>
    </row>
    <row r="115" spans="1:6" s="45" customFormat="1" ht="14.25">
      <c r="A115" s="31">
        <v>10331</v>
      </c>
      <c r="B115" s="21" t="s">
        <v>2406</v>
      </c>
      <c r="C115" s="32" t="s">
        <v>2548</v>
      </c>
      <c r="D115" s="33" t="s">
        <v>1876</v>
      </c>
      <c r="E115" s="34">
        <v>10.86</v>
      </c>
      <c r="F115" s="168">
        <f t="shared" si="5"/>
        <v>10.86</v>
      </c>
    </row>
    <row r="116" spans="1:6" s="45" customFormat="1" ht="14.25">
      <c r="A116" s="31">
        <v>10332</v>
      </c>
      <c r="B116" s="21" t="s">
        <v>2406</v>
      </c>
      <c r="C116" s="32" t="s">
        <v>2549</v>
      </c>
      <c r="D116" s="210" t="s">
        <v>2407</v>
      </c>
      <c r="E116" s="34">
        <v>3.76</v>
      </c>
      <c r="F116" s="168">
        <f t="shared" si="5"/>
        <v>3.76</v>
      </c>
    </row>
    <row r="117" spans="1:6" s="45" customFormat="1" ht="14.25">
      <c r="A117" s="75">
        <v>10333</v>
      </c>
      <c r="B117" s="21" t="s">
        <v>2406</v>
      </c>
      <c r="C117" s="76" t="s">
        <v>2550</v>
      </c>
      <c r="D117" s="33" t="s">
        <v>1876</v>
      </c>
      <c r="E117" s="78">
        <v>8.43</v>
      </c>
      <c r="F117" s="168">
        <f t="shared" si="5"/>
        <v>8.43</v>
      </c>
    </row>
    <row r="118" spans="1:6" s="45" customFormat="1" ht="14.25">
      <c r="A118" s="75">
        <v>10344</v>
      </c>
      <c r="B118" s="21" t="s">
        <v>2406</v>
      </c>
      <c r="C118" s="76" t="s">
        <v>2551</v>
      </c>
      <c r="D118" s="33" t="s">
        <v>2442</v>
      </c>
      <c r="E118" s="78">
        <v>89.09</v>
      </c>
      <c r="F118" s="168">
        <f t="shared" si="5"/>
        <v>89.09</v>
      </c>
    </row>
    <row r="119" spans="1:6" s="45" customFormat="1" ht="14.25">
      <c r="A119" s="35">
        <v>104</v>
      </c>
      <c r="B119" s="71" t="s">
        <v>2406</v>
      </c>
      <c r="C119" s="72" t="s">
        <v>2552</v>
      </c>
      <c r="D119" s="73"/>
      <c r="E119" s="74"/>
      <c r="F119" s="168">
        <f t="shared" si="5"/>
        <v>0</v>
      </c>
    </row>
    <row r="120" spans="1:6" s="45" customFormat="1" ht="14.25">
      <c r="A120" s="31">
        <v>10401</v>
      </c>
      <c r="B120" s="21" t="s">
        <v>2406</v>
      </c>
      <c r="C120" s="32" t="s">
        <v>2553</v>
      </c>
      <c r="D120" s="33" t="s">
        <v>1876</v>
      </c>
      <c r="E120" s="34">
        <v>1.38</v>
      </c>
      <c r="F120" s="168">
        <f t="shared" si="5"/>
        <v>1.38</v>
      </c>
    </row>
    <row r="121" spans="1:6" s="45" customFormat="1" ht="14.25">
      <c r="A121" s="31">
        <v>10402</v>
      </c>
      <c r="B121" s="21" t="s">
        <v>2406</v>
      </c>
      <c r="C121" s="32" t="s">
        <v>2554</v>
      </c>
      <c r="D121" s="33" t="s">
        <v>1876</v>
      </c>
      <c r="E121" s="34">
        <v>4.47</v>
      </c>
      <c r="F121" s="168">
        <f t="shared" si="5"/>
        <v>4.47</v>
      </c>
    </row>
    <row r="122" spans="1:6" s="45" customFormat="1" ht="14.25">
      <c r="A122" s="75">
        <v>10403</v>
      </c>
      <c r="B122" s="21" t="s">
        <v>2406</v>
      </c>
      <c r="C122" s="76" t="s">
        <v>2555</v>
      </c>
      <c r="D122" s="77" t="s">
        <v>2408</v>
      </c>
      <c r="E122" s="78">
        <v>53.64</v>
      </c>
      <c r="F122" s="168">
        <f t="shared" ref="F122:F185" si="6">E122*$F$54</f>
        <v>53.64</v>
      </c>
    </row>
    <row r="123" spans="1:6" s="45" customFormat="1" ht="14.25">
      <c r="A123" s="75">
        <v>10404</v>
      </c>
      <c r="B123" s="21" t="s">
        <v>2406</v>
      </c>
      <c r="C123" s="76" t="s">
        <v>2556</v>
      </c>
      <c r="D123" s="77" t="s">
        <v>2408</v>
      </c>
      <c r="E123" s="78">
        <v>133.38</v>
      </c>
      <c r="F123" s="168">
        <f t="shared" si="6"/>
        <v>133.38</v>
      </c>
    </row>
    <row r="124" spans="1:6" s="45" customFormat="1" ht="14.25">
      <c r="A124" s="35">
        <v>105</v>
      </c>
      <c r="B124" s="71" t="s">
        <v>2406</v>
      </c>
      <c r="C124" s="72" t="s">
        <v>2557</v>
      </c>
      <c r="D124" s="73"/>
      <c r="E124" s="74"/>
      <c r="F124" s="168">
        <f t="shared" si="6"/>
        <v>0</v>
      </c>
    </row>
    <row r="125" spans="1:6" s="45" customFormat="1" ht="14.25">
      <c r="A125" s="31">
        <v>10501</v>
      </c>
      <c r="B125" s="21" t="s">
        <v>2406</v>
      </c>
      <c r="C125" s="32" t="s">
        <v>2558</v>
      </c>
      <c r="D125" s="33" t="s">
        <v>1876</v>
      </c>
      <c r="E125" s="34">
        <v>10.95</v>
      </c>
      <c r="F125" s="168">
        <f t="shared" si="6"/>
        <v>10.95</v>
      </c>
    </row>
    <row r="126" spans="1:6" s="45" customFormat="1" ht="14.25">
      <c r="A126" s="31">
        <v>10512</v>
      </c>
      <c r="B126" s="21" t="s">
        <v>2406</v>
      </c>
      <c r="C126" s="32" t="s">
        <v>2559</v>
      </c>
      <c r="D126" s="33" t="s">
        <v>2409</v>
      </c>
      <c r="E126" s="34">
        <v>22577.01</v>
      </c>
      <c r="F126" s="168">
        <f t="shared" si="6"/>
        <v>22577.01</v>
      </c>
    </row>
    <row r="127" spans="1:6" s="45" customFormat="1" ht="14.25">
      <c r="A127" s="35">
        <v>108</v>
      </c>
      <c r="B127" s="71" t="s">
        <v>2406</v>
      </c>
      <c r="C127" s="72" t="s">
        <v>2560</v>
      </c>
      <c r="D127" s="73"/>
      <c r="E127" s="74"/>
      <c r="F127" s="168">
        <f t="shared" si="6"/>
        <v>0</v>
      </c>
    </row>
    <row r="128" spans="1:6" s="45" customFormat="1" ht="14.25">
      <c r="A128" s="38">
        <v>10801</v>
      </c>
      <c r="B128" s="21" t="s">
        <v>2406</v>
      </c>
      <c r="C128" s="50" t="s">
        <v>2561</v>
      </c>
      <c r="D128" s="33" t="s">
        <v>2409</v>
      </c>
      <c r="E128" s="52">
        <v>20263.93</v>
      </c>
      <c r="F128" s="168">
        <f t="shared" si="6"/>
        <v>20263.93</v>
      </c>
    </row>
    <row r="129" spans="1:6" s="45" customFormat="1" ht="14.25">
      <c r="A129" s="31">
        <v>10802</v>
      </c>
      <c r="B129" s="21" t="s">
        <v>2406</v>
      </c>
      <c r="C129" s="32" t="s">
        <v>2562</v>
      </c>
      <c r="D129" s="33" t="s">
        <v>2409</v>
      </c>
      <c r="E129" s="34">
        <v>24268.99</v>
      </c>
      <c r="F129" s="168">
        <f t="shared" si="6"/>
        <v>24268.99</v>
      </c>
    </row>
    <row r="130" spans="1:6" s="45" customFormat="1" ht="14.25">
      <c r="A130" s="31">
        <v>10803</v>
      </c>
      <c r="B130" s="21" t="s">
        <v>2406</v>
      </c>
      <c r="C130" s="32" t="s">
        <v>2563</v>
      </c>
      <c r="D130" s="33" t="s">
        <v>2409</v>
      </c>
      <c r="E130" s="34">
        <v>28334.58</v>
      </c>
      <c r="F130" s="168">
        <f t="shared" si="6"/>
        <v>28334.58</v>
      </c>
    </row>
    <row r="131" spans="1:6" s="45" customFormat="1" ht="14.25">
      <c r="A131" s="31">
        <v>10807</v>
      </c>
      <c r="B131" s="21" t="s">
        <v>2406</v>
      </c>
      <c r="C131" s="32" t="s">
        <v>2564</v>
      </c>
      <c r="D131" s="33" t="s">
        <v>2409</v>
      </c>
      <c r="E131" s="34">
        <v>3157.7</v>
      </c>
      <c r="F131" s="168">
        <f t="shared" si="6"/>
        <v>3157.7</v>
      </c>
    </row>
    <row r="132" spans="1:6" s="45" customFormat="1" ht="14.25">
      <c r="A132" s="31">
        <v>10808</v>
      </c>
      <c r="B132" s="21" t="s">
        <v>2406</v>
      </c>
      <c r="C132" s="32" t="s">
        <v>2565</v>
      </c>
      <c r="D132" s="33" t="s">
        <v>2409</v>
      </c>
      <c r="E132" s="34">
        <v>13402.07</v>
      </c>
      <c r="F132" s="168">
        <f t="shared" si="6"/>
        <v>13402.07</v>
      </c>
    </row>
    <row r="133" spans="1:6" s="45" customFormat="1" ht="14.25">
      <c r="A133" s="31">
        <v>10809</v>
      </c>
      <c r="B133" s="21" t="s">
        <v>2406</v>
      </c>
      <c r="C133" s="32" t="s">
        <v>2566</v>
      </c>
      <c r="D133" s="33" t="s">
        <v>2409</v>
      </c>
      <c r="E133" s="34">
        <v>2343.54</v>
      </c>
      <c r="F133" s="168">
        <f t="shared" si="6"/>
        <v>2343.54</v>
      </c>
    </row>
    <row r="134" spans="1:6" s="45" customFormat="1" ht="14.25">
      <c r="A134" s="31">
        <v>10810</v>
      </c>
      <c r="B134" s="21" t="s">
        <v>2406</v>
      </c>
      <c r="C134" s="32" t="s">
        <v>2567</v>
      </c>
      <c r="D134" s="33" t="s">
        <v>2409</v>
      </c>
      <c r="E134" s="34">
        <v>4394.1499999999996</v>
      </c>
      <c r="F134" s="168">
        <f t="shared" si="6"/>
        <v>4394.1499999999996</v>
      </c>
    </row>
    <row r="135" spans="1:6" s="45" customFormat="1" ht="14.25">
      <c r="A135" s="31">
        <v>10811</v>
      </c>
      <c r="B135" s="21" t="s">
        <v>2406</v>
      </c>
      <c r="C135" s="32" t="s">
        <v>2568</v>
      </c>
      <c r="D135" s="33" t="s">
        <v>2409</v>
      </c>
      <c r="E135" s="34">
        <v>5712.39</v>
      </c>
      <c r="F135" s="168">
        <f t="shared" si="6"/>
        <v>5712.39</v>
      </c>
    </row>
    <row r="136" spans="1:6" s="45" customFormat="1" ht="14.25">
      <c r="A136" s="31">
        <v>10812</v>
      </c>
      <c r="B136" s="21" t="s">
        <v>2406</v>
      </c>
      <c r="C136" s="32" t="s">
        <v>2569</v>
      </c>
      <c r="D136" s="33" t="s">
        <v>2409</v>
      </c>
      <c r="E136" s="34">
        <v>29009</v>
      </c>
      <c r="F136" s="168">
        <f t="shared" si="6"/>
        <v>29009</v>
      </c>
    </row>
    <row r="137" spans="1:6" s="45" customFormat="1" ht="14.25">
      <c r="A137" s="31">
        <v>10813</v>
      </c>
      <c r="B137" s="21" t="s">
        <v>2406</v>
      </c>
      <c r="C137" s="32" t="s">
        <v>2570</v>
      </c>
      <c r="D137" s="33" t="s">
        <v>2409</v>
      </c>
      <c r="E137" s="34">
        <v>16186.24</v>
      </c>
      <c r="F137" s="168">
        <f t="shared" si="6"/>
        <v>16186.24</v>
      </c>
    </row>
    <row r="138" spans="1:6" s="45" customFormat="1" ht="14.25">
      <c r="A138" s="31">
        <v>10814</v>
      </c>
      <c r="B138" s="21" t="s">
        <v>2406</v>
      </c>
      <c r="C138" s="32" t="s">
        <v>2571</v>
      </c>
      <c r="D138" s="33" t="s">
        <v>2409</v>
      </c>
      <c r="E138" s="34">
        <v>10815.04</v>
      </c>
      <c r="F138" s="168">
        <f t="shared" si="6"/>
        <v>10815.04</v>
      </c>
    </row>
    <row r="139" spans="1:6" s="45" customFormat="1" ht="14.25">
      <c r="A139" s="31">
        <v>10815</v>
      </c>
      <c r="B139" s="21" t="s">
        <v>2406</v>
      </c>
      <c r="C139" s="32" t="s">
        <v>2572</v>
      </c>
      <c r="D139" s="33" t="s">
        <v>2409</v>
      </c>
      <c r="E139" s="34">
        <v>8652.24</v>
      </c>
      <c r="F139" s="168">
        <f t="shared" si="6"/>
        <v>8652.24</v>
      </c>
    </row>
    <row r="140" spans="1:6" s="45" customFormat="1" ht="14.25">
      <c r="A140" s="75">
        <v>10816</v>
      </c>
      <c r="B140" s="21" t="s">
        <v>2406</v>
      </c>
      <c r="C140" s="76" t="s">
        <v>2573</v>
      </c>
      <c r="D140" s="33" t="s">
        <v>2409</v>
      </c>
      <c r="E140" s="78">
        <v>6920.65</v>
      </c>
      <c r="F140" s="168">
        <f t="shared" si="6"/>
        <v>6920.65</v>
      </c>
    </row>
    <row r="141" spans="1:6" s="45" customFormat="1" ht="14.25">
      <c r="A141" s="184">
        <v>10817</v>
      </c>
      <c r="B141" s="21" t="s">
        <v>2406</v>
      </c>
      <c r="C141" s="197" t="s">
        <v>2574</v>
      </c>
      <c r="D141" s="33" t="s">
        <v>2409</v>
      </c>
      <c r="E141" s="80">
        <v>5537.21</v>
      </c>
      <c r="F141" s="168">
        <f t="shared" si="6"/>
        <v>5537.21</v>
      </c>
    </row>
    <row r="142" spans="1:6" s="45" customFormat="1" ht="14.25">
      <c r="A142" s="184">
        <v>10818</v>
      </c>
      <c r="B142" s="21" t="s">
        <v>2406</v>
      </c>
      <c r="C142" s="197" t="s">
        <v>2575</v>
      </c>
      <c r="D142" s="33" t="s">
        <v>2409</v>
      </c>
      <c r="E142" s="80">
        <v>7193.88</v>
      </c>
      <c r="F142" s="168">
        <f t="shared" si="6"/>
        <v>7193.88</v>
      </c>
    </row>
    <row r="143" spans="1:6" s="45" customFormat="1" ht="14.25">
      <c r="A143" s="35">
        <v>2</v>
      </c>
      <c r="B143" s="71" t="s">
        <v>2406</v>
      </c>
      <c r="C143" s="72" t="s">
        <v>2576</v>
      </c>
      <c r="D143" s="73"/>
      <c r="E143" s="74"/>
      <c r="F143" s="168">
        <f t="shared" si="6"/>
        <v>0</v>
      </c>
    </row>
    <row r="144" spans="1:6" s="45" customFormat="1" ht="14.25">
      <c r="A144" s="35">
        <v>203</v>
      </c>
      <c r="B144" s="71" t="s">
        <v>2406</v>
      </c>
      <c r="C144" s="72" t="s">
        <v>2577</v>
      </c>
      <c r="D144" s="73"/>
      <c r="E144" s="74"/>
      <c r="F144" s="168">
        <f t="shared" si="6"/>
        <v>0</v>
      </c>
    </row>
    <row r="145" spans="1:6" s="45" customFormat="1" ht="14.25">
      <c r="A145" s="31">
        <v>20305</v>
      </c>
      <c r="B145" s="21" t="s">
        <v>2406</v>
      </c>
      <c r="C145" s="32" t="s">
        <v>2578</v>
      </c>
      <c r="D145" s="51" t="s">
        <v>1876</v>
      </c>
      <c r="E145" s="34">
        <v>244.44</v>
      </c>
      <c r="F145" s="168">
        <f t="shared" si="6"/>
        <v>244.44</v>
      </c>
    </row>
    <row r="146" spans="1:6" s="45" customFormat="1" ht="14.25">
      <c r="A146" s="31">
        <v>20339</v>
      </c>
      <c r="B146" s="21" t="s">
        <v>2406</v>
      </c>
      <c r="C146" s="32" t="s">
        <v>2579</v>
      </c>
      <c r="D146" s="33" t="s">
        <v>1876</v>
      </c>
      <c r="E146" s="34">
        <v>28.3</v>
      </c>
      <c r="F146" s="168">
        <f t="shared" si="6"/>
        <v>28.3</v>
      </c>
    </row>
    <row r="147" spans="1:6" s="45" customFormat="1" ht="24">
      <c r="A147" s="31">
        <v>20343</v>
      </c>
      <c r="B147" s="21" t="s">
        <v>2406</v>
      </c>
      <c r="C147" s="32" t="s">
        <v>2580</v>
      </c>
      <c r="D147" s="210" t="s">
        <v>2409</v>
      </c>
      <c r="E147" s="34">
        <v>1127.83</v>
      </c>
      <c r="F147" s="168">
        <f t="shared" si="6"/>
        <v>1127.83</v>
      </c>
    </row>
    <row r="148" spans="1:6" s="45" customFormat="1" ht="14.25">
      <c r="A148" s="31">
        <v>20344</v>
      </c>
      <c r="B148" s="21" t="s">
        <v>2406</v>
      </c>
      <c r="C148" s="32" t="s">
        <v>2581</v>
      </c>
      <c r="D148" s="211" t="s">
        <v>2408</v>
      </c>
      <c r="E148" s="34">
        <v>1486.67</v>
      </c>
      <c r="F148" s="168">
        <f t="shared" si="6"/>
        <v>1486.67</v>
      </c>
    </row>
    <row r="149" spans="1:6" s="45" customFormat="1" ht="28.5" customHeight="1">
      <c r="A149" s="31">
        <v>20346</v>
      </c>
      <c r="B149" s="21" t="s">
        <v>2406</v>
      </c>
      <c r="C149" s="32" t="s">
        <v>2582</v>
      </c>
      <c r="D149" s="51" t="s">
        <v>2407</v>
      </c>
      <c r="E149" s="34">
        <v>13</v>
      </c>
      <c r="F149" s="168">
        <f t="shared" si="6"/>
        <v>13</v>
      </c>
    </row>
    <row r="150" spans="1:6" s="45" customFormat="1" ht="30.75" customHeight="1">
      <c r="A150" s="31">
        <v>20348</v>
      </c>
      <c r="B150" s="21" t="s">
        <v>2406</v>
      </c>
      <c r="C150" s="32" t="s">
        <v>2583</v>
      </c>
      <c r="D150" s="211" t="s">
        <v>1876</v>
      </c>
      <c r="E150" s="34">
        <v>30.32</v>
      </c>
      <c r="F150" s="168">
        <f t="shared" si="6"/>
        <v>30.32</v>
      </c>
    </row>
    <row r="151" spans="1:6" s="45" customFormat="1" ht="24">
      <c r="A151" s="31">
        <v>20350</v>
      </c>
      <c r="B151" s="21" t="s">
        <v>2406</v>
      </c>
      <c r="C151" s="32" t="s">
        <v>2584</v>
      </c>
      <c r="D151" s="211" t="s">
        <v>2407</v>
      </c>
      <c r="E151" s="34">
        <v>144.53</v>
      </c>
      <c r="F151" s="168">
        <f t="shared" si="6"/>
        <v>144.53</v>
      </c>
    </row>
    <row r="152" spans="1:6" s="45" customFormat="1" ht="38.25" customHeight="1">
      <c r="A152" s="31">
        <v>20351</v>
      </c>
      <c r="B152" s="21" t="s">
        <v>2406</v>
      </c>
      <c r="C152" s="32" t="s">
        <v>2585</v>
      </c>
      <c r="D152" s="33" t="s">
        <v>2407</v>
      </c>
      <c r="E152" s="34">
        <v>310.91000000000003</v>
      </c>
      <c r="F152" s="168">
        <f t="shared" si="6"/>
        <v>310.91000000000003</v>
      </c>
    </row>
    <row r="153" spans="1:6" s="45" customFormat="1" ht="29.25" customHeight="1">
      <c r="A153" s="31">
        <v>20352</v>
      </c>
      <c r="B153" s="21" t="s">
        <v>2406</v>
      </c>
      <c r="C153" s="32" t="s">
        <v>2586</v>
      </c>
      <c r="D153" s="33" t="s">
        <v>2443</v>
      </c>
      <c r="E153" s="34">
        <v>1244.5</v>
      </c>
      <c r="F153" s="168">
        <f t="shared" si="6"/>
        <v>1244.5</v>
      </c>
    </row>
    <row r="154" spans="1:6" s="45" customFormat="1" ht="24">
      <c r="A154" s="31">
        <v>20353</v>
      </c>
      <c r="B154" s="21" t="s">
        <v>2406</v>
      </c>
      <c r="C154" s="32" t="s">
        <v>2587</v>
      </c>
      <c r="D154" s="33" t="s">
        <v>2443</v>
      </c>
      <c r="E154" s="34">
        <v>1206.17</v>
      </c>
      <c r="F154" s="168">
        <f t="shared" si="6"/>
        <v>1206.17</v>
      </c>
    </row>
    <row r="155" spans="1:6" s="45" customFormat="1" ht="24">
      <c r="A155" s="75">
        <v>20354</v>
      </c>
      <c r="B155" s="21" t="s">
        <v>2406</v>
      </c>
      <c r="C155" s="76" t="s">
        <v>2588</v>
      </c>
      <c r="D155" s="33" t="s">
        <v>2443</v>
      </c>
      <c r="E155" s="78">
        <v>751.75</v>
      </c>
      <c r="F155" s="168">
        <f t="shared" si="6"/>
        <v>751.75</v>
      </c>
    </row>
    <row r="156" spans="1:6" s="45" customFormat="1" ht="24">
      <c r="A156" s="184">
        <v>20355</v>
      </c>
      <c r="B156" s="21" t="s">
        <v>2406</v>
      </c>
      <c r="C156" s="197" t="s">
        <v>2589</v>
      </c>
      <c r="D156" s="33" t="s">
        <v>2443</v>
      </c>
      <c r="E156" s="80">
        <v>1247.4000000000001</v>
      </c>
      <c r="F156" s="168">
        <f t="shared" si="6"/>
        <v>1247.4000000000001</v>
      </c>
    </row>
    <row r="157" spans="1:6" s="45" customFormat="1" ht="24">
      <c r="A157" s="184">
        <v>20356</v>
      </c>
      <c r="B157" s="21" t="s">
        <v>2406</v>
      </c>
      <c r="C157" s="197" t="s">
        <v>2590</v>
      </c>
      <c r="D157" s="33" t="s">
        <v>2443</v>
      </c>
      <c r="E157" s="80">
        <v>804</v>
      </c>
      <c r="F157" s="168">
        <f t="shared" si="6"/>
        <v>804</v>
      </c>
    </row>
    <row r="158" spans="1:6" s="45" customFormat="1" ht="14.25">
      <c r="A158" s="35">
        <v>207</v>
      </c>
      <c r="B158" s="71" t="s">
        <v>2406</v>
      </c>
      <c r="C158" s="72" t="s">
        <v>2591</v>
      </c>
      <c r="D158" s="73"/>
      <c r="E158" s="74"/>
      <c r="F158" s="168">
        <f t="shared" si="6"/>
        <v>0</v>
      </c>
    </row>
    <row r="159" spans="1:6" s="45" customFormat="1" ht="24">
      <c r="A159" s="31">
        <v>20701</v>
      </c>
      <c r="B159" s="21" t="s">
        <v>2406</v>
      </c>
      <c r="C159" s="32" t="s">
        <v>2592</v>
      </c>
      <c r="D159" s="51" t="s">
        <v>1876</v>
      </c>
      <c r="E159" s="34">
        <v>831.96</v>
      </c>
      <c r="F159" s="168">
        <f t="shared" si="6"/>
        <v>831.96</v>
      </c>
    </row>
    <row r="160" spans="1:6" s="45" customFormat="1" ht="24">
      <c r="A160" s="31">
        <v>20702</v>
      </c>
      <c r="B160" s="21" t="s">
        <v>2406</v>
      </c>
      <c r="C160" s="32" t="s">
        <v>2593</v>
      </c>
      <c r="D160" s="51" t="s">
        <v>1876</v>
      </c>
      <c r="E160" s="34">
        <v>582.82000000000005</v>
      </c>
      <c r="F160" s="168">
        <f t="shared" si="6"/>
        <v>582.82000000000005</v>
      </c>
    </row>
    <row r="161" spans="1:6" s="45" customFormat="1" ht="24">
      <c r="A161" s="31">
        <v>20703</v>
      </c>
      <c r="B161" s="21" t="s">
        <v>2406</v>
      </c>
      <c r="C161" s="32" t="s">
        <v>2594</v>
      </c>
      <c r="D161" s="51" t="s">
        <v>1876</v>
      </c>
      <c r="E161" s="34">
        <v>508.7</v>
      </c>
      <c r="F161" s="168">
        <f t="shared" si="6"/>
        <v>508.7</v>
      </c>
    </row>
    <row r="162" spans="1:6" s="45" customFormat="1" ht="24">
      <c r="A162" s="31">
        <v>20704</v>
      </c>
      <c r="B162" s="21" t="s">
        <v>2406</v>
      </c>
      <c r="C162" s="32" t="s">
        <v>2595</v>
      </c>
      <c r="D162" s="211" t="s">
        <v>1876</v>
      </c>
      <c r="E162" s="34">
        <v>462.75</v>
      </c>
      <c r="F162" s="168">
        <f t="shared" si="6"/>
        <v>462.75</v>
      </c>
    </row>
    <row r="163" spans="1:6" s="45" customFormat="1" ht="24">
      <c r="A163" s="31">
        <v>20705</v>
      </c>
      <c r="B163" s="21" t="s">
        <v>2406</v>
      </c>
      <c r="C163" s="32" t="s">
        <v>2596</v>
      </c>
      <c r="D163" s="211" t="s">
        <v>2408</v>
      </c>
      <c r="E163" s="34">
        <v>15572.19</v>
      </c>
      <c r="F163" s="168">
        <f t="shared" si="6"/>
        <v>15572.19</v>
      </c>
    </row>
    <row r="164" spans="1:6" s="45" customFormat="1" ht="24">
      <c r="A164" s="31">
        <v>20706</v>
      </c>
      <c r="B164" s="21" t="s">
        <v>2406</v>
      </c>
      <c r="C164" s="32" t="s">
        <v>2597</v>
      </c>
      <c r="D164" s="211" t="s">
        <v>2408</v>
      </c>
      <c r="E164" s="34">
        <v>23481.27</v>
      </c>
      <c r="F164" s="168">
        <f t="shared" si="6"/>
        <v>23481.27</v>
      </c>
    </row>
    <row r="165" spans="1:6" s="45" customFormat="1" ht="24">
      <c r="A165" s="31">
        <v>20707</v>
      </c>
      <c r="B165" s="21" t="s">
        <v>2406</v>
      </c>
      <c r="C165" s="32" t="s">
        <v>2598</v>
      </c>
      <c r="D165" s="51" t="s">
        <v>2408</v>
      </c>
      <c r="E165" s="34">
        <v>29151.77</v>
      </c>
      <c r="F165" s="168">
        <f t="shared" si="6"/>
        <v>29151.77</v>
      </c>
    </row>
    <row r="166" spans="1:6" s="45" customFormat="1" ht="24">
      <c r="A166" s="31">
        <v>20708</v>
      </c>
      <c r="B166" s="21" t="s">
        <v>2406</v>
      </c>
      <c r="C166" s="32" t="s">
        <v>2599</v>
      </c>
      <c r="D166" s="51" t="s">
        <v>1876</v>
      </c>
      <c r="E166" s="34">
        <v>205.11</v>
      </c>
      <c r="F166" s="168">
        <f t="shared" si="6"/>
        <v>205.11</v>
      </c>
    </row>
    <row r="167" spans="1:6" s="45" customFormat="1" ht="24">
      <c r="A167" s="31">
        <v>20709</v>
      </c>
      <c r="B167" s="21" t="s">
        <v>2406</v>
      </c>
      <c r="C167" s="32" t="s">
        <v>2600</v>
      </c>
      <c r="D167" s="211" t="s">
        <v>1876</v>
      </c>
      <c r="E167" s="34">
        <v>276.04000000000002</v>
      </c>
      <c r="F167" s="168">
        <f t="shared" si="6"/>
        <v>276.04000000000002</v>
      </c>
    </row>
    <row r="168" spans="1:6" s="45" customFormat="1" ht="14.25">
      <c r="A168" s="31">
        <v>20710</v>
      </c>
      <c r="B168" s="21" t="s">
        <v>2406</v>
      </c>
      <c r="C168" s="32" t="s">
        <v>2601</v>
      </c>
      <c r="D168" s="210" t="s">
        <v>2408</v>
      </c>
      <c r="E168" s="34">
        <v>1810.99</v>
      </c>
      <c r="F168" s="168">
        <f t="shared" si="6"/>
        <v>1810.99</v>
      </c>
    </row>
    <row r="169" spans="1:6" s="45" customFormat="1" ht="14.25">
      <c r="A169" s="206">
        <v>20711</v>
      </c>
      <c r="B169" s="21" t="s">
        <v>2406</v>
      </c>
      <c r="C169" s="114" t="s">
        <v>2602</v>
      </c>
      <c r="D169" s="211" t="s">
        <v>2408</v>
      </c>
      <c r="E169" s="208">
        <v>2144.98</v>
      </c>
      <c r="F169" s="168">
        <f t="shared" si="6"/>
        <v>2144.98</v>
      </c>
    </row>
    <row r="170" spans="1:6" s="45" customFormat="1" ht="24">
      <c r="A170" s="184">
        <v>20712</v>
      </c>
      <c r="B170" s="21" t="s">
        <v>2406</v>
      </c>
      <c r="C170" s="197" t="s">
        <v>2603</v>
      </c>
      <c r="D170" s="211" t="s">
        <v>2407</v>
      </c>
      <c r="E170" s="80">
        <v>55.94</v>
      </c>
      <c r="F170" s="168">
        <f t="shared" si="6"/>
        <v>55.94</v>
      </c>
    </row>
    <row r="171" spans="1:6" s="45" customFormat="1" ht="24">
      <c r="A171" s="38">
        <v>20713</v>
      </c>
      <c r="B171" s="21" t="s">
        <v>2406</v>
      </c>
      <c r="C171" s="50" t="s">
        <v>2604</v>
      </c>
      <c r="D171" s="211" t="s">
        <v>2407</v>
      </c>
      <c r="E171" s="52">
        <v>454.26</v>
      </c>
      <c r="F171" s="168">
        <f t="shared" si="6"/>
        <v>454.26</v>
      </c>
    </row>
    <row r="172" spans="1:6" s="45" customFormat="1" ht="24">
      <c r="A172" s="38">
        <v>20714</v>
      </c>
      <c r="B172" s="21" t="s">
        <v>2406</v>
      </c>
      <c r="C172" s="50" t="s">
        <v>2605</v>
      </c>
      <c r="D172" s="211" t="s">
        <v>2407</v>
      </c>
      <c r="E172" s="52">
        <v>438.01</v>
      </c>
      <c r="F172" s="168">
        <f t="shared" si="6"/>
        <v>438.01</v>
      </c>
    </row>
    <row r="173" spans="1:6" s="45" customFormat="1" ht="14.25">
      <c r="A173" s="35">
        <v>208</v>
      </c>
      <c r="B173" s="71" t="s">
        <v>2406</v>
      </c>
      <c r="C173" s="72" t="s">
        <v>2606</v>
      </c>
      <c r="D173" s="73"/>
      <c r="E173" s="74"/>
      <c r="F173" s="168">
        <f t="shared" si="6"/>
        <v>0</v>
      </c>
    </row>
    <row r="174" spans="1:6" s="45" customFormat="1" ht="24">
      <c r="A174" s="31">
        <v>20801</v>
      </c>
      <c r="B174" s="21" t="s">
        <v>2406</v>
      </c>
      <c r="C174" s="32" t="s">
        <v>2607</v>
      </c>
      <c r="D174" s="51" t="s">
        <v>1876</v>
      </c>
      <c r="E174" s="34">
        <v>638.57000000000005</v>
      </c>
      <c r="F174" s="168">
        <f t="shared" si="6"/>
        <v>638.57000000000005</v>
      </c>
    </row>
    <row r="175" spans="1:6" s="45" customFormat="1" ht="24">
      <c r="A175" s="75">
        <v>20802</v>
      </c>
      <c r="B175" s="21" t="s">
        <v>2406</v>
      </c>
      <c r="C175" s="76" t="s">
        <v>2608</v>
      </c>
      <c r="D175" s="51" t="s">
        <v>1876</v>
      </c>
      <c r="E175" s="78">
        <v>456.57</v>
      </c>
      <c r="F175" s="168">
        <f t="shared" si="6"/>
        <v>456.57</v>
      </c>
    </row>
    <row r="176" spans="1:6" s="45" customFormat="1" ht="24">
      <c r="A176" s="184">
        <v>20803</v>
      </c>
      <c r="B176" s="21" t="s">
        <v>2406</v>
      </c>
      <c r="C176" s="197" t="s">
        <v>2609</v>
      </c>
      <c r="D176" s="51" t="s">
        <v>1876</v>
      </c>
      <c r="E176" s="80">
        <v>400.47</v>
      </c>
      <c r="F176" s="168">
        <f t="shared" si="6"/>
        <v>400.47</v>
      </c>
    </row>
    <row r="177" spans="1:6" s="45" customFormat="1" ht="24">
      <c r="A177" s="38">
        <v>20804</v>
      </c>
      <c r="B177" s="21" t="s">
        <v>2406</v>
      </c>
      <c r="C177" s="50" t="s">
        <v>2610</v>
      </c>
      <c r="D177" s="211" t="s">
        <v>1876</v>
      </c>
      <c r="E177" s="52">
        <v>388.03</v>
      </c>
      <c r="F177" s="168">
        <f t="shared" si="6"/>
        <v>388.03</v>
      </c>
    </row>
    <row r="178" spans="1:6" s="45" customFormat="1" ht="24">
      <c r="A178" s="31">
        <v>20805</v>
      </c>
      <c r="B178" s="21" t="s">
        <v>2406</v>
      </c>
      <c r="C178" s="32" t="s">
        <v>2611</v>
      </c>
      <c r="D178" s="211" t="s">
        <v>2408</v>
      </c>
      <c r="E178" s="34">
        <v>12346.68</v>
      </c>
      <c r="F178" s="168">
        <f t="shared" si="6"/>
        <v>12346.68</v>
      </c>
    </row>
    <row r="179" spans="1:6" s="45" customFormat="1" ht="24">
      <c r="A179" s="31">
        <v>20806</v>
      </c>
      <c r="B179" s="21" t="s">
        <v>2406</v>
      </c>
      <c r="C179" s="32" t="s">
        <v>2612</v>
      </c>
      <c r="D179" s="211" t="s">
        <v>2408</v>
      </c>
      <c r="E179" s="34">
        <v>18609.46</v>
      </c>
      <c r="F179" s="168">
        <f t="shared" si="6"/>
        <v>18609.46</v>
      </c>
    </row>
    <row r="180" spans="1:6" s="45" customFormat="1" ht="24">
      <c r="A180" s="31">
        <v>20807</v>
      </c>
      <c r="B180" s="21" t="s">
        <v>2406</v>
      </c>
      <c r="C180" s="32" t="s">
        <v>2613</v>
      </c>
      <c r="D180" s="51" t="s">
        <v>2408</v>
      </c>
      <c r="E180" s="34">
        <v>23174.53</v>
      </c>
      <c r="F180" s="168">
        <f t="shared" si="6"/>
        <v>23174.53</v>
      </c>
    </row>
    <row r="181" spans="1:6" s="45" customFormat="1" ht="24">
      <c r="A181" s="31">
        <v>20808</v>
      </c>
      <c r="B181" s="21" t="s">
        <v>2406</v>
      </c>
      <c r="C181" s="32" t="s">
        <v>2614</v>
      </c>
      <c r="D181" s="51" t="s">
        <v>1876</v>
      </c>
      <c r="E181" s="34">
        <v>145.99</v>
      </c>
      <c r="F181" s="168">
        <f t="shared" si="6"/>
        <v>145.99</v>
      </c>
    </row>
    <row r="182" spans="1:6" s="45" customFormat="1" ht="24">
      <c r="A182" s="31">
        <v>20809</v>
      </c>
      <c r="B182" s="21" t="s">
        <v>2406</v>
      </c>
      <c r="C182" s="32" t="s">
        <v>2615</v>
      </c>
      <c r="D182" s="211" t="s">
        <v>1876</v>
      </c>
      <c r="E182" s="34">
        <v>201.37</v>
      </c>
      <c r="F182" s="168">
        <f t="shared" si="6"/>
        <v>201.37</v>
      </c>
    </row>
    <row r="183" spans="1:6" s="45" customFormat="1" ht="14.25">
      <c r="A183" s="31">
        <v>20810</v>
      </c>
      <c r="B183" s="21" t="s">
        <v>2406</v>
      </c>
      <c r="C183" s="32" t="s">
        <v>2616</v>
      </c>
      <c r="D183" s="211" t="s">
        <v>2408</v>
      </c>
      <c r="E183" s="34">
        <v>1140.48</v>
      </c>
      <c r="F183" s="168">
        <f t="shared" si="6"/>
        <v>1140.48</v>
      </c>
    </row>
    <row r="184" spans="1:6" s="45" customFormat="1" ht="14.25">
      <c r="A184" s="31">
        <v>20811</v>
      </c>
      <c r="B184" s="21" t="s">
        <v>2406</v>
      </c>
      <c r="C184" s="32" t="s">
        <v>2617</v>
      </c>
      <c r="D184" s="211" t="s">
        <v>2408</v>
      </c>
      <c r="E184" s="34">
        <v>1329.73</v>
      </c>
      <c r="F184" s="168">
        <f t="shared" si="6"/>
        <v>1329.73</v>
      </c>
    </row>
    <row r="185" spans="1:6" s="45" customFormat="1" ht="24">
      <c r="A185" s="31">
        <v>20812</v>
      </c>
      <c r="B185" s="21" t="s">
        <v>2406</v>
      </c>
      <c r="C185" s="32" t="s">
        <v>2618</v>
      </c>
      <c r="D185" s="211" t="s">
        <v>2407</v>
      </c>
      <c r="E185" s="34">
        <v>38.33</v>
      </c>
      <c r="F185" s="168">
        <f t="shared" si="6"/>
        <v>38.33</v>
      </c>
    </row>
    <row r="186" spans="1:6" s="45" customFormat="1" ht="14.25">
      <c r="A186" s="35">
        <v>3</v>
      </c>
      <c r="B186" s="71" t="s">
        <v>2406</v>
      </c>
      <c r="C186" s="72" t="s">
        <v>2619</v>
      </c>
      <c r="D186" s="73"/>
      <c r="E186" s="74"/>
      <c r="F186" s="168">
        <f t="shared" ref="F186:F249" si="7">E186*$F$54</f>
        <v>0</v>
      </c>
    </row>
    <row r="187" spans="1:6" s="45" customFormat="1" ht="14.25">
      <c r="A187" s="35">
        <v>301</v>
      </c>
      <c r="B187" s="71" t="s">
        <v>2406</v>
      </c>
      <c r="C187" s="72" t="s">
        <v>2620</v>
      </c>
      <c r="D187" s="73"/>
      <c r="E187" s="74"/>
      <c r="F187" s="168">
        <f t="shared" si="7"/>
        <v>0</v>
      </c>
    </row>
    <row r="188" spans="1:6" s="45" customFormat="1" ht="14.25">
      <c r="A188" s="31">
        <v>30101</v>
      </c>
      <c r="B188" s="21" t="s">
        <v>2406</v>
      </c>
      <c r="C188" s="32" t="s">
        <v>2621</v>
      </c>
      <c r="D188" s="33" t="s">
        <v>2442</v>
      </c>
      <c r="E188" s="34">
        <v>58.11</v>
      </c>
      <c r="F188" s="168">
        <f t="shared" si="7"/>
        <v>58.11</v>
      </c>
    </row>
    <row r="189" spans="1:6" s="45" customFormat="1" ht="14.25">
      <c r="A189" s="31">
        <v>30102</v>
      </c>
      <c r="B189" s="21" t="s">
        <v>2406</v>
      </c>
      <c r="C189" s="32" t="s">
        <v>2622</v>
      </c>
      <c r="D189" s="33" t="s">
        <v>2442</v>
      </c>
      <c r="E189" s="34">
        <v>98.34</v>
      </c>
      <c r="F189" s="168">
        <f t="shared" si="7"/>
        <v>98.34</v>
      </c>
    </row>
    <row r="190" spans="1:6" s="45" customFormat="1" ht="14.25">
      <c r="A190" s="206">
        <v>30103</v>
      </c>
      <c r="B190" s="21" t="s">
        <v>2406</v>
      </c>
      <c r="C190" s="76" t="s">
        <v>2623</v>
      </c>
      <c r="D190" s="33" t="s">
        <v>2442</v>
      </c>
      <c r="E190" s="209">
        <v>16.420000000000002</v>
      </c>
      <c r="F190" s="168">
        <f t="shared" si="7"/>
        <v>16.420000000000002</v>
      </c>
    </row>
    <row r="191" spans="1:6" s="45" customFormat="1" ht="14.25">
      <c r="A191" s="184">
        <v>30104</v>
      </c>
      <c r="B191" s="21" t="s">
        <v>2406</v>
      </c>
      <c r="C191" s="32" t="s">
        <v>2624</v>
      </c>
      <c r="D191" s="51" t="s">
        <v>2442</v>
      </c>
      <c r="E191" s="34">
        <v>22.96</v>
      </c>
      <c r="F191" s="168">
        <f t="shared" si="7"/>
        <v>22.96</v>
      </c>
    </row>
    <row r="192" spans="1:6" s="45" customFormat="1" ht="14.25">
      <c r="A192" s="184">
        <v>30119</v>
      </c>
      <c r="B192" s="21" t="s">
        <v>2406</v>
      </c>
      <c r="C192" s="32" t="s">
        <v>2625</v>
      </c>
      <c r="D192" s="51" t="s">
        <v>1876</v>
      </c>
      <c r="E192" s="34">
        <v>30.39</v>
      </c>
      <c r="F192" s="168">
        <f t="shared" si="7"/>
        <v>30.39</v>
      </c>
    </row>
    <row r="193" spans="1:6" s="45" customFormat="1" ht="14.25">
      <c r="A193" s="31">
        <v>302</v>
      </c>
      <c r="B193" s="21" t="s">
        <v>2406</v>
      </c>
      <c r="C193" s="32" t="s">
        <v>2626</v>
      </c>
      <c r="D193" s="33"/>
      <c r="E193" s="34"/>
      <c r="F193" s="168">
        <f t="shared" si="7"/>
        <v>0</v>
      </c>
    </row>
    <row r="194" spans="1:6" s="45" customFormat="1" ht="14.25">
      <c r="A194" s="31">
        <v>30201</v>
      </c>
      <c r="B194" s="21" t="s">
        <v>2406</v>
      </c>
      <c r="C194" s="32" t="s">
        <v>2627</v>
      </c>
      <c r="D194" s="33" t="s">
        <v>2442</v>
      </c>
      <c r="E194" s="34">
        <v>62.58</v>
      </c>
      <c r="F194" s="168">
        <f t="shared" si="7"/>
        <v>62.58</v>
      </c>
    </row>
    <row r="195" spans="1:6" s="45" customFormat="1" ht="14.25">
      <c r="A195" s="31">
        <v>30202</v>
      </c>
      <c r="B195" s="21" t="s">
        <v>2406</v>
      </c>
      <c r="C195" s="32" t="s">
        <v>2628</v>
      </c>
      <c r="D195" s="33" t="s">
        <v>2442</v>
      </c>
      <c r="E195" s="34">
        <v>161</v>
      </c>
      <c r="F195" s="168">
        <f t="shared" si="7"/>
        <v>161</v>
      </c>
    </row>
    <row r="196" spans="1:6" s="45" customFormat="1" ht="14.25">
      <c r="A196" s="31">
        <v>30203</v>
      </c>
      <c r="B196" s="21" t="s">
        <v>2406</v>
      </c>
      <c r="C196" s="32" t="s">
        <v>2629</v>
      </c>
      <c r="D196" s="33" t="s">
        <v>2442</v>
      </c>
      <c r="E196" s="34">
        <v>250.62</v>
      </c>
      <c r="F196" s="168">
        <f t="shared" si="7"/>
        <v>250.62</v>
      </c>
    </row>
    <row r="197" spans="1:6" s="45" customFormat="1" ht="14.25">
      <c r="A197" s="31">
        <v>30204</v>
      </c>
      <c r="B197" s="21" t="s">
        <v>2406</v>
      </c>
      <c r="C197" s="32" t="s">
        <v>2630</v>
      </c>
      <c r="D197" s="33" t="s">
        <v>2442</v>
      </c>
      <c r="E197" s="34">
        <v>223.58</v>
      </c>
      <c r="F197" s="168">
        <f t="shared" si="7"/>
        <v>223.58</v>
      </c>
    </row>
    <row r="198" spans="1:6" s="45" customFormat="1" ht="14.25">
      <c r="A198" s="31">
        <v>30206</v>
      </c>
      <c r="B198" s="21" t="s">
        <v>2406</v>
      </c>
      <c r="C198" s="32" t="s">
        <v>2631</v>
      </c>
      <c r="D198" s="33" t="s">
        <v>2442</v>
      </c>
      <c r="E198" s="34">
        <v>200.58</v>
      </c>
      <c r="F198" s="168">
        <f t="shared" si="7"/>
        <v>200.58</v>
      </c>
    </row>
    <row r="199" spans="1:6" s="45" customFormat="1" ht="14.25">
      <c r="A199" s="31">
        <v>30208</v>
      </c>
      <c r="B199" s="21" t="s">
        <v>2406</v>
      </c>
      <c r="C199" s="32" t="s">
        <v>2632</v>
      </c>
      <c r="D199" s="33" t="s">
        <v>2442</v>
      </c>
      <c r="E199" s="34">
        <v>169.28</v>
      </c>
      <c r="F199" s="168">
        <f t="shared" si="7"/>
        <v>169.28</v>
      </c>
    </row>
    <row r="200" spans="1:6" s="45" customFormat="1" ht="14.25">
      <c r="A200" s="31">
        <v>30209</v>
      </c>
      <c r="B200" s="21" t="s">
        <v>2406</v>
      </c>
      <c r="C200" s="32" t="s">
        <v>2633</v>
      </c>
      <c r="D200" s="33" t="s">
        <v>2442</v>
      </c>
      <c r="E200" s="34">
        <v>177.05</v>
      </c>
      <c r="F200" s="168">
        <f t="shared" si="7"/>
        <v>177.05</v>
      </c>
    </row>
    <row r="201" spans="1:6" s="45" customFormat="1" ht="14.25">
      <c r="A201" s="31">
        <v>30210</v>
      </c>
      <c r="B201" s="21" t="s">
        <v>2406</v>
      </c>
      <c r="C201" s="32" t="s">
        <v>2634</v>
      </c>
      <c r="D201" s="33" t="s">
        <v>2442</v>
      </c>
      <c r="E201" s="34">
        <v>33.74</v>
      </c>
      <c r="F201" s="168">
        <f t="shared" si="7"/>
        <v>33.74</v>
      </c>
    </row>
    <row r="202" spans="1:6" s="45" customFormat="1" ht="14.25">
      <c r="A202" s="31">
        <v>30211</v>
      </c>
      <c r="B202" s="21" t="s">
        <v>2406</v>
      </c>
      <c r="C202" s="32" t="s">
        <v>2635</v>
      </c>
      <c r="D202" s="33" t="s">
        <v>2442</v>
      </c>
      <c r="E202" s="34">
        <v>8.0399999999999991</v>
      </c>
      <c r="F202" s="168">
        <f t="shared" si="7"/>
        <v>8.0399999999999991</v>
      </c>
    </row>
    <row r="203" spans="1:6" s="45" customFormat="1" ht="14.25">
      <c r="A203" s="35">
        <v>303</v>
      </c>
      <c r="B203" s="71" t="s">
        <v>2406</v>
      </c>
      <c r="C203" s="72" t="s">
        <v>2636</v>
      </c>
      <c r="D203" s="73"/>
      <c r="E203" s="74"/>
      <c r="F203" s="168">
        <f t="shared" si="7"/>
        <v>0</v>
      </c>
    </row>
    <row r="204" spans="1:6" s="45" customFormat="1" ht="24">
      <c r="A204" s="31">
        <v>30304</v>
      </c>
      <c r="B204" s="21" t="s">
        <v>2406</v>
      </c>
      <c r="C204" s="32" t="s">
        <v>2637</v>
      </c>
      <c r="D204" s="211" t="s">
        <v>2442</v>
      </c>
      <c r="E204" s="34">
        <v>85.26</v>
      </c>
      <c r="F204" s="168">
        <f t="shared" si="7"/>
        <v>85.26</v>
      </c>
    </row>
    <row r="205" spans="1:6" s="45" customFormat="1" ht="24">
      <c r="A205" s="31">
        <v>30305</v>
      </c>
      <c r="B205" s="21" t="s">
        <v>2406</v>
      </c>
      <c r="C205" s="32" t="s">
        <v>2638</v>
      </c>
      <c r="D205" s="211" t="s">
        <v>2408</v>
      </c>
      <c r="E205" s="34">
        <v>26.82</v>
      </c>
      <c r="F205" s="168">
        <f t="shared" si="7"/>
        <v>26.82</v>
      </c>
    </row>
    <row r="206" spans="1:6" s="45" customFormat="1" ht="24">
      <c r="A206" s="31">
        <v>30306</v>
      </c>
      <c r="B206" s="21" t="s">
        <v>2406</v>
      </c>
      <c r="C206" s="32" t="s">
        <v>2639</v>
      </c>
      <c r="D206" s="211" t="s">
        <v>2408</v>
      </c>
      <c r="E206" s="34">
        <v>17.88</v>
      </c>
      <c r="F206" s="168">
        <f t="shared" si="7"/>
        <v>17.88</v>
      </c>
    </row>
    <row r="207" spans="1:6" s="45" customFormat="1" ht="14.25">
      <c r="A207" s="35">
        <v>4</v>
      </c>
      <c r="B207" s="71" t="s">
        <v>2406</v>
      </c>
      <c r="C207" s="72" t="s">
        <v>2640</v>
      </c>
      <c r="D207" s="73"/>
      <c r="E207" s="74"/>
      <c r="F207" s="168">
        <f t="shared" si="7"/>
        <v>0</v>
      </c>
    </row>
    <row r="208" spans="1:6" s="45" customFormat="1" ht="14.25">
      <c r="A208" s="35">
        <v>402</v>
      </c>
      <c r="B208" s="36" t="s">
        <v>2406</v>
      </c>
      <c r="C208" s="72" t="s">
        <v>2641</v>
      </c>
      <c r="D208" s="73"/>
      <c r="E208" s="74"/>
      <c r="F208" s="168">
        <f t="shared" si="7"/>
        <v>0</v>
      </c>
    </row>
    <row r="209" spans="1:6" s="45" customFormat="1" ht="14.25">
      <c r="A209" s="38">
        <v>40202</v>
      </c>
      <c r="B209" s="21" t="s">
        <v>2406</v>
      </c>
      <c r="C209" s="50" t="s">
        <v>2642</v>
      </c>
      <c r="D209" s="51" t="s">
        <v>2442</v>
      </c>
      <c r="E209" s="52">
        <v>705.29</v>
      </c>
      <c r="F209" s="168">
        <f t="shared" si="7"/>
        <v>705.29</v>
      </c>
    </row>
    <row r="210" spans="1:6" s="45" customFormat="1" ht="24">
      <c r="A210" s="31">
        <v>40206</v>
      </c>
      <c r="B210" s="21" t="s">
        <v>2406</v>
      </c>
      <c r="C210" s="32" t="s">
        <v>2643</v>
      </c>
      <c r="D210" s="33" t="s">
        <v>1876</v>
      </c>
      <c r="E210" s="34">
        <v>84.56</v>
      </c>
      <c r="F210" s="168">
        <f t="shared" si="7"/>
        <v>84.56</v>
      </c>
    </row>
    <row r="211" spans="1:6" s="45" customFormat="1" ht="14.25">
      <c r="A211" s="31">
        <v>40224</v>
      </c>
      <c r="B211" s="21" t="s">
        <v>2406</v>
      </c>
      <c r="C211" s="32" t="s">
        <v>2644</v>
      </c>
      <c r="D211" s="33" t="s">
        <v>2442</v>
      </c>
      <c r="E211" s="34">
        <v>767.65</v>
      </c>
      <c r="F211" s="168">
        <f t="shared" si="7"/>
        <v>767.65</v>
      </c>
    </row>
    <row r="212" spans="1:6" s="45" customFormat="1" ht="24">
      <c r="A212" s="31">
        <v>40231</v>
      </c>
      <c r="B212" s="21" t="s">
        <v>2406</v>
      </c>
      <c r="C212" s="32" t="s">
        <v>2645</v>
      </c>
      <c r="D212" s="33" t="s">
        <v>2442</v>
      </c>
      <c r="E212" s="34">
        <v>679.51</v>
      </c>
      <c r="F212" s="168">
        <f t="shared" si="7"/>
        <v>679.51</v>
      </c>
    </row>
    <row r="213" spans="1:6" s="45" customFormat="1" ht="14.25">
      <c r="A213" s="31">
        <v>40233</v>
      </c>
      <c r="B213" s="21" t="s">
        <v>2406</v>
      </c>
      <c r="C213" s="32" t="s">
        <v>2646</v>
      </c>
      <c r="D213" s="33" t="s">
        <v>2442</v>
      </c>
      <c r="E213" s="34">
        <v>701.43</v>
      </c>
      <c r="F213" s="168">
        <f t="shared" si="7"/>
        <v>701.43</v>
      </c>
    </row>
    <row r="214" spans="1:6" s="45" customFormat="1" ht="14.25">
      <c r="A214" s="31">
        <v>40235</v>
      </c>
      <c r="B214" s="21" t="s">
        <v>2406</v>
      </c>
      <c r="C214" s="32" t="s">
        <v>2647</v>
      </c>
      <c r="D214" s="33" t="s">
        <v>2442</v>
      </c>
      <c r="E214" s="34">
        <v>722.7</v>
      </c>
      <c r="F214" s="168">
        <f t="shared" si="7"/>
        <v>722.7</v>
      </c>
    </row>
    <row r="215" spans="1:6" s="45" customFormat="1" ht="14.25">
      <c r="A215" s="31">
        <v>40237</v>
      </c>
      <c r="B215" s="21" t="s">
        <v>2406</v>
      </c>
      <c r="C215" s="32" t="s">
        <v>2648</v>
      </c>
      <c r="D215" s="51" t="s">
        <v>2442</v>
      </c>
      <c r="E215" s="34">
        <v>745.92</v>
      </c>
      <c r="F215" s="168">
        <f t="shared" si="7"/>
        <v>745.92</v>
      </c>
    </row>
    <row r="216" spans="1:6" s="45" customFormat="1" ht="24">
      <c r="A216" s="31">
        <v>40238</v>
      </c>
      <c r="B216" s="21" t="s">
        <v>2406</v>
      </c>
      <c r="C216" s="32" t="s">
        <v>2649</v>
      </c>
      <c r="D216" s="33" t="s">
        <v>1876</v>
      </c>
      <c r="E216" s="34">
        <v>86.21</v>
      </c>
      <c r="F216" s="168">
        <f t="shared" si="7"/>
        <v>86.21</v>
      </c>
    </row>
    <row r="217" spans="1:6" s="45" customFormat="1" ht="24">
      <c r="A217" s="31">
        <v>40239</v>
      </c>
      <c r="B217" s="21" t="s">
        <v>2406</v>
      </c>
      <c r="C217" s="32" t="s">
        <v>2650</v>
      </c>
      <c r="D217" s="33" t="s">
        <v>2442</v>
      </c>
      <c r="E217" s="34">
        <v>694.1</v>
      </c>
      <c r="F217" s="168">
        <f t="shared" si="7"/>
        <v>694.1</v>
      </c>
    </row>
    <row r="218" spans="1:6" s="45" customFormat="1" ht="24">
      <c r="A218" s="31">
        <v>40240</v>
      </c>
      <c r="B218" s="21" t="s">
        <v>2406</v>
      </c>
      <c r="C218" s="32" t="s">
        <v>2651</v>
      </c>
      <c r="D218" s="77" t="s">
        <v>2442</v>
      </c>
      <c r="E218" s="34">
        <v>716.7</v>
      </c>
      <c r="F218" s="168">
        <f t="shared" si="7"/>
        <v>716.7</v>
      </c>
    </row>
    <row r="219" spans="1:6" s="45" customFormat="1" ht="14.25">
      <c r="A219" s="31">
        <v>40243</v>
      </c>
      <c r="B219" s="21" t="s">
        <v>2406</v>
      </c>
      <c r="C219" s="32" t="s">
        <v>2652</v>
      </c>
      <c r="D219" s="77" t="s">
        <v>1734</v>
      </c>
      <c r="E219" s="34">
        <v>11.95</v>
      </c>
      <c r="F219" s="168">
        <f t="shared" si="7"/>
        <v>11.95</v>
      </c>
    </row>
    <row r="220" spans="1:6" s="45" customFormat="1" ht="14.25">
      <c r="A220" s="75">
        <v>40245</v>
      </c>
      <c r="B220" s="21" t="s">
        <v>2406</v>
      </c>
      <c r="C220" s="76" t="s">
        <v>2653</v>
      </c>
      <c r="D220" s="33" t="s">
        <v>1734</v>
      </c>
      <c r="E220" s="78">
        <v>12.51</v>
      </c>
      <c r="F220" s="168">
        <f t="shared" si="7"/>
        <v>12.51</v>
      </c>
    </row>
    <row r="221" spans="1:6" s="45" customFormat="1" ht="14.25">
      <c r="A221" s="184">
        <v>40246</v>
      </c>
      <c r="B221" s="21" t="s">
        <v>2406</v>
      </c>
      <c r="C221" s="197" t="s">
        <v>2654</v>
      </c>
      <c r="D221" s="51" t="s">
        <v>1734</v>
      </c>
      <c r="E221" s="80">
        <v>13.72</v>
      </c>
      <c r="F221" s="168">
        <f t="shared" si="7"/>
        <v>13.72</v>
      </c>
    </row>
    <row r="222" spans="1:6" s="45" customFormat="1" ht="24">
      <c r="A222" s="81">
        <v>40249</v>
      </c>
      <c r="B222" s="21" t="s">
        <v>2406</v>
      </c>
      <c r="C222" s="82" t="s">
        <v>2655</v>
      </c>
      <c r="D222" s="51" t="s">
        <v>1876</v>
      </c>
      <c r="E222" s="84">
        <v>128.62</v>
      </c>
      <c r="F222" s="168">
        <f t="shared" si="7"/>
        <v>128.62</v>
      </c>
    </row>
    <row r="223" spans="1:6" s="45" customFormat="1" ht="24">
      <c r="A223" s="184">
        <v>40250</v>
      </c>
      <c r="B223" s="21" t="s">
        <v>2406</v>
      </c>
      <c r="C223" s="197" t="s">
        <v>2656</v>
      </c>
      <c r="D223" s="33" t="s">
        <v>1876</v>
      </c>
      <c r="E223" s="80">
        <v>100.48</v>
      </c>
      <c r="F223" s="168">
        <f t="shared" si="7"/>
        <v>100.48</v>
      </c>
    </row>
    <row r="224" spans="1:6" s="45" customFormat="1" ht="24">
      <c r="A224" s="184">
        <v>40253</v>
      </c>
      <c r="B224" s="21" t="s">
        <v>2406</v>
      </c>
      <c r="C224" s="197" t="s">
        <v>2657</v>
      </c>
      <c r="D224" s="33" t="s">
        <v>2442</v>
      </c>
      <c r="E224" s="80">
        <v>735.34</v>
      </c>
      <c r="F224" s="168">
        <f t="shared" si="7"/>
        <v>735.34</v>
      </c>
    </row>
    <row r="225" spans="1:6" s="45" customFormat="1" ht="14.25">
      <c r="A225" s="35">
        <v>403</v>
      </c>
      <c r="B225" s="36" t="s">
        <v>2406</v>
      </c>
      <c r="C225" s="72" t="s">
        <v>2658</v>
      </c>
      <c r="D225" s="73"/>
      <c r="E225" s="74"/>
      <c r="F225" s="168">
        <f t="shared" si="7"/>
        <v>0</v>
      </c>
    </row>
    <row r="226" spans="1:6" s="45" customFormat="1" ht="14.25">
      <c r="A226" s="184">
        <v>40315</v>
      </c>
      <c r="B226" s="21" t="s">
        <v>2406</v>
      </c>
      <c r="C226" s="197" t="s">
        <v>2644</v>
      </c>
      <c r="D226" s="33" t="s">
        <v>2442</v>
      </c>
      <c r="E226" s="80">
        <v>881.11</v>
      </c>
      <c r="F226" s="168">
        <f t="shared" si="7"/>
        <v>881.11</v>
      </c>
    </row>
    <row r="227" spans="1:6" s="45" customFormat="1" ht="14.25">
      <c r="A227" s="81">
        <v>40320</v>
      </c>
      <c r="B227" s="21" t="s">
        <v>2406</v>
      </c>
      <c r="C227" s="82" t="s">
        <v>2646</v>
      </c>
      <c r="D227" s="33" t="s">
        <v>2442</v>
      </c>
      <c r="E227" s="84">
        <v>814.89</v>
      </c>
      <c r="F227" s="168">
        <f t="shared" si="7"/>
        <v>814.89</v>
      </c>
    </row>
    <row r="228" spans="1:6" s="45" customFormat="1" ht="14.25">
      <c r="A228" s="184">
        <v>40322</v>
      </c>
      <c r="B228" s="21" t="s">
        <v>2406</v>
      </c>
      <c r="C228" s="197" t="s">
        <v>2647</v>
      </c>
      <c r="D228" s="33" t="s">
        <v>2442</v>
      </c>
      <c r="E228" s="80">
        <v>836.16</v>
      </c>
      <c r="F228" s="168">
        <f t="shared" si="7"/>
        <v>836.16</v>
      </c>
    </row>
    <row r="229" spans="1:6" s="45" customFormat="1" ht="14.25">
      <c r="A229" s="38">
        <v>40324</v>
      </c>
      <c r="B229" s="21" t="s">
        <v>2406</v>
      </c>
      <c r="C229" s="50" t="s">
        <v>2648</v>
      </c>
      <c r="D229" s="77" t="s">
        <v>2442</v>
      </c>
      <c r="E229" s="52">
        <v>859.38</v>
      </c>
      <c r="F229" s="168">
        <f t="shared" si="7"/>
        <v>859.38</v>
      </c>
    </row>
    <row r="230" spans="1:6" s="45" customFormat="1" ht="14.25">
      <c r="A230" s="31">
        <v>40328</v>
      </c>
      <c r="B230" s="21" t="s">
        <v>2406</v>
      </c>
      <c r="C230" s="32" t="s">
        <v>2652</v>
      </c>
      <c r="D230" s="33" t="s">
        <v>1734</v>
      </c>
      <c r="E230" s="34">
        <v>11.95</v>
      </c>
      <c r="F230" s="168">
        <f t="shared" si="7"/>
        <v>11.95</v>
      </c>
    </row>
    <row r="231" spans="1:6" s="45" customFormat="1" ht="24">
      <c r="A231" s="31">
        <v>40329</v>
      </c>
      <c r="B231" s="21" t="s">
        <v>2406</v>
      </c>
      <c r="C231" s="32" t="s">
        <v>2659</v>
      </c>
      <c r="D231" s="33" t="s">
        <v>2442</v>
      </c>
      <c r="E231" s="34">
        <v>632.16</v>
      </c>
      <c r="F231" s="168">
        <f t="shared" si="7"/>
        <v>632.16</v>
      </c>
    </row>
    <row r="232" spans="1:6" s="45" customFormat="1" ht="24">
      <c r="A232" s="31">
        <v>40330</v>
      </c>
      <c r="B232" s="21" t="s">
        <v>2406</v>
      </c>
      <c r="C232" s="32" t="s">
        <v>2660</v>
      </c>
      <c r="D232" s="33" t="s">
        <v>2442</v>
      </c>
      <c r="E232" s="34">
        <v>656.05</v>
      </c>
      <c r="F232" s="168">
        <f t="shared" si="7"/>
        <v>656.05</v>
      </c>
    </row>
    <row r="233" spans="1:6" s="45" customFormat="1" ht="24">
      <c r="A233" s="31">
        <v>40331</v>
      </c>
      <c r="B233" s="21" t="s">
        <v>2406</v>
      </c>
      <c r="C233" s="32" t="s">
        <v>2661</v>
      </c>
      <c r="D233" s="77" t="s">
        <v>2442</v>
      </c>
      <c r="E233" s="34">
        <v>675.75</v>
      </c>
      <c r="F233" s="168">
        <f t="shared" si="7"/>
        <v>675.75</v>
      </c>
    </row>
    <row r="234" spans="1:6" s="45" customFormat="1" ht="14.25">
      <c r="A234" s="31">
        <v>40332</v>
      </c>
      <c r="B234" s="21" t="s">
        <v>2406</v>
      </c>
      <c r="C234" s="32" t="s">
        <v>2662</v>
      </c>
      <c r="D234" s="33" t="s">
        <v>1734</v>
      </c>
      <c r="E234" s="34">
        <v>12.51</v>
      </c>
      <c r="F234" s="168">
        <f t="shared" si="7"/>
        <v>12.51</v>
      </c>
    </row>
    <row r="235" spans="1:6" s="45" customFormat="1" ht="14.25">
      <c r="A235" s="31">
        <v>40333</v>
      </c>
      <c r="B235" s="21" t="s">
        <v>2406</v>
      </c>
      <c r="C235" s="32" t="s">
        <v>2654</v>
      </c>
      <c r="D235" s="51" t="s">
        <v>1734</v>
      </c>
      <c r="E235" s="34">
        <v>13.72</v>
      </c>
      <c r="F235" s="168">
        <f t="shared" si="7"/>
        <v>13.72</v>
      </c>
    </row>
    <row r="236" spans="1:6" s="45" customFormat="1" ht="24">
      <c r="A236" s="31">
        <v>40337</v>
      </c>
      <c r="B236" s="21" t="s">
        <v>2406</v>
      </c>
      <c r="C236" s="32" t="s">
        <v>2663</v>
      </c>
      <c r="D236" s="51" t="s">
        <v>1876</v>
      </c>
      <c r="E236" s="34">
        <v>105.31</v>
      </c>
      <c r="F236" s="168">
        <f t="shared" si="7"/>
        <v>105.31</v>
      </c>
    </row>
    <row r="237" spans="1:6" s="45" customFormat="1" ht="24">
      <c r="A237" s="31">
        <v>40339</v>
      </c>
      <c r="B237" s="21" t="s">
        <v>2406</v>
      </c>
      <c r="C237" s="32" t="s">
        <v>2664</v>
      </c>
      <c r="D237" s="51" t="s">
        <v>1876</v>
      </c>
      <c r="E237" s="34">
        <v>124.5</v>
      </c>
      <c r="F237" s="168">
        <f t="shared" si="7"/>
        <v>124.5</v>
      </c>
    </row>
    <row r="238" spans="1:6" s="45" customFormat="1" ht="14.25">
      <c r="A238" s="35">
        <v>404</v>
      </c>
      <c r="B238" s="36" t="s">
        <v>2406</v>
      </c>
      <c r="C238" s="72" t="s">
        <v>2665</v>
      </c>
      <c r="D238" s="73"/>
      <c r="E238" s="74"/>
      <c r="F238" s="168">
        <f t="shared" si="7"/>
        <v>0</v>
      </c>
    </row>
    <row r="239" spans="1:6" s="45" customFormat="1" ht="14.25">
      <c r="A239" s="31">
        <v>40405</v>
      </c>
      <c r="B239" s="21" t="s">
        <v>2406</v>
      </c>
      <c r="C239" s="32" t="s">
        <v>2666</v>
      </c>
      <c r="D239" s="51" t="s">
        <v>1876</v>
      </c>
      <c r="E239" s="34">
        <v>114.8</v>
      </c>
      <c r="F239" s="168">
        <f t="shared" si="7"/>
        <v>114.8</v>
      </c>
    </row>
    <row r="240" spans="1:6" s="45" customFormat="1" ht="14.25">
      <c r="A240" s="35">
        <v>406</v>
      </c>
      <c r="B240" s="36" t="s">
        <v>2406</v>
      </c>
      <c r="C240" s="72" t="s">
        <v>2667</v>
      </c>
      <c r="D240" s="73"/>
      <c r="E240" s="74"/>
      <c r="F240" s="168">
        <f t="shared" si="7"/>
        <v>0</v>
      </c>
    </row>
    <row r="241" spans="1:6" s="45" customFormat="1" ht="24">
      <c r="A241" s="184">
        <v>40601</v>
      </c>
      <c r="B241" s="21" t="s">
        <v>2406</v>
      </c>
      <c r="C241" s="197" t="s">
        <v>2668</v>
      </c>
      <c r="D241" s="51" t="s">
        <v>1876</v>
      </c>
      <c r="E241" s="80">
        <v>119.25</v>
      </c>
      <c r="F241" s="168">
        <f t="shared" si="7"/>
        <v>119.25</v>
      </c>
    </row>
    <row r="242" spans="1:6" s="45" customFormat="1" ht="24">
      <c r="A242" s="184">
        <v>40602</v>
      </c>
      <c r="B242" s="21" t="s">
        <v>2406</v>
      </c>
      <c r="C242" s="197" t="s">
        <v>2669</v>
      </c>
      <c r="D242" s="51" t="s">
        <v>1876</v>
      </c>
      <c r="E242" s="80">
        <v>139.02000000000001</v>
      </c>
      <c r="F242" s="168">
        <f t="shared" si="7"/>
        <v>139.02000000000001</v>
      </c>
    </row>
    <row r="243" spans="1:6" s="45" customFormat="1" ht="14.25">
      <c r="A243" s="31">
        <v>407</v>
      </c>
      <c r="B243" s="21" t="s">
        <v>2406</v>
      </c>
      <c r="C243" s="32" t="s">
        <v>2670</v>
      </c>
      <c r="D243" s="211"/>
      <c r="E243" s="34"/>
      <c r="F243" s="168">
        <f t="shared" si="7"/>
        <v>0</v>
      </c>
    </row>
    <row r="244" spans="1:6" s="45" customFormat="1" ht="24">
      <c r="A244" s="184">
        <v>40705</v>
      </c>
      <c r="B244" s="21" t="s">
        <v>2406</v>
      </c>
      <c r="C244" s="197" t="s">
        <v>2671</v>
      </c>
      <c r="D244" s="51" t="s">
        <v>2407</v>
      </c>
      <c r="E244" s="80">
        <v>75.2</v>
      </c>
      <c r="F244" s="168">
        <f t="shared" si="7"/>
        <v>75.2</v>
      </c>
    </row>
    <row r="245" spans="1:6" s="45" customFormat="1" ht="14.25">
      <c r="A245" s="35">
        <v>408</v>
      </c>
      <c r="B245" s="36" t="s">
        <v>2406</v>
      </c>
      <c r="C245" s="72" t="s">
        <v>2672</v>
      </c>
      <c r="D245" s="73"/>
      <c r="E245" s="74"/>
      <c r="F245" s="168">
        <f t="shared" si="7"/>
        <v>0</v>
      </c>
    </row>
    <row r="246" spans="1:6" s="45" customFormat="1" ht="24">
      <c r="A246" s="206">
        <v>40801</v>
      </c>
      <c r="B246" s="21" t="s">
        <v>2406</v>
      </c>
      <c r="C246" s="114" t="s">
        <v>2673</v>
      </c>
      <c r="D246" s="51" t="s">
        <v>2442</v>
      </c>
      <c r="E246" s="208">
        <v>3016.94</v>
      </c>
      <c r="F246" s="168">
        <f t="shared" si="7"/>
        <v>3016.94</v>
      </c>
    </row>
    <row r="247" spans="1:6" s="45" customFormat="1" ht="24">
      <c r="A247" s="184">
        <v>40802</v>
      </c>
      <c r="B247" s="21" t="s">
        <v>2406</v>
      </c>
      <c r="C247" s="197" t="s">
        <v>2674</v>
      </c>
      <c r="D247" s="51" t="s">
        <v>1876</v>
      </c>
      <c r="E247" s="80">
        <v>150.84</v>
      </c>
      <c r="F247" s="168">
        <f t="shared" si="7"/>
        <v>150.84</v>
      </c>
    </row>
    <row r="248" spans="1:6" s="45" customFormat="1" ht="24">
      <c r="A248" s="38">
        <v>40806</v>
      </c>
      <c r="B248" s="21" t="s">
        <v>2406</v>
      </c>
      <c r="C248" s="50" t="s">
        <v>2675</v>
      </c>
      <c r="D248" s="51" t="s">
        <v>1876</v>
      </c>
      <c r="E248" s="52">
        <v>26.82</v>
      </c>
      <c r="F248" s="168">
        <f t="shared" si="7"/>
        <v>26.82</v>
      </c>
    </row>
    <row r="249" spans="1:6" s="45" customFormat="1" ht="14.25">
      <c r="A249" s="31">
        <v>40807</v>
      </c>
      <c r="B249" s="21" t="s">
        <v>2406</v>
      </c>
      <c r="C249" s="32" t="s">
        <v>2676</v>
      </c>
      <c r="D249" s="51" t="s">
        <v>1876</v>
      </c>
      <c r="E249" s="34">
        <v>84.65</v>
      </c>
      <c r="F249" s="168">
        <f t="shared" si="7"/>
        <v>84.65</v>
      </c>
    </row>
    <row r="250" spans="1:6" s="45" customFormat="1" ht="14.25">
      <c r="A250" s="75">
        <v>40808</v>
      </c>
      <c r="B250" s="21" t="s">
        <v>2406</v>
      </c>
      <c r="C250" s="76" t="s">
        <v>2677</v>
      </c>
      <c r="D250" s="33" t="s">
        <v>1734</v>
      </c>
      <c r="E250" s="78">
        <v>5.32</v>
      </c>
      <c r="F250" s="168">
        <f t="shared" ref="F250:F313" si="8">E250*$F$54</f>
        <v>5.32</v>
      </c>
    </row>
    <row r="251" spans="1:6" s="45" customFormat="1" ht="21.75" customHeight="1">
      <c r="A251" s="184">
        <v>40809</v>
      </c>
      <c r="B251" s="21" t="s">
        <v>2406</v>
      </c>
      <c r="C251" s="197" t="s">
        <v>2678</v>
      </c>
      <c r="D251" s="51" t="s">
        <v>1876</v>
      </c>
      <c r="E251" s="80">
        <v>414.37</v>
      </c>
      <c r="F251" s="168">
        <f t="shared" si="8"/>
        <v>414.37</v>
      </c>
    </row>
    <row r="252" spans="1:6" s="45" customFormat="1" ht="14.25">
      <c r="A252" s="38">
        <v>40810</v>
      </c>
      <c r="B252" s="21" t="s">
        <v>2406</v>
      </c>
      <c r="C252" s="50" t="s">
        <v>2679</v>
      </c>
      <c r="D252" s="33" t="s">
        <v>2442</v>
      </c>
      <c r="E252" s="52">
        <v>7755.77</v>
      </c>
      <c r="F252" s="168">
        <f t="shared" si="8"/>
        <v>7755.77</v>
      </c>
    </row>
    <row r="253" spans="1:6" s="45" customFormat="1" ht="24">
      <c r="A253" s="31">
        <v>40813</v>
      </c>
      <c r="B253" s="21" t="s">
        <v>2406</v>
      </c>
      <c r="C253" s="32" t="s">
        <v>2680</v>
      </c>
      <c r="D253" s="51" t="s">
        <v>1876</v>
      </c>
      <c r="E253" s="34">
        <v>72.34</v>
      </c>
      <c r="F253" s="168">
        <f t="shared" si="8"/>
        <v>72.34</v>
      </c>
    </row>
    <row r="254" spans="1:6" s="45" customFormat="1" ht="14.25">
      <c r="A254" s="31">
        <v>40816</v>
      </c>
      <c r="B254" s="21" t="s">
        <v>2406</v>
      </c>
      <c r="C254" s="32" t="s">
        <v>2681</v>
      </c>
      <c r="D254" s="51" t="s">
        <v>1876</v>
      </c>
      <c r="E254" s="34">
        <v>40.26</v>
      </c>
      <c r="F254" s="168">
        <f t="shared" si="8"/>
        <v>40.26</v>
      </c>
    </row>
    <row r="255" spans="1:6" s="45" customFormat="1" ht="24">
      <c r="A255" s="31">
        <v>40817</v>
      </c>
      <c r="B255" s="21" t="s">
        <v>2406</v>
      </c>
      <c r="C255" s="32" t="s">
        <v>2682</v>
      </c>
      <c r="D255" s="33" t="s">
        <v>2442</v>
      </c>
      <c r="E255" s="34">
        <v>3650.73</v>
      </c>
      <c r="F255" s="168">
        <f t="shared" si="8"/>
        <v>3650.73</v>
      </c>
    </row>
    <row r="256" spans="1:6" s="45" customFormat="1" ht="14.25">
      <c r="A256" s="75">
        <v>40818</v>
      </c>
      <c r="B256" s="21" t="s">
        <v>2406</v>
      </c>
      <c r="C256" s="76" t="s">
        <v>2683</v>
      </c>
      <c r="D256" s="51" t="s">
        <v>1876</v>
      </c>
      <c r="E256" s="78">
        <v>69.2</v>
      </c>
      <c r="F256" s="168">
        <f t="shared" si="8"/>
        <v>69.2</v>
      </c>
    </row>
    <row r="257" spans="1:6" s="45" customFormat="1" ht="24">
      <c r="A257" s="35">
        <v>409</v>
      </c>
      <c r="B257" s="36" t="s">
        <v>2406</v>
      </c>
      <c r="C257" s="72" t="s">
        <v>2684</v>
      </c>
      <c r="D257" s="73"/>
      <c r="E257" s="74"/>
      <c r="F257" s="168">
        <f t="shared" si="8"/>
        <v>0</v>
      </c>
    </row>
    <row r="258" spans="1:6" s="45" customFormat="1" ht="48">
      <c r="A258" s="38">
        <v>40901</v>
      </c>
      <c r="B258" s="21" t="s">
        <v>2406</v>
      </c>
      <c r="C258" s="50" t="s">
        <v>2685</v>
      </c>
      <c r="D258" s="51" t="s">
        <v>2407</v>
      </c>
      <c r="E258" s="52">
        <v>924.97</v>
      </c>
      <c r="F258" s="168">
        <f t="shared" si="8"/>
        <v>924.97</v>
      </c>
    </row>
    <row r="259" spans="1:6" s="45" customFormat="1" ht="48">
      <c r="A259" s="75">
        <v>40902</v>
      </c>
      <c r="B259" s="21" t="s">
        <v>2406</v>
      </c>
      <c r="C259" s="76" t="s">
        <v>2686</v>
      </c>
      <c r="D259" s="51" t="s">
        <v>2407</v>
      </c>
      <c r="E259" s="78">
        <v>1502.59</v>
      </c>
      <c r="F259" s="168">
        <f t="shared" si="8"/>
        <v>1502.59</v>
      </c>
    </row>
    <row r="260" spans="1:6" s="45" customFormat="1" ht="48">
      <c r="A260" s="184">
        <v>40903</v>
      </c>
      <c r="B260" s="21" t="s">
        <v>2406</v>
      </c>
      <c r="C260" s="197" t="s">
        <v>2687</v>
      </c>
      <c r="D260" s="51" t="s">
        <v>2407</v>
      </c>
      <c r="E260" s="80">
        <v>2121.58</v>
      </c>
      <c r="F260" s="168">
        <f t="shared" si="8"/>
        <v>2121.58</v>
      </c>
    </row>
    <row r="261" spans="1:6" s="45" customFormat="1" ht="48">
      <c r="A261" s="38">
        <v>40904</v>
      </c>
      <c r="B261" s="21" t="s">
        <v>2406</v>
      </c>
      <c r="C261" s="50" t="s">
        <v>2688</v>
      </c>
      <c r="D261" s="51" t="s">
        <v>2407</v>
      </c>
      <c r="E261" s="52">
        <v>2845.25</v>
      </c>
      <c r="F261" s="168">
        <f t="shared" si="8"/>
        <v>2845.25</v>
      </c>
    </row>
    <row r="262" spans="1:6" s="45" customFormat="1" ht="14.25">
      <c r="A262" s="27">
        <v>5</v>
      </c>
      <c r="B262" s="28" t="s">
        <v>2406</v>
      </c>
      <c r="C262" s="29" t="s">
        <v>2689</v>
      </c>
      <c r="D262" s="28"/>
      <c r="E262" s="30"/>
      <c r="F262" s="168">
        <f t="shared" si="8"/>
        <v>0</v>
      </c>
    </row>
    <row r="263" spans="1:6" s="45" customFormat="1" ht="14.25">
      <c r="A263" s="35">
        <v>501</v>
      </c>
      <c r="B263" s="36" t="s">
        <v>2406</v>
      </c>
      <c r="C263" s="72" t="s">
        <v>2690</v>
      </c>
      <c r="D263" s="73"/>
      <c r="E263" s="74"/>
      <c r="F263" s="168">
        <f t="shared" si="8"/>
        <v>0</v>
      </c>
    </row>
    <row r="264" spans="1:6" s="45" customFormat="1" ht="24">
      <c r="A264" s="184">
        <v>50112</v>
      </c>
      <c r="B264" s="21" t="s">
        <v>2406</v>
      </c>
      <c r="C264" s="197" t="s">
        <v>2691</v>
      </c>
      <c r="D264" s="33" t="s">
        <v>1876</v>
      </c>
      <c r="E264" s="80">
        <v>175.95</v>
      </c>
      <c r="F264" s="168">
        <f t="shared" si="8"/>
        <v>175.95</v>
      </c>
    </row>
    <row r="265" spans="1:6" s="45" customFormat="1" ht="14.25">
      <c r="A265" s="38">
        <v>50115</v>
      </c>
      <c r="B265" s="21" t="s">
        <v>2406</v>
      </c>
      <c r="C265" s="50" t="s">
        <v>2692</v>
      </c>
      <c r="D265" s="51" t="s">
        <v>2442</v>
      </c>
      <c r="E265" s="52">
        <v>568.03</v>
      </c>
      <c r="F265" s="168">
        <f t="shared" si="8"/>
        <v>568.03</v>
      </c>
    </row>
    <row r="266" spans="1:6" s="45" customFormat="1" ht="24">
      <c r="A266" s="31">
        <v>50122</v>
      </c>
      <c r="B266" s="21" t="s">
        <v>2406</v>
      </c>
      <c r="C266" s="32" t="s">
        <v>2693</v>
      </c>
      <c r="D266" s="33" t="s">
        <v>1876</v>
      </c>
      <c r="E266" s="34">
        <v>267.27</v>
      </c>
      <c r="F266" s="168">
        <f t="shared" si="8"/>
        <v>267.27</v>
      </c>
    </row>
    <row r="267" spans="1:6" s="45" customFormat="1" ht="14.25">
      <c r="A267" s="35">
        <v>502</v>
      </c>
      <c r="B267" s="36" t="s">
        <v>2406</v>
      </c>
      <c r="C267" s="72" t="s">
        <v>2694</v>
      </c>
      <c r="D267" s="73"/>
      <c r="E267" s="74"/>
      <c r="F267" s="168">
        <f t="shared" si="8"/>
        <v>0</v>
      </c>
    </row>
    <row r="268" spans="1:6" s="45" customFormat="1" ht="14.25">
      <c r="A268" s="31">
        <v>50205</v>
      </c>
      <c r="B268" s="21" t="s">
        <v>2406</v>
      </c>
      <c r="C268" s="32" t="s">
        <v>2695</v>
      </c>
      <c r="D268" s="33" t="s">
        <v>1876</v>
      </c>
      <c r="E268" s="34">
        <v>442.02</v>
      </c>
      <c r="F268" s="168">
        <f t="shared" si="8"/>
        <v>442.02</v>
      </c>
    </row>
    <row r="269" spans="1:6" s="45" customFormat="1" ht="14.25">
      <c r="A269" s="31">
        <v>50206</v>
      </c>
      <c r="B269" s="21" t="s">
        <v>2406</v>
      </c>
      <c r="C269" s="32" t="s">
        <v>2696</v>
      </c>
      <c r="D269" s="33" t="s">
        <v>1876</v>
      </c>
      <c r="E269" s="34">
        <v>476.41</v>
      </c>
      <c r="F269" s="168">
        <f t="shared" si="8"/>
        <v>476.41</v>
      </c>
    </row>
    <row r="270" spans="1:6" s="45" customFormat="1" ht="24">
      <c r="A270" s="31">
        <v>50208</v>
      </c>
      <c r="B270" s="21" t="s">
        <v>2406</v>
      </c>
      <c r="C270" s="32" t="s">
        <v>2697</v>
      </c>
      <c r="D270" s="33" t="s">
        <v>1876</v>
      </c>
      <c r="E270" s="34">
        <v>148.5</v>
      </c>
      <c r="F270" s="168">
        <f t="shared" si="8"/>
        <v>148.5</v>
      </c>
    </row>
    <row r="271" spans="1:6" s="45" customFormat="1" ht="14.25">
      <c r="A271" s="35">
        <v>503</v>
      </c>
      <c r="B271" s="36" t="s">
        <v>2406</v>
      </c>
      <c r="C271" s="72" t="s">
        <v>2698</v>
      </c>
      <c r="D271" s="73"/>
      <c r="E271" s="74"/>
      <c r="F271" s="168">
        <f t="shared" si="8"/>
        <v>0</v>
      </c>
    </row>
    <row r="272" spans="1:6" s="45" customFormat="1" ht="24">
      <c r="A272" s="206">
        <v>50301</v>
      </c>
      <c r="B272" s="21" t="s">
        <v>2406</v>
      </c>
      <c r="C272" s="114" t="s">
        <v>2699</v>
      </c>
      <c r="D272" s="207" t="s">
        <v>2407</v>
      </c>
      <c r="E272" s="208">
        <v>41.63</v>
      </c>
      <c r="F272" s="168">
        <f t="shared" si="8"/>
        <v>41.63</v>
      </c>
    </row>
    <row r="273" spans="1:6" s="45" customFormat="1" ht="24">
      <c r="A273" s="206">
        <v>50303</v>
      </c>
      <c r="B273" s="21" t="s">
        <v>2406</v>
      </c>
      <c r="C273" s="114" t="s">
        <v>2700</v>
      </c>
      <c r="D273" s="207" t="s">
        <v>2407</v>
      </c>
      <c r="E273" s="208">
        <v>64.25</v>
      </c>
      <c r="F273" s="168">
        <f t="shared" si="8"/>
        <v>64.25</v>
      </c>
    </row>
    <row r="274" spans="1:6" s="45" customFormat="1" ht="14.25">
      <c r="A274" s="35">
        <v>505</v>
      </c>
      <c r="B274" s="36" t="s">
        <v>2406</v>
      </c>
      <c r="C274" s="72" t="s">
        <v>2701</v>
      </c>
      <c r="D274" s="73"/>
      <c r="E274" s="74"/>
      <c r="F274" s="168">
        <f t="shared" si="8"/>
        <v>0</v>
      </c>
    </row>
    <row r="275" spans="1:6" s="45" customFormat="1" ht="24">
      <c r="A275" s="31">
        <v>50501</v>
      </c>
      <c r="B275" s="21" t="s">
        <v>2406</v>
      </c>
      <c r="C275" s="32" t="s">
        <v>2702</v>
      </c>
      <c r="D275" s="33" t="s">
        <v>1876</v>
      </c>
      <c r="E275" s="34">
        <v>140.12</v>
      </c>
      <c r="F275" s="168">
        <f t="shared" si="8"/>
        <v>140.12</v>
      </c>
    </row>
    <row r="276" spans="1:6" s="45" customFormat="1" ht="24">
      <c r="A276" s="31">
        <v>50502</v>
      </c>
      <c r="B276" s="21" t="s">
        <v>2406</v>
      </c>
      <c r="C276" s="32" t="s">
        <v>2703</v>
      </c>
      <c r="D276" s="33" t="s">
        <v>1876</v>
      </c>
      <c r="E276" s="34">
        <v>175.53</v>
      </c>
      <c r="F276" s="168">
        <f t="shared" si="8"/>
        <v>175.53</v>
      </c>
    </row>
    <row r="277" spans="1:6" s="45" customFormat="1" ht="24">
      <c r="A277" s="31">
        <v>50503</v>
      </c>
      <c r="B277" s="21" t="s">
        <v>2406</v>
      </c>
      <c r="C277" s="32" t="s">
        <v>2704</v>
      </c>
      <c r="D277" s="33" t="s">
        <v>1876</v>
      </c>
      <c r="E277" s="34">
        <v>95.98</v>
      </c>
      <c r="F277" s="168">
        <f t="shared" si="8"/>
        <v>95.98</v>
      </c>
    </row>
    <row r="278" spans="1:6" s="45" customFormat="1" ht="14.25">
      <c r="A278" s="35">
        <v>506</v>
      </c>
      <c r="B278" s="36" t="s">
        <v>2406</v>
      </c>
      <c r="C278" s="72" t="s">
        <v>2705</v>
      </c>
      <c r="D278" s="73"/>
      <c r="E278" s="74"/>
      <c r="F278" s="168">
        <f t="shared" si="8"/>
        <v>0</v>
      </c>
    </row>
    <row r="279" spans="1:6" s="45" customFormat="1" ht="24">
      <c r="A279" s="31">
        <v>50601</v>
      </c>
      <c r="B279" s="21" t="s">
        <v>2406</v>
      </c>
      <c r="C279" s="32" t="s">
        <v>2706</v>
      </c>
      <c r="D279" s="33" t="s">
        <v>1876</v>
      </c>
      <c r="E279" s="34">
        <v>76.13</v>
      </c>
      <c r="F279" s="168">
        <f t="shared" si="8"/>
        <v>76.13</v>
      </c>
    </row>
    <row r="280" spans="1:6" s="45" customFormat="1" ht="24">
      <c r="A280" s="31">
        <v>50602</v>
      </c>
      <c r="B280" s="21" t="s">
        <v>2406</v>
      </c>
      <c r="C280" s="32" t="s">
        <v>2707</v>
      </c>
      <c r="D280" s="33" t="s">
        <v>1876</v>
      </c>
      <c r="E280" s="34">
        <v>87.48</v>
      </c>
      <c r="F280" s="168">
        <f t="shared" si="8"/>
        <v>87.48</v>
      </c>
    </row>
    <row r="281" spans="1:6" s="45" customFormat="1" ht="24">
      <c r="A281" s="75">
        <v>50603</v>
      </c>
      <c r="B281" s="21" t="s">
        <v>2406</v>
      </c>
      <c r="C281" s="76" t="s">
        <v>2708</v>
      </c>
      <c r="D281" s="77" t="s">
        <v>1876</v>
      </c>
      <c r="E281" s="78">
        <v>103.44</v>
      </c>
      <c r="F281" s="168">
        <f t="shared" si="8"/>
        <v>103.44</v>
      </c>
    </row>
    <row r="282" spans="1:6" s="45" customFormat="1" ht="36">
      <c r="A282" s="184">
        <v>50605</v>
      </c>
      <c r="B282" s="21" t="s">
        <v>2406</v>
      </c>
      <c r="C282" s="197" t="s">
        <v>2709</v>
      </c>
      <c r="D282" s="77" t="s">
        <v>1876</v>
      </c>
      <c r="E282" s="80">
        <v>60.56</v>
      </c>
      <c r="F282" s="168">
        <f t="shared" si="8"/>
        <v>60.56</v>
      </c>
    </row>
    <row r="283" spans="1:6" s="45" customFormat="1" ht="24">
      <c r="A283" s="38">
        <v>50606</v>
      </c>
      <c r="B283" s="21" t="s">
        <v>2406</v>
      </c>
      <c r="C283" s="50" t="s">
        <v>2710</v>
      </c>
      <c r="D283" s="51" t="s">
        <v>1876</v>
      </c>
      <c r="E283" s="52">
        <v>48.49</v>
      </c>
      <c r="F283" s="168">
        <f t="shared" si="8"/>
        <v>48.49</v>
      </c>
    </row>
    <row r="284" spans="1:6" s="45" customFormat="1" ht="36">
      <c r="A284" s="31">
        <v>50607</v>
      </c>
      <c r="B284" s="21" t="s">
        <v>2406</v>
      </c>
      <c r="C284" s="32" t="s">
        <v>2711</v>
      </c>
      <c r="D284" s="33" t="s">
        <v>1876</v>
      </c>
      <c r="E284" s="34">
        <v>120.48</v>
      </c>
      <c r="F284" s="168">
        <f t="shared" si="8"/>
        <v>120.48</v>
      </c>
    </row>
    <row r="285" spans="1:6" s="45" customFormat="1" ht="36">
      <c r="A285" s="31">
        <v>50608</v>
      </c>
      <c r="B285" s="21" t="s">
        <v>2406</v>
      </c>
      <c r="C285" s="32" t="s">
        <v>2712</v>
      </c>
      <c r="D285" s="33" t="s">
        <v>1876</v>
      </c>
      <c r="E285" s="34">
        <v>96.33</v>
      </c>
      <c r="F285" s="168">
        <f t="shared" si="8"/>
        <v>96.33</v>
      </c>
    </row>
    <row r="286" spans="1:6" s="45" customFormat="1" ht="14.25">
      <c r="A286" s="27">
        <v>6</v>
      </c>
      <c r="B286" s="28" t="s">
        <v>2406</v>
      </c>
      <c r="C286" s="29" t="s">
        <v>2713</v>
      </c>
      <c r="D286" s="28"/>
      <c r="E286" s="30"/>
      <c r="F286" s="168">
        <f t="shared" si="8"/>
        <v>0</v>
      </c>
    </row>
    <row r="287" spans="1:6" s="45" customFormat="1" ht="14.25">
      <c r="A287" s="35">
        <v>601</v>
      </c>
      <c r="B287" s="36" t="s">
        <v>2406</v>
      </c>
      <c r="C287" s="72" t="s">
        <v>2714</v>
      </c>
      <c r="D287" s="73"/>
      <c r="E287" s="74"/>
      <c r="F287" s="168">
        <f t="shared" si="8"/>
        <v>0</v>
      </c>
    </row>
    <row r="288" spans="1:6" s="45" customFormat="1" ht="14.25">
      <c r="A288" s="75">
        <v>60101</v>
      </c>
      <c r="B288" s="21" t="s">
        <v>2406</v>
      </c>
      <c r="C288" s="76" t="s">
        <v>2715</v>
      </c>
      <c r="D288" s="77" t="s">
        <v>2408</v>
      </c>
      <c r="E288" s="78">
        <v>379</v>
      </c>
      <c r="F288" s="168">
        <f t="shared" si="8"/>
        <v>379</v>
      </c>
    </row>
    <row r="289" spans="1:6" s="45" customFormat="1" ht="14.25">
      <c r="A289" s="75">
        <v>60102</v>
      </c>
      <c r="B289" s="21" t="s">
        <v>2406</v>
      </c>
      <c r="C289" s="76" t="s">
        <v>2716</v>
      </c>
      <c r="D289" s="77" t="s">
        <v>2408</v>
      </c>
      <c r="E289" s="78">
        <v>379</v>
      </c>
      <c r="F289" s="168">
        <f t="shared" si="8"/>
        <v>379</v>
      </c>
    </row>
    <row r="290" spans="1:6" s="45" customFormat="1" ht="14.25">
      <c r="A290" s="75">
        <v>60103</v>
      </c>
      <c r="B290" s="21" t="s">
        <v>2406</v>
      </c>
      <c r="C290" s="76" t="s">
        <v>2717</v>
      </c>
      <c r="D290" s="77" t="s">
        <v>2408</v>
      </c>
      <c r="E290" s="78">
        <v>379</v>
      </c>
      <c r="F290" s="168">
        <f t="shared" si="8"/>
        <v>379</v>
      </c>
    </row>
    <row r="291" spans="1:6" s="45" customFormat="1" ht="14.25">
      <c r="A291" s="184">
        <v>60107</v>
      </c>
      <c r="B291" s="21" t="s">
        <v>2406</v>
      </c>
      <c r="C291" s="197" t="s">
        <v>2718</v>
      </c>
      <c r="D291" s="79" t="s">
        <v>2407</v>
      </c>
      <c r="E291" s="80">
        <v>24.07</v>
      </c>
      <c r="F291" s="168">
        <f t="shared" si="8"/>
        <v>24.07</v>
      </c>
    </row>
    <row r="292" spans="1:6" s="45" customFormat="1" ht="14.25">
      <c r="A292" s="38">
        <v>60108</v>
      </c>
      <c r="B292" s="21" t="s">
        <v>2406</v>
      </c>
      <c r="C292" s="50" t="s">
        <v>2719</v>
      </c>
      <c r="D292" s="51" t="s">
        <v>2408</v>
      </c>
      <c r="E292" s="52">
        <v>451.4</v>
      </c>
      <c r="F292" s="168">
        <f t="shared" si="8"/>
        <v>451.4</v>
      </c>
    </row>
    <row r="293" spans="1:6" s="45" customFormat="1" ht="14.25">
      <c r="A293" s="31">
        <v>60110</v>
      </c>
      <c r="B293" s="21" t="s">
        <v>2406</v>
      </c>
      <c r="C293" s="32" t="s">
        <v>2720</v>
      </c>
      <c r="D293" s="33" t="s">
        <v>2407</v>
      </c>
      <c r="E293" s="34">
        <v>84.1</v>
      </c>
      <c r="F293" s="168">
        <f t="shared" si="8"/>
        <v>84.1</v>
      </c>
    </row>
    <row r="294" spans="1:6" s="45" customFormat="1" ht="14.25">
      <c r="A294" s="31">
        <v>60112</v>
      </c>
      <c r="B294" s="21" t="s">
        <v>2406</v>
      </c>
      <c r="C294" s="32" t="s">
        <v>2721</v>
      </c>
      <c r="D294" s="33" t="s">
        <v>2407</v>
      </c>
      <c r="E294" s="34">
        <v>74.510000000000005</v>
      </c>
      <c r="F294" s="168">
        <f t="shared" si="8"/>
        <v>74.510000000000005</v>
      </c>
    </row>
    <row r="295" spans="1:6" s="45" customFormat="1" ht="14.25">
      <c r="A295" s="75">
        <v>60113</v>
      </c>
      <c r="B295" s="21" t="s">
        <v>2406</v>
      </c>
      <c r="C295" s="76" t="s">
        <v>2722</v>
      </c>
      <c r="D295" s="77" t="s">
        <v>2407</v>
      </c>
      <c r="E295" s="78">
        <v>29.09</v>
      </c>
      <c r="F295" s="168">
        <f t="shared" si="8"/>
        <v>29.09</v>
      </c>
    </row>
    <row r="296" spans="1:6" s="45" customFormat="1" ht="14.25">
      <c r="A296" s="184">
        <v>611</v>
      </c>
      <c r="B296" s="21" t="s">
        <v>2406</v>
      </c>
      <c r="C296" s="197" t="s">
        <v>2723</v>
      </c>
      <c r="D296" s="79"/>
      <c r="E296" s="80"/>
      <c r="F296" s="168">
        <f t="shared" si="8"/>
        <v>0</v>
      </c>
    </row>
    <row r="297" spans="1:6" s="45" customFormat="1" ht="14.25">
      <c r="A297" s="38">
        <v>61101</v>
      </c>
      <c r="B297" s="21" t="s">
        <v>2406</v>
      </c>
      <c r="C297" s="50" t="s">
        <v>2724</v>
      </c>
      <c r="D297" s="51" t="s">
        <v>2408</v>
      </c>
      <c r="E297" s="52">
        <v>10.36</v>
      </c>
      <c r="F297" s="168">
        <f t="shared" si="8"/>
        <v>10.36</v>
      </c>
    </row>
    <row r="298" spans="1:6" s="45" customFormat="1" ht="14.25">
      <c r="A298" s="38">
        <v>61102</v>
      </c>
      <c r="B298" s="21" t="s">
        <v>2406</v>
      </c>
      <c r="C298" s="50" t="s">
        <v>2725</v>
      </c>
      <c r="D298" s="51" t="s">
        <v>2408</v>
      </c>
      <c r="E298" s="52">
        <v>134.61000000000001</v>
      </c>
      <c r="F298" s="168">
        <f t="shared" si="8"/>
        <v>134.61000000000001</v>
      </c>
    </row>
    <row r="299" spans="1:6" s="45" customFormat="1" ht="14.25">
      <c r="A299" s="31">
        <v>61103</v>
      </c>
      <c r="B299" s="21" t="s">
        <v>2406</v>
      </c>
      <c r="C299" s="32" t="s">
        <v>2726</v>
      </c>
      <c r="D299" s="33" t="s">
        <v>2408</v>
      </c>
      <c r="E299" s="34">
        <v>297.41000000000003</v>
      </c>
      <c r="F299" s="168">
        <f t="shared" si="8"/>
        <v>297.41000000000003</v>
      </c>
    </row>
    <row r="300" spans="1:6" s="45" customFormat="1" ht="14.25">
      <c r="A300" s="75">
        <v>61104</v>
      </c>
      <c r="B300" s="21" t="s">
        <v>2406</v>
      </c>
      <c r="C300" s="76" t="s">
        <v>2727</v>
      </c>
      <c r="D300" s="77" t="s">
        <v>2408</v>
      </c>
      <c r="E300" s="78">
        <v>91.5</v>
      </c>
      <c r="F300" s="168">
        <f t="shared" si="8"/>
        <v>91.5</v>
      </c>
    </row>
    <row r="301" spans="1:6" s="45" customFormat="1" ht="14.25">
      <c r="A301" s="184">
        <v>61106</v>
      </c>
      <c r="B301" s="21" t="s">
        <v>2406</v>
      </c>
      <c r="C301" s="197" t="s">
        <v>2728</v>
      </c>
      <c r="D301" s="79" t="s">
        <v>2408</v>
      </c>
      <c r="E301" s="80">
        <v>133.28</v>
      </c>
      <c r="F301" s="168">
        <f t="shared" si="8"/>
        <v>133.28</v>
      </c>
    </row>
    <row r="302" spans="1:6" s="45" customFormat="1" ht="14.25">
      <c r="A302" s="38">
        <v>61107</v>
      </c>
      <c r="B302" s="21" t="s">
        <v>2406</v>
      </c>
      <c r="C302" s="50" t="s">
        <v>2729</v>
      </c>
      <c r="D302" s="51" t="s">
        <v>2408</v>
      </c>
      <c r="E302" s="52">
        <v>84.52</v>
      </c>
      <c r="F302" s="168">
        <f t="shared" si="8"/>
        <v>84.52</v>
      </c>
    </row>
    <row r="303" spans="1:6" s="45" customFormat="1" ht="14.25">
      <c r="A303" s="31">
        <v>61108</v>
      </c>
      <c r="B303" s="21" t="s">
        <v>2406</v>
      </c>
      <c r="C303" s="32" t="s">
        <v>2730</v>
      </c>
      <c r="D303" s="33" t="s">
        <v>2408</v>
      </c>
      <c r="E303" s="34">
        <v>120.59</v>
      </c>
      <c r="F303" s="168">
        <f t="shared" si="8"/>
        <v>120.59</v>
      </c>
    </row>
    <row r="304" spans="1:6" s="45" customFormat="1" ht="14.25">
      <c r="A304" s="75">
        <v>61112</v>
      </c>
      <c r="B304" s="21" t="s">
        <v>2406</v>
      </c>
      <c r="C304" s="76" t="s">
        <v>2731</v>
      </c>
      <c r="D304" s="77" t="s">
        <v>2408</v>
      </c>
      <c r="E304" s="78">
        <v>65.319999999999993</v>
      </c>
      <c r="F304" s="168">
        <f t="shared" si="8"/>
        <v>65.319999999999993</v>
      </c>
    </row>
    <row r="305" spans="1:6" s="45" customFormat="1" ht="24">
      <c r="A305" s="184">
        <v>613</v>
      </c>
      <c r="B305" s="21" t="s">
        <v>2406</v>
      </c>
      <c r="C305" s="197" t="s">
        <v>2732</v>
      </c>
      <c r="D305" s="79"/>
      <c r="E305" s="80"/>
      <c r="F305" s="168">
        <f t="shared" si="8"/>
        <v>0</v>
      </c>
    </row>
    <row r="306" spans="1:6" s="45" customFormat="1" ht="36">
      <c r="A306" s="38">
        <v>61301</v>
      </c>
      <c r="B306" s="21" t="s">
        <v>2406</v>
      </c>
      <c r="C306" s="50" t="s">
        <v>2733</v>
      </c>
      <c r="D306" s="51" t="s">
        <v>2408</v>
      </c>
      <c r="E306" s="52">
        <v>924.22</v>
      </c>
      <c r="F306" s="168">
        <f t="shared" si="8"/>
        <v>924.22</v>
      </c>
    </row>
    <row r="307" spans="1:6" s="45" customFormat="1" ht="36">
      <c r="A307" s="38">
        <v>61302</v>
      </c>
      <c r="B307" s="21" t="s">
        <v>2406</v>
      </c>
      <c r="C307" s="50" t="s">
        <v>2734</v>
      </c>
      <c r="D307" s="51" t="s">
        <v>2408</v>
      </c>
      <c r="E307" s="52">
        <v>929.98</v>
      </c>
      <c r="F307" s="168">
        <f t="shared" si="8"/>
        <v>929.98</v>
      </c>
    </row>
    <row r="308" spans="1:6" s="45" customFormat="1" ht="36">
      <c r="A308" s="75">
        <v>61303</v>
      </c>
      <c r="B308" s="21" t="s">
        <v>2406</v>
      </c>
      <c r="C308" s="76" t="s">
        <v>2735</v>
      </c>
      <c r="D308" s="77" t="s">
        <v>2408</v>
      </c>
      <c r="E308" s="78">
        <v>935.74</v>
      </c>
      <c r="F308" s="168">
        <f t="shared" si="8"/>
        <v>935.74</v>
      </c>
    </row>
    <row r="309" spans="1:6" s="45" customFormat="1" ht="36">
      <c r="A309" s="184">
        <v>61304</v>
      </c>
      <c r="B309" s="21" t="s">
        <v>2406</v>
      </c>
      <c r="C309" s="197" t="s">
        <v>2736</v>
      </c>
      <c r="D309" s="79" t="s">
        <v>2408</v>
      </c>
      <c r="E309" s="80">
        <v>1038.58</v>
      </c>
      <c r="F309" s="168">
        <f t="shared" si="8"/>
        <v>1038.58</v>
      </c>
    </row>
    <row r="310" spans="1:6" s="45" customFormat="1" ht="24">
      <c r="A310" s="38">
        <v>614</v>
      </c>
      <c r="B310" s="21" t="s">
        <v>2406</v>
      </c>
      <c r="C310" s="50" t="s">
        <v>2737</v>
      </c>
      <c r="D310" s="51"/>
      <c r="E310" s="52"/>
      <c r="F310" s="168">
        <f t="shared" si="8"/>
        <v>0</v>
      </c>
    </row>
    <row r="311" spans="1:6" s="45" customFormat="1" ht="36">
      <c r="A311" s="31">
        <v>61401</v>
      </c>
      <c r="B311" s="21" t="s">
        <v>2406</v>
      </c>
      <c r="C311" s="32" t="s">
        <v>2738</v>
      </c>
      <c r="D311" s="33" t="s">
        <v>2408</v>
      </c>
      <c r="E311" s="34">
        <v>1080.83</v>
      </c>
      <c r="F311" s="168">
        <f t="shared" si="8"/>
        <v>1080.83</v>
      </c>
    </row>
    <row r="312" spans="1:6" s="45" customFormat="1" ht="36">
      <c r="A312" s="31">
        <v>61402</v>
      </c>
      <c r="B312" s="21" t="s">
        <v>2406</v>
      </c>
      <c r="C312" s="32" t="s">
        <v>2739</v>
      </c>
      <c r="D312" s="33" t="s">
        <v>2408</v>
      </c>
      <c r="E312" s="34">
        <v>1085.9100000000001</v>
      </c>
      <c r="F312" s="168">
        <f t="shared" si="8"/>
        <v>1085.9100000000001</v>
      </c>
    </row>
    <row r="313" spans="1:6" s="45" customFormat="1" ht="36">
      <c r="A313" s="31">
        <v>61403</v>
      </c>
      <c r="B313" s="21" t="s">
        <v>2406</v>
      </c>
      <c r="C313" s="32" t="s">
        <v>2740</v>
      </c>
      <c r="D313" s="33" t="s">
        <v>2408</v>
      </c>
      <c r="E313" s="34">
        <v>1071.79</v>
      </c>
      <c r="F313" s="168">
        <f t="shared" si="8"/>
        <v>1071.79</v>
      </c>
    </row>
    <row r="314" spans="1:6" s="45" customFormat="1" ht="36">
      <c r="A314" s="31">
        <v>61404</v>
      </c>
      <c r="B314" s="21" t="s">
        <v>2406</v>
      </c>
      <c r="C314" s="32" t="s">
        <v>2741</v>
      </c>
      <c r="D314" s="33" t="s">
        <v>2408</v>
      </c>
      <c r="E314" s="34">
        <v>1085.9100000000001</v>
      </c>
      <c r="F314" s="168">
        <f t="shared" ref="F314:F377" si="9">E314*$F$54</f>
        <v>1085.9100000000001</v>
      </c>
    </row>
    <row r="315" spans="1:6" s="45" customFormat="1" ht="14.25">
      <c r="A315" s="31">
        <v>617</v>
      </c>
      <c r="B315" s="21" t="s">
        <v>2406</v>
      </c>
      <c r="C315" s="32" t="s">
        <v>2742</v>
      </c>
      <c r="D315" s="33"/>
      <c r="E315" s="34"/>
      <c r="F315" s="168">
        <f t="shared" si="9"/>
        <v>0</v>
      </c>
    </row>
    <row r="316" spans="1:6" s="45" customFormat="1" ht="24">
      <c r="A316" s="31">
        <v>61701</v>
      </c>
      <c r="B316" s="21" t="s">
        <v>2406</v>
      </c>
      <c r="C316" s="32" t="s">
        <v>2743</v>
      </c>
      <c r="D316" s="33" t="s">
        <v>2408</v>
      </c>
      <c r="E316" s="34">
        <v>964.64</v>
      </c>
      <c r="F316" s="168">
        <f t="shared" si="9"/>
        <v>964.64</v>
      </c>
    </row>
    <row r="317" spans="1:6" s="45" customFormat="1" ht="24">
      <c r="A317" s="31">
        <v>61702</v>
      </c>
      <c r="B317" s="21" t="s">
        <v>2406</v>
      </c>
      <c r="C317" s="32" t="s">
        <v>2744</v>
      </c>
      <c r="D317" s="33" t="s">
        <v>2408</v>
      </c>
      <c r="E317" s="34">
        <v>1024.8399999999999</v>
      </c>
      <c r="F317" s="168">
        <f t="shared" si="9"/>
        <v>1024.8399999999999</v>
      </c>
    </row>
    <row r="318" spans="1:6" s="45" customFormat="1" ht="24">
      <c r="A318" s="31">
        <v>61703</v>
      </c>
      <c r="B318" s="21" t="s">
        <v>2406</v>
      </c>
      <c r="C318" s="32" t="s">
        <v>2745</v>
      </c>
      <c r="D318" s="33" t="s">
        <v>2408</v>
      </c>
      <c r="E318" s="34">
        <v>1125.82</v>
      </c>
      <c r="F318" s="168">
        <f t="shared" si="9"/>
        <v>1125.82</v>
      </c>
    </row>
    <row r="319" spans="1:6" s="45" customFormat="1" ht="24">
      <c r="A319" s="75">
        <v>619</v>
      </c>
      <c r="B319" s="21" t="s">
        <v>2406</v>
      </c>
      <c r="C319" s="76" t="s">
        <v>2746</v>
      </c>
      <c r="D319" s="77"/>
      <c r="E319" s="78"/>
      <c r="F319" s="168">
        <f t="shared" si="9"/>
        <v>0</v>
      </c>
    </row>
    <row r="320" spans="1:6" s="45" customFormat="1" ht="36">
      <c r="A320" s="184">
        <v>61901</v>
      </c>
      <c r="B320" s="21" t="s">
        <v>2406</v>
      </c>
      <c r="C320" s="197" t="s">
        <v>2747</v>
      </c>
      <c r="D320" s="79" t="s">
        <v>2408</v>
      </c>
      <c r="E320" s="80">
        <v>1076.17</v>
      </c>
      <c r="F320" s="168">
        <f t="shared" si="9"/>
        <v>1076.17</v>
      </c>
    </row>
    <row r="321" spans="1:6" s="45" customFormat="1" ht="36">
      <c r="A321" s="184">
        <v>61902</v>
      </c>
      <c r="B321" s="21" t="s">
        <v>2406</v>
      </c>
      <c r="C321" s="197" t="s">
        <v>2748</v>
      </c>
      <c r="D321" s="79" t="s">
        <v>2408</v>
      </c>
      <c r="E321" s="80">
        <v>1095</v>
      </c>
      <c r="F321" s="168">
        <f t="shared" si="9"/>
        <v>1095</v>
      </c>
    </row>
    <row r="322" spans="1:6" s="45" customFormat="1" ht="36">
      <c r="A322" s="75">
        <v>61903</v>
      </c>
      <c r="B322" s="21" t="s">
        <v>2406</v>
      </c>
      <c r="C322" s="76" t="s">
        <v>2749</v>
      </c>
      <c r="D322" s="77" t="s">
        <v>2408</v>
      </c>
      <c r="E322" s="78">
        <v>1173.82</v>
      </c>
      <c r="F322" s="168">
        <f t="shared" si="9"/>
        <v>1173.82</v>
      </c>
    </row>
    <row r="323" spans="1:6" s="45" customFormat="1" ht="14.25">
      <c r="A323" s="184">
        <v>622</v>
      </c>
      <c r="B323" s="21" t="s">
        <v>2406</v>
      </c>
      <c r="C323" s="197" t="s">
        <v>2750</v>
      </c>
      <c r="D323" s="79"/>
      <c r="E323" s="80"/>
      <c r="F323" s="168">
        <f t="shared" si="9"/>
        <v>0</v>
      </c>
    </row>
    <row r="324" spans="1:6" s="45" customFormat="1" ht="14.25">
      <c r="A324" s="38">
        <v>62201</v>
      </c>
      <c r="B324" s="21" t="s">
        <v>2406</v>
      </c>
      <c r="C324" s="50" t="s">
        <v>2751</v>
      </c>
      <c r="D324" s="51" t="s">
        <v>2408</v>
      </c>
      <c r="E324" s="52">
        <v>104.97</v>
      </c>
      <c r="F324" s="168">
        <f t="shared" si="9"/>
        <v>104.97</v>
      </c>
    </row>
    <row r="325" spans="1:6" s="45" customFormat="1" ht="14.25">
      <c r="A325" s="38">
        <v>62202</v>
      </c>
      <c r="B325" s="21" t="s">
        <v>2406</v>
      </c>
      <c r="C325" s="50" t="s">
        <v>2752</v>
      </c>
      <c r="D325" s="51" t="s">
        <v>2408</v>
      </c>
      <c r="E325" s="52">
        <v>104.97</v>
      </c>
      <c r="F325" s="168">
        <f t="shared" si="9"/>
        <v>104.97</v>
      </c>
    </row>
    <row r="326" spans="1:6" s="45" customFormat="1" ht="14.25">
      <c r="A326" s="31">
        <v>62203</v>
      </c>
      <c r="B326" s="21" t="s">
        <v>2406</v>
      </c>
      <c r="C326" s="32" t="s">
        <v>2753</v>
      </c>
      <c r="D326" s="33" t="s">
        <v>2408</v>
      </c>
      <c r="E326" s="34">
        <v>103.64</v>
      </c>
      <c r="F326" s="168">
        <f t="shared" si="9"/>
        <v>103.64</v>
      </c>
    </row>
    <row r="327" spans="1:6" s="45" customFormat="1" ht="14.25">
      <c r="A327" s="31">
        <v>62204</v>
      </c>
      <c r="B327" s="21" t="s">
        <v>2406</v>
      </c>
      <c r="C327" s="32" t="s">
        <v>2754</v>
      </c>
      <c r="D327" s="33" t="s">
        <v>2408</v>
      </c>
      <c r="E327" s="34">
        <v>83.85</v>
      </c>
      <c r="F327" s="168">
        <f t="shared" si="9"/>
        <v>83.85</v>
      </c>
    </row>
    <row r="328" spans="1:6" s="45" customFormat="1" ht="14.25">
      <c r="A328" s="31">
        <v>62205</v>
      </c>
      <c r="B328" s="21" t="s">
        <v>2406</v>
      </c>
      <c r="C328" s="32" t="s">
        <v>2755</v>
      </c>
      <c r="D328" s="33" t="s">
        <v>2408</v>
      </c>
      <c r="E328" s="34">
        <v>76.77</v>
      </c>
      <c r="F328" s="168">
        <f t="shared" si="9"/>
        <v>76.77</v>
      </c>
    </row>
    <row r="329" spans="1:6" s="45" customFormat="1" ht="14.25">
      <c r="A329" s="206">
        <v>62206</v>
      </c>
      <c r="B329" s="21" t="s">
        <v>2406</v>
      </c>
      <c r="C329" s="114" t="s">
        <v>2756</v>
      </c>
      <c r="D329" s="207" t="s">
        <v>2408</v>
      </c>
      <c r="E329" s="208">
        <v>9.85</v>
      </c>
      <c r="F329" s="168">
        <f t="shared" si="9"/>
        <v>9.85</v>
      </c>
    </row>
    <row r="330" spans="1:6" s="45" customFormat="1" ht="14.25">
      <c r="A330" s="184">
        <v>62207</v>
      </c>
      <c r="B330" s="21" t="s">
        <v>2406</v>
      </c>
      <c r="C330" s="197" t="s">
        <v>2757</v>
      </c>
      <c r="D330" s="79" t="s">
        <v>2408</v>
      </c>
      <c r="E330" s="80">
        <v>59.23</v>
      </c>
      <c r="F330" s="168">
        <f t="shared" si="9"/>
        <v>59.23</v>
      </c>
    </row>
    <row r="331" spans="1:6" s="45" customFormat="1" ht="14.25">
      <c r="A331" s="38">
        <v>62208</v>
      </c>
      <c r="B331" s="21" t="s">
        <v>2406</v>
      </c>
      <c r="C331" s="50" t="s">
        <v>2758</v>
      </c>
      <c r="D331" s="51" t="s">
        <v>2408</v>
      </c>
      <c r="E331" s="52">
        <v>76.45</v>
      </c>
      <c r="F331" s="168">
        <f t="shared" si="9"/>
        <v>76.45</v>
      </c>
    </row>
    <row r="332" spans="1:6" s="45" customFormat="1" ht="14.25">
      <c r="A332" s="31">
        <v>62211</v>
      </c>
      <c r="B332" s="21" t="s">
        <v>2406</v>
      </c>
      <c r="C332" s="32" t="s">
        <v>2759</v>
      </c>
      <c r="D332" s="33" t="s">
        <v>2407</v>
      </c>
      <c r="E332" s="34">
        <v>3.21</v>
      </c>
      <c r="F332" s="168">
        <f t="shared" si="9"/>
        <v>3.21</v>
      </c>
    </row>
    <row r="333" spans="1:6" s="45" customFormat="1" ht="24">
      <c r="A333" s="31">
        <v>62212</v>
      </c>
      <c r="B333" s="21" t="s">
        <v>2406</v>
      </c>
      <c r="C333" s="32" t="s">
        <v>2760</v>
      </c>
      <c r="D333" s="33" t="s">
        <v>2407</v>
      </c>
      <c r="E333" s="34">
        <v>15.62</v>
      </c>
      <c r="F333" s="168">
        <f t="shared" si="9"/>
        <v>15.62</v>
      </c>
    </row>
    <row r="334" spans="1:6" s="45" customFormat="1" ht="24">
      <c r="A334" s="31">
        <v>623</v>
      </c>
      <c r="B334" s="21" t="s">
        <v>2406</v>
      </c>
      <c r="C334" s="32" t="s">
        <v>2761</v>
      </c>
      <c r="D334" s="33"/>
      <c r="E334" s="34"/>
      <c r="F334" s="168">
        <f t="shared" si="9"/>
        <v>0</v>
      </c>
    </row>
    <row r="335" spans="1:6" s="45" customFormat="1" ht="36">
      <c r="A335" s="31">
        <v>62301</v>
      </c>
      <c r="B335" s="21" t="s">
        <v>2406</v>
      </c>
      <c r="C335" s="32" t="s">
        <v>2762</v>
      </c>
      <c r="D335" s="33" t="s">
        <v>2408</v>
      </c>
      <c r="E335" s="34">
        <v>782.32</v>
      </c>
      <c r="F335" s="168">
        <f t="shared" si="9"/>
        <v>782.32</v>
      </c>
    </row>
    <row r="336" spans="1:6" s="45" customFormat="1" ht="36">
      <c r="A336" s="31">
        <v>62302</v>
      </c>
      <c r="B336" s="21" t="s">
        <v>2406</v>
      </c>
      <c r="C336" s="32" t="s">
        <v>2763</v>
      </c>
      <c r="D336" s="33" t="s">
        <v>2408</v>
      </c>
      <c r="E336" s="34">
        <v>801.71</v>
      </c>
      <c r="F336" s="168">
        <f t="shared" si="9"/>
        <v>801.71</v>
      </c>
    </row>
    <row r="337" spans="1:6" s="45" customFormat="1" ht="24">
      <c r="A337" s="184">
        <v>625</v>
      </c>
      <c r="B337" s="21" t="s">
        <v>2406</v>
      </c>
      <c r="C337" s="197" t="s">
        <v>2764</v>
      </c>
      <c r="D337" s="79"/>
      <c r="E337" s="80"/>
      <c r="F337" s="168">
        <f t="shared" si="9"/>
        <v>0</v>
      </c>
    </row>
    <row r="338" spans="1:6" s="45" customFormat="1" ht="36">
      <c r="A338" s="38">
        <v>62501</v>
      </c>
      <c r="B338" s="21" t="s">
        <v>2406</v>
      </c>
      <c r="C338" s="50" t="s">
        <v>2765</v>
      </c>
      <c r="D338" s="51" t="s">
        <v>2408</v>
      </c>
      <c r="E338" s="52">
        <v>1502.7</v>
      </c>
      <c r="F338" s="168">
        <f t="shared" si="9"/>
        <v>1502.7</v>
      </c>
    </row>
    <row r="339" spans="1:6" s="45" customFormat="1" ht="36">
      <c r="A339" s="38">
        <v>62502</v>
      </c>
      <c r="B339" s="21" t="s">
        <v>2406</v>
      </c>
      <c r="C339" s="50" t="s">
        <v>2766</v>
      </c>
      <c r="D339" s="51" t="s">
        <v>2408</v>
      </c>
      <c r="E339" s="52">
        <v>1574.3</v>
      </c>
      <c r="F339" s="168">
        <f t="shared" si="9"/>
        <v>1574.3</v>
      </c>
    </row>
    <row r="340" spans="1:6" s="45" customFormat="1" ht="36">
      <c r="A340" s="31">
        <v>62503</v>
      </c>
      <c r="B340" s="21" t="s">
        <v>2406</v>
      </c>
      <c r="C340" s="32" t="s">
        <v>2767</v>
      </c>
      <c r="D340" s="33" t="s">
        <v>2408</v>
      </c>
      <c r="E340" s="34">
        <v>1636.66</v>
      </c>
      <c r="F340" s="168">
        <f t="shared" si="9"/>
        <v>1636.66</v>
      </c>
    </row>
    <row r="341" spans="1:6" s="45" customFormat="1" ht="36">
      <c r="A341" s="31">
        <v>62504</v>
      </c>
      <c r="B341" s="21" t="s">
        <v>2406</v>
      </c>
      <c r="C341" s="32" t="s">
        <v>2768</v>
      </c>
      <c r="D341" s="33" t="s">
        <v>2408</v>
      </c>
      <c r="E341" s="34">
        <v>1775.52</v>
      </c>
      <c r="F341" s="168">
        <f t="shared" si="9"/>
        <v>1775.52</v>
      </c>
    </row>
    <row r="342" spans="1:6" s="45" customFormat="1" ht="36">
      <c r="A342" s="75">
        <v>62505</v>
      </c>
      <c r="B342" s="21" t="s">
        <v>2406</v>
      </c>
      <c r="C342" s="76" t="s">
        <v>2769</v>
      </c>
      <c r="D342" s="77" t="s">
        <v>2408</v>
      </c>
      <c r="E342" s="78">
        <v>3152.4</v>
      </c>
      <c r="F342" s="168">
        <f t="shared" si="9"/>
        <v>3152.4</v>
      </c>
    </row>
    <row r="343" spans="1:6" s="45" customFormat="1" ht="14.25">
      <c r="A343" s="184">
        <v>7</v>
      </c>
      <c r="B343" s="21" t="s">
        <v>2406</v>
      </c>
      <c r="C343" s="197" t="s">
        <v>2770</v>
      </c>
      <c r="D343" s="79"/>
      <c r="E343" s="80"/>
      <c r="F343" s="168">
        <f t="shared" si="9"/>
        <v>0</v>
      </c>
    </row>
    <row r="344" spans="1:6" s="45" customFormat="1" ht="14.25">
      <c r="A344" s="38">
        <v>711</v>
      </c>
      <c r="B344" s="21" t="s">
        <v>2406</v>
      </c>
      <c r="C344" s="50" t="s">
        <v>2771</v>
      </c>
      <c r="D344" s="51"/>
      <c r="E344" s="52"/>
      <c r="F344" s="168">
        <f t="shared" si="9"/>
        <v>0</v>
      </c>
    </row>
    <row r="345" spans="1:6" s="45" customFormat="1" ht="24">
      <c r="A345" s="38">
        <v>71101</v>
      </c>
      <c r="B345" s="21" t="s">
        <v>2406</v>
      </c>
      <c r="C345" s="50" t="s">
        <v>2772</v>
      </c>
      <c r="D345" s="51" t="s">
        <v>1876</v>
      </c>
      <c r="E345" s="52">
        <v>664.1</v>
      </c>
      <c r="F345" s="168">
        <f t="shared" si="9"/>
        <v>664.1</v>
      </c>
    </row>
    <row r="346" spans="1:6" s="45" customFormat="1" ht="14.25">
      <c r="A346" s="38">
        <v>71103</v>
      </c>
      <c r="B346" s="21" t="s">
        <v>2406</v>
      </c>
      <c r="C346" s="50" t="s">
        <v>2773</v>
      </c>
      <c r="D346" s="51" t="s">
        <v>1876</v>
      </c>
      <c r="E346" s="52">
        <v>105.45</v>
      </c>
      <c r="F346" s="168">
        <f t="shared" si="9"/>
        <v>105.45</v>
      </c>
    </row>
    <row r="347" spans="1:6" s="45" customFormat="1" ht="14.25">
      <c r="A347" s="38">
        <v>71104</v>
      </c>
      <c r="B347" s="21" t="s">
        <v>2406</v>
      </c>
      <c r="C347" s="50" t="s">
        <v>2774</v>
      </c>
      <c r="D347" s="51" t="s">
        <v>1876</v>
      </c>
      <c r="E347" s="52">
        <v>610.84</v>
      </c>
      <c r="F347" s="168">
        <f t="shared" si="9"/>
        <v>610.84</v>
      </c>
    </row>
    <row r="348" spans="1:6" s="45" customFormat="1" ht="14.25">
      <c r="A348" s="31">
        <v>71105</v>
      </c>
      <c r="B348" s="21" t="s">
        <v>2406</v>
      </c>
      <c r="C348" s="32" t="s">
        <v>2775</v>
      </c>
      <c r="D348" s="33" t="s">
        <v>1876</v>
      </c>
      <c r="E348" s="34">
        <v>373.71</v>
      </c>
      <c r="F348" s="168">
        <f t="shared" si="9"/>
        <v>373.71</v>
      </c>
    </row>
    <row r="349" spans="1:6" s="45" customFormat="1" ht="14.25">
      <c r="A349" s="75">
        <v>71106</v>
      </c>
      <c r="B349" s="21" t="s">
        <v>2406</v>
      </c>
      <c r="C349" s="76" t="s">
        <v>2776</v>
      </c>
      <c r="D349" s="77" t="s">
        <v>1876</v>
      </c>
      <c r="E349" s="78">
        <v>757.76</v>
      </c>
      <c r="F349" s="168">
        <f t="shared" si="9"/>
        <v>757.76</v>
      </c>
    </row>
    <row r="350" spans="1:6" s="45" customFormat="1" ht="14.25">
      <c r="A350" s="184">
        <v>71107</v>
      </c>
      <c r="B350" s="21" t="s">
        <v>2406</v>
      </c>
      <c r="C350" s="197" t="s">
        <v>2777</v>
      </c>
      <c r="D350" s="79" t="s">
        <v>1876</v>
      </c>
      <c r="E350" s="212">
        <v>845.97</v>
      </c>
      <c r="F350" s="168">
        <f t="shared" si="9"/>
        <v>845.97</v>
      </c>
    </row>
    <row r="351" spans="1:6" s="45" customFormat="1" ht="14.25">
      <c r="A351" s="38">
        <v>717</v>
      </c>
      <c r="B351" s="21" t="s">
        <v>2406</v>
      </c>
      <c r="C351" s="50" t="s">
        <v>2778</v>
      </c>
      <c r="D351" s="51"/>
      <c r="E351" s="213"/>
      <c r="F351" s="168">
        <f t="shared" si="9"/>
        <v>0</v>
      </c>
    </row>
    <row r="352" spans="1:6" s="45" customFormat="1" ht="24">
      <c r="A352" s="31">
        <v>71701</v>
      </c>
      <c r="B352" s="21" t="s">
        <v>2406</v>
      </c>
      <c r="C352" s="32" t="s">
        <v>2779</v>
      </c>
      <c r="D352" s="33" t="s">
        <v>1876</v>
      </c>
      <c r="E352" s="214">
        <v>530.04999999999995</v>
      </c>
      <c r="F352" s="168">
        <f t="shared" si="9"/>
        <v>530.04999999999995</v>
      </c>
    </row>
    <row r="353" spans="1:6" s="45" customFormat="1" ht="14.25">
      <c r="A353" s="31">
        <v>71702</v>
      </c>
      <c r="B353" s="21" t="s">
        <v>2406</v>
      </c>
      <c r="C353" s="32" t="s">
        <v>2780</v>
      </c>
      <c r="D353" s="33" t="s">
        <v>1876</v>
      </c>
      <c r="E353" s="214">
        <v>758.81</v>
      </c>
      <c r="F353" s="168">
        <f t="shared" si="9"/>
        <v>758.81</v>
      </c>
    </row>
    <row r="354" spans="1:6" s="45" customFormat="1" ht="24">
      <c r="A354" s="206">
        <v>71703</v>
      </c>
      <c r="B354" s="21" t="s">
        <v>2406</v>
      </c>
      <c r="C354" s="114" t="s">
        <v>2781</v>
      </c>
      <c r="D354" s="207" t="s">
        <v>1876</v>
      </c>
      <c r="E354" s="208">
        <v>404.77</v>
      </c>
      <c r="F354" s="168">
        <f t="shared" si="9"/>
        <v>404.77</v>
      </c>
    </row>
    <row r="355" spans="1:6" s="45" customFormat="1" ht="14.25">
      <c r="A355" s="184">
        <v>71704</v>
      </c>
      <c r="B355" s="21" t="s">
        <v>2406</v>
      </c>
      <c r="C355" s="197" t="s">
        <v>2782</v>
      </c>
      <c r="D355" s="79" t="s">
        <v>1876</v>
      </c>
      <c r="E355" s="212">
        <v>896.53</v>
      </c>
      <c r="F355" s="168">
        <f t="shared" si="9"/>
        <v>896.53</v>
      </c>
    </row>
    <row r="356" spans="1:6" s="45" customFormat="1" ht="14.25">
      <c r="A356" s="38">
        <v>71706</v>
      </c>
      <c r="B356" s="21" t="s">
        <v>2406</v>
      </c>
      <c r="C356" s="50" t="s">
        <v>2783</v>
      </c>
      <c r="D356" s="51" t="s">
        <v>1876</v>
      </c>
      <c r="E356" s="213">
        <v>333.62</v>
      </c>
      <c r="F356" s="168">
        <f t="shared" si="9"/>
        <v>333.62</v>
      </c>
    </row>
    <row r="357" spans="1:6" s="45" customFormat="1" ht="14.25">
      <c r="A357" s="31">
        <v>718</v>
      </c>
      <c r="B357" s="21" t="s">
        <v>2406</v>
      </c>
      <c r="C357" s="32" t="s">
        <v>2750</v>
      </c>
      <c r="D357" s="33"/>
      <c r="E357" s="214"/>
      <c r="F357" s="168">
        <f t="shared" si="9"/>
        <v>0</v>
      </c>
    </row>
    <row r="358" spans="1:6" s="45" customFormat="1" ht="14.25">
      <c r="A358" s="31">
        <v>71801</v>
      </c>
      <c r="B358" s="21" t="s">
        <v>2406</v>
      </c>
      <c r="C358" s="32" t="s">
        <v>2784</v>
      </c>
      <c r="D358" s="33" t="s">
        <v>1876</v>
      </c>
      <c r="E358" s="214">
        <v>26.82</v>
      </c>
      <c r="F358" s="168">
        <f t="shared" si="9"/>
        <v>26.82</v>
      </c>
    </row>
    <row r="359" spans="1:6" s="45" customFormat="1" ht="14.25">
      <c r="A359" s="35">
        <v>8</v>
      </c>
      <c r="B359" s="71" t="s">
        <v>2406</v>
      </c>
      <c r="C359" s="72" t="s">
        <v>2785</v>
      </c>
      <c r="D359" s="73"/>
      <c r="E359" s="74"/>
      <c r="F359" s="168">
        <f t="shared" si="9"/>
        <v>0</v>
      </c>
    </row>
    <row r="360" spans="1:6" s="45" customFormat="1" ht="14.25">
      <c r="A360" s="75">
        <v>801</v>
      </c>
      <c r="B360" s="21" t="s">
        <v>2406</v>
      </c>
      <c r="C360" s="76" t="s">
        <v>2786</v>
      </c>
      <c r="D360" s="77"/>
      <c r="E360" s="78"/>
      <c r="F360" s="168">
        <f t="shared" si="9"/>
        <v>0</v>
      </c>
    </row>
    <row r="361" spans="1:6" s="45" customFormat="1" ht="14.25">
      <c r="A361" s="27">
        <v>80102</v>
      </c>
      <c r="B361" s="28" t="s">
        <v>2406</v>
      </c>
      <c r="C361" s="29" t="s">
        <v>2787</v>
      </c>
      <c r="D361" s="28" t="s">
        <v>1876</v>
      </c>
      <c r="E361" s="30">
        <v>259.44</v>
      </c>
      <c r="F361" s="168">
        <f t="shared" si="9"/>
        <v>259.44</v>
      </c>
    </row>
    <row r="362" spans="1:6" s="45" customFormat="1" ht="14.25">
      <c r="A362" s="31">
        <v>80103</v>
      </c>
      <c r="B362" s="21" t="s">
        <v>2406</v>
      </c>
      <c r="C362" s="32" t="s">
        <v>2788</v>
      </c>
      <c r="D362" s="33" t="s">
        <v>1876</v>
      </c>
      <c r="E362" s="34">
        <v>325.42</v>
      </c>
      <c r="F362" s="168">
        <f t="shared" si="9"/>
        <v>325.42</v>
      </c>
    </row>
    <row r="363" spans="1:6" s="45" customFormat="1" ht="14.25">
      <c r="A363" s="31">
        <v>80107</v>
      </c>
      <c r="B363" s="21" t="s">
        <v>2406</v>
      </c>
      <c r="C363" s="32" t="s">
        <v>2789</v>
      </c>
      <c r="D363" s="33" t="s">
        <v>1876</v>
      </c>
      <c r="E363" s="34">
        <v>1059.72</v>
      </c>
      <c r="F363" s="168">
        <f t="shared" si="9"/>
        <v>1059.72</v>
      </c>
    </row>
    <row r="364" spans="1:6" s="45" customFormat="1" ht="14.25">
      <c r="A364" s="31">
        <v>802</v>
      </c>
      <c r="B364" s="21" t="s">
        <v>2406</v>
      </c>
      <c r="C364" s="32" t="s">
        <v>2790</v>
      </c>
      <c r="D364" s="33"/>
      <c r="E364" s="34"/>
      <c r="F364" s="168">
        <f t="shared" si="9"/>
        <v>0</v>
      </c>
    </row>
    <row r="365" spans="1:6" s="45" customFormat="1" ht="24">
      <c r="A365" s="31">
        <v>80201</v>
      </c>
      <c r="B365" s="21" t="s">
        <v>2406</v>
      </c>
      <c r="C365" s="32" t="s">
        <v>2791</v>
      </c>
      <c r="D365" s="33" t="s">
        <v>1876</v>
      </c>
      <c r="E365" s="34">
        <v>635.07000000000005</v>
      </c>
      <c r="F365" s="168">
        <f t="shared" si="9"/>
        <v>635.07000000000005</v>
      </c>
    </row>
    <row r="366" spans="1:6" s="45" customFormat="1" ht="24">
      <c r="A366" s="31">
        <v>80202</v>
      </c>
      <c r="B366" s="21" t="s">
        <v>2406</v>
      </c>
      <c r="C366" s="32" t="s">
        <v>2792</v>
      </c>
      <c r="D366" s="33" t="s">
        <v>1876</v>
      </c>
      <c r="E366" s="34">
        <v>752.11</v>
      </c>
      <c r="F366" s="168">
        <f t="shared" si="9"/>
        <v>752.11</v>
      </c>
    </row>
    <row r="367" spans="1:6" s="45" customFormat="1" ht="24">
      <c r="A367" s="31">
        <v>80203</v>
      </c>
      <c r="B367" s="21" t="s">
        <v>2406</v>
      </c>
      <c r="C367" s="32" t="s">
        <v>2793</v>
      </c>
      <c r="D367" s="33" t="s">
        <v>1876</v>
      </c>
      <c r="E367" s="34">
        <v>659.6</v>
      </c>
      <c r="F367" s="168">
        <f t="shared" si="9"/>
        <v>659.6</v>
      </c>
    </row>
    <row r="368" spans="1:6" s="45" customFormat="1" ht="14.25">
      <c r="A368" s="31">
        <v>9</v>
      </c>
      <c r="B368" s="21" t="s">
        <v>2406</v>
      </c>
      <c r="C368" s="32" t="s">
        <v>2794</v>
      </c>
      <c r="D368" s="33"/>
      <c r="E368" s="34"/>
      <c r="F368" s="168">
        <f t="shared" si="9"/>
        <v>0</v>
      </c>
    </row>
    <row r="369" spans="1:6" s="45" customFormat="1" ht="14.25">
      <c r="A369" s="31">
        <v>901</v>
      </c>
      <c r="B369" s="21" t="s">
        <v>2406</v>
      </c>
      <c r="C369" s="32" t="s">
        <v>2795</v>
      </c>
      <c r="D369" s="33"/>
      <c r="E369" s="34"/>
      <c r="F369" s="168">
        <f t="shared" si="9"/>
        <v>0</v>
      </c>
    </row>
    <row r="370" spans="1:6" s="45" customFormat="1" ht="24">
      <c r="A370" s="38">
        <v>90101</v>
      </c>
      <c r="B370" s="21" t="s">
        <v>2406</v>
      </c>
      <c r="C370" s="50" t="s">
        <v>2796</v>
      </c>
      <c r="D370" s="51" t="s">
        <v>1876</v>
      </c>
      <c r="E370" s="52">
        <v>226.23</v>
      </c>
      <c r="F370" s="168">
        <f t="shared" si="9"/>
        <v>226.23</v>
      </c>
    </row>
    <row r="371" spans="1:6" s="45" customFormat="1" ht="24">
      <c r="A371" s="38">
        <v>90102</v>
      </c>
      <c r="B371" s="21" t="s">
        <v>2406</v>
      </c>
      <c r="C371" s="50" t="s">
        <v>2797</v>
      </c>
      <c r="D371" s="51" t="s">
        <v>1876</v>
      </c>
      <c r="E371" s="52">
        <v>112</v>
      </c>
      <c r="F371" s="168">
        <f t="shared" si="9"/>
        <v>112</v>
      </c>
    </row>
    <row r="372" spans="1:6" s="45" customFormat="1" ht="24">
      <c r="A372" s="38">
        <v>90103</v>
      </c>
      <c r="B372" s="21" t="s">
        <v>2406</v>
      </c>
      <c r="C372" s="50" t="s">
        <v>2798</v>
      </c>
      <c r="D372" s="51" t="s">
        <v>1876</v>
      </c>
      <c r="E372" s="52">
        <v>94.73</v>
      </c>
      <c r="F372" s="168">
        <f t="shared" si="9"/>
        <v>94.73</v>
      </c>
    </row>
    <row r="373" spans="1:6" s="45" customFormat="1" ht="24">
      <c r="A373" s="31">
        <v>90104</v>
      </c>
      <c r="B373" s="21" t="s">
        <v>2406</v>
      </c>
      <c r="C373" s="32" t="s">
        <v>2799</v>
      </c>
      <c r="D373" s="33" t="s">
        <v>1876</v>
      </c>
      <c r="E373" s="34">
        <v>399.1</v>
      </c>
      <c r="F373" s="168">
        <f t="shared" si="9"/>
        <v>399.1</v>
      </c>
    </row>
    <row r="374" spans="1:6" s="45" customFormat="1" ht="24">
      <c r="A374" s="31">
        <v>90105</v>
      </c>
      <c r="B374" s="21" t="s">
        <v>2406</v>
      </c>
      <c r="C374" s="32" t="s">
        <v>2800</v>
      </c>
      <c r="D374" s="33" t="s">
        <v>1876</v>
      </c>
      <c r="E374" s="34">
        <v>241.1</v>
      </c>
      <c r="F374" s="168">
        <f t="shared" si="9"/>
        <v>241.1</v>
      </c>
    </row>
    <row r="375" spans="1:6" s="45" customFormat="1" ht="14.25">
      <c r="A375" s="31">
        <v>902</v>
      </c>
      <c r="B375" s="21" t="s">
        <v>2406</v>
      </c>
      <c r="C375" s="32" t="s">
        <v>2801</v>
      </c>
      <c r="D375" s="33"/>
      <c r="E375" s="34"/>
      <c r="F375" s="168">
        <f t="shared" si="9"/>
        <v>0</v>
      </c>
    </row>
    <row r="376" spans="1:6" s="45" customFormat="1" ht="14.25">
      <c r="A376" s="75">
        <v>90202</v>
      </c>
      <c r="B376" s="21" t="s">
        <v>2406</v>
      </c>
      <c r="C376" s="76" t="s">
        <v>2802</v>
      </c>
      <c r="D376" s="77" t="s">
        <v>1876</v>
      </c>
      <c r="E376" s="78">
        <v>51.05</v>
      </c>
      <c r="F376" s="168">
        <f t="shared" si="9"/>
        <v>51.05</v>
      </c>
    </row>
    <row r="377" spans="1:6" s="45" customFormat="1" ht="14.25">
      <c r="A377" s="75">
        <v>90203</v>
      </c>
      <c r="B377" s="21" t="s">
        <v>2406</v>
      </c>
      <c r="C377" s="76" t="s">
        <v>2803</v>
      </c>
      <c r="D377" s="77" t="s">
        <v>1876</v>
      </c>
      <c r="E377" s="78">
        <v>76.12</v>
      </c>
      <c r="F377" s="168">
        <f t="shared" si="9"/>
        <v>76.12</v>
      </c>
    </row>
    <row r="378" spans="1:6" s="45" customFormat="1" ht="14.25">
      <c r="A378" s="81">
        <v>90206</v>
      </c>
      <c r="B378" s="21" t="s">
        <v>2406</v>
      </c>
      <c r="C378" s="82" t="s">
        <v>2804</v>
      </c>
      <c r="D378" s="83" t="s">
        <v>1876</v>
      </c>
      <c r="E378" s="84">
        <v>91.91</v>
      </c>
      <c r="F378" s="168">
        <f t="shared" ref="F378:F441" si="10">E378*$F$54</f>
        <v>91.91</v>
      </c>
    </row>
    <row r="379" spans="1:6" s="45" customFormat="1" ht="24">
      <c r="A379" s="184">
        <v>90211</v>
      </c>
      <c r="B379" s="21" t="s">
        <v>2406</v>
      </c>
      <c r="C379" s="197" t="s">
        <v>2805</v>
      </c>
      <c r="D379" s="79" t="s">
        <v>1876</v>
      </c>
      <c r="E379" s="80">
        <v>191.22</v>
      </c>
      <c r="F379" s="168">
        <f t="shared" si="10"/>
        <v>191.22</v>
      </c>
    </row>
    <row r="380" spans="1:6" s="45" customFormat="1" ht="14.25">
      <c r="A380" s="38">
        <v>90212</v>
      </c>
      <c r="B380" s="21" t="s">
        <v>2406</v>
      </c>
      <c r="C380" s="50" t="s">
        <v>2806</v>
      </c>
      <c r="D380" s="51" t="s">
        <v>1876</v>
      </c>
      <c r="E380" s="52">
        <v>133.05000000000001</v>
      </c>
      <c r="F380" s="168">
        <f t="shared" si="10"/>
        <v>133.05000000000001</v>
      </c>
    </row>
    <row r="381" spans="1:6" s="45" customFormat="1" ht="14.25">
      <c r="A381" s="31">
        <v>90215</v>
      </c>
      <c r="B381" s="21" t="s">
        <v>2406</v>
      </c>
      <c r="C381" s="32" t="s">
        <v>2807</v>
      </c>
      <c r="D381" s="33" t="s">
        <v>2407</v>
      </c>
      <c r="E381" s="34">
        <v>35.590000000000003</v>
      </c>
      <c r="F381" s="168">
        <f t="shared" si="10"/>
        <v>35.590000000000003</v>
      </c>
    </row>
    <row r="382" spans="1:6" s="45" customFormat="1" ht="14.25">
      <c r="A382" s="31">
        <v>90216</v>
      </c>
      <c r="B382" s="21" t="s">
        <v>2406</v>
      </c>
      <c r="C382" s="32" t="s">
        <v>2808</v>
      </c>
      <c r="D382" s="33" t="s">
        <v>2407</v>
      </c>
      <c r="E382" s="34">
        <v>85.04</v>
      </c>
      <c r="F382" s="168">
        <f t="shared" si="10"/>
        <v>85.04</v>
      </c>
    </row>
    <row r="383" spans="1:6" s="45" customFormat="1" ht="14.25">
      <c r="A383" s="31">
        <v>90219</v>
      </c>
      <c r="B383" s="21" t="s">
        <v>2406</v>
      </c>
      <c r="C383" s="32" t="s">
        <v>2809</v>
      </c>
      <c r="D383" s="33" t="s">
        <v>1876</v>
      </c>
      <c r="E383" s="34">
        <v>91.7</v>
      </c>
      <c r="F383" s="168">
        <f t="shared" si="10"/>
        <v>91.7</v>
      </c>
    </row>
    <row r="384" spans="1:6" s="45" customFormat="1" ht="24">
      <c r="A384" s="31">
        <v>90228</v>
      </c>
      <c r="B384" s="21" t="s">
        <v>2406</v>
      </c>
      <c r="C384" s="32" t="s">
        <v>2810</v>
      </c>
      <c r="D384" s="33" t="s">
        <v>1876</v>
      </c>
      <c r="E384" s="34">
        <v>65.45</v>
      </c>
      <c r="F384" s="168">
        <f t="shared" si="10"/>
        <v>65.45</v>
      </c>
    </row>
    <row r="385" spans="1:6" s="45" customFormat="1" ht="14.25">
      <c r="A385" s="31">
        <v>903</v>
      </c>
      <c r="B385" s="21" t="s">
        <v>2406</v>
      </c>
      <c r="C385" s="32" t="s">
        <v>2811</v>
      </c>
      <c r="D385" s="33"/>
      <c r="E385" s="34"/>
      <c r="F385" s="168">
        <f t="shared" si="10"/>
        <v>0</v>
      </c>
    </row>
    <row r="386" spans="1:6" s="45" customFormat="1" ht="14.25">
      <c r="A386" s="206">
        <v>90301</v>
      </c>
      <c r="B386" s="21" t="s">
        <v>2406</v>
      </c>
      <c r="C386" s="114" t="s">
        <v>2812</v>
      </c>
      <c r="D386" s="207" t="s">
        <v>2407</v>
      </c>
      <c r="E386" s="208">
        <v>114.17</v>
      </c>
      <c r="F386" s="168">
        <f t="shared" si="10"/>
        <v>114.17</v>
      </c>
    </row>
    <row r="387" spans="1:6" s="45" customFormat="1" ht="14.25">
      <c r="A387" s="206">
        <v>90302</v>
      </c>
      <c r="B387" s="21" t="s">
        <v>2406</v>
      </c>
      <c r="C387" s="114" t="s">
        <v>2813</v>
      </c>
      <c r="D387" s="207" t="s">
        <v>2407</v>
      </c>
      <c r="E387" s="208">
        <v>38.06</v>
      </c>
      <c r="F387" s="168">
        <f t="shared" si="10"/>
        <v>38.06</v>
      </c>
    </row>
    <row r="388" spans="1:6" s="45" customFormat="1" ht="14.25">
      <c r="A388" s="38">
        <v>90305</v>
      </c>
      <c r="B388" s="21" t="s">
        <v>2406</v>
      </c>
      <c r="C388" s="50" t="s">
        <v>2814</v>
      </c>
      <c r="D388" s="51" t="s">
        <v>2407</v>
      </c>
      <c r="E388" s="52">
        <v>272.14999999999998</v>
      </c>
      <c r="F388" s="168">
        <f t="shared" si="10"/>
        <v>272.14999999999998</v>
      </c>
    </row>
    <row r="389" spans="1:6" s="45" customFormat="1" ht="14.25">
      <c r="A389" s="75">
        <v>90312</v>
      </c>
      <c r="B389" s="21" t="s">
        <v>2406</v>
      </c>
      <c r="C389" s="76" t="s">
        <v>2815</v>
      </c>
      <c r="D389" s="77" t="s">
        <v>2407</v>
      </c>
      <c r="E389" s="78">
        <v>212.29</v>
      </c>
      <c r="F389" s="168">
        <f t="shared" si="10"/>
        <v>212.29</v>
      </c>
    </row>
    <row r="390" spans="1:6" s="45" customFormat="1" ht="14.25">
      <c r="A390" s="75">
        <v>90314</v>
      </c>
      <c r="B390" s="21" t="s">
        <v>2406</v>
      </c>
      <c r="C390" s="76" t="s">
        <v>2816</v>
      </c>
      <c r="D390" s="77" t="s">
        <v>2407</v>
      </c>
      <c r="E390" s="78">
        <v>72.3</v>
      </c>
      <c r="F390" s="168">
        <f t="shared" si="10"/>
        <v>72.3</v>
      </c>
    </row>
    <row r="391" spans="1:6" s="45" customFormat="1" ht="14.25">
      <c r="A391" s="38">
        <v>904</v>
      </c>
      <c r="B391" s="21" t="s">
        <v>2406</v>
      </c>
      <c r="C391" s="50" t="s">
        <v>2817</v>
      </c>
      <c r="D391" s="51"/>
      <c r="E391" s="52"/>
      <c r="F391" s="168">
        <f t="shared" si="10"/>
        <v>0</v>
      </c>
    </row>
    <row r="392" spans="1:6" s="45" customFormat="1" ht="24">
      <c r="A392" s="31">
        <v>90403</v>
      </c>
      <c r="B392" s="21" t="s">
        <v>2406</v>
      </c>
      <c r="C392" s="32" t="s">
        <v>2818</v>
      </c>
      <c r="D392" s="33" t="s">
        <v>2407</v>
      </c>
      <c r="E392" s="34">
        <v>126.46</v>
      </c>
      <c r="F392" s="168">
        <f t="shared" si="10"/>
        <v>126.46</v>
      </c>
    </row>
    <row r="393" spans="1:6" s="45" customFormat="1" ht="14.25">
      <c r="A393" s="35">
        <v>905</v>
      </c>
      <c r="B393" s="71" t="s">
        <v>2406</v>
      </c>
      <c r="C393" s="72" t="s">
        <v>2750</v>
      </c>
      <c r="D393" s="73"/>
      <c r="E393" s="74"/>
      <c r="F393" s="168">
        <f t="shared" si="10"/>
        <v>0</v>
      </c>
    </row>
    <row r="394" spans="1:6" s="45" customFormat="1" ht="24">
      <c r="A394" s="75">
        <v>90501</v>
      </c>
      <c r="B394" s="21" t="s">
        <v>2406</v>
      </c>
      <c r="C394" s="76" t="s">
        <v>2819</v>
      </c>
      <c r="D394" s="77" t="s">
        <v>1876</v>
      </c>
      <c r="E394" s="78">
        <v>67.86</v>
      </c>
      <c r="F394" s="168">
        <f t="shared" si="10"/>
        <v>67.86</v>
      </c>
    </row>
    <row r="395" spans="1:6" s="45" customFormat="1" ht="24">
      <c r="A395" s="75">
        <v>90502</v>
      </c>
      <c r="B395" s="21" t="s">
        <v>2406</v>
      </c>
      <c r="C395" s="76" t="s">
        <v>2820</v>
      </c>
      <c r="D395" s="77" t="s">
        <v>1876</v>
      </c>
      <c r="E395" s="78">
        <v>23.27</v>
      </c>
      <c r="F395" s="168">
        <f t="shared" si="10"/>
        <v>23.27</v>
      </c>
    </row>
    <row r="396" spans="1:6" s="45" customFormat="1" ht="14.25">
      <c r="A396" s="38">
        <v>90506</v>
      </c>
      <c r="B396" s="21" t="s">
        <v>2406</v>
      </c>
      <c r="C396" s="50" t="s">
        <v>2821</v>
      </c>
      <c r="D396" s="51" t="s">
        <v>1876</v>
      </c>
      <c r="E396" s="52">
        <v>17.34</v>
      </c>
      <c r="F396" s="168">
        <f t="shared" si="10"/>
        <v>17.34</v>
      </c>
    </row>
    <row r="397" spans="1:6" s="45" customFormat="1" ht="14.25">
      <c r="A397" s="206">
        <v>90509</v>
      </c>
      <c r="B397" s="21" t="s">
        <v>2406</v>
      </c>
      <c r="C397" s="114" t="s">
        <v>2822</v>
      </c>
      <c r="D397" s="207" t="s">
        <v>1876</v>
      </c>
      <c r="E397" s="208">
        <v>96.32</v>
      </c>
      <c r="F397" s="168">
        <f t="shared" si="10"/>
        <v>96.32</v>
      </c>
    </row>
    <row r="398" spans="1:6" s="45" customFormat="1" ht="14.25">
      <c r="A398" s="184">
        <v>90511</v>
      </c>
      <c r="B398" s="21" t="s">
        <v>2406</v>
      </c>
      <c r="C398" s="197" t="s">
        <v>2823</v>
      </c>
      <c r="D398" s="79" t="s">
        <v>1876</v>
      </c>
      <c r="E398" s="80">
        <v>43.18</v>
      </c>
      <c r="F398" s="168">
        <f t="shared" si="10"/>
        <v>43.18</v>
      </c>
    </row>
    <row r="399" spans="1:6" s="45" customFormat="1" ht="14.25">
      <c r="A399" s="81">
        <v>90512</v>
      </c>
      <c r="B399" s="21" t="s">
        <v>2406</v>
      </c>
      <c r="C399" s="82" t="s">
        <v>2824</v>
      </c>
      <c r="D399" s="83" t="s">
        <v>2442</v>
      </c>
      <c r="E399" s="84">
        <v>24.58</v>
      </c>
      <c r="F399" s="168">
        <f t="shared" si="10"/>
        <v>24.58</v>
      </c>
    </row>
    <row r="400" spans="1:6" s="45" customFormat="1" ht="14.25">
      <c r="A400" s="184">
        <v>10</v>
      </c>
      <c r="B400" s="21" t="s">
        <v>2406</v>
      </c>
      <c r="C400" s="197" t="s">
        <v>2825</v>
      </c>
      <c r="D400" s="79"/>
      <c r="E400" s="80"/>
      <c r="F400" s="168">
        <f t="shared" si="10"/>
        <v>0</v>
      </c>
    </row>
    <row r="401" spans="1:6" s="45" customFormat="1" ht="14.25">
      <c r="A401" s="38">
        <v>1001</v>
      </c>
      <c r="B401" s="21" t="s">
        <v>2406</v>
      </c>
      <c r="C401" s="50" t="s">
        <v>2826</v>
      </c>
      <c r="D401" s="51"/>
      <c r="E401" s="52"/>
      <c r="F401" s="168">
        <f t="shared" si="10"/>
        <v>0</v>
      </c>
    </row>
    <row r="402" spans="1:6" s="45" customFormat="1" ht="24">
      <c r="A402" s="27">
        <v>100102</v>
      </c>
      <c r="B402" s="28" t="s">
        <v>2406</v>
      </c>
      <c r="C402" s="29" t="s">
        <v>2827</v>
      </c>
      <c r="D402" s="28" t="s">
        <v>1876</v>
      </c>
      <c r="E402" s="30">
        <v>86.26</v>
      </c>
      <c r="F402" s="168">
        <f t="shared" si="10"/>
        <v>86.26</v>
      </c>
    </row>
    <row r="403" spans="1:6" s="45" customFormat="1" ht="24">
      <c r="A403" s="35">
        <v>100105</v>
      </c>
      <c r="B403" s="71" t="s">
        <v>2406</v>
      </c>
      <c r="C403" s="72" t="s">
        <v>2828</v>
      </c>
      <c r="D403" s="73" t="s">
        <v>1876</v>
      </c>
      <c r="E403" s="74">
        <v>296.89999999999998</v>
      </c>
      <c r="F403" s="168">
        <f t="shared" si="10"/>
        <v>296.89999999999998</v>
      </c>
    </row>
    <row r="404" spans="1:6" s="45" customFormat="1" ht="14.25">
      <c r="A404" s="38">
        <v>1002</v>
      </c>
      <c r="B404" s="21" t="s">
        <v>2406</v>
      </c>
      <c r="C404" s="50" t="s">
        <v>2829</v>
      </c>
      <c r="D404" s="51"/>
      <c r="E404" s="52"/>
      <c r="F404" s="168">
        <f t="shared" si="10"/>
        <v>0</v>
      </c>
    </row>
    <row r="405" spans="1:6" s="45" customFormat="1" ht="14.25">
      <c r="A405" s="75">
        <v>100202</v>
      </c>
      <c r="B405" s="21" t="s">
        <v>2406</v>
      </c>
      <c r="C405" s="76" t="s">
        <v>2830</v>
      </c>
      <c r="D405" s="77" t="s">
        <v>1876</v>
      </c>
      <c r="E405" s="78">
        <v>59.36</v>
      </c>
      <c r="F405" s="168">
        <f t="shared" si="10"/>
        <v>59.36</v>
      </c>
    </row>
    <row r="406" spans="1:6" s="45" customFormat="1" ht="14.25">
      <c r="A406" s="75">
        <v>100203</v>
      </c>
      <c r="B406" s="21" t="s">
        <v>2406</v>
      </c>
      <c r="C406" s="76" t="s">
        <v>2831</v>
      </c>
      <c r="D406" s="77" t="s">
        <v>1876</v>
      </c>
      <c r="E406" s="78">
        <v>43.61</v>
      </c>
      <c r="F406" s="168">
        <f t="shared" si="10"/>
        <v>43.61</v>
      </c>
    </row>
    <row r="407" spans="1:6" s="45" customFormat="1" ht="24">
      <c r="A407" s="38">
        <v>100204</v>
      </c>
      <c r="B407" s="21" t="s">
        <v>2406</v>
      </c>
      <c r="C407" s="50" t="s">
        <v>2832</v>
      </c>
      <c r="D407" s="51" t="s">
        <v>1876</v>
      </c>
      <c r="E407" s="52">
        <v>47.31</v>
      </c>
      <c r="F407" s="168">
        <f t="shared" si="10"/>
        <v>47.31</v>
      </c>
    </row>
    <row r="408" spans="1:6" s="45" customFormat="1" ht="24">
      <c r="A408" s="206">
        <v>100208</v>
      </c>
      <c r="B408" s="21" t="s">
        <v>2406</v>
      </c>
      <c r="C408" s="114" t="s">
        <v>2833</v>
      </c>
      <c r="D408" s="207" t="s">
        <v>1876</v>
      </c>
      <c r="E408" s="208">
        <v>239</v>
      </c>
      <c r="F408" s="168">
        <f t="shared" si="10"/>
        <v>239</v>
      </c>
    </row>
    <row r="409" spans="1:6" s="45" customFormat="1" ht="14.25">
      <c r="A409" s="184">
        <v>1003</v>
      </c>
      <c r="B409" s="21" t="s">
        <v>2406</v>
      </c>
      <c r="C409" s="197" t="s">
        <v>2834</v>
      </c>
      <c r="D409" s="79"/>
      <c r="E409" s="212"/>
      <c r="F409" s="168">
        <f t="shared" si="10"/>
        <v>0</v>
      </c>
    </row>
    <row r="410" spans="1:6" s="45" customFormat="1" ht="24">
      <c r="A410" s="81">
        <v>100301</v>
      </c>
      <c r="B410" s="21" t="s">
        <v>2406</v>
      </c>
      <c r="C410" s="82" t="s">
        <v>2835</v>
      </c>
      <c r="D410" s="83" t="s">
        <v>1876</v>
      </c>
      <c r="E410" s="215">
        <v>96.68</v>
      </c>
      <c r="F410" s="168">
        <f t="shared" si="10"/>
        <v>96.68</v>
      </c>
    </row>
    <row r="411" spans="1:6" s="45" customFormat="1" ht="14.25">
      <c r="A411" s="35">
        <v>11</v>
      </c>
      <c r="B411" s="71" t="s">
        <v>2406</v>
      </c>
      <c r="C411" s="72" t="s">
        <v>2836</v>
      </c>
      <c r="D411" s="73"/>
      <c r="E411" s="74"/>
      <c r="F411" s="168">
        <f t="shared" si="10"/>
        <v>0</v>
      </c>
    </row>
    <row r="412" spans="1:6" s="45" customFormat="1" ht="14.25">
      <c r="A412" s="38">
        <v>1101</v>
      </c>
      <c r="B412" s="21" t="s">
        <v>2406</v>
      </c>
      <c r="C412" s="50" t="s">
        <v>2837</v>
      </c>
      <c r="D412" s="51"/>
      <c r="E412" s="52"/>
      <c r="F412" s="168">
        <f t="shared" si="10"/>
        <v>0</v>
      </c>
    </row>
    <row r="413" spans="1:6" s="45" customFormat="1" ht="14.25">
      <c r="A413" s="27">
        <v>110101</v>
      </c>
      <c r="B413" s="28" t="s">
        <v>2406</v>
      </c>
      <c r="C413" s="29" t="s">
        <v>2838</v>
      </c>
      <c r="D413" s="28" t="s">
        <v>1876</v>
      </c>
      <c r="E413" s="30">
        <v>14.22</v>
      </c>
      <c r="F413" s="168">
        <f t="shared" si="10"/>
        <v>14.22</v>
      </c>
    </row>
    <row r="414" spans="1:6" s="45" customFormat="1" ht="14.25">
      <c r="A414" s="31">
        <v>1102</v>
      </c>
      <c r="B414" s="21" t="s">
        <v>2406</v>
      </c>
      <c r="C414" s="32" t="s">
        <v>2839</v>
      </c>
      <c r="D414" s="33"/>
      <c r="E414" s="34"/>
      <c r="F414" s="168">
        <f t="shared" si="10"/>
        <v>0</v>
      </c>
    </row>
    <row r="415" spans="1:6" s="45" customFormat="1" ht="14.25">
      <c r="A415" s="31">
        <v>110201</v>
      </c>
      <c r="B415" s="21" t="s">
        <v>2406</v>
      </c>
      <c r="C415" s="32" t="s">
        <v>2840</v>
      </c>
      <c r="D415" s="33" t="s">
        <v>1876</v>
      </c>
      <c r="E415" s="34">
        <v>63.13</v>
      </c>
      <c r="F415" s="168">
        <f t="shared" si="10"/>
        <v>63.13</v>
      </c>
    </row>
    <row r="416" spans="1:6" s="45" customFormat="1" ht="24">
      <c r="A416" s="35">
        <v>110210</v>
      </c>
      <c r="B416" s="71" t="s">
        <v>2406</v>
      </c>
      <c r="C416" s="72" t="s">
        <v>2841</v>
      </c>
      <c r="D416" s="73" t="s">
        <v>1876</v>
      </c>
      <c r="E416" s="74">
        <v>95.35</v>
      </c>
      <c r="F416" s="168">
        <f t="shared" si="10"/>
        <v>95.35</v>
      </c>
    </row>
    <row r="417" spans="1:6" s="45" customFormat="1" ht="14.25">
      <c r="A417" s="31">
        <v>1103</v>
      </c>
      <c r="B417" s="21" t="s">
        <v>2406</v>
      </c>
      <c r="C417" s="32" t="s">
        <v>2842</v>
      </c>
      <c r="D417" s="33"/>
      <c r="E417" s="34"/>
      <c r="F417" s="168">
        <f t="shared" si="10"/>
        <v>0</v>
      </c>
    </row>
    <row r="418" spans="1:6" s="45" customFormat="1" ht="14.25">
      <c r="A418" s="31">
        <v>110301</v>
      </c>
      <c r="B418" s="21" t="s">
        <v>2406</v>
      </c>
      <c r="C418" s="32" t="s">
        <v>2843</v>
      </c>
      <c r="D418" s="33" t="s">
        <v>1876</v>
      </c>
      <c r="E418" s="34">
        <v>39.68</v>
      </c>
      <c r="F418" s="168">
        <f t="shared" si="10"/>
        <v>39.68</v>
      </c>
    </row>
    <row r="419" spans="1:6" s="45" customFormat="1" ht="14.25">
      <c r="A419" s="31">
        <v>110302</v>
      </c>
      <c r="B419" s="21" t="s">
        <v>2406</v>
      </c>
      <c r="C419" s="32" t="s">
        <v>2844</v>
      </c>
      <c r="D419" s="33" t="s">
        <v>1876</v>
      </c>
      <c r="E419" s="34">
        <v>68.3</v>
      </c>
      <c r="F419" s="168">
        <f t="shared" si="10"/>
        <v>68.3</v>
      </c>
    </row>
    <row r="420" spans="1:6" s="45" customFormat="1" ht="14.25">
      <c r="A420" s="31">
        <v>1104</v>
      </c>
      <c r="B420" s="21" t="s">
        <v>2406</v>
      </c>
      <c r="C420" s="32" t="s">
        <v>2750</v>
      </c>
      <c r="D420" s="33"/>
      <c r="E420" s="34"/>
      <c r="F420" s="168">
        <f t="shared" si="10"/>
        <v>0</v>
      </c>
    </row>
    <row r="421" spans="1:6" s="45" customFormat="1" ht="14.25">
      <c r="A421" s="75">
        <v>110401</v>
      </c>
      <c r="B421" s="21" t="s">
        <v>2406</v>
      </c>
      <c r="C421" s="76" t="s">
        <v>2845</v>
      </c>
      <c r="D421" s="77" t="s">
        <v>1876</v>
      </c>
      <c r="E421" s="78">
        <v>59.96</v>
      </c>
      <c r="F421" s="168">
        <f t="shared" si="10"/>
        <v>59.96</v>
      </c>
    </row>
    <row r="422" spans="1:6" s="45" customFormat="1" ht="14.25">
      <c r="A422" s="35">
        <v>12</v>
      </c>
      <c r="B422" s="71" t="s">
        <v>2406</v>
      </c>
      <c r="C422" s="72" t="s">
        <v>2846</v>
      </c>
      <c r="D422" s="73"/>
      <c r="E422" s="74"/>
      <c r="F422" s="168">
        <f t="shared" si="10"/>
        <v>0</v>
      </c>
    </row>
    <row r="423" spans="1:6" s="45" customFormat="1" ht="14.25">
      <c r="A423" s="38">
        <v>1201</v>
      </c>
      <c r="B423" s="21" t="s">
        <v>2406</v>
      </c>
      <c r="C423" s="50" t="s">
        <v>2837</v>
      </c>
      <c r="D423" s="51"/>
      <c r="E423" s="52"/>
      <c r="F423" s="168">
        <f t="shared" si="10"/>
        <v>0</v>
      </c>
    </row>
    <row r="424" spans="1:6" s="45" customFormat="1" ht="14.25">
      <c r="A424" s="75">
        <v>120101</v>
      </c>
      <c r="B424" s="21" t="s">
        <v>2406</v>
      </c>
      <c r="C424" s="76" t="s">
        <v>2847</v>
      </c>
      <c r="D424" s="77" t="s">
        <v>1876</v>
      </c>
      <c r="E424" s="78">
        <v>7.32</v>
      </c>
      <c r="F424" s="168">
        <f t="shared" si="10"/>
        <v>7.32</v>
      </c>
    </row>
    <row r="425" spans="1:6" s="45" customFormat="1" ht="14.25">
      <c r="A425" s="35">
        <v>1202</v>
      </c>
      <c r="B425" s="71" t="s">
        <v>2406</v>
      </c>
      <c r="C425" s="72" t="s">
        <v>2848</v>
      </c>
      <c r="D425" s="73"/>
      <c r="E425" s="74"/>
      <c r="F425" s="168">
        <f t="shared" si="10"/>
        <v>0</v>
      </c>
    </row>
    <row r="426" spans="1:6" s="45" customFormat="1" ht="24">
      <c r="A426" s="31">
        <v>120201</v>
      </c>
      <c r="B426" s="21" t="s">
        <v>2406</v>
      </c>
      <c r="C426" s="32" t="s">
        <v>2849</v>
      </c>
      <c r="D426" s="33" t="s">
        <v>1876</v>
      </c>
      <c r="E426" s="34">
        <v>96.27</v>
      </c>
      <c r="F426" s="168">
        <f t="shared" si="10"/>
        <v>96.27</v>
      </c>
    </row>
    <row r="427" spans="1:6" s="45" customFormat="1" ht="14.25">
      <c r="A427" s="31">
        <v>120205</v>
      </c>
      <c r="B427" s="21" t="s">
        <v>2406</v>
      </c>
      <c r="C427" s="32" t="s">
        <v>2850</v>
      </c>
      <c r="D427" s="33" t="s">
        <v>2407</v>
      </c>
      <c r="E427" s="34">
        <v>55.49</v>
      </c>
      <c r="F427" s="168">
        <f t="shared" si="10"/>
        <v>55.49</v>
      </c>
    </row>
    <row r="428" spans="1:6" s="45" customFormat="1" ht="14.25">
      <c r="A428" s="206">
        <v>120207</v>
      </c>
      <c r="B428" s="21" t="s">
        <v>2406</v>
      </c>
      <c r="C428" s="114" t="s">
        <v>2851</v>
      </c>
      <c r="D428" s="207" t="s">
        <v>2407</v>
      </c>
      <c r="E428" s="208">
        <v>80.02</v>
      </c>
      <c r="F428" s="168">
        <f t="shared" si="10"/>
        <v>80.02</v>
      </c>
    </row>
    <row r="429" spans="1:6" s="45" customFormat="1" ht="14.25">
      <c r="A429" s="184">
        <v>120208</v>
      </c>
      <c r="B429" s="21" t="s">
        <v>2406</v>
      </c>
      <c r="C429" s="197" t="s">
        <v>2852</v>
      </c>
      <c r="D429" s="79" t="s">
        <v>2407</v>
      </c>
      <c r="E429" s="80">
        <v>20.74</v>
      </c>
      <c r="F429" s="168">
        <f t="shared" si="10"/>
        <v>20.74</v>
      </c>
    </row>
    <row r="430" spans="1:6" s="45" customFormat="1" ht="14.25">
      <c r="A430" s="38">
        <v>120216</v>
      </c>
      <c r="B430" s="21" t="s">
        <v>2406</v>
      </c>
      <c r="C430" s="50" t="s">
        <v>2853</v>
      </c>
      <c r="D430" s="51" t="s">
        <v>2407</v>
      </c>
      <c r="E430" s="52">
        <v>19.71</v>
      </c>
      <c r="F430" s="168">
        <f t="shared" si="10"/>
        <v>19.71</v>
      </c>
    </row>
    <row r="431" spans="1:6" s="45" customFormat="1" ht="24">
      <c r="A431" s="31">
        <v>120221</v>
      </c>
      <c r="B431" s="21" t="s">
        <v>2406</v>
      </c>
      <c r="C431" s="32" t="s">
        <v>2854</v>
      </c>
      <c r="D431" s="33" t="s">
        <v>1876</v>
      </c>
      <c r="E431" s="34">
        <v>295.38</v>
      </c>
      <c r="F431" s="168">
        <f t="shared" si="10"/>
        <v>295.38</v>
      </c>
    </row>
    <row r="432" spans="1:6" s="45" customFormat="1" ht="14.25">
      <c r="A432" s="31">
        <v>120224</v>
      </c>
      <c r="B432" s="21" t="s">
        <v>2406</v>
      </c>
      <c r="C432" s="32" t="s">
        <v>2855</v>
      </c>
      <c r="D432" s="33" t="s">
        <v>1876</v>
      </c>
      <c r="E432" s="34">
        <v>16.87</v>
      </c>
      <c r="F432" s="168">
        <f t="shared" si="10"/>
        <v>16.87</v>
      </c>
    </row>
    <row r="433" spans="1:6" s="45" customFormat="1" ht="14.25">
      <c r="A433" s="31">
        <v>120227</v>
      </c>
      <c r="B433" s="21" t="s">
        <v>2406</v>
      </c>
      <c r="C433" s="32" t="s">
        <v>2856</v>
      </c>
      <c r="D433" s="33" t="s">
        <v>2407</v>
      </c>
      <c r="E433" s="34">
        <v>51.3</v>
      </c>
      <c r="F433" s="168">
        <f t="shared" si="10"/>
        <v>51.3</v>
      </c>
    </row>
    <row r="434" spans="1:6" s="45" customFormat="1" ht="24">
      <c r="A434" s="31">
        <v>120232</v>
      </c>
      <c r="B434" s="21" t="s">
        <v>2406</v>
      </c>
      <c r="C434" s="32" t="s">
        <v>2857</v>
      </c>
      <c r="D434" s="33" t="s">
        <v>1876</v>
      </c>
      <c r="E434" s="34">
        <v>119.63</v>
      </c>
      <c r="F434" s="168">
        <f t="shared" si="10"/>
        <v>119.63</v>
      </c>
    </row>
    <row r="435" spans="1:6" s="45" customFormat="1" ht="14.25">
      <c r="A435" s="31">
        <v>1203</v>
      </c>
      <c r="B435" s="21" t="s">
        <v>2406</v>
      </c>
      <c r="C435" s="32" t="s">
        <v>2842</v>
      </c>
      <c r="D435" s="33"/>
      <c r="E435" s="34"/>
      <c r="F435" s="168">
        <f t="shared" si="10"/>
        <v>0</v>
      </c>
    </row>
    <row r="436" spans="1:6" s="45" customFormat="1" ht="14.25">
      <c r="A436" s="75">
        <v>120301</v>
      </c>
      <c r="B436" s="21" t="s">
        <v>2406</v>
      </c>
      <c r="C436" s="76" t="s">
        <v>2858</v>
      </c>
      <c r="D436" s="77" t="s">
        <v>1876</v>
      </c>
      <c r="E436" s="78">
        <v>35.479999999999997</v>
      </c>
      <c r="F436" s="168">
        <f t="shared" si="10"/>
        <v>35.479999999999997</v>
      </c>
    </row>
    <row r="437" spans="1:6" s="45" customFormat="1" ht="14.25">
      <c r="A437" s="184">
        <v>120302</v>
      </c>
      <c r="B437" s="21" t="s">
        <v>2406</v>
      </c>
      <c r="C437" s="197" t="s">
        <v>2859</v>
      </c>
      <c r="D437" s="79" t="s">
        <v>1876</v>
      </c>
      <c r="E437" s="80">
        <v>24.98</v>
      </c>
      <c r="F437" s="168">
        <f t="shared" si="10"/>
        <v>24.98</v>
      </c>
    </row>
    <row r="438" spans="1:6" s="45" customFormat="1" ht="14.25">
      <c r="A438" s="184">
        <v>120303</v>
      </c>
      <c r="B438" s="21" t="s">
        <v>2406</v>
      </c>
      <c r="C438" s="197" t="s">
        <v>2860</v>
      </c>
      <c r="D438" s="79" t="s">
        <v>1876</v>
      </c>
      <c r="E438" s="80">
        <v>60.58</v>
      </c>
      <c r="F438" s="168">
        <f t="shared" si="10"/>
        <v>60.58</v>
      </c>
    </row>
    <row r="439" spans="1:6" s="45" customFormat="1" ht="24">
      <c r="A439" s="31">
        <v>120304</v>
      </c>
      <c r="B439" s="21" t="s">
        <v>2406</v>
      </c>
      <c r="C439" s="32" t="s">
        <v>2861</v>
      </c>
      <c r="D439" s="33" t="s">
        <v>1876</v>
      </c>
      <c r="E439" s="34">
        <v>66.83</v>
      </c>
      <c r="F439" s="168">
        <f t="shared" si="10"/>
        <v>66.83</v>
      </c>
    </row>
    <row r="440" spans="1:6" s="45" customFormat="1" ht="14.25">
      <c r="A440" s="31">
        <v>120308</v>
      </c>
      <c r="B440" s="21" t="s">
        <v>2406</v>
      </c>
      <c r="C440" s="32" t="s">
        <v>2862</v>
      </c>
      <c r="D440" s="33" t="s">
        <v>1876</v>
      </c>
      <c r="E440" s="34">
        <v>8.2200000000000006</v>
      </c>
      <c r="F440" s="168">
        <f t="shared" si="10"/>
        <v>8.2200000000000006</v>
      </c>
    </row>
    <row r="441" spans="1:6" s="45" customFormat="1" ht="14.25">
      <c r="A441" s="31">
        <v>13</v>
      </c>
      <c r="B441" s="21" t="s">
        <v>2406</v>
      </c>
      <c r="C441" s="32" t="s">
        <v>2863</v>
      </c>
      <c r="D441" s="33"/>
      <c r="E441" s="34"/>
      <c r="F441" s="168">
        <f t="shared" si="10"/>
        <v>0</v>
      </c>
    </row>
    <row r="442" spans="1:6" s="45" customFormat="1" ht="14.25">
      <c r="A442" s="31">
        <v>1301</v>
      </c>
      <c r="B442" s="21" t="s">
        <v>2406</v>
      </c>
      <c r="C442" s="32" t="s">
        <v>2864</v>
      </c>
      <c r="D442" s="33"/>
      <c r="E442" s="34"/>
      <c r="F442" s="168">
        <f t="shared" ref="F442:F505" si="11">E442*$F$54</f>
        <v>0</v>
      </c>
    </row>
    <row r="443" spans="1:6" s="45" customFormat="1" ht="14.25">
      <c r="A443" s="31">
        <v>130103</v>
      </c>
      <c r="B443" s="21" t="s">
        <v>2406</v>
      </c>
      <c r="C443" s="32" t="s">
        <v>2865</v>
      </c>
      <c r="D443" s="33" t="s">
        <v>1876</v>
      </c>
      <c r="E443" s="34">
        <v>25.95</v>
      </c>
      <c r="F443" s="168">
        <f t="shared" si="11"/>
        <v>25.95</v>
      </c>
    </row>
    <row r="444" spans="1:6" s="45" customFormat="1" ht="14.25">
      <c r="A444" s="31">
        <v>130104</v>
      </c>
      <c r="B444" s="21" t="s">
        <v>2406</v>
      </c>
      <c r="C444" s="32" t="s">
        <v>2866</v>
      </c>
      <c r="D444" s="33" t="s">
        <v>1876</v>
      </c>
      <c r="E444" s="34">
        <v>40.450000000000003</v>
      </c>
      <c r="F444" s="168">
        <f t="shared" si="11"/>
        <v>40.450000000000003</v>
      </c>
    </row>
    <row r="445" spans="1:6" s="45" customFormat="1" ht="14.25">
      <c r="A445" s="31">
        <v>130109</v>
      </c>
      <c r="B445" s="21" t="s">
        <v>2406</v>
      </c>
      <c r="C445" s="32" t="s">
        <v>2867</v>
      </c>
      <c r="D445" s="33" t="s">
        <v>1876</v>
      </c>
      <c r="E445" s="34">
        <v>83.98</v>
      </c>
      <c r="F445" s="168">
        <f t="shared" si="11"/>
        <v>83.98</v>
      </c>
    </row>
    <row r="446" spans="1:6" s="45" customFormat="1" ht="14.25">
      <c r="A446" s="31">
        <v>130110</v>
      </c>
      <c r="B446" s="21" t="s">
        <v>2406</v>
      </c>
      <c r="C446" s="32" t="s">
        <v>2868</v>
      </c>
      <c r="D446" s="33" t="s">
        <v>1876</v>
      </c>
      <c r="E446" s="34">
        <v>70.67</v>
      </c>
      <c r="F446" s="168">
        <f t="shared" si="11"/>
        <v>70.67</v>
      </c>
    </row>
    <row r="447" spans="1:6" s="45" customFormat="1" ht="14.25">
      <c r="A447" s="31">
        <v>130111</v>
      </c>
      <c r="B447" s="21" t="s">
        <v>2406</v>
      </c>
      <c r="C447" s="32" t="s">
        <v>2869</v>
      </c>
      <c r="D447" s="33" t="s">
        <v>1876</v>
      </c>
      <c r="E447" s="34">
        <v>63.58</v>
      </c>
      <c r="F447" s="168">
        <f t="shared" si="11"/>
        <v>63.58</v>
      </c>
    </row>
    <row r="448" spans="1:6" s="45" customFormat="1" ht="14.25">
      <c r="A448" s="31">
        <v>130112</v>
      </c>
      <c r="B448" s="21" t="s">
        <v>2406</v>
      </c>
      <c r="C448" s="32" t="s">
        <v>2870</v>
      </c>
      <c r="D448" s="33" t="s">
        <v>1876</v>
      </c>
      <c r="E448" s="34">
        <v>53.6</v>
      </c>
      <c r="F448" s="168">
        <f t="shared" si="11"/>
        <v>53.6</v>
      </c>
    </row>
    <row r="449" spans="1:6" s="45" customFormat="1" ht="14.25">
      <c r="A449" s="31">
        <v>130113</v>
      </c>
      <c r="B449" s="21" t="s">
        <v>2406</v>
      </c>
      <c r="C449" s="32" t="s">
        <v>2871</v>
      </c>
      <c r="D449" s="33" t="s">
        <v>1876</v>
      </c>
      <c r="E449" s="34">
        <v>84.57</v>
      </c>
      <c r="F449" s="168">
        <f t="shared" si="11"/>
        <v>84.57</v>
      </c>
    </row>
    <row r="450" spans="1:6" s="45" customFormat="1" ht="14.25">
      <c r="A450" s="31">
        <v>1302</v>
      </c>
      <c r="B450" s="21" t="s">
        <v>2406</v>
      </c>
      <c r="C450" s="32" t="s">
        <v>2848</v>
      </c>
      <c r="D450" s="33"/>
      <c r="E450" s="34"/>
      <c r="F450" s="168">
        <f t="shared" si="11"/>
        <v>0</v>
      </c>
    </row>
    <row r="451" spans="1:6" s="45" customFormat="1" ht="14.25">
      <c r="A451" s="31">
        <v>130202</v>
      </c>
      <c r="B451" s="21" t="s">
        <v>2406</v>
      </c>
      <c r="C451" s="32" t="s">
        <v>2872</v>
      </c>
      <c r="D451" s="33" t="s">
        <v>1876</v>
      </c>
      <c r="E451" s="34">
        <v>59.61</v>
      </c>
      <c r="F451" s="168">
        <f t="shared" si="11"/>
        <v>59.61</v>
      </c>
    </row>
    <row r="452" spans="1:6" s="45" customFormat="1" ht="24">
      <c r="A452" s="31">
        <v>130205</v>
      </c>
      <c r="B452" s="21" t="s">
        <v>2406</v>
      </c>
      <c r="C452" s="32" t="s">
        <v>2873</v>
      </c>
      <c r="D452" s="33" t="s">
        <v>1876</v>
      </c>
      <c r="E452" s="34">
        <v>437.36</v>
      </c>
      <c r="F452" s="168">
        <f t="shared" si="11"/>
        <v>437.36</v>
      </c>
    </row>
    <row r="453" spans="1:6" s="45" customFormat="1" ht="14.25">
      <c r="A453" s="31">
        <v>130208</v>
      </c>
      <c r="B453" s="21" t="s">
        <v>2406</v>
      </c>
      <c r="C453" s="32" t="s">
        <v>2874</v>
      </c>
      <c r="D453" s="33" t="s">
        <v>2407</v>
      </c>
      <c r="E453" s="34">
        <v>10.57</v>
      </c>
      <c r="F453" s="168">
        <f t="shared" si="11"/>
        <v>10.57</v>
      </c>
    </row>
    <row r="454" spans="1:6" s="45" customFormat="1" ht="14.25">
      <c r="A454" s="75">
        <v>130209</v>
      </c>
      <c r="B454" s="21" t="s">
        <v>2406</v>
      </c>
      <c r="C454" s="76" t="s">
        <v>2875</v>
      </c>
      <c r="D454" s="77" t="s">
        <v>1876</v>
      </c>
      <c r="E454" s="78">
        <v>93.95</v>
      </c>
      <c r="F454" s="168">
        <f t="shared" si="11"/>
        <v>93.95</v>
      </c>
    </row>
    <row r="455" spans="1:6" s="45" customFormat="1" ht="24">
      <c r="A455" s="184">
        <v>130210</v>
      </c>
      <c r="B455" s="21" t="s">
        <v>2406</v>
      </c>
      <c r="C455" s="197" t="s">
        <v>2876</v>
      </c>
      <c r="D455" s="79" t="s">
        <v>1876</v>
      </c>
      <c r="E455" s="80">
        <v>72.28</v>
      </c>
      <c r="F455" s="168">
        <f t="shared" si="11"/>
        <v>72.28</v>
      </c>
    </row>
    <row r="456" spans="1:6" s="45" customFormat="1" ht="14.25">
      <c r="A456" s="38">
        <v>130211</v>
      </c>
      <c r="B456" s="21" t="s">
        <v>2406</v>
      </c>
      <c r="C456" s="50" t="s">
        <v>2877</v>
      </c>
      <c r="D456" s="51" t="s">
        <v>1876</v>
      </c>
      <c r="E456" s="52">
        <v>216.16</v>
      </c>
      <c r="F456" s="168">
        <f t="shared" si="11"/>
        <v>216.16</v>
      </c>
    </row>
    <row r="457" spans="1:6" s="45" customFormat="1" ht="14.25">
      <c r="A457" s="31">
        <v>130222</v>
      </c>
      <c r="B457" s="21" t="s">
        <v>2406</v>
      </c>
      <c r="C457" s="32" t="s">
        <v>2878</v>
      </c>
      <c r="D457" s="33" t="s">
        <v>1876</v>
      </c>
      <c r="E457" s="34">
        <v>170.2</v>
      </c>
      <c r="F457" s="168">
        <f t="shared" si="11"/>
        <v>170.2</v>
      </c>
    </row>
    <row r="458" spans="1:6" s="45" customFormat="1" ht="14.25">
      <c r="A458" s="31">
        <v>130223</v>
      </c>
      <c r="B458" s="21" t="s">
        <v>2406</v>
      </c>
      <c r="C458" s="32" t="s">
        <v>2879</v>
      </c>
      <c r="D458" s="33" t="s">
        <v>1876</v>
      </c>
      <c r="E458" s="34">
        <v>15.07</v>
      </c>
      <c r="F458" s="168">
        <f t="shared" si="11"/>
        <v>15.07</v>
      </c>
    </row>
    <row r="459" spans="1:6" s="45" customFormat="1" ht="14.25">
      <c r="A459" s="31">
        <v>130225</v>
      </c>
      <c r="B459" s="21" t="s">
        <v>2406</v>
      </c>
      <c r="C459" s="32" t="s">
        <v>2880</v>
      </c>
      <c r="D459" s="33" t="s">
        <v>1876</v>
      </c>
      <c r="E459" s="34">
        <v>10.93</v>
      </c>
      <c r="F459" s="168">
        <f t="shared" si="11"/>
        <v>10.93</v>
      </c>
    </row>
    <row r="460" spans="1:6" s="45" customFormat="1" ht="14.25">
      <c r="A460" s="31">
        <v>130226</v>
      </c>
      <c r="B460" s="21" t="s">
        <v>2406</v>
      </c>
      <c r="C460" s="32" t="s">
        <v>2881</v>
      </c>
      <c r="D460" s="33" t="s">
        <v>1876</v>
      </c>
      <c r="E460" s="34">
        <v>17.5</v>
      </c>
      <c r="F460" s="168">
        <f t="shared" si="11"/>
        <v>17.5</v>
      </c>
    </row>
    <row r="461" spans="1:6" s="45" customFormat="1" ht="24">
      <c r="A461" s="31">
        <v>130228</v>
      </c>
      <c r="B461" s="21" t="s">
        <v>2406</v>
      </c>
      <c r="C461" s="32" t="s">
        <v>2882</v>
      </c>
      <c r="D461" s="33" t="s">
        <v>1876</v>
      </c>
      <c r="E461" s="34">
        <v>56.82</v>
      </c>
      <c r="F461" s="168">
        <f t="shared" si="11"/>
        <v>56.82</v>
      </c>
    </row>
    <row r="462" spans="1:6" s="45" customFormat="1" ht="24">
      <c r="A462" s="31">
        <v>130230</v>
      </c>
      <c r="B462" s="21" t="s">
        <v>2406</v>
      </c>
      <c r="C462" s="32" t="s">
        <v>2883</v>
      </c>
      <c r="D462" s="33" t="s">
        <v>1876</v>
      </c>
      <c r="E462" s="34">
        <v>140.18</v>
      </c>
      <c r="F462" s="168">
        <f t="shared" si="11"/>
        <v>140.18</v>
      </c>
    </row>
    <row r="463" spans="1:6" s="45" customFormat="1" ht="24">
      <c r="A463" s="31">
        <v>130231</v>
      </c>
      <c r="B463" s="21" t="s">
        <v>2406</v>
      </c>
      <c r="C463" s="32" t="s">
        <v>2884</v>
      </c>
      <c r="D463" s="33" t="s">
        <v>1876</v>
      </c>
      <c r="E463" s="34">
        <v>154.15</v>
      </c>
      <c r="F463" s="168">
        <f t="shared" si="11"/>
        <v>154.15</v>
      </c>
    </row>
    <row r="464" spans="1:6" s="45" customFormat="1" ht="24">
      <c r="A464" s="31">
        <v>130233</v>
      </c>
      <c r="B464" s="21" t="s">
        <v>2406</v>
      </c>
      <c r="C464" s="32" t="s">
        <v>2885</v>
      </c>
      <c r="D464" s="33" t="s">
        <v>1876</v>
      </c>
      <c r="E464" s="34">
        <v>132.74</v>
      </c>
      <c r="F464" s="168">
        <f t="shared" si="11"/>
        <v>132.74</v>
      </c>
    </row>
    <row r="465" spans="1:6" s="45" customFormat="1" ht="24">
      <c r="A465" s="31">
        <v>130234</v>
      </c>
      <c r="B465" s="21" t="s">
        <v>2406</v>
      </c>
      <c r="C465" s="32" t="s">
        <v>2886</v>
      </c>
      <c r="D465" s="33" t="s">
        <v>1876</v>
      </c>
      <c r="E465" s="34">
        <v>208.35</v>
      </c>
      <c r="F465" s="168">
        <f t="shared" si="11"/>
        <v>208.35</v>
      </c>
    </row>
    <row r="466" spans="1:6" s="45" customFormat="1" ht="24">
      <c r="A466" s="31">
        <v>130236</v>
      </c>
      <c r="B466" s="21" t="s">
        <v>2406</v>
      </c>
      <c r="C466" s="32" t="s">
        <v>2887</v>
      </c>
      <c r="D466" s="33" t="s">
        <v>1876</v>
      </c>
      <c r="E466" s="34">
        <v>87.43</v>
      </c>
      <c r="F466" s="168">
        <f t="shared" si="11"/>
        <v>87.43</v>
      </c>
    </row>
    <row r="467" spans="1:6" s="45" customFormat="1" ht="24">
      <c r="A467" s="75">
        <v>130237</v>
      </c>
      <c r="B467" s="21" t="s">
        <v>2406</v>
      </c>
      <c r="C467" s="76" t="s">
        <v>2888</v>
      </c>
      <c r="D467" s="77" t="s">
        <v>1876</v>
      </c>
      <c r="E467" s="78">
        <v>56.82</v>
      </c>
      <c r="F467" s="168">
        <f t="shared" si="11"/>
        <v>56.82</v>
      </c>
    </row>
    <row r="468" spans="1:6" s="45" customFormat="1" ht="14.25">
      <c r="A468" s="184">
        <v>1303</v>
      </c>
      <c r="B468" s="21" t="s">
        <v>2406</v>
      </c>
      <c r="C468" s="197" t="s">
        <v>2889</v>
      </c>
      <c r="D468" s="79"/>
      <c r="E468" s="80"/>
      <c r="F468" s="168">
        <f t="shared" si="11"/>
        <v>0</v>
      </c>
    </row>
    <row r="469" spans="1:6" s="45" customFormat="1" ht="14.25">
      <c r="A469" s="38">
        <v>130301</v>
      </c>
      <c r="B469" s="21" t="s">
        <v>2406</v>
      </c>
      <c r="C469" s="50" t="s">
        <v>2890</v>
      </c>
      <c r="D469" s="51" t="s">
        <v>2407</v>
      </c>
      <c r="E469" s="52">
        <v>15.01</v>
      </c>
      <c r="F469" s="168">
        <f t="shared" si="11"/>
        <v>15.01</v>
      </c>
    </row>
    <row r="470" spans="1:6" s="45" customFormat="1" ht="14.25">
      <c r="A470" s="206">
        <v>130303</v>
      </c>
      <c r="B470" s="21" t="s">
        <v>2406</v>
      </c>
      <c r="C470" s="114" t="s">
        <v>2891</v>
      </c>
      <c r="D470" s="207" t="s">
        <v>2407</v>
      </c>
      <c r="E470" s="208">
        <v>16.649999999999999</v>
      </c>
      <c r="F470" s="168">
        <f t="shared" si="11"/>
        <v>16.649999999999999</v>
      </c>
    </row>
    <row r="471" spans="1:6" s="45" customFormat="1" ht="14.25">
      <c r="A471" s="206">
        <v>130304</v>
      </c>
      <c r="B471" s="21" t="s">
        <v>2406</v>
      </c>
      <c r="C471" s="114" t="s">
        <v>2892</v>
      </c>
      <c r="D471" s="207" t="s">
        <v>2407</v>
      </c>
      <c r="E471" s="208">
        <v>41.06</v>
      </c>
      <c r="F471" s="168">
        <f t="shared" si="11"/>
        <v>41.06</v>
      </c>
    </row>
    <row r="472" spans="1:6" s="45" customFormat="1" ht="14.25">
      <c r="A472" s="31">
        <v>130307</v>
      </c>
      <c r="B472" s="21" t="s">
        <v>2406</v>
      </c>
      <c r="C472" s="32" t="s">
        <v>2893</v>
      </c>
      <c r="D472" s="33" t="s">
        <v>2407</v>
      </c>
      <c r="E472" s="34">
        <v>206.06</v>
      </c>
      <c r="F472" s="168">
        <f t="shared" si="11"/>
        <v>206.06</v>
      </c>
    </row>
    <row r="473" spans="1:6" s="45" customFormat="1" ht="14.25">
      <c r="A473" s="31">
        <v>130308</v>
      </c>
      <c r="B473" s="21" t="s">
        <v>2406</v>
      </c>
      <c r="C473" s="32" t="s">
        <v>2894</v>
      </c>
      <c r="D473" s="33" t="s">
        <v>2407</v>
      </c>
      <c r="E473" s="34">
        <v>52.58</v>
      </c>
      <c r="F473" s="168">
        <f t="shared" si="11"/>
        <v>52.58</v>
      </c>
    </row>
    <row r="474" spans="1:6" s="45" customFormat="1" ht="14.25">
      <c r="A474" s="31">
        <v>130311</v>
      </c>
      <c r="B474" s="21" t="s">
        <v>2406</v>
      </c>
      <c r="C474" s="32" t="s">
        <v>2895</v>
      </c>
      <c r="D474" s="33" t="s">
        <v>2407</v>
      </c>
      <c r="E474" s="34">
        <v>25.09</v>
      </c>
      <c r="F474" s="168">
        <f t="shared" si="11"/>
        <v>25.09</v>
      </c>
    </row>
    <row r="475" spans="1:6" s="45" customFormat="1" ht="24">
      <c r="A475" s="75">
        <v>130315</v>
      </c>
      <c r="B475" s="21" t="s">
        <v>2406</v>
      </c>
      <c r="C475" s="76" t="s">
        <v>2896</v>
      </c>
      <c r="D475" s="77" t="s">
        <v>2407</v>
      </c>
      <c r="E475" s="78">
        <v>47.13</v>
      </c>
      <c r="F475" s="168">
        <f t="shared" si="11"/>
        <v>47.13</v>
      </c>
    </row>
    <row r="476" spans="1:6" s="45" customFormat="1" ht="14.25">
      <c r="A476" s="184">
        <v>130317</v>
      </c>
      <c r="B476" s="21" t="s">
        <v>2406</v>
      </c>
      <c r="C476" s="197" t="s">
        <v>2897</v>
      </c>
      <c r="D476" s="79" t="s">
        <v>2407</v>
      </c>
      <c r="E476" s="80">
        <v>79.709999999999994</v>
      </c>
      <c r="F476" s="168">
        <f t="shared" si="11"/>
        <v>79.709999999999994</v>
      </c>
    </row>
    <row r="477" spans="1:6" s="45" customFormat="1" ht="14.25">
      <c r="A477" s="38">
        <v>130320</v>
      </c>
      <c r="B477" s="21" t="s">
        <v>2406</v>
      </c>
      <c r="C477" s="50" t="s">
        <v>2898</v>
      </c>
      <c r="D477" s="51" t="s">
        <v>2407</v>
      </c>
      <c r="E477" s="52">
        <v>34.450000000000003</v>
      </c>
      <c r="F477" s="168">
        <f t="shared" si="11"/>
        <v>34.450000000000003</v>
      </c>
    </row>
    <row r="478" spans="1:6" s="45" customFormat="1" ht="24">
      <c r="A478" s="31">
        <v>130321</v>
      </c>
      <c r="B478" s="21" t="s">
        <v>2406</v>
      </c>
      <c r="C478" s="32" t="s">
        <v>2899</v>
      </c>
      <c r="D478" s="33" t="s">
        <v>2407</v>
      </c>
      <c r="E478" s="34">
        <v>47.13</v>
      </c>
      <c r="F478" s="168">
        <f t="shared" si="11"/>
        <v>47.13</v>
      </c>
    </row>
    <row r="479" spans="1:6" s="45" customFormat="1" ht="24">
      <c r="A479" s="31">
        <v>130322</v>
      </c>
      <c r="B479" s="21" t="s">
        <v>2406</v>
      </c>
      <c r="C479" s="32" t="s">
        <v>2900</v>
      </c>
      <c r="D479" s="33" t="s">
        <v>2407</v>
      </c>
      <c r="E479" s="34">
        <v>30.41</v>
      </c>
      <c r="F479" s="168">
        <f t="shared" si="11"/>
        <v>30.41</v>
      </c>
    </row>
    <row r="480" spans="1:6" s="45" customFormat="1" ht="24">
      <c r="A480" s="75">
        <v>130323</v>
      </c>
      <c r="B480" s="21" t="s">
        <v>2406</v>
      </c>
      <c r="C480" s="76" t="s">
        <v>2901</v>
      </c>
      <c r="D480" s="77" t="s">
        <v>2407</v>
      </c>
      <c r="E480" s="78">
        <v>52.1</v>
      </c>
      <c r="F480" s="168">
        <f t="shared" si="11"/>
        <v>52.1</v>
      </c>
    </row>
    <row r="481" spans="1:6" s="45" customFormat="1" ht="14.25">
      <c r="A481" s="184">
        <v>1304</v>
      </c>
      <c r="B481" s="21" t="s">
        <v>2406</v>
      </c>
      <c r="C481" s="197" t="s">
        <v>2750</v>
      </c>
      <c r="D481" s="79"/>
      <c r="E481" s="80"/>
      <c r="F481" s="168">
        <f t="shared" si="11"/>
        <v>0</v>
      </c>
    </row>
    <row r="482" spans="1:6" s="45" customFormat="1" ht="14.25">
      <c r="A482" s="38">
        <v>130403</v>
      </c>
      <c r="B482" s="21" t="s">
        <v>2406</v>
      </c>
      <c r="C482" s="50" t="s">
        <v>2902</v>
      </c>
      <c r="D482" s="51" t="s">
        <v>1876</v>
      </c>
      <c r="E482" s="52">
        <v>134.91999999999999</v>
      </c>
      <c r="F482" s="168">
        <f t="shared" si="11"/>
        <v>134.91999999999999</v>
      </c>
    </row>
    <row r="483" spans="1:6" s="45" customFormat="1" ht="14.25">
      <c r="A483" s="31">
        <v>14</v>
      </c>
      <c r="B483" s="21" t="s">
        <v>2406</v>
      </c>
      <c r="C483" s="32" t="s">
        <v>2903</v>
      </c>
      <c r="D483" s="33"/>
      <c r="E483" s="34"/>
      <c r="F483" s="168">
        <f t="shared" si="11"/>
        <v>0</v>
      </c>
    </row>
    <row r="484" spans="1:6" s="45" customFormat="1" ht="14.25">
      <c r="A484" s="31">
        <v>1401</v>
      </c>
      <c r="B484" s="21" t="s">
        <v>2406</v>
      </c>
      <c r="C484" s="32" t="s">
        <v>2904</v>
      </c>
      <c r="D484" s="33"/>
      <c r="E484" s="34"/>
      <c r="F484" s="168">
        <f t="shared" si="11"/>
        <v>0</v>
      </c>
    </row>
    <row r="485" spans="1:6" s="45" customFormat="1" ht="24">
      <c r="A485" s="31">
        <v>140102</v>
      </c>
      <c r="B485" s="21" t="s">
        <v>2406</v>
      </c>
      <c r="C485" s="32" t="s">
        <v>2905</v>
      </c>
      <c r="D485" s="33" t="s">
        <v>2408</v>
      </c>
      <c r="E485" s="34">
        <v>2619.35</v>
      </c>
      <c r="F485" s="168">
        <f t="shared" si="11"/>
        <v>2619.35</v>
      </c>
    </row>
    <row r="486" spans="1:6" s="45" customFormat="1" ht="24">
      <c r="A486" s="31">
        <v>140103</v>
      </c>
      <c r="B486" s="21" t="s">
        <v>2406</v>
      </c>
      <c r="C486" s="32" t="s">
        <v>2906</v>
      </c>
      <c r="D486" s="33" t="s">
        <v>2408</v>
      </c>
      <c r="E486" s="34">
        <v>3411.78</v>
      </c>
      <c r="F486" s="168">
        <f t="shared" si="11"/>
        <v>3411.78</v>
      </c>
    </row>
    <row r="487" spans="1:6" s="45" customFormat="1" ht="24">
      <c r="A487" s="31">
        <v>140108</v>
      </c>
      <c r="B487" s="21" t="s">
        <v>2406</v>
      </c>
      <c r="C487" s="32" t="s">
        <v>2907</v>
      </c>
      <c r="D487" s="33" t="s">
        <v>2408</v>
      </c>
      <c r="E487" s="34">
        <v>7316.18</v>
      </c>
      <c r="F487" s="168">
        <f t="shared" si="11"/>
        <v>7316.18</v>
      </c>
    </row>
    <row r="488" spans="1:6" s="45" customFormat="1" ht="24">
      <c r="A488" s="31">
        <v>140109</v>
      </c>
      <c r="B488" s="21" t="s">
        <v>2406</v>
      </c>
      <c r="C488" s="32" t="s">
        <v>2908</v>
      </c>
      <c r="D488" s="33" t="s">
        <v>2408</v>
      </c>
      <c r="E488" s="34">
        <v>7711.91</v>
      </c>
      <c r="F488" s="168">
        <f t="shared" si="11"/>
        <v>7711.91</v>
      </c>
    </row>
    <row r="489" spans="1:6" s="45" customFormat="1" ht="14.25">
      <c r="A489" s="31">
        <v>1402</v>
      </c>
      <c r="B489" s="21" t="s">
        <v>2406</v>
      </c>
      <c r="C489" s="32" t="s">
        <v>2909</v>
      </c>
      <c r="D489" s="33"/>
      <c r="E489" s="34"/>
      <c r="F489" s="168">
        <f t="shared" si="11"/>
        <v>0</v>
      </c>
    </row>
    <row r="490" spans="1:6" s="45" customFormat="1" ht="24">
      <c r="A490" s="31">
        <v>140201</v>
      </c>
      <c r="B490" s="21" t="s">
        <v>2406</v>
      </c>
      <c r="C490" s="32" t="s">
        <v>2910</v>
      </c>
      <c r="D490" s="33" t="s">
        <v>2408</v>
      </c>
      <c r="E490" s="34">
        <v>428.01</v>
      </c>
      <c r="F490" s="168">
        <f t="shared" si="11"/>
        <v>428.01</v>
      </c>
    </row>
    <row r="491" spans="1:6" s="45" customFormat="1" ht="24">
      <c r="A491" s="31">
        <v>140207</v>
      </c>
      <c r="B491" s="21" t="s">
        <v>2406</v>
      </c>
      <c r="C491" s="32" t="s">
        <v>2911</v>
      </c>
      <c r="D491" s="33" t="s">
        <v>2408</v>
      </c>
      <c r="E491" s="34">
        <v>364.38</v>
      </c>
      <c r="F491" s="168">
        <f t="shared" si="11"/>
        <v>364.38</v>
      </c>
    </row>
    <row r="492" spans="1:6" s="45" customFormat="1" ht="24">
      <c r="A492" s="31">
        <v>140208</v>
      </c>
      <c r="B492" s="21" t="s">
        <v>2406</v>
      </c>
      <c r="C492" s="32" t="s">
        <v>2912</v>
      </c>
      <c r="D492" s="33" t="s">
        <v>2408</v>
      </c>
      <c r="E492" s="34">
        <v>689.32</v>
      </c>
      <c r="F492" s="168">
        <f t="shared" si="11"/>
        <v>689.32</v>
      </c>
    </row>
    <row r="493" spans="1:6" s="45" customFormat="1" ht="24">
      <c r="A493" s="31">
        <v>140209</v>
      </c>
      <c r="B493" s="21" t="s">
        <v>2406</v>
      </c>
      <c r="C493" s="32" t="s">
        <v>2913</v>
      </c>
      <c r="D493" s="33" t="s">
        <v>2408</v>
      </c>
      <c r="E493" s="34">
        <v>269.60000000000002</v>
      </c>
      <c r="F493" s="168">
        <f t="shared" si="11"/>
        <v>269.60000000000002</v>
      </c>
    </row>
    <row r="494" spans="1:6" s="45" customFormat="1" ht="14.25">
      <c r="A494" s="31">
        <v>1407</v>
      </c>
      <c r="B494" s="21" t="s">
        <v>2406</v>
      </c>
      <c r="C494" s="32" t="s">
        <v>2914</v>
      </c>
      <c r="D494" s="33"/>
      <c r="E494" s="34"/>
      <c r="F494" s="168">
        <f t="shared" si="11"/>
        <v>0</v>
      </c>
    </row>
    <row r="495" spans="1:6" s="45" customFormat="1" ht="14.25">
      <c r="A495" s="75">
        <v>140701</v>
      </c>
      <c r="B495" s="21" t="s">
        <v>2406</v>
      </c>
      <c r="C495" s="76" t="s">
        <v>2915</v>
      </c>
      <c r="D495" s="77" t="s">
        <v>2444</v>
      </c>
      <c r="E495" s="78">
        <v>110.75</v>
      </c>
      <c r="F495" s="168">
        <f t="shared" si="11"/>
        <v>110.75</v>
      </c>
    </row>
    <row r="496" spans="1:6" s="45" customFormat="1" ht="14.25">
      <c r="A496" s="184">
        <v>140702</v>
      </c>
      <c r="B496" s="21" t="s">
        <v>2406</v>
      </c>
      <c r="C496" s="197" t="s">
        <v>2916</v>
      </c>
      <c r="D496" s="79" t="s">
        <v>2444</v>
      </c>
      <c r="E496" s="34">
        <v>240.39</v>
      </c>
      <c r="F496" s="168">
        <f t="shared" si="11"/>
        <v>240.39</v>
      </c>
    </row>
    <row r="497" spans="1:6" s="45" customFormat="1" ht="14.25">
      <c r="A497" s="38">
        <v>140703</v>
      </c>
      <c r="B497" s="21" t="s">
        <v>2406</v>
      </c>
      <c r="C497" s="50" t="s">
        <v>2917</v>
      </c>
      <c r="D497" s="51" t="s">
        <v>2444</v>
      </c>
      <c r="E497" s="52">
        <v>429.89</v>
      </c>
      <c r="F497" s="168">
        <f t="shared" si="11"/>
        <v>429.89</v>
      </c>
    </row>
    <row r="498" spans="1:6" s="45" customFormat="1" ht="14.25">
      <c r="A498" s="31">
        <v>140704</v>
      </c>
      <c r="B498" s="21" t="s">
        <v>2406</v>
      </c>
      <c r="C498" s="32" t="s">
        <v>2918</v>
      </c>
      <c r="D498" s="33" t="s">
        <v>2444</v>
      </c>
      <c r="E498" s="34">
        <v>409.75</v>
      </c>
      <c r="F498" s="168">
        <f t="shared" si="11"/>
        <v>409.75</v>
      </c>
    </row>
    <row r="499" spans="1:6" s="45" customFormat="1" ht="14.25">
      <c r="A499" s="31">
        <v>140705</v>
      </c>
      <c r="B499" s="21" t="s">
        <v>2406</v>
      </c>
      <c r="C499" s="32" t="s">
        <v>2919</v>
      </c>
      <c r="D499" s="33" t="s">
        <v>2444</v>
      </c>
      <c r="E499" s="34">
        <v>129.03</v>
      </c>
      <c r="F499" s="168">
        <f t="shared" si="11"/>
        <v>129.03</v>
      </c>
    </row>
    <row r="500" spans="1:6" s="45" customFormat="1" ht="14.25">
      <c r="A500" s="31">
        <v>140706</v>
      </c>
      <c r="B500" s="21" t="s">
        <v>2406</v>
      </c>
      <c r="C500" s="32" t="s">
        <v>2920</v>
      </c>
      <c r="D500" s="33" t="s">
        <v>2444</v>
      </c>
      <c r="E500" s="34">
        <v>99.94</v>
      </c>
      <c r="F500" s="168">
        <f t="shared" si="11"/>
        <v>99.94</v>
      </c>
    </row>
    <row r="501" spans="1:6" s="45" customFormat="1" ht="14.25">
      <c r="A501" s="31">
        <v>140707</v>
      </c>
      <c r="B501" s="21" t="s">
        <v>2406</v>
      </c>
      <c r="C501" s="32" t="s">
        <v>2921</v>
      </c>
      <c r="D501" s="33" t="s">
        <v>2444</v>
      </c>
      <c r="E501" s="34">
        <v>186</v>
      </c>
      <c r="F501" s="168">
        <f t="shared" si="11"/>
        <v>186</v>
      </c>
    </row>
    <row r="502" spans="1:6" s="45" customFormat="1" ht="14.25">
      <c r="A502" s="75">
        <v>140708</v>
      </c>
      <c r="B502" s="21" t="s">
        <v>2406</v>
      </c>
      <c r="C502" s="76" t="s">
        <v>2922</v>
      </c>
      <c r="D502" s="77" t="s">
        <v>2444</v>
      </c>
      <c r="E502" s="78">
        <v>100.88</v>
      </c>
      <c r="F502" s="168">
        <f t="shared" si="11"/>
        <v>100.88</v>
      </c>
    </row>
    <row r="503" spans="1:6" s="45" customFormat="1" ht="14.25">
      <c r="A503" s="184">
        <v>140709</v>
      </c>
      <c r="B503" s="21" t="s">
        <v>2406</v>
      </c>
      <c r="C503" s="197" t="s">
        <v>2923</v>
      </c>
      <c r="D503" s="79" t="s">
        <v>2444</v>
      </c>
      <c r="E503" s="80">
        <v>104.36</v>
      </c>
      <c r="F503" s="168">
        <f t="shared" si="11"/>
        <v>104.36</v>
      </c>
    </row>
    <row r="504" spans="1:6" s="45" customFormat="1" ht="14.25">
      <c r="A504" s="38">
        <v>140710</v>
      </c>
      <c r="B504" s="21" t="s">
        <v>2406</v>
      </c>
      <c r="C504" s="50" t="s">
        <v>2924</v>
      </c>
      <c r="D504" s="51" t="s">
        <v>2408</v>
      </c>
      <c r="E504" s="52">
        <v>227.43</v>
      </c>
      <c r="F504" s="168">
        <f t="shared" si="11"/>
        <v>227.43</v>
      </c>
    </row>
    <row r="505" spans="1:6" s="45" customFormat="1" ht="14.25">
      <c r="A505" s="31">
        <v>140711</v>
      </c>
      <c r="B505" s="21" t="s">
        <v>2406</v>
      </c>
      <c r="C505" s="32" t="s">
        <v>2925</v>
      </c>
      <c r="D505" s="33" t="s">
        <v>2408</v>
      </c>
      <c r="E505" s="34">
        <v>134.41999999999999</v>
      </c>
      <c r="F505" s="168">
        <f t="shared" si="11"/>
        <v>134.41999999999999</v>
      </c>
    </row>
    <row r="506" spans="1:6" s="45" customFormat="1" ht="14.25">
      <c r="A506" s="31">
        <v>140712</v>
      </c>
      <c r="B506" s="21" t="s">
        <v>2406</v>
      </c>
      <c r="C506" s="32" t="s">
        <v>2926</v>
      </c>
      <c r="D506" s="33" t="s">
        <v>2408</v>
      </c>
      <c r="E506" s="34">
        <v>770.43</v>
      </c>
      <c r="F506" s="168">
        <f t="shared" ref="F506:F569" si="12">E506*$F$54</f>
        <v>770.43</v>
      </c>
    </row>
    <row r="507" spans="1:6" s="45" customFormat="1" ht="24">
      <c r="A507" s="31">
        <v>140713</v>
      </c>
      <c r="B507" s="21" t="s">
        <v>2406</v>
      </c>
      <c r="C507" s="32" t="s">
        <v>2927</v>
      </c>
      <c r="D507" s="33" t="s">
        <v>2408</v>
      </c>
      <c r="E507" s="34">
        <v>1151.25</v>
      </c>
      <c r="F507" s="168">
        <f t="shared" si="12"/>
        <v>1151.25</v>
      </c>
    </row>
    <row r="508" spans="1:6" s="45" customFormat="1" ht="24">
      <c r="A508" s="31">
        <v>140714</v>
      </c>
      <c r="B508" s="21" t="s">
        <v>2406</v>
      </c>
      <c r="C508" s="32" t="s">
        <v>2928</v>
      </c>
      <c r="D508" s="33" t="s">
        <v>2408</v>
      </c>
      <c r="E508" s="34">
        <v>1355.93</v>
      </c>
      <c r="F508" s="168">
        <f t="shared" si="12"/>
        <v>1355.93</v>
      </c>
    </row>
    <row r="509" spans="1:6" s="45" customFormat="1" ht="14.25">
      <c r="A509" s="31">
        <v>1409</v>
      </c>
      <c r="B509" s="21" t="s">
        <v>2406</v>
      </c>
      <c r="C509" s="32" t="s">
        <v>2929</v>
      </c>
      <c r="D509" s="33"/>
      <c r="E509" s="34"/>
      <c r="F509" s="168">
        <f t="shared" si="12"/>
        <v>0</v>
      </c>
    </row>
    <row r="510" spans="1:6" s="45" customFormat="1" ht="24">
      <c r="A510" s="31">
        <v>140901</v>
      </c>
      <c r="B510" s="21" t="s">
        <v>2406</v>
      </c>
      <c r="C510" s="32" t="s">
        <v>2930</v>
      </c>
      <c r="D510" s="33" t="s">
        <v>2407</v>
      </c>
      <c r="E510" s="34">
        <v>141.04</v>
      </c>
      <c r="F510" s="168">
        <f t="shared" si="12"/>
        <v>141.04</v>
      </c>
    </row>
    <row r="511" spans="1:6" s="45" customFormat="1" ht="24">
      <c r="A511" s="31">
        <v>140902</v>
      </c>
      <c r="B511" s="21" t="s">
        <v>2406</v>
      </c>
      <c r="C511" s="32" t="s">
        <v>2931</v>
      </c>
      <c r="D511" s="33" t="s">
        <v>2407</v>
      </c>
      <c r="E511" s="34">
        <v>180.3</v>
      </c>
      <c r="F511" s="168">
        <f t="shared" si="12"/>
        <v>180.3</v>
      </c>
    </row>
    <row r="512" spans="1:6" s="45" customFormat="1" ht="14.25">
      <c r="A512" s="31">
        <v>140903</v>
      </c>
      <c r="B512" s="21" t="s">
        <v>2406</v>
      </c>
      <c r="C512" s="32" t="s">
        <v>2932</v>
      </c>
      <c r="D512" s="33" t="s">
        <v>2407</v>
      </c>
      <c r="E512" s="34">
        <v>67.11</v>
      </c>
      <c r="F512" s="168">
        <f t="shared" si="12"/>
        <v>67.11</v>
      </c>
    </row>
    <row r="513" spans="1:6" s="45" customFormat="1" ht="14.25">
      <c r="A513" s="31">
        <v>140904</v>
      </c>
      <c r="B513" s="21" t="s">
        <v>2406</v>
      </c>
      <c r="C513" s="32" t="s">
        <v>2933</v>
      </c>
      <c r="D513" s="33" t="s">
        <v>2407</v>
      </c>
      <c r="E513" s="34">
        <v>103.98</v>
      </c>
      <c r="F513" s="168">
        <f t="shared" si="12"/>
        <v>103.98</v>
      </c>
    </row>
    <row r="514" spans="1:6" s="45" customFormat="1" ht="14.25">
      <c r="A514" s="31">
        <v>140905</v>
      </c>
      <c r="B514" s="21" t="s">
        <v>2406</v>
      </c>
      <c r="C514" s="32" t="s">
        <v>2934</v>
      </c>
      <c r="D514" s="33" t="s">
        <v>2407</v>
      </c>
      <c r="E514" s="34">
        <v>156.82</v>
      </c>
      <c r="F514" s="168">
        <f t="shared" si="12"/>
        <v>156.82</v>
      </c>
    </row>
    <row r="515" spans="1:6" s="45" customFormat="1" ht="14.25">
      <c r="A515" s="31">
        <v>140906</v>
      </c>
      <c r="B515" s="21" t="s">
        <v>2406</v>
      </c>
      <c r="C515" s="32" t="s">
        <v>2935</v>
      </c>
      <c r="D515" s="33" t="s">
        <v>2407</v>
      </c>
      <c r="E515" s="34">
        <v>62.88</v>
      </c>
      <c r="F515" s="168">
        <f t="shared" si="12"/>
        <v>62.88</v>
      </c>
    </row>
    <row r="516" spans="1:6" s="45" customFormat="1" ht="14.25">
      <c r="A516" s="31">
        <v>1411</v>
      </c>
      <c r="B516" s="21" t="s">
        <v>2406</v>
      </c>
      <c r="C516" s="32" t="s">
        <v>2936</v>
      </c>
      <c r="D516" s="33"/>
      <c r="E516" s="34"/>
      <c r="F516" s="168">
        <f t="shared" si="12"/>
        <v>0</v>
      </c>
    </row>
    <row r="517" spans="1:6" s="45" customFormat="1" ht="24">
      <c r="A517" s="75">
        <v>141101</v>
      </c>
      <c r="B517" s="21" t="s">
        <v>2406</v>
      </c>
      <c r="C517" s="76" t="s">
        <v>2937</v>
      </c>
      <c r="D517" s="77" t="s">
        <v>2408</v>
      </c>
      <c r="E517" s="78">
        <v>619.39</v>
      </c>
      <c r="F517" s="168">
        <f t="shared" si="12"/>
        <v>619.39</v>
      </c>
    </row>
    <row r="518" spans="1:6" s="45" customFormat="1" ht="24">
      <c r="A518" s="184">
        <v>141102</v>
      </c>
      <c r="B518" s="21" t="s">
        <v>2406</v>
      </c>
      <c r="C518" s="197" t="s">
        <v>2938</v>
      </c>
      <c r="D518" s="79" t="s">
        <v>2408</v>
      </c>
      <c r="E518" s="80">
        <v>610.80999999999995</v>
      </c>
      <c r="F518" s="168">
        <f t="shared" si="12"/>
        <v>610.80999999999995</v>
      </c>
    </row>
    <row r="519" spans="1:6" s="45" customFormat="1" ht="24">
      <c r="A519" s="35">
        <v>141103</v>
      </c>
      <c r="B519" s="244" t="s">
        <v>2406</v>
      </c>
      <c r="C519" s="72" t="s">
        <v>2939</v>
      </c>
      <c r="D519" s="73" t="s">
        <v>2408</v>
      </c>
      <c r="E519" s="74">
        <v>690.21</v>
      </c>
      <c r="F519" s="168">
        <f t="shared" si="12"/>
        <v>690.21</v>
      </c>
    </row>
    <row r="520" spans="1:6" s="45" customFormat="1" ht="24">
      <c r="A520" s="31">
        <v>141104</v>
      </c>
      <c r="B520" s="21" t="s">
        <v>2406</v>
      </c>
      <c r="C520" s="32" t="s">
        <v>2940</v>
      </c>
      <c r="D520" s="33" t="s">
        <v>2408</v>
      </c>
      <c r="E520" s="34">
        <v>660.11</v>
      </c>
      <c r="F520" s="168">
        <f t="shared" si="12"/>
        <v>660.11</v>
      </c>
    </row>
    <row r="521" spans="1:6" s="45" customFormat="1" ht="24">
      <c r="A521" s="31">
        <v>141105</v>
      </c>
      <c r="B521" s="21" t="s">
        <v>2406</v>
      </c>
      <c r="C521" s="32" t="s">
        <v>2941</v>
      </c>
      <c r="D521" s="33" t="s">
        <v>2408</v>
      </c>
      <c r="E521" s="34">
        <v>649.9</v>
      </c>
      <c r="F521" s="168">
        <f t="shared" si="12"/>
        <v>649.9</v>
      </c>
    </row>
    <row r="522" spans="1:6" s="45" customFormat="1" ht="24">
      <c r="A522" s="31">
        <v>141106</v>
      </c>
      <c r="B522" s="21" t="s">
        <v>2406</v>
      </c>
      <c r="C522" s="32" t="s">
        <v>2942</v>
      </c>
      <c r="D522" s="33" t="s">
        <v>2408</v>
      </c>
      <c r="E522" s="34">
        <v>883.65</v>
      </c>
      <c r="F522" s="168">
        <f t="shared" si="12"/>
        <v>883.65</v>
      </c>
    </row>
    <row r="523" spans="1:6" s="45" customFormat="1" ht="24">
      <c r="A523" s="31">
        <v>141107</v>
      </c>
      <c r="B523" s="21" t="s">
        <v>2406</v>
      </c>
      <c r="C523" s="32" t="s">
        <v>2943</v>
      </c>
      <c r="D523" s="33" t="s">
        <v>2408</v>
      </c>
      <c r="E523" s="34">
        <v>863.21</v>
      </c>
      <c r="F523" s="168">
        <f t="shared" si="12"/>
        <v>863.21</v>
      </c>
    </row>
    <row r="524" spans="1:6" s="45" customFormat="1" ht="24">
      <c r="A524" s="31">
        <v>141108</v>
      </c>
      <c r="B524" s="21" t="s">
        <v>2406</v>
      </c>
      <c r="C524" s="32" t="s">
        <v>2944</v>
      </c>
      <c r="D524" s="33" t="s">
        <v>2408</v>
      </c>
      <c r="E524" s="34">
        <v>1243.68</v>
      </c>
      <c r="F524" s="168">
        <f t="shared" si="12"/>
        <v>1243.68</v>
      </c>
    </row>
    <row r="525" spans="1:6" s="45" customFormat="1" ht="24">
      <c r="A525" s="31">
        <v>141109</v>
      </c>
      <c r="B525" s="21" t="s">
        <v>2406</v>
      </c>
      <c r="C525" s="32" t="s">
        <v>2945</v>
      </c>
      <c r="D525" s="33" t="s">
        <v>2407</v>
      </c>
      <c r="E525" s="34">
        <v>195.87</v>
      </c>
      <c r="F525" s="168">
        <f t="shared" si="12"/>
        <v>195.87</v>
      </c>
    </row>
    <row r="526" spans="1:6" s="45" customFormat="1" ht="24">
      <c r="A526" s="31">
        <v>141110</v>
      </c>
      <c r="B526" s="21" t="s">
        <v>2406</v>
      </c>
      <c r="C526" s="32" t="s">
        <v>2946</v>
      </c>
      <c r="D526" s="33" t="s">
        <v>2408</v>
      </c>
      <c r="E526" s="34">
        <v>809.36</v>
      </c>
      <c r="F526" s="168">
        <f t="shared" si="12"/>
        <v>809.36</v>
      </c>
    </row>
    <row r="527" spans="1:6" s="45" customFormat="1" ht="24">
      <c r="A527" s="75">
        <v>141111</v>
      </c>
      <c r="B527" s="21" t="s">
        <v>2406</v>
      </c>
      <c r="C527" s="76" t="s">
        <v>2947</v>
      </c>
      <c r="D527" s="77" t="s">
        <v>2408</v>
      </c>
      <c r="E527" s="78">
        <v>800.77</v>
      </c>
      <c r="F527" s="168">
        <f t="shared" si="12"/>
        <v>800.77</v>
      </c>
    </row>
    <row r="528" spans="1:6" s="45" customFormat="1" ht="24">
      <c r="A528" s="184">
        <v>141112</v>
      </c>
      <c r="B528" s="21" t="s">
        <v>2406</v>
      </c>
      <c r="C528" s="197" t="s">
        <v>2948</v>
      </c>
      <c r="D528" s="79" t="s">
        <v>2408</v>
      </c>
      <c r="E528" s="80">
        <v>880.17</v>
      </c>
      <c r="F528" s="168">
        <f t="shared" si="12"/>
        <v>880.17</v>
      </c>
    </row>
    <row r="529" spans="1:6" s="45" customFormat="1" ht="24">
      <c r="A529" s="38">
        <v>141113</v>
      </c>
      <c r="B529" s="21" t="s">
        <v>2406</v>
      </c>
      <c r="C529" s="50" t="s">
        <v>2949</v>
      </c>
      <c r="D529" s="51" t="s">
        <v>2408</v>
      </c>
      <c r="E529" s="52">
        <v>850.08</v>
      </c>
      <c r="F529" s="168">
        <f t="shared" si="12"/>
        <v>850.08</v>
      </c>
    </row>
    <row r="530" spans="1:6" s="45" customFormat="1" ht="24">
      <c r="A530" s="31">
        <v>141114</v>
      </c>
      <c r="B530" s="21" t="s">
        <v>2406</v>
      </c>
      <c r="C530" s="32" t="s">
        <v>2950</v>
      </c>
      <c r="D530" s="33" t="s">
        <v>2408</v>
      </c>
      <c r="E530" s="34">
        <v>825.55</v>
      </c>
      <c r="F530" s="168">
        <f t="shared" si="12"/>
        <v>825.55</v>
      </c>
    </row>
    <row r="531" spans="1:6" s="45" customFormat="1" ht="14.25">
      <c r="A531" s="31">
        <v>1412</v>
      </c>
      <c r="B531" s="21" t="s">
        <v>2406</v>
      </c>
      <c r="C531" s="32" t="s">
        <v>2951</v>
      </c>
      <c r="D531" s="33"/>
      <c r="E531" s="34"/>
      <c r="F531" s="168">
        <f t="shared" si="12"/>
        <v>0</v>
      </c>
    </row>
    <row r="532" spans="1:6" s="45" customFormat="1" ht="14.25">
      <c r="A532" s="31">
        <v>141210</v>
      </c>
      <c r="B532" s="21" t="s">
        <v>2406</v>
      </c>
      <c r="C532" s="32" t="s">
        <v>2952</v>
      </c>
      <c r="D532" s="33" t="s">
        <v>2407</v>
      </c>
      <c r="E532" s="34">
        <v>60.06</v>
      </c>
      <c r="F532" s="168">
        <f t="shared" si="12"/>
        <v>60.06</v>
      </c>
    </row>
    <row r="533" spans="1:6" s="45" customFormat="1" ht="14.25">
      <c r="A533" s="31">
        <v>141211</v>
      </c>
      <c r="B533" s="21" t="s">
        <v>2406</v>
      </c>
      <c r="C533" s="32" t="s">
        <v>2953</v>
      </c>
      <c r="D533" s="33" t="s">
        <v>2407</v>
      </c>
      <c r="E533" s="34">
        <v>71.599999999999994</v>
      </c>
      <c r="F533" s="168">
        <f t="shared" si="12"/>
        <v>71.599999999999994</v>
      </c>
    </row>
    <row r="534" spans="1:6" s="45" customFormat="1" ht="14.25">
      <c r="A534" s="35">
        <v>141212</v>
      </c>
      <c r="B534" s="71" t="s">
        <v>2406</v>
      </c>
      <c r="C534" s="72" t="s">
        <v>2954</v>
      </c>
      <c r="D534" s="73" t="s">
        <v>2407</v>
      </c>
      <c r="E534" s="74">
        <v>94.68</v>
      </c>
      <c r="F534" s="168">
        <f t="shared" si="12"/>
        <v>94.68</v>
      </c>
    </row>
    <row r="535" spans="1:6" s="45" customFormat="1" ht="14.25">
      <c r="A535" s="31">
        <v>141213</v>
      </c>
      <c r="B535" s="21" t="s">
        <v>2406</v>
      </c>
      <c r="C535" s="32" t="s">
        <v>2955</v>
      </c>
      <c r="D535" s="33" t="s">
        <v>2407</v>
      </c>
      <c r="E535" s="34">
        <v>116.34</v>
      </c>
      <c r="F535" s="168">
        <f t="shared" si="12"/>
        <v>116.34</v>
      </c>
    </row>
    <row r="536" spans="1:6" s="45" customFormat="1" ht="14.25">
      <c r="A536" s="75">
        <v>141214</v>
      </c>
      <c r="B536" s="21" t="s">
        <v>2406</v>
      </c>
      <c r="C536" s="76" t="s">
        <v>2956</v>
      </c>
      <c r="D536" s="77" t="s">
        <v>2407</v>
      </c>
      <c r="E536" s="78">
        <v>130.01</v>
      </c>
      <c r="F536" s="168">
        <f t="shared" si="12"/>
        <v>130.01</v>
      </c>
    </row>
    <row r="537" spans="1:6" s="45" customFormat="1" ht="14.25">
      <c r="A537" s="184">
        <v>141215</v>
      </c>
      <c r="B537" s="21" t="s">
        <v>2406</v>
      </c>
      <c r="C537" s="197" t="s">
        <v>2957</v>
      </c>
      <c r="D537" s="79" t="s">
        <v>2407</v>
      </c>
      <c r="E537" s="80">
        <v>152.38</v>
      </c>
      <c r="F537" s="168">
        <f t="shared" si="12"/>
        <v>152.38</v>
      </c>
    </row>
    <row r="538" spans="1:6" s="45" customFormat="1" ht="14.25">
      <c r="A538" s="38">
        <v>141216</v>
      </c>
      <c r="B538" s="21" t="s">
        <v>2406</v>
      </c>
      <c r="C538" s="50" t="s">
        <v>2958</v>
      </c>
      <c r="D538" s="51" t="s">
        <v>2407</v>
      </c>
      <c r="E538" s="52">
        <v>201.8</v>
      </c>
      <c r="F538" s="168">
        <f t="shared" si="12"/>
        <v>201.8</v>
      </c>
    </row>
    <row r="539" spans="1:6" s="45" customFormat="1" ht="14.25">
      <c r="A539" s="31">
        <v>141217</v>
      </c>
      <c r="B539" s="21" t="s">
        <v>2406</v>
      </c>
      <c r="C539" s="32" t="s">
        <v>2959</v>
      </c>
      <c r="D539" s="33" t="s">
        <v>2407</v>
      </c>
      <c r="E539" s="34">
        <v>224.08</v>
      </c>
      <c r="F539" s="168">
        <f t="shared" si="12"/>
        <v>224.08</v>
      </c>
    </row>
    <row r="540" spans="1:6" s="45" customFormat="1" ht="14.25">
      <c r="A540" s="31">
        <v>141218</v>
      </c>
      <c r="B540" s="21" t="s">
        <v>2406</v>
      </c>
      <c r="C540" s="32" t="s">
        <v>2960</v>
      </c>
      <c r="D540" s="33" t="s">
        <v>2407</v>
      </c>
      <c r="E540" s="34">
        <v>302.18</v>
      </c>
      <c r="F540" s="168">
        <f t="shared" si="12"/>
        <v>302.18</v>
      </c>
    </row>
    <row r="541" spans="1:6" s="45" customFormat="1" ht="14.25">
      <c r="A541" s="31">
        <v>1414</v>
      </c>
      <c r="B541" s="21" t="s">
        <v>2406</v>
      </c>
      <c r="C541" s="32" t="s">
        <v>2961</v>
      </c>
      <c r="D541" s="33"/>
      <c r="E541" s="34"/>
      <c r="F541" s="168">
        <f t="shared" si="12"/>
        <v>0</v>
      </c>
    </row>
    <row r="542" spans="1:6" s="45" customFormat="1" ht="14.25">
      <c r="A542" s="31">
        <v>141409</v>
      </c>
      <c r="B542" s="21" t="s">
        <v>2406</v>
      </c>
      <c r="C542" s="32" t="s">
        <v>2962</v>
      </c>
      <c r="D542" s="33" t="s">
        <v>2407</v>
      </c>
      <c r="E542" s="34">
        <v>20.64</v>
      </c>
      <c r="F542" s="168">
        <f t="shared" si="12"/>
        <v>20.64</v>
      </c>
    </row>
    <row r="543" spans="1:6" s="45" customFormat="1" ht="14.25">
      <c r="A543" s="31">
        <v>141410</v>
      </c>
      <c r="B543" s="21" t="s">
        <v>2406</v>
      </c>
      <c r="C543" s="32" t="s">
        <v>2963</v>
      </c>
      <c r="D543" s="33" t="s">
        <v>2407</v>
      </c>
      <c r="E543" s="34">
        <v>23.52</v>
      </c>
      <c r="F543" s="168">
        <f t="shared" si="12"/>
        <v>23.52</v>
      </c>
    </row>
    <row r="544" spans="1:6" s="45" customFormat="1" ht="14.25">
      <c r="A544" s="35">
        <v>141411</v>
      </c>
      <c r="B544" s="71" t="s">
        <v>2406</v>
      </c>
      <c r="C544" s="72" t="s">
        <v>2964</v>
      </c>
      <c r="D544" s="73" t="s">
        <v>2407</v>
      </c>
      <c r="E544" s="74">
        <v>28.44</v>
      </c>
      <c r="F544" s="168">
        <f t="shared" si="12"/>
        <v>28.44</v>
      </c>
    </row>
    <row r="545" spans="1:6" s="45" customFormat="1" ht="14.25">
      <c r="A545" s="184">
        <v>141412</v>
      </c>
      <c r="B545" s="21" t="s">
        <v>2406</v>
      </c>
      <c r="C545" s="197" t="s">
        <v>2965</v>
      </c>
      <c r="D545" s="79" t="s">
        <v>2407</v>
      </c>
      <c r="E545" s="80">
        <v>36.56</v>
      </c>
      <c r="F545" s="168">
        <f t="shared" si="12"/>
        <v>36.56</v>
      </c>
    </row>
    <row r="546" spans="1:6" s="45" customFormat="1" ht="14.25">
      <c r="A546" s="38">
        <v>141413</v>
      </c>
      <c r="B546" s="21" t="s">
        <v>2406</v>
      </c>
      <c r="C546" s="50" t="s">
        <v>2966</v>
      </c>
      <c r="D546" s="51" t="s">
        <v>2407</v>
      </c>
      <c r="E546" s="52">
        <v>47.79</v>
      </c>
      <c r="F546" s="168">
        <f t="shared" si="12"/>
        <v>47.79</v>
      </c>
    </row>
    <row r="547" spans="1:6" s="45" customFormat="1" ht="14.25">
      <c r="A547" s="31">
        <v>141414</v>
      </c>
      <c r="B547" s="21" t="s">
        <v>2406</v>
      </c>
      <c r="C547" s="32" t="s">
        <v>2967</v>
      </c>
      <c r="D547" s="33" t="s">
        <v>2407</v>
      </c>
      <c r="E547" s="34">
        <v>61.23</v>
      </c>
      <c r="F547" s="168">
        <f t="shared" si="12"/>
        <v>61.23</v>
      </c>
    </row>
    <row r="548" spans="1:6" s="45" customFormat="1" ht="14.25">
      <c r="A548" s="31">
        <v>141415</v>
      </c>
      <c r="B548" s="21" t="s">
        <v>2406</v>
      </c>
      <c r="C548" s="32" t="s">
        <v>2968</v>
      </c>
      <c r="D548" s="33" t="s">
        <v>2407</v>
      </c>
      <c r="E548" s="34">
        <v>89.41</v>
      </c>
      <c r="F548" s="168">
        <f t="shared" si="12"/>
        <v>89.41</v>
      </c>
    </row>
    <row r="549" spans="1:6" s="45" customFormat="1" ht="14.25">
      <c r="A549" s="31">
        <v>141416</v>
      </c>
      <c r="B549" s="21" t="s">
        <v>2406</v>
      </c>
      <c r="C549" s="32" t="s">
        <v>2969</v>
      </c>
      <c r="D549" s="33" t="s">
        <v>2407</v>
      </c>
      <c r="E549" s="34">
        <v>110.33</v>
      </c>
      <c r="F549" s="168">
        <f t="shared" si="12"/>
        <v>110.33</v>
      </c>
    </row>
    <row r="550" spans="1:6" s="45" customFormat="1" ht="14.25">
      <c r="A550" s="75">
        <v>1415</v>
      </c>
      <c r="B550" s="21" t="s">
        <v>2406</v>
      </c>
      <c r="C550" s="76" t="s">
        <v>2970</v>
      </c>
      <c r="D550" s="77"/>
      <c r="E550" s="78"/>
      <c r="F550" s="168">
        <f t="shared" si="12"/>
        <v>0</v>
      </c>
    </row>
    <row r="551" spans="1:6" s="45" customFormat="1" ht="14.25">
      <c r="A551" s="184">
        <v>141522</v>
      </c>
      <c r="B551" s="21" t="s">
        <v>2406</v>
      </c>
      <c r="C551" s="197" t="s">
        <v>2971</v>
      </c>
      <c r="D551" s="79" t="s">
        <v>2408</v>
      </c>
      <c r="E551" s="80">
        <v>23.02</v>
      </c>
      <c r="F551" s="168">
        <f t="shared" si="12"/>
        <v>23.02</v>
      </c>
    </row>
    <row r="552" spans="1:6" s="45" customFormat="1" ht="14.25">
      <c r="A552" s="38">
        <v>141523</v>
      </c>
      <c r="B552" s="21" t="s">
        <v>2406</v>
      </c>
      <c r="C552" s="50" t="s">
        <v>2972</v>
      </c>
      <c r="D552" s="51" t="s">
        <v>2408</v>
      </c>
      <c r="E552" s="52">
        <v>33.89</v>
      </c>
      <c r="F552" s="168">
        <f t="shared" si="12"/>
        <v>33.89</v>
      </c>
    </row>
    <row r="553" spans="1:6" s="45" customFormat="1" ht="14.25">
      <c r="A553" s="35">
        <v>141524</v>
      </c>
      <c r="B553" s="71" t="s">
        <v>2406</v>
      </c>
      <c r="C553" s="72" t="s">
        <v>2973</v>
      </c>
      <c r="D553" s="73" t="s">
        <v>2408</v>
      </c>
      <c r="E553" s="74">
        <v>39.25</v>
      </c>
      <c r="F553" s="168">
        <f t="shared" si="12"/>
        <v>39.25</v>
      </c>
    </row>
    <row r="554" spans="1:6" s="45" customFormat="1" ht="14.25">
      <c r="A554" s="31">
        <v>141525</v>
      </c>
      <c r="B554" s="21" t="s">
        <v>2406</v>
      </c>
      <c r="C554" s="32" t="s">
        <v>2974</v>
      </c>
      <c r="D554" s="33" t="s">
        <v>2408</v>
      </c>
      <c r="E554" s="34">
        <v>44.82</v>
      </c>
      <c r="F554" s="168">
        <f t="shared" si="12"/>
        <v>44.82</v>
      </c>
    </row>
    <row r="555" spans="1:6" s="45" customFormat="1" ht="14.25">
      <c r="A555" s="31">
        <v>141526</v>
      </c>
      <c r="B555" s="21" t="s">
        <v>2406</v>
      </c>
      <c r="C555" s="32" t="s">
        <v>2975</v>
      </c>
      <c r="D555" s="33" t="s">
        <v>2408</v>
      </c>
      <c r="E555" s="34">
        <v>78.59</v>
      </c>
      <c r="F555" s="168">
        <f t="shared" si="12"/>
        <v>78.59</v>
      </c>
    </row>
    <row r="556" spans="1:6" s="45" customFormat="1" ht="14.25">
      <c r="A556" s="31">
        <v>141527</v>
      </c>
      <c r="B556" s="21" t="s">
        <v>2406</v>
      </c>
      <c r="C556" s="32" t="s">
        <v>2976</v>
      </c>
      <c r="D556" s="33" t="s">
        <v>2408</v>
      </c>
      <c r="E556" s="34">
        <v>293.13</v>
      </c>
      <c r="F556" s="168">
        <f t="shared" si="12"/>
        <v>293.13</v>
      </c>
    </row>
    <row r="557" spans="1:6" s="45" customFormat="1" ht="14.25">
      <c r="A557" s="31">
        <v>141529</v>
      </c>
      <c r="B557" s="21" t="s">
        <v>2406</v>
      </c>
      <c r="C557" s="32" t="s">
        <v>2977</v>
      </c>
      <c r="D557" s="33" t="s">
        <v>2408</v>
      </c>
      <c r="E557" s="34">
        <v>7.37</v>
      </c>
      <c r="F557" s="168">
        <f t="shared" si="12"/>
        <v>7.37</v>
      </c>
    </row>
    <row r="558" spans="1:6" s="45" customFormat="1" ht="14.25">
      <c r="A558" s="31">
        <v>1419</v>
      </c>
      <c r="B558" s="21" t="s">
        <v>2406</v>
      </c>
      <c r="C558" s="32" t="s">
        <v>2978</v>
      </c>
      <c r="D558" s="33"/>
      <c r="E558" s="34"/>
      <c r="F558" s="168">
        <f t="shared" si="12"/>
        <v>0</v>
      </c>
    </row>
    <row r="559" spans="1:6" s="45" customFormat="1" ht="14.25">
      <c r="A559" s="31">
        <v>141906</v>
      </c>
      <c r="B559" s="21" t="s">
        <v>2406</v>
      </c>
      <c r="C559" s="32" t="s">
        <v>2979</v>
      </c>
      <c r="D559" s="33" t="s">
        <v>2407</v>
      </c>
      <c r="E559" s="34">
        <v>29.5</v>
      </c>
      <c r="F559" s="168">
        <f t="shared" si="12"/>
        <v>29.5</v>
      </c>
    </row>
    <row r="560" spans="1:6" s="45" customFormat="1" ht="14.25">
      <c r="A560" s="31">
        <v>141907</v>
      </c>
      <c r="B560" s="21" t="s">
        <v>2406</v>
      </c>
      <c r="C560" s="32" t="s">
        <v>2980</v>
      </c>
      <c r="D560" s="33" t="s">
        <v>2407</v>
      </c>
      <c r="E560" s="34">
        <v>40.76</v>
      </c>
      <c r="F560" s="168">
        <f t="shared" si="12"/>
        <v>40.76</v>
      </c>
    </row>
    <row r="561" spans="1:6" s="45" customFormat="1" ht="14.25">
      <c r="A561" s="35">
        <v>141908</v>
      </c>
      <c r="B561" s="71" t="s">
        <v>2406</v>
      </c>
      <c r="C561" s="72" t="s">
        <v>2981</v>
      </c>
      <c r="D561" s="73" t="s">
        <v>2407</v>
      </c>
      <c r="E561" s="74">
        <v>61.44</v>
      </c>
      <c r="F561" s="168">
        <f t="shared" si="12"/>
        <v>61.44</v>
      </c>
    </row>
    <row r="562" spans="1:6" s="45" customFormat="1" ht="14.25">
      <c r="A562" s="31">
        <v>141909</v>
      </c>
      <c r="B562" s="21" t="s">
        <v>2406</v>
      </c>
      <c r="C562" s="32" t="s">
        <v>2982</v>
      </c>
      <c r="D562" s="33" t="s">
        <v>2407</v>
      </c>
      <c r="E562" s="34">
        <v>71.39</v>
      </c>
      <c r="F562" s="168">
        <f t="shared" si="12"/>
        <v>71.39</v>
      </c>
    </row>
    <row r="563" spans="1:6" s="45" customFormat="1" ht="14.25">
      <c r="A563" s="31">
        <v>141910</v>
      </c>
      <c r="B563" s="21" t="s">
        <v>2406</v>
      </c>
      <c r="C563" s="32" t="s">
        <v>2983</v>
      </c>
      <c r="D563" s="33" t="s">
        <v>2407</v>
      </c>
      <c r="E563" s="34">
        <v>100.52</v>
      </c>
      <c r="F563" s="168">
        <f t="shared" si="12"/>
        <v>100.52</v>
      </c>
    </row>
    <row r="564" spans="1:6" s="45" customFormat="1" ht="14.25">
      <c r="A564" s="31">
        <v>1421</v>
      </c>
      <c r="B564" s="21" t="s">
        <v>2406</v>
      </c>
      <c r="C564" s="32" t="s">
        <v>2984</v>
      </c>
      <c r="D564" s="33"/>
      <c r="E564" s="34"/>
      <c r="F564" s="168">
        <f t="shared" si="12"/>
        <v>0</v>
      </c>
    </row>
    <row r="565" spans="1:6" s="45" customFormat="1" ht="14.25">
      <c r="A565" s="31">
        <v>142103</v>
      </c>
      <c r="B565" s="21" t="s">
        <v>2406</v>
      </c>
      <c r="C565" s="32" t="s">
        <v>2985</v>
      </c>
      <c r="D565" s="33" t="s">
        <v>2408</v>
      </c>
      <c r="E565" s="34">
        <v>92.01</v>
      </c>
      <c r="F565" s="168">
        <f t="shared" si="12"/>
        <v>92.01</v>
      </c>
    </row>
    <row r="566" spans="1:6" s="45" customFormat="1" ht="14.25">
      <c r="A566" s="31">
        <v>142104</v>
      </c>
      <c r="B566" s="21" t="s">
        <v>2406</v>
      </c>
      <c r="C566" s="32" t="s">
        <v>2986</v>
      </c>
      <c r="D566" s="33" t="s">
        <v>2408</v>
      </c>
      <c r="E566" s="34">
        <v>28.98</v>
      </c>
      <c r="F566" s="168">
        <f t="shared" si="12"/>
        <v>28.98</v>
      </c>
    </row>
    <row r="567" spans="1:6" s="45" customFormat="1" ht="14.25">
      <c r="A567" s="35">
        <v>142106</v>
      </c>
      <c r="B567" s="71" t="s">
        <v>2406</v>
      </c>
      <c r="C567" s="72" t="s">
        <v>2987</v>
      </c>
      <c r="D567" s="73" t="s">
        <v>2408</v>
      </c>
      <c r="E567" s="74">
        <v>35.25</v>
      </c>
      <c r="F567" s="168">
        <f t="shared" si="12"/>
        <v>35.25</v>
      </c>
    </row>
    <row r="568" spans="1:6" s="45" customFormat="1" ht="14.25">
      <c r="A568" s="75">
        <v>142107</v>
      </c>
      <c r="B568" s="21" t="s">
        <v>2406</v>
      </c>
      <c r="C568" s="76" t="s">
        <v>2988</v>
      </c>
      <c r="D568" s="77" t="s">
        <v>2408</v>
      </c>
      <c r="E568" s="78">
        <v>65.14</v>
      </c>
      <c r="F568" s="168">
        <f t="shared" si="12"/>
        <v>65.14</v>
      </c>
    </row>
    <row r="569" spans="1:6" s="45" customFormat="1" ht="14.25">
      <c r="A569" s="184">
        <v>142109</v>
      </c>
      <c r="B569" s="21" t="s">
        <v>2406</v>
      </c>
      <c r="C569" s="197" t="s">
        <v>2989</v>
      </c>
      <c r="D569" s="79" t="s">
        <v>2408</v>
      </c>
      <c r="E569" s="80">
        <v>70.98</v>
      </c>
      <c r="F569" s="168">
        <f t="shared" si="12"/>
        <v>70.98</v>
      </c>
    </row>
    <row r="570" spans="1:6" s="45" customFormat="1" ht="14.25">
      <c r="A570" s="38">
        <v>142111</v>
      </c>
      <c r="B570" s="21" t="s">
        <v>2406</v>
      </c>
      <c r="C570" s="50" t="s">
        <v>2990</v>
      </c>
      <c r="D570" s="51" t="s">
        <v>2408</v>
      </c>
      <c r="E570" s="52">
        <v>135.12</v>
      </c>
      <c r="F570" s="168">
        <f t="shared" ref="F570:F633" si="13">E570*$F$54</f>
        <v>135.12</v>
      </c>
    </row>
    <row r="571" spans="1:6" s="45" customFormat="1" ht="14.25">
      <c r="A571" s="31">
        <v>142112</v>
      </c>
      <c r="B571" s="21" t="s">
        <v>2406</v>
      </c>
      <c r="C571" s="32" t="s">
        <v>2991</v>
      </c>
      <c r="D571" s="33" t="s">
        <v>2408</v>
      </c>
      <c r="E571" s="34">
        <v>91.51</v>
      </c>
      <c r="F571" s="168">
        <f t="shared" si="13"/>
        <v>91.51</v>
      </c>
    </row>
    <row r="572" spans="1:6" s="45" customFormat="1" ht="14.25">
      <c r="A572" s="31">
        <v>142114</v>
      </c>
      <c r="B572" s="21" t="s">
        <v>2406</v>
      </c>
      <c r="C572" s="32" t="s">
        <v>2992</v>
      </c>
      <c r="D572" s="33" t="s">
        <v>2408</v>
      </c>
      <c r="E572" s="34">
        <v>11.5</v>
      </c>
      <c r="F572" s="168">
        <f t="shared" si="13"/>
        <v>11.5</v>
      </c>
    </row>
    <row r="573" spans="1:6" s="45" customFormat="1" ht="14.25">
      <c r="A573" s="31">
        <v>142115</v>
      </c>
      <c r="B573" s="21" t="s">
        <v>2406</v>
      </c>
      <c r="C573" s="32" t="s">
        <v>2993</v>
      </c>
      <c r="D573" s="33" t="s">
        <v>2408</v>
      </c>
      <c r="E573" s="34">
        <v>41</v>
      </c>
      <c r="F573" s="168">
        <f t="shared" si="13"/>
        <v>41</v>
      </c>
    </row>
    <row r="574" spans="1:6" s="45" customFormat="1" ht="14.25">
      <c r="A574" s="31">
        <v>142116</v>
      </c>
      <c r="B574" s="21" t="s">
        <v>2406</v>
      </c>
      <c r="C574" s="32" t="s">
        <v>2994</v>
      </c>
      <c r="D574" s="33" t="s">
        <v>2408</v>
      </c>
      <c r="E574" s="34">
        <v>8.48</v>
      </c>
      <c r="F574" s="168">
        <f t="shared" si="13"/>
        <v>8.48</v>
      </c>
    </row>
    <row r="575" spans="1:6" s="45" customFormat="1" ht="14.25">
      <c r="A575" s="75">
        <v>142117</v>
      </c>
      <c r="B575" s="21" t="s">
        <v>2406</v>
      </c>
      <c r="C575" s="76" t="s">
        <v>2995</v>
      </c>
      <c r="D575" s="77" t="s">
        <v>2408</v>
      </c>
      <c r="E575" s="78">
        <v>30.73</v>
      </c>
      <c r="F575" s="168">
        <f t="shared" si="13"/>
        <v>30.73</v>
      </c>
    </row>
    <row r="576" spans="1:6" s="45" customFormat="1" ht="14.25">
      <c r="A576" s="184">
        <v>142118</v>
      </c>
      <c r="B576" s="21" t="s">
        <v>2406</v>
      </c>
      <c r="C576" s="197" t="s">
        <v>2996</v>
      </c>
      <c r="D576" s="79" t="s">
        <v>2408</v>
      </c>
      <c r="E576" s="80">
        <v>18.46</v>
      </c>
      <c r="F576" s="168">
        <f t="shared" si="13"/>
        <v>18.46</v>
      </c>
    </row>
    <row r="577" spans="1:6" s="45" customFormat="1" ht="14.25">
      <c r="A577" s="38">
        <v>142119</v>
      </c>
      <c r="B577" s="21" t="s">
        <v>2406</v>
      </c>
      <c r="C577" s="50" t="s">
        <v>2997</v>
      </c>
      <c r="D577" s="51" t="s">
        <v>2408</v>
      </c>
      <c r="E577" s="52">
        <v>98.99</v>
      </c>
      <c r="F577" s="168">
        <f t="shared" si="13"/>
        <v>98.99</v>
      </c>
    </row>
    <row r="578" spans="1:6" s="45" customFormat="1" ht="14.25">
      <c r="A578" s="31">
        <v>142120</v>
      </c>
      <c r="B578" s="21" t="s">
        <v>2406</v>
      </c>
      <c r="C578" s="32" t="s">
        <v>2998</v>
      </c>
      <c r="D578" s="33" t="s">
        <v>2408</v>
      </c>
      <c r="E578" s="34">
        <v>137.08000000000001</v>
      </c>
      <c r="F578" s="168">
        <f t="shared" si="13"/>
        <v>137.08000000000001</v>
      </c>
    </row>
    <row r="579" spans="1:6" s="45" customFormat="1" ht="14.25">
      <c r="A579" s="31">
        <v>142121</v>
      </c>
      <c r="B579" s="21" t="s">
        <v>2406</v>
      </c>
      <c r="C579" s="32" t="s">
        <v>2999</v>
      </c>
      <c r="D579" s="33" t="s">
        <v>2408</v>
      </c>
      <c r="E579" s="34">
        <v>263.26</v>
      </c>
      <c r="F579" s="168">
        <f t="shared" si="13"/>
        <v>263.26</v>
      </c>
    </row>
    <row r="580" spans="1:6" s="45" customFormat="1" ht="14.25">
      <c r="A580" s="75">
        <v>142122</v>
      </c>
      <c r="B580" s="21" t="s">
        <v>2406</v>
      </c>
      <c r="C580" s="76" t="s">
        <v>3000</v>
      </c>
      <c r="D580" s="77" t="s">
        <v>2408</v>
      </c>
      <c r="E580" s="78">
        <v>87.7</v>
      </c>
      <c r="F580" s="168">
        <f t="shared" si="13"/>
        <v>87.7</v>
      </c>
    </row>
    <row r="581" spans="1:6" s="45" customFormat="1" ht="14.25">
      <c r="A581" s="184">
        <v>142123</v>
      </c>
      <c r="B581" s="21" t="s">
        <v>2406</v>
      </c>
      <c r="C581" s="197" t="s">
        <v>3001</v>
      </c>
      <c r="D581" s="79" t="s">
        <v>2408</v>
      </c>
      <c r="E581" s="80">
        <v>19.82</v>
      </c>
      <c r="F581" s="168">
        <f t="shared" si="13"/>
        <v>19.82</v>
      </c>
    </row>
    <row r="582" spans="1:6" s="45" customFormat="1" ht="14.25">
      <c r="A582" s="38">
        <v>1422</v>
      </c>
      <c r="B582" s="21" t="s">
        <v>2406</v>
      </c>
      <c r="C582" s="50" t="s">
        <v>3002</v>
      </c>
      <c r="D582" s="51"/>
      <c r="E582" s="52"/>
      <c r="F582" s="168">
        <f t="shared" si="13"/>
        <v>0</v>
      </c>
    </row>
    <row r="583" spans="1:6" s="45" customFormat="1" ht="14.25">
      <c r="A583" s="31">
        <v>142201</v>
      </c>
      <c r="B583" s="21" t="s">
        <v>2406</v>
      </c>
      <c r="C583" s="32" t="s">
        <v>3003</v>
      </c>
      <c r="D583" s="33" t="s">
        <v>2407</v>
      </c>
      <c r="E583" s="34">
        <v>12.92</v>
      </c>
      <c r="F583" s="168">
        <f t="shared" si="13"/>
        <v>12.92</v>
      </c>
    </row>
    <row r="584" spans="1:6" s="45" customFormat="1" ht="14.25">
      <c r="A584" s="31">
        <v>142202</v>
      </c>
      <c r="B584" s="21" t="s">
        <v>2406</v>
      </c>
      <c r="C584" s="32" t="s">
        <v>3004</v>
      </c>
      <c r="D584" s="33" t="s">
        <v>2407</v>
      </c>
      <c r="E584" s="34">
        <v>19.38</v>
      </c>
      <c r="F584" s="168">
        <f t="shared" si="13"/>
        <v>19.38</v>
      </c>
    </row>
    <row r="585" spans="1:6" s="45" customFormat="1" ht="14.25">
      <c r="A585" s="35">
        <v>142203</v>
      </c>
      <c r="B585" s="71" t="s">
        <v>2406</v>
      </c>
      <c r="C585" s="72" t="s">
        <v>3005</v>
      </c>
      <c r="D585" s="73" t="s">
        <v>2407</v>
      </c>
      <c r="E585" s="74">
        <v>29.19</v>
      </c>
      <c r="F585" s="168">
        <f t="shared" si="13"/>
        <v>29.19</v>
      </c>
    </row>
    <row r="586" spans="1:6" s="45" customFormat="1" ht="14.25">
      <c r="A586" s="184">
        <v>142204</v>
      </c>
      <c r="B586" s="21" t="s">
        <v>2406</v>
      </c>
      <c r="C586" s="197" t="s">
        <v>3006</v>
      </c>
      <c r="D586" s="79" t="s">
        <v>2407</v>
      </c>
      <c r="E586" s="80">
        <v>24.65</v>
      </c>
      <c r="F586" s="168">
        <f t="shared" si="13"/>
        <v>24.65</v>
      </c>
    </row>
    <row r="587" spans="1:6" s="45" customFormat="1" ht="14.25">
      <c r="A587" s="38">
        <v>142205</v>
      </c>
      <c r="B587" s="21" t="s">
        <v>2406</v>
      </c>
      <c r="C587" s="50" t="s">
        <v>3007</v>
      </c>
      <c r="D587" s="51" t="s">
        <v>2407</v>
      </c>
      <c r="E587" s="52">
        <v>37.61</v>
      </c>
      <c r="F587" s="168">
        <f t="shared" si="13"/>
        <v>37.61</v>
      </c>
    </row>
    <row r="588" spans="1:6" s="45" customFormat="1" ht="14.25">
      <c r="A588" s="75">
        <v>142206</v>
      </c>
      <c r="B588" s="21" t="s">
        <v>2406</v>
      </c>
      <c r="C588" s="76" t="s">
        <v>3008</v>
      </c>
      <c r="D588" s="77" t="s">
        <v>2407</v>
      </c>
      <c r="E588" s="78">
        <v>54.71</v>
      </c>
      <c r="F588" s="168">
        <f t="shared" si="13"/>
        <v>54.71</v>
      </c>
    </row>
    <row r="589" spans="1:6" s="45" customFormat="1" ht="14.25">
      <c r="A589" s="184">
        <v>1423</v>
      </c>
      <c r="B589" s="21" t="s">
        <v>2406</v>
      </c>
      <c r="C589" s="197" t="s">
        <v>2750</v>
      </c>
      <c r="D589" s="79"/>
      <c r="E589" s="80"/>
      <c r="F589" s="168">
        <f t="shared" si="13"/>
        <v>0</v>
      </c>
    </row>
    <row r="590" spans="1:6" s="45" customFormat="1" ht="14.25">
      <c r="A590" s="38">
        <v>142301</v>
      </c>
      <c r="B590" s="21" t="s">
        <v>2406</v>
      </c>
      <c r="C590" s="50" t="s">
        <v>3009</v>
      </c>
      <c r="D590" s="51" t="s">
        <v>2408</v>
      </c>
      <c r="E590" s="52">
        <v>22.21</v>
      </c>
      <c r="F590" s="168">
        <f t="shared" si="13"/>
        <v>22.21</v>
      </c>
    </row>
    <row r="591" spans="1:6" s="45" customFormat="1" ht="14.25">
      <c r="A591" s="31">
        <v>142302</v>
      </c>
      <c r="B591" s="21" t="s">
        <v>2406</v>
      </c>
      <c r="C591" s="32" t="s">
        <v>3010</v>
      </c>
      <c r="D591" s="33" t="s">
        <v>2408</v>
      </c>
      <c r="E591" s="34">
        <v>31.09</v>
      </c>
      <c r="F591" s="168">
        <f t="shared" si="13"/>
        <v>31.09</v>
      </c>
    </row>
    <row r="592" spans="1:6" s="45" customFormat="1" ht="14.25">
      <c r="A592" s="35">
        <v>142303</v>
      </c>
      <c r="B592" s="71" t="s">
        <v>2406</v>
      </c>
      <c r="C592" s="72" t="s">
        <v>3011</v>
      </c>
      <c r="D592" s="73" t="s">
        <v>2408</v>
      </c>
      <c r="E592" s="74">
        <v>22.21</v>
      </c>
      <c r="F592" s="168">
        <f t="shared" si="13"/>
        <v>22.21</v>
      </c>
    </row>
    <row r="593" spans="1:6" s="45" customFormat="1" ht="14.25">
      <c r="A593" s="31">
        <v>142304</v>
      </c>
      <c r="B593" s="21" t="s">
        <v>2406</v>
      </c>
      <c r="C593" s="32" t="s">
        <v>3012</v>
      </c>
      <c r="D593" s="33" t="s">
        <v>2408</v>
      </c>
      <c r="E593" s="34">
        <v>32.81</v>
      </c>
      <c r="F593" s="168">
        <f t="shared" si="13"/>
        <v>32.81</v>
      </c>
    </row>
    <row r="594" spans="1:6" s="45" customFormat="1" ht="14.25">
      <c r="A594" s="31">
        <v>1428</v>
      </c>
      <c r="B594" s="21" t="s">
        <v>2406</v>
      </c>
      <c r="C594" s="32" t="s">
        <v>3013</v>
      </c>
      <c r="D594" s="33"/>
      <c r="E594" s="34"/>
      <c r="F594" s="168">
        <f t="shared" si="13"/>
        <v>0</v>
      </c>
    </row>
    <row r="595" spans="1:6" s="45" customFormat="1" ht="14.25">
      <c r="A595" s="31">
        <v>142801</v>
      </c>
      <c r="B595" s="21" t="s">
        <v>2406</v>
      </c>
      <c r="C595" s="32" t="s">
        <v>3014</v>
      </c>
      <c r="D595" s="33" t="s">
        <v>2445</v>
      </c>
      <c r="E595" s="34">
        <v>4.29</v>
      </c>
      <c r="F595" s="168">
        <f t="shared" si="13"/>
        <v>4.29</v>
      </c>
    </row>
    <row r="596" spans="1:6" s="45" customFormat="1" ht="14.25">
      <c r="A596" s="31">
        <v>142802</v>
      </c>
      <c r="B596" s="21" t="s">
        <v>2406</v>
      </c>
      <c r="C596" s="32" t="s">
        <v>3015</v>
      </c>
      <c r="D596" s="33" t="s">
        <v>2445</v>
      </c>
      <c r="E596" s="34">
        <v>6.88</v>
      </c>
      <c r="F596" s="168">
        <f t="shared" si="13"/>
        <v>6.88</v>
      </c>
    </row>
    <row r="597" spans="1:6" s="45" customFormat="1" ht="14.25">
      <c r="A597" s="35">
        <v>142803</v>
      </c>
      <c r="B597" s="71" t="s">
        <v>2406</v>
      </c>
      <c r="C597" s="72" t="s">
        <v>3016</v>
      </c>
      <c r="D597" s="73" t="s">
        <v>2445</v>
      </c>
      <c r="E597" s="74">
        <v>8.7899999999999991</v>
      </c>
      <c r="F597" s="168">
        <f t="shared" si="13"/>
        <v>8.7899999999999991</v>
      </c>
    </row>
    <row r="598" spans="1:6" s="45" customFormat="1" ht="14.25">
      <c r="A598" s="31">
        <v>15</v>
      </c>
      <c r="B598" s="21" t="s">
        <v>2406</v>
      </c>
      <c r="C598" s="32" t="s">
        <v>3017</v>
      </c>
      <c r="D598" s="33"/>
      <c r="E598" s="34"/>
      <c r="F598" s="168">
        <f t="shared" si="13"/>
        <v>0</v>
      </c>
    </row>
    <row r="599" spans="1:6" s="45" customFormat="1" ht="14.25">
      <c r="A599" s="31">
        <v>1501</v>
      </c>
      <c r="B599" s="21" t="s">
        <v>2406</v>
      </c>
      <c r="C599" s="32" t="s">
        <v>3018</v>
      </c>
      <c r="D599" s="33"/>
      <c r="E599" s="34"/>
      <c r="F599" s="168">
        <f t="shared" si="13"/>
        <v>0</v>
      </c>
    </row>
    <row r="600" spans="1:6" s="45" customFormat="1" ht="24">
      <c r="A600" s="31">
        <v>150122</v>
      </c>
      <c r="B600" s="21" t="s">
        <v>2406</v>
      </c>
      <c r="C600" s="32" t="s">
        <v>3019</v>
      </c>
      <c r="D600" s="33" t="s">
        <v>2408</v>
      </c>
      <c r="E600" s="34">
        <v>1453.67</v>
      </c>
      <c r="F600" s="168">
        <f t="shared" si="13"/>
        <v>1453.67</v>
      </c>
    </row>
    <row r="601" spans="1:6" s="45" customFormat="1" ht="24">
      <c r="A601" s="27">
        <v>150123</v>
      </c>
      <c r="B601" s="28" t="s">
        <v>2406</v>
      </c>
      <c r="C601" s="29" t="s">
        <v>3020</v>
      </c>
      <c r="D601" s="28" t="s">
        <v>2408</v>
      </c>
      <c r="E601" s="30">
        <v>2610.9</v>
      </c>
      <c r="F601" s="168">
        <f t="shared" si="13"/>
        <v>2610.9</v>
      </c>
    </row>
    <row r="602" spans="1:6" s="45" customFormat="1" ht="14.25">
      <c r="A602" s="35">
        <v>1503</v>
      </c>
      <c r="B602" s="71" t="s">
        <v>2406</v>
      </c>
      <c r="C602" s="72" t="s">
        <v>3021</v>
      </c>
      <c r="D602" s="73"/>
      <c r="E602" s="74"/>
      <c r="F602" s="168">
        <f t="shared" si="13"/>
        <v>0</v>
      </c>
    </row>
    <row r="603" spans="1:6" s="45" customFormat="1" ht="14.25">
      <c r="A603" s="38">
        <v>150306</v>
      </c>
      <c r="B603" s="21" t="s">
        <v>2406</v>
      </c>
      <c r="C603" s="50" t="s">
        <v>3022</v>
      </c>
      <c r="D603" s="51" t="s">
        <v>2408</v>
      </c>
      <c r="E603" s="52">
        <v>268.99</v>
      </c>
      <c r="F603" s="168">
        <f t="shared" si="13"/>
        <v>268.99</v>
      </c>
    </row>
    <row r="604" spans="1:6" s="45" customFormat="1" ht="14.25">
      <c r="A604" s="31">
        <v>150307</v>
      </c>
      <c r="B604" s="21" t="s">
        <v>2406</v>
      </c>
      <c r="C604" s="32" t="s">
        <v>3023</v>
      </c>
      <c r="D604" s="33" t="s">
        <v>2408</v>
      </c>
      <c r="E604" s="34">
        <v>507.45</v>
      </c>
      <c r="F604" s="168">
        <f t="shared" si="13"/>
        <v>507.45</v>
      </c>
    </row>
    <row r="605" spans="1:6" s="45" customFormat="1" ht="14.25">
      <c r="A605" s="35">
        <v>150308</v>
      </c>
      <c r="B605" s="71" t="s">
        <v>2406</v>
      </c>
      <c r="C605" s="72" t="s">
        <v>3024</v>
      </c>
      <c r="D605" s="73" t="s">
        <v>2408</v>
      </c>
      <c r="E605" s="74">
        <v>538.51</v>
      </c>
      <c r="F605" s="168">
        <f t="shared" si="13"/>
        <v>538.51</v>
      </c>
    </row>
    <row r="606" spans="1:6" s="45" customFormat="1" ht="14.25">
      <c r="A606" s="31">
        <v>150309</v>
      </c>
      <c r="B606" s="21" t="s">
        <v>2406</v>
      </c>
      <c r="C606" s="32" t="s">
        <v>3025</v>
      </c>
      <c r="D606" s="33" t="s">
        <v>2408</v>
      </c>
      <c r="E606" s="34">
        <v>698.47</v>
      </c>
      <c r="F606" s="168">
        <f t="shared" si="13"/>
        <v>698.47</v>
      </c>
    </row>
    <row r="607" spans="1:6" s="45" customFormat="1" ht="14.25">
      <c r="A607" s="31">
        <v>150310</v>
      </c>
      <c r="B607" s="21" t="s">
        <v>2406</v>
      </c>
      <c r="C607" s="32" t="s">
        <v>3026</v>
      </c>
      <c r="D607" s="33" t="s">
        <v>2408</v>
      </c>
      <c r="E607" s="34">
        <v>119.62</v>
      </c>
      <c r="F607" s="168">
        <f t="shared" si="13"/>
        <v>119.62</v>
      </c>
    </row>
    <row r="608" spans="1:6" s="45" customFormat="1" ht="14.25">
      <c r="A608" s="31">
        <v>150311</v>
      </c>
      <c r="B608" s="21" t="s">
        <v>2406</v>
      </c>
      <c r="C608" s="32" t="s">
        <v>3027</v>
      </c>
      <c r="D608" s="33" t="s">
        <v>2408</v>
      </c>
      <c r="E608" s="34">
        <v>140.01</v>
      </c>
      <c r="F608" s="168">
        <f t="shared" si="13"/>
        <v>140.01</v>
      </c>
    </row>
    <row r="609" spans="1:6" s="45" customFormat="1" ht="24">
      <c r="A609" s="31">
        <v>150315</v>
      </c>
      <c r="B609" s="21" t="s">
        <v>2406</v>
      </c>
      <c r="C609" s="32" t="s">
        <v>3028</v>
      </c>
      <c r="D609" s="33" t="s">
        <v>2408</v>
      </c>
      <c r="E609" s="34">
        <v>935.31</v>
      </c>
      <c r="F609" s="168">
        <f t="shared" si="13"/>
        <v>935.31</v>
      </c>
    </row>
    <row r="610" spans="1:6" s="45" customFormat="1" ht="24">
      <c r="A610" s="31">
        <v>150316</v>
      </c>
      <c r="B610" s="21" t="s">
        <v>2406</v>
      </c>
      <c r="C610" s="32" t="s">
        <v>3029</v>
      </c>
      <c r="D610" s="33" t="s">
        <v>2408</v>
      </c>
      <c r="E610" s="34">
        <v>1237.67</v>
      </c>
      <c r="F610" s="168">
        <f t="shared" si="13"/>
        <v>1237.67</v>
      </c>
    </row>
    <row r="611" spans="1:6" s="45" customFormat="1" ht="24">
      <c r="A611" s="31">
        <v>150317</v>
      </c>
      <c r="B611" s="21" t="s">
        <v>2406</v>
      </c>
      <c r="C611" s="32" t="s">
        <v>3030</v>
      </c>
      <c r="D611" s="33" t="s">
        <v>2408</v>
      </c>
      <c r="E611" s="34">
        <v>1604.09</v>
      </c>
      <c r="F611" s="168">
        <f t="shared" si="13"/>
        <v>1604.09</v>
      </c>
    </row>
    <row r="612" spans="1:6" s="45" customFormat="1" ht="14.25">
      <c r="A612" s="31">
        <v>150320</v>
      </c>
      <c r="B612" s="21" t="s">
        <v>2406</v>
      </c>
      <c r="C612" s="32" t="s">
        <v>3031</v>
      </c>
      <c r="D612" s="33" t="s">
        <v>2408</v>
      </c>
      <c r="E612" s="34">
        <v>107.14</v>
      </c>
      <c r="F612" s="168">
        <f t="shared" si="13"/>
        <v>107.14</v>
      </c>
    </row>
    <row r="613" spans="1:6" s="45" customFormat="1" ht="14.25">
      <c r="A613" s="31">
        <v>1506</v>
      </c>
      <c r="B613" s="21" t="s">
        <v>2406</v>
      </c>
      <c r="C613" s="32" t="s">
        <v>3032</v>
      </c>
      <c r="D613" s="33"/>
      <c r="E613" s="34"/>
      <c r="F613" s="168">
        <f t="shared" si="13"/>
        <v>0</v>
      </c>
    </row>
    <row r="614" spans="1:6" s="45" customFormat="1" ht="14.25">
      <c r="A614" s="31">
        <v>150609</v>
      </c>
      <c r="B614" s="21" t="s">
        <v>2406</v>
      </c>
      <c r="C614" s="32" t="s">
        <v>3033</v>
      </c>
      <c r="D614" s="33" t="s">
        <v>2408</v>
      </c>
      <c r="E614" s="34">
        <v>299.62</v>
      </c>
      <c r="F614" s="168">
        <f t="shared" si="13"/>
        <v>299.62</v>
      </c>
    </row>
    <row r="615" spans="1:6" s="45" customFormat="1" ht="24">
      <c r="A615" s="31">
        <v>150610</v>
      </c>
      <c r="B615" s="21" t="s">
        <v>2406</v>
      </c>
      <c r="C615" s="32" t="s">
        <v>3034</v>
      </c>
      <c r="D615" s="33" t="s">
        <v>2408</v>
      </c>
      <c r="E615" s="34">
        <v>333.86</v>
      </c>
      <c r="F615" s="168">
        <f t="shared" si="13"/>
        <v>333.86</v>
      </c>
    </row>
    <row r="616" spans="1:6" s="45" customFormat="1" ht="14.25">
      <c r="A616" s="75">
        <v>150612</v>
      </c>
      <c r="B616" s="21" t="s">
        <v>2406</v>
      </c>
      <c r="C616" s="76" t="s">
        <v>3035</v>
      </c>
      <c r="D616" s="77" t="s">
        <v>2408</v>
      </c>
      <c r="E616" s="78">
        <v>42.1</v>
      </c>
      <c r="F616" s="168">
        <f t="shared" si="13"/>
        <v>42.1</v>
      </c>
    </row>
    <row r="617" spans="1:6" s="45" customFormat="1" ht="24">
      <c r="A617" s="184">
        <v>150614</v>
      </c>
      <c r="B617" s="21" t="s">
        <v>2406</v>
      </c>
      <c r="C617" s="197" t="s">
        <v>3036</v>
      </c>
      <c r="D617" s="79" t="s">
        <v>2408</v>
      </c>
      <c r="E617" s="80">
        <v>159.84</v>
      </c>
      <c r="F617" s="168">
        <f t="shared" si="13"/>
        <v>159.84</v>
      </c>
    </row>
    <row r="618" spans="1:6" s="45" customFormat="1" ht="24">
      <c r="A618" s="35">
        <v>150615</v>
      </c>
      <c r="B618" s="71" t="s">
        <v>2406</v>
      </c>
      <c r="C618" s="72" t="s">
        <v>3037</v>
      </c>
      <c r="D618" s="73" t="s">
        <v>2408</v>
      </c>
      <c r="E618" s="74">
        <v>205</v>
      </c>
      <c r="F618" s="168">
        <f t="shared" si="13"/>
        <v>205</v>
      </c>
    </row>
    <row r="619" spans="1:6" s="45" customFormat="1" ht="24">
      <c r="A619" s="31">
        <v>150616</v>
      </c>
      <c r="B619" s="21" t="s">
        <v>2406</v>
      </c>
      <c r="C619" s="32" t="s">
        <v>3038</v>
      </c>
      <c r="D619" s="33" t="s">
        <v>2408</v>
      </c>
      <c r="E619" s="34">
        <v>283.52999999999997</v>
      </c>
      <c r="F619" s="168">
        <f t="shared" si="13"/>
        <v>283.52999999999997</v>
      </c>
    </row>
    <row r="620" spans="1:6" s="45" customFormat="1" ht="24">
      <c r="A620" s="31">
        <v>150626</v>
      </c>
      <c r="B620" s="21" t="s">
        <v>2406</v>
      </c>
      <c r="C620" s="32" t="s">
        <v>3039</v>
      </c>
      <c r="D620" s="33" t="s">
        <v>2408</v>
      </c>
      <c r="E620" s="34">
        <v>182.02</v>
      </c>
      <c r="F620" s="168">
        <f t="shared" si="13"/>
        <v>182.02</v>
      </c>
    </row>
    <row r="621" spans="1:6" s="45" customFormat="1" ht="14.25">
      <c r="A621" s="75">
        <v>150628</v>
      </c>
      <c r="B621" s="21" t="s">
        <v>2406</v>
      </c>
      <c r="C621" s="76" t="s">
        <v>3040</v>
      </c>
      <c r="D621" s="77" t="s">
        <v>2408</v>
      </c>
      <c r="E621" s="78">
        <v>8.93</v>
      </c>
      <c r="F621" s="168">
        <f t="shared" si="13"/>
        <v>8.93</v>
      </c>
    </row>
    <row r="622" spans="1:6" s="45" customFormat="1" ht="14.25">
      <c r="A622" s="184">
        <v>150629</v>
      </c>
      <c r="B622" s="21" t="s">
        <v>2406</v>
      </c>
      <c r="C622" s="197" t="s">
        <v>3041</v>
      </c>
      <c r="D622" s="79" t="s">
        <v>2408</v>
      </c>
      <c r="E622" s="80">
        <v>15.69</v>
      </c>
      <c r="F622" s="168">
        <f t="shared" si="13"/>
        <v>15.69</v>
      </c>
    </row>
    <row r="623" spans="1:6" s="45" customFormat="1" ht="14.25">
      <c r="A623" s="38">
        <v>150632</v>
      </c>
      <c r="B623" s="21" t="s">
        <v>2406</v>
      </c>
      <c r="C623" s="50" t="s">
        <v>3042</v>
      </c>
      <c r="D623" s="51" t="s">
        <v>2408</v>
      </c>
      <c r="E623" s="52">
        <v>81.28</v>
      </c>
      <c r="F623" s="168">
        <f t="shared" si="13"/>
        <v>81.28</v>
      </c>
    </row>
    <row r="624" spans="1:6" s="45" customFormat="1" ht="14.25">
      <c r="A624" s="31">
        <v>150633</v>
      </c>
      <c r="B624" s="21" t="s">
        <v>2406</v>
      </c>
      <c r="C624" s="32" t="s">
        <v>3043</v>
      </c>
      <c r="D624" s="33" t="s">
        <v>2408</v>
      </c>
      <c r="E624" s="34">
        <v>126.56</v>
      </c>
      <c r="F624" s="168">
        <f t="shared" si="13"/>
        <v>126.56</v>
      </c>
    </row>
    <row r="625" spans="1:6" s="45" customFormat="1" ht="14.25">
      <c r="A625" s="31">
        <v>150634</v>
      </c>
      <c r="B625" s="21" t="s">
        <v>2406</v>
      </c>
      <c r="C625" s="32" t="s">
        <v>3044</v>
      </c>
      <c r="D625" s="33" t="s">
        <v>2408</v>
      </c>
      <c r="E625" s="34">
        <v>202.31</v>
      </c>
      <c r="F625" s="168">
        <f t="shared" si="13"/>
        <v>202.31</v>
      </c>
    </row>
    <row r="626" spans="1:6" s="45" customFormat="1" ht="14.25">
      <c r="A626" s="31">
        <v>150635</v>
      </c>
      <c r="B626" s="21" t="s">
        <v>2406</v>
      </c>
      <c r="C626" s="32" t="s">
        <v>3045</v>
      </c>
      <c r="D626" s="33" t="s">
        <v>2408</v>
      </c>
      <c r="E626" s="34">
        <v>279.82</v>
      </c>
      <c r="F626" s="168">
        <f t="shared" si="13"/>
        <v>279.82</v>
      </c>
    </row>
    <row r="627" spans="1:6" s="45" customFormat="1" ht="14.25">
      <c r="A627" s="31">
        <v>150636</v>
      </c>
      <c r="B627" s="21" t="s">
        <v>2406</v>
      </c>
      <c r="C627" s="32" t="s">
        <v>3046</v>
      </c>
      <c r="D627" s="33" t="s">
        <v>2408</v>
      </c>
      <c r="E627" s="34">
        <v>10.98</v>
      </c>
      <c r="F627" s="168">
        <f t="shared" si="13"/>
        <v>10.98</v>
      </c>
    </row>
    <row r="628" spans="1:6" s="45" customFormat="1" ht="14.25">
      <c r="A628" s="31">
        <v>1507</v>
      </c>
      <c r="B628" s="21" t="s">
        <v>2406</v>
      </c>
      <c r="C628" s="32" t="s">
        <v>3047</v>
      </c>
      <c r="D628" s="33"/>
      <c r="E628" s="34"/>
      <c r="F628" s="168">
        <f t="shared" si="13"/>
        <v>0</v>
      </c>
    </row>
    <row r="629" spans="1:6" s="45" customFormat="1" ht="24">
      <c r="A629" s="31">
        <v>150701</v>
      </c>
      <c r="B629" s="21" t="s">
        <v>2406</v>
      </c>
      <c r="C629" s="32" t="s">
        <v>3048</v>
      </c>
      <c r="D629" s="33" t="s">
        <v>2407</v>
      </c>
      <c r="E629" s="34">
        <v>59.55</v>
      </c>
      <c r="F629" s="168">
        <f t="shared" si="13"/>
        <v>59.55</v>
      </c>
    </row>
    <row r="630" spans="1:6" s="45" customFormat="1" ht="24">
      <c r="A630" s="31">
        <v>150702</v>
      </c>
      <c r="B630" s="21" t="s">
        <v>2406</v>
      </c>
      <c r="C630" s="32" t="s">
        <v>3049</v>
      </c>
      <c r="D630" s="33" t="s">
        <v>2407</v>
      </c>
      <c r="E630" s="34">
        <v>71.489999999999995</v>
      </c>
      <c r="F630" s="168">
        <f t="shared" si="13"/>
        <v>71.489999999999995</v>
      </c>
    </row>
    <row r="631" spans="1:6" s="45" customFormat="1" ht="24">
      <c r="A631" s="31">
        <v>150703</v>
      </c>
      <c r="B631" s="21" t="s">
        <v>2406</v>
      </c>
      <c r="C631" s="32" t="s">
        <v>3050</v>
      </c>
      <c r="D631" s="33" t="s">
        <v>2407</v>
      </c>
      <c r="E631" s="34">
        <v>185.36</v>
      </c>
      <c r="F631" s="168">
        <f t="shared" si="13"/>
        <v>185.36</v>
      </c>
    </row>
    <row r="632" spans="1:6" s="45" customFormat="1" ht="24">
      <c r="A632" s="31">
        <v>150704</v>
      </c>
      <c r="B632" s="21" t="s">
        <v>2406</v>
      </c>
      <c r="C632" s="32" t="s">
        <v>3051</v>
      </c>
      <c r="D632" s="33" t="s">
        <v>2407</v>
      </c>
      <c r="E632" s="34">
        <v>198.95</v>
      </c>
      <c r="F632" s="168">
        <f t="shared" si="13"/>
        <v>198.95</v>
      </c>
    </row>
    <row r="633" spans="1:6" s="45" customFormat="1" ht="14.25">
      <c r="A633" s="35">
        <v>1508</v>
      </c>
      <c r="B633" s="71" t="s">
        <v>2406</v>
      </c>
      <c r="C633" s="72" t="s">
        <v>3052</v>
      </c>
      <c r="D633" s="73"/>
      <c r="E633" s="74"/>
      <c r="F633" s="168">
        <f t="shared" si="13"/>
        <v>0</v>
      </c>
    </row>
    <row r="634" spans="1:6" s="45" customFormat="1" ht="14.25">
      <c r="A634" s="31">
        <v>150801</v>
      </c>
      <c r="B634" s="21" t="s">
        <v>2406</v>
      </c>
      <c r="C634" s="32" t="s">
        <v>3053</v>
      </c>
      <c r="D634" s="33" t="s">
        <v>2407</v>
      </c>
      <c r="E634" s="34">
        <v>15.96</v>
      </c>
      <c r="F634" s="168">
        <f t="shared" ref="F634:F697" si="14">E634*$F$54</f>
        <v>15.96</v>
      </c>
    </row>
    <row r="635" spans="1:6" s="45" customFormat="1" ht="14.25">
      <c r="A635" s="31">
        <v>150802</v>
      </c>
      <c r="B635" s="21" t="s">
        <v>2406</v>
      </c>
      <c r="C635" s="32" t="s">
        <v>3054</v>
      </c>
      <c r="D635" s="33" t="s">
        <v>2408</v>
      </c>
      <c r="E635" s="34">
        <v>24.45</v>
      </c>
      <c r="F635" s="168">
        <f t="shared" si="14"/>
        <v>24.45</v>
      </c>
    </row>
    <row r="636" spans="1:6" s="45" customFormat="1" ht="14.25">
      <c r="A636" s="31">
        <v>150803</v>
      </c>
      <c r="B636" s="21" t="s">
        <v>2406</v>
      </c>
      <c r="C636" s="32" t="s">
        <v>3055</v>
      </c>
      <c r="D636" s="33" t="s">
        <v>2408</v>
      </c>
      <c r="E636" s="34">
        <v>29.17</v>
      </c>
      <c r="F636" s="168">
        <f t="shared" si="14"/>
        <v>29.17</v>
      </c>
    </row>
    <row r="637" spans="1:6" s="45" customFormat="1" ht="14.25">
      <c r="A637" s="31">
        <v>150804</v>
      </c>
      <c r="B637" s="21" t="s">
        <v>2406</v>
      </c>
      <c r="C637" s="32" t="s">
        <v>3056</v>
      </c>
      <c r="D637" s="33" t="s">
        <v>2408</v>
      </c>
      <c r="E637" s="34">
        <v>26.81</v>
      </c>
      <c r="F637" s="168">
        <f t="shared" si="14"/>
        <v>26.81</v>
      </c>
    </row>
    <row r="638" spans="1:6" s="45" customFormat="1" ht="14.25">
      <c r="A638" s="35">
        <v>150805</v>
      </c>
      <c r="B638" s="71" t="s">
        <v>2406</v>
      </c>
      <c r="C638" s="72" t="s">
        <v>3057</v>
      </c>
      <c r="D638" s="73" t="s">
        <v>2408</v>
      </c>
      <c r="E638" s="74">
        <v>26.81</v>
      </c>
      <c r="F638" s="168">
        <f t="shared" si="14"/>
        <v>26.81</v>
      </c>
    </row>
    <row r="639" spans="1:6" s="45" customFormat="1" ht="14.25">
      <c r="A639" s="31">
        <v>150806</v>
      </c>
      <c r="B639" s="21" t="s">
        <v>2406</v>
      </c>
      <c r="C639" s="32" t="s">
        <v>3058</v>
      </c>
      <c r="D639" s="33" t="s">
        <v>2407</v>
      </c>
      <c r="E639" s="34">
        <v>25.42</v>
      </c>
      <c r="F639" s="168">
        <f t="shared" si="14"/>
        <v>25.42</v>
      </c>
    </row>
    <row r="640" spans="1:6" s="45" customFormat="1" ht="14.25">
      <c r="A640" s="31">
        <v>150807</v>
      </c>
      <c r="B640" s="21" t="s">
        <v>2406</v>
      </c>
      <c r="C640" s="32" t="s">
        <v>3059</v>
      </c>
      <c r="D640" s="33" t="s">
        <v>2407</v>
      </c>
      <c r="E640" s="34">
        <v>15.33</v>
      </c>
      <c r="F640" s="168">
        <f t="shared" si="14"/>
        <v>15.33</v>
      </c>
    </row>
    <row r="641" spans="1:6" s="45" customFormat="1" ht="14.25">
      <c r="A641" s="31">
        <v>150835</v>
      </c>
      <c r="B641" s="21" t="s">
        <v>2406</v>
      </c>
      <c r="C641" s="32" t="s">
        <v>3060</v>
      </c>
      <c r="D641" s="33" t="s">
        <v>2407</v>
      </c>
      <c r="E641" s="34">
        <v>62.28</v>
      </c>
      <c r="F641" s="168">
        <f t="shared" si="14"/>
        <v>62.28</v>
      </c>
    </row>
    <row r="642" spans="1:6" s="45" customFormat="1" ht="14.25">
      <c r="A642" s="31">
        <v>150836</v>
      </c>
      <c r="B642" s="21" t="s">
        <v>2406</v>
      </c>
      <c r="C642" s="32" t="s">
        <v>3061</v>
      </c>
      <c r="D642" s="33" t="s">
        <v>2407</v>
      </c>
      <c r="E642" s="34">
        <v>85.14</v>
      </c>
      <c r="F642" s="168">
        <f t="shared" si="14"/>
        <v>85.14</v>
      </c>
    </row>
    <row r="643" spans="1:6" s="45" customFormat="1" ht="14.25">
      <c r="A643" s="31">
        <v>150837</v>
      </c>
      <c r="B643" s="21" t="s">
        <v>2406</v>
      </c>
      <c r="C643" s="32" t="s">
        <v>3062</v>
      </c>
      <c r="D643" s="33" t="s">
        <v>2407</v>
      </c>
      <c r="E643" s="34">
        <v>112.34</v>
      </c>
      <c r="F643" s="168">
        <f t="shared" si="14"/>
        <v>112.34</v>
      </c>
    </row>
    <row r="644" spans="1:6" s="45" customFormat="1" ht="14.25">
      <c r="A644" s="31">
        <v>150838</v>
      </c>
      <c r="B644" s="21" t="s">
        <v>2406</v>
      </c>
      <c r="C644" s="32" t="s">
        <v>3063</v>
      </c>
      <c r="D644" s="33" t="s">
        <v>2407</v>
      </c>
      <c r="E644" s="34">
        <v>123.71</v>
      </c>
      <c r="F644" s="168">
        <f t="shared" si="14"/>
        <v>123.71</v>
      </c>
    </row>
    <row r="645" spans="1:6" s="45" customFormat="1" ht="14.25">
      <c r="A645" s="31">
        <v>150843</v>
      </c>
      <c r="B645" s="21" t="s">
        <v>2406</v>
      </c>
      <c r="C645" s="32" t="s">
        <v>3064</v>
      </c>
      <c r="D645" s="33" t="s">
        <v>2408</v>
      </c>
      <c r="E645" s="34">
        <v>45.66</v>
      </c>
      <c r="F645" s="168">
        <f t="shared" si="14"/>
        <v>45.66</v>
      </c>
    </row>
    <row r="646" spans="1:6" s="45" customFormat="1" ht="14.25">
      <c r="A646" s="31">
        <v>150844</v>
      </c>
      <c r="B646" s="21" t="s">
        <v>2406</v>
      </c>
      <c r="C646" s="32" t="s">
        <v>3065</v>
      </c>
      <c r="D646" s="33" t="s">
        <v>2408</v>
      </c>
      <c r="E646" s="34">
        <v>62.69</v>
      </c>
      <c r="F646" s="168">
        <f t="shared" si="14"/>
        <v>62.69</v>
      </c>
    </row>
    <row r="647" spans="1:6" s="45" customFormat="1" ht="14.25">
      <c r="A647" s="31">
        <v>150845</v>
      </c>
      <c r="B647" s="21" t="s">
        <v>2406</v>
      </c>
      <c r="C647" s="32" t="s">
        <v>3066</v>
      </c>
      <c r="D647" s="33" t="s">
        <v>2408</v>
      </c>
      <c r="E647" s="34">
        <v>71.900000000000006</v>
      </c>
      <c r="F647" s="168">
        <f t="shared" si="14"/>
        <v>71.900000000000006</v>
      </c>
    </row>
    <row r="648" spans="1:6" s="45" customFormat="1" ht="14.25">
      <c r="A648" s="31">
        <v>150850</v>
      </c>
      <c r="B648" s="21" t="s">
        <v>2406</v>
      </c>
      <c r="C648" s="32" t="s">
        <v>3067</v>
      </c>
      <c r="D648" s="33" t="s">
        <v>2408</v>
      </c>
      <c r="E648" s="34">
        <v>10.59</v>
      </c>
      <c r="F648" s="168">
        <f t="shared" si="14"/>
        <v>10.59</v>
      </c>
    </row>
    <row r="649" spans="1:6" s="45" customFormat="1" ht="14.25">
      <c r="A649" s="31">
        <v>150851</v>
      </c>
      <c r="B649" s="21" t="s">
        <v>2406</v>
      </c>
      <c r="C649" s="32" t="s">
        <v>3068</v>
      </c>
      <c r="D649" s="33" t="s">
        <v>2408</v>
      </c>
      <c r="E649" s="34">
        <v>10.59</v>
      </c>
      <c r="F649" s="168">
        <f t="shared" si="14"/>
        <v>10.59</v>
      </c>
    </row>
    <row r="650" spans="1:6" s="45" customFormat="1" ht="14.25">
      <c r="A650" s="31">
        <v>150852</v>
      </c>
      <c r="B650" s="21" t="s">
        <v>2406</v>
      </c>
      <c r="C650" s="32" t="s">
        <v>3069</v>
      </c>
      <c r="D650" s="33" t="s">
        <v>2408</v>
      </c>
      <c r="E650" s="34">
        <v>11.42</v>
      </c>
      <c r="F650" s="168">
        <f t="shared" si="14"/>
        <v>11.42</v>
      </c>
    </row>
    <row r="651" spans="1:6" s="45" customFormat="1" ht="14.25">
      <c r="A651" s="31">
        <v>150860</v>
      </c>
      <c r="B651" s="21" t="s">
        <v>2406</v>
      </c>
      <c r="C651" s="32" t="s">
        <v>3070</v>
      </c>
      <c r="D651" s="33" t="s">
        <v>2408</v>
      </c>
      <c r="E651" s="34">
        <v>32.24</v>
      </c>
      <c r="F651" s="168">
        <f t="shared" si="14"/>
        <v>32.24</v>
      </c>
    </row>
    <row r="652" spans="1:6" s="45" customFormat="1" ht="14.25">
      <c r="A652" s="31">
        <v>150861</v>
      </c>
      <c r="B652" s="21" t="s">
        <v>2406</v>
      </c>
      <c r="C652" s="32" t="s">
        <v>3071</v>
      </c>
      <c r="D652" s="33" t="s">
        <v>2408</v>
      </c>
      <c r="E652" s="34">
        <v>44.72</v>
      </c>
      <c r="F652" s="168">
        <f t="shared" si="14"/>
        <v>44.72</v>
      </c>
    </row>
    <row r="653" spans="1:6" s="45" customFormat="1" ht="14.25">
      <c r="A653" s="31">
        <v>150862</v>
      </c>
      <c r="B653" s="21" t="s">
        <v>2406</v>
      </c>
      <c r="C653" s="32" t="s">
        <v>3072</v>
      </c>
      <c r="D653" s="33" t="s">
        <v>2408</v>
      </c>
      <c r="E653" s="34">
        <v>54.56</v>
      </c>
      <c r="F653" s="168">
        <f t="shared" si="14"/>
        <v>54.56</v>
      </c>
    </row>
    <row r="654" spans="1:6" s="45" customFormat="1" ht="14.25">
      <c r="A654" s="31">
        <v>150863</v>
      </c>
      <c r="B654" s="21" t="s">
        <v>2406</v>
      </c>
      <c r="C654" s="32" t="s">
        <v>3073</v>
      </c>
      <c r="D654" s="33" t="s">
        <v>2408</v>
      </c>
      <c r="E654" s="34">
        <v>70.36</v>
      </c>
      <c r="F654" s="168">
        <f t="shared" si="14"/>
        <v>70.36</v>
      </c>
    </row>
    <row r="655" spans="1:6" s="45" customFormat="1" ht="14.25">
      <c r="A655" s="31">
        <v>150866</v>
      </c>
      <c r="B655" s="21" t="s">
        <v>2406</v>
      </c>
      <c r="C655" s="32" t="s">
        <v>3074</v>
      </c>
      <c r="D655" s="33" t="s">
        <v>2408</v>
      </c>
      <c r="E655" s="34">
        <v>11.6</v>
      </c>
      <c r="F655" s="168">
        <f t="shared" si="14"/>
        <v>11.6</v>
      </c>
    </row>
    <row r="656" spans="1:6" s="45" customFormat="1" ht="14.25">
      <c r="A656" s="75">
        <v>150867</v>
      </c>
      <c r="B656" s="21" t="s">
        <v>2406</v>
      </c>
      <c r="C656" s="76" t="s">
        <v>3075</v>
      </c>
      <c r="D656" s="77" t="s">
        <v>2408</v>
      </c>
      <c r="E656" s="78">
        <v>12.53</v>
      </c>
      <c r="F656" s="168">
        <f t="shared" si="14"/>
        <v>12.53</v>
      </c>
    </row>
    <row r="657" spans="1:6" s="45" customFormat="1" ht="14.25">
      <c r="A657" s="184">
        <v>150870</v>
      </c>
      <c r="B657" s="21" t="s">
        <v>2406</v>
      </c>
      <c r="C657" s="197" t="s">
        <v>3076</v>
      </c>
      <c r="D657" s="79" t="s">
        <v>2408</v>
      </c>
      <c r="E657" s="80">
        <v>70.87</v>
      </c>
      <c r="F657" s="168">
        <f t="shared" si="14"/>
        <v>70.87</v>
      </c>
    </row>
    <row r="658" spans="1:6" s="45" customFormat="1" ht="14.25">
      <c r="A658" s="38">
        <v>150871</v>
      </c>
      <c r="B658" s="21" t="s">
        <v>2406</v>
      </c>
      <c r="C658" s="50" t="s">
        <v>3077</v>
      </c>
      <c r="D658" s="51" t="s">
        <v>2408</v>
      </c>
      <c r="E658" s="52">
        <v>89.2</v>
      </c>
      <c r="F658" s="168">
        <f t="shared" si="14"/>
        <v>89.2</v>
      </c>
    </row>
    <row r="659" spans="1:6" s="45" customFormat="1" ht="14.25">
      <c r="A659" s="31">
        <v>150875</v>
      </c>
      <c r="B659" s="21" t="s">
        <v>2406</v>
      </c>
      <c r="C659" s="32" t="s">
        <v>3078</v>
      </c>
      <c r="D659" s="33" t="s">
        <v>2408</v>
      </c>
      <c r="E659" s="34">
        <v>64.19</v>
      </c>
      <c r="F659" s="168">
        <f t="shared" si="14"/>
        <v>64.19</v>
      </c>
    </row>
    <row r="660" spans="1:6" s="45" customFormat="1" ht="14.25">
      <c r="A660" s="31">
        <v>150876</v>
      </c>
      <c r="B660" s="21" t="s">
        <v>2406</v>
      </c>
      <c r="C660" s="32" t="s">
        <v>3079</v>
      </c>
      <c r="D660" s="33" t="s">
        <v>2408</v>
      </c>
      <c r="E660" s="34">
        <v>94.79</v>
      </c>
      <c r="F660" s="168">
        <f t="shared" si="14"/>
        <v>94.79</v>
      </c>
    </row>
    <row r="661" spans="1:6" s="45" customFormat="1" ht="24">
      <c r="A661" s="31">
        <v>150880</v>
      </c>
      <c r="B661" s="21" t="s">
        <v>2406</v>
      </c>
      <c r="C661" s="32" t="s">
        <v>3080</v>
      </c>
      <c r="D661" s="33" t="s">
        <v>2408</v>
      </c>
      <c r="E661" s="34">
        <v>29.67</v>
      </c>
      <c r="F661" s="168">
        <f t="shared" si="14"/>
        <v>29.67</v>
      </c>
    </row>
    <row r="662" spans="1:6" s="45" customFormat="1" ht="24">
      <c r="A662" s="31">
        <v>150881</v>
      </c>
      <c r="B662" s="21" t="s">
        <v>2406</v>
      </c>
      <c r="C662" s="32" t="s">
        <v>3081</v>
      </c>
      <c r="D662" s="33" t="s">
        <v>2408</v>
      </c>
      <c r="E662" s="34">
        <v>29.85</v>
      </c>
      <c r="F662" s="168">
        <f t="shared" si="14"/>
        <v>29.85</v>
      </c>
    </row>
    <row r="663" spans="1:6" s="45" customFormat="1" ht="24">
      <c r="A663" s="31">
        <v>150882</v>
      </c>
      <c r="B663" s="21" t="s">
        <v>2406</v>
      </c>
      <c r="C663" s="32" t="s">
        <v>3082</v>
      </c>
      <c r="D663" s="33" t="s">
        <v>2408</v>
      </c>
      <c r="E663" s="34">
        <v>52.51</v>
      </c>
      <c r="F663" s="168">
        <f t="shared" si="14"/>
        <v>52.51</v>
      </c>
    </row>
    <row r="664" spans="1:6" s="45" customFormat="1" ht="24">
      <c r="A664" s="31">
        <v>150883</v>
      </c>
      <c r="B664" s="21" t="s">
        <v>2406</v>
      </c>
      <c r="C664" s="32" t="s">
        <v>3083</v>
      </c>
      <c r="D664" s="33" t="s">
        <v>2408</v>
      </c>
      <c r="E664" s="34">
        <v>55.89</v>
      </c>
      <c r="F664" s="168">
        <f t="shared" si="14"/>
        <v>55.89</v>
      </c>
    </row>
    <row r="665" spans="1:6" s="45" customFormat="1" ht="24">
      <c r="A665" s="31">
        <v>150884</v>
      </c>
      <c r="B665" s="21" t="s">
        <v>2406</v>
      </c>
      <c r="C665" s="32" t="s">
        <v>3084</v>
      </c>
      <c r="D665" s="33" t="s">
        <v>2408</v>
      </c>
      <c r="E665" s="34">
        <v>36.200000000000003</v>
      </c>
      <c r="F665" s="168">
        <f t="shared" si="14"/>
        <v>36.200000000000003</v>
      </c>
    </row>
    <row r="666" spans="1:6" s="45" customFormat="1" ht="24">
      <c r="A666" s="75">
        <v>150885</v>
      </c>
      <c r="B666" s="21" t="s">
        <v>2406</v>
      </c>
      <c r="C666" s="76" t="s">
        <v>3085</v>
      </c>
      <c r="D666" s="77" t="s">
        <v>2408</v>
      </c>
      <c r="E666" s="78">
        <v>40.270000000000003</v>
      </c>
      <c r="F666" s="168">
        <f t="shared" si="14"/>
        <v>40.270000000000003</v>
      </c>
    </row>
    <row r="667" spans="1:6" s="45" customFormat="1" ht="24">
      <c r="A667" s="184">
        <v>150886</v>
      </c>
      <c r="B667" s="21" t="s">
        <v>2406</v>
      </c>
      <c r="C667" s="197" t="s">
        <v>3086</v>
      </c>
      <c r="D667" s="79" t="s">
        <v>2408</v>
      </c>
      <c r="E667" s="80">
        <v>41.67</v>
      </c>
      <c r="F667" s="168">
        <f t="shared" si="14"/>
        <v>41.67</v>
      </c>
    </row>
    <row r="668" spans="1:6" s="45" customFormat="1" ht="14.25">
      <c r="A668" s="38">
        <v>1509</v>
      </c>
      <c r="B668" s="21" t="s">
        <v>2406</v>
      </c>
      <c r="C668" s="50" t="s">
        <v>3087</v>
      </c>
      <c r="D668" s="51"/>
      <c r="E668" s="52"/>
      <c r="F668" s="168">
        <f t="shared" si="14"/>
        <v>0</v>
      </c>
    </row>
    <row r="669" spans="1:6" s="45" customFormat="1" ht="14.25">
      <c r="A669" s="31">
        <v>150906</v>
      </c>
      <c r="B669" s="21" t="s">
        <v>2406</v>
      </c>
      <c r="C669" s="32" t="s">
        <v>3088</v>
      </c>
      <c r="D669" s="33" t="s">
        <v>2407</v>
      </c>
      <c r="E669" s="34">
        <v>2.06</v>
      </c>
      <c r="F669" s="168">
        <f t="shared" si="14"/>
        <v>2.06</v>
      </c>
    </row>
    <row r="670" spans="1:6" s="45" customFormat="1" ht="14.25">
      <c r="A670" s="31">
        <v>150910</v>
      </c>
      <c r="B670" s="21" t="s">
        <v>2406</v>
      </c>
      <c r="C670" s="32" t="s">
        <v>3089</v>
      </c>
      <c r="D670" s="33" t="s">
        <v>2408</v>
      </c>
      <c r="E670" s="34">
        <v>13.87</v>
      </c>
      <c r="F670" s="168">
        <f t="shared" si="14"/>
        <v>13.87</v>
      </c>
    </row>
    <row r="671" spans="1:6" s="45" customFormat="1" ht="14.25">
      <c r="A671" s="31">
        <v>150916</v>
      </c>
      <c r="B671" s="21" t="s">
        <v>2406</v>
      </c>
      <c r="C671" s="32" t="s">
        <v>3090</v>
      </c>
      <c r="D671" s="33" t="s">
        <v>2408</v>
      </c>
      <c r="E671" s="34">
        <v>36.4</v>
      </c>
      <c r="F671" s="168">
        <f t="shared" si="14"/>
        <v>36.4</v>
      </c>
    </row>
    <row r="672" spans="1:6" s="45" customFormat="1" ht="14.25">
      <c r="A672" s="31">
        <v>150918</v>
      </c>
      <c r="B672" s="21" t="s">
        <v>2406</v>
      </c>
      <c r="C672" s="32" t="s">
        <v>3091</v>
      </c>
      <c r="D672" s="33" t="s">
        <v>2408</v>
      </c>
      <c r="E672" s="34">
        <v>34.07</v>
      </c>
      <c r="F672" s="168">
        <f t="shared" si="14"/>
        <v>34.07</v>
      </c>
    </row>
    <row r="673" spans="1:6" s="45" customFormat="1" ht="14.25">
      <c r="A673" s="35">
        <v>150932</v>
      </c>
      <c r="B673" s="71" t="s">
        <v>2406</v>
      </c>
      <c r="C673" s="72" t="s">
        <v>3092</v>
      </c>
      <c r="D673" s="73" t="s">
        <v>2408</v>
      </c>
      <c r="E673" s="74">
        <v>6.98</v>
      </c>
      <c r="F673" s="168">
        <f t="shared" si="14"/>
        <v>6.98</v>
      </c>
    </row>
    <row r="674" spans="1:6" s="45" customFormat="1" ht="14.25">
      <c r="A674" s="184">
        <v>150934</v>
      </c>
      <c r="B674" s="21" t="s">
        <v>2406</v>
      </c>
      <c r="C674" s="197" t="s">
        <v>3093</v>
      </c>
      <c r="D674" s="79" t="s">
        <v>2408</v>
      </c>
      <c r="E674" s="80">
        <v>26.86</v>
      </c>
      <c r="F674" s="168">
        <f t="shared" si="14"/>
        <v>26.86</v>
      </c>
    </row>
    <row r="675" spans="1:6" s="45" customFormat="1" ht="14.25">
      <c r="A675" s="38">
        <v>150937</v>
      </c>
      <c r="B675" s="21" t="s">
        <v>2406</v>
      </c>
      <c r="C675" s="50" t="s">
        <v>3094</v>
      </c>
      <c r="D675" s="51" t="s">
        <v>2407</v>
      </c>
      <c r="E675" s="52">
        <v>4.88</v>
      </c>
      <c r="F675" s="168">
        <f t="shared" si="14"/>
        <v>4.88</v>
      </c>
    </row>
    <row r="676" spans="1:6" s="45" customFormat="1" ht="14.25">
      <c r="A676" s="31">
        <v>150964</v>
      </c>
      <c r="B676" s="21" t="s">
        <v>2406</v>
      </c>
      <c r="C676" s="32" t="s">
        <v>3095</v>
      </c>
      <c r="D676" s="33" t="s">
        <v>2408</v>
      </c>
      <c r="E676" s="34">
        <v>26.86</v>
      </c>
      <c r="F676" s="168">
        <f t="shared" si="14"/>
        <v>26.86</v>
      </c>
    </row>
    <row r="677" spans="1:6" s="45" customFormat="1" ht="14.25">
      <c r="A677" s="31">
        <v>150967</v>
      </c>
      <c r="B677" s="21" t="s">
        <v>2406</v>
      </c>
      <c r="C677" s="32" t="s">
        <v>3096</v>
      </c>
      <c r="D677" s="33" t="s">
        <v>2408</v>
      </c>
      <c r="E677" s="34">
        <v>7.7</v>
      </c>
      <c r="F677" s="168">
        <f t="shared" si="14"/>
        <v>7.7</v>
      </c>
    </row>
    <row r="678" spans="1:6" s="45" customFormat="1" ht="14.25">
      <c r="A678" s="31">
        <v>1510</v>
      </c>
      <c r="B678" s="21" t="s">
        <v>2406</v>
      </c>
      <c r="C678" s="32" t="s">
        <v>3097</v>
      </c>
      <c r="D678" s="33"/>
      <c r="E678" s="34"/>
      <c r="F678" s="168">
        <f t="shared" si="14"/>
        <v>0</v>
      </c>
    </row>
    <row r="679" spans="1:6" s="45" customFormat="1" ht="24">
      <c r="A679" s="31">
        <v>151001</v>
      </c>
      <c r="B679" s="21" t="s">
        <v>2406</v>
      </c>
      <c r="C679" s="32" t="s">
        <v>3098</v>
      </c>
      <c r="D679" s="33" t="s">
        <v>2408</v>
      </c>
      <c r="E679" s="34">
        <v>136.5</v>
      </c>
      <c r="F679" s="168">
        <f t="shared" si="14"/>
        <v>136.5</v>
      </c>
    </row>
    <row r="680" spans="1:6" s="45" customFormat="1" ht="24">
      <c r="A680" s="31">
        <v>151002</v>
      </c>
      <c r="B680" s="21" t="s">
        <v>2406</v>
      </c>
      <c r="C680" s="32" t="s">
        <v>3099</v>
      </c>
      <c r="D680" s="33" t="s">
        <v>2408</v>
      </c>
      <c r="E680" s="34">
        <v>309.49</v>
      </c>
      <c r="F680" s="168">
        <f t="shared" si="14"/>
        <v>309.49</v>
      </c>
    </row>
    <row r="681" spans="1:6" s="45" customFormat="1" ht="24">
      <c r="A681" s="31">
        <v>151003</v>
      </c>
      <c r="B681" s="21" t="s">
        <v>2406</v>
      </c>
      <c r="C681" s="32" t="s">
        <v>3100</v>
      </c>
      <c r="D681" s="33" t="s">
        <v>2408</v>
      </c>
      <c r="E681" s="34">
        <v>135.31</v>
      </c>
      <c r="F681" s="168">
        <f t="shared" si="14"/>
        <v>135.31</v>
      </c>
    </row>
    <row r="682" spans="1:6" s="45" customFormat="1" ht="24">
      <c r="A682" s="31">
        <v>151015</v>
      </c>
      <c r="B682" s="21" t="s">
        <v>2406</v>
      </c>
      <c r="C682" s="32" t="s">
        <v>3101</v>
      </c>
      <c r="D682" s="33" t="s">
        <v>2408</v>
      </c>
      <c r="E682" s="34">
        <v>238.21</v>
      </c>
      <c r="F682" s="168">
        <f t="shared" si="14"/>
        <v>238.21</v>
      </c>
    </row>
    <row r="683" spans="1:6" s="45" customFormat="1" ht="24">
      <c r="A683" s="35">
        <v>151016</v>
      </c>
      <c r="B683" s="71" t="s">
        <v>2406</v>
      </c>
      <c r="C683" s="72" t="s">
        <v>3102</v>
      </c>
      <c r="D683" s="73" t="s">
        <v>2408</v>
      </c>
      <c r="E683" s="74">
        <v>734.25</v>
      </c>
      <c r="F683" s="168">
        <f t="shared" si="14"/>
        <v>734.25</v>
      </c>
    </row>
    <row r="684" spans="1:6" s="45" customFormat="1" ht="24">
      <c r="A684" s="31">
        <v>151017</v>
      </c>
      <c r="B684" s="21" t="s">
        <v>2406</v>
      </c>
      <c r="C684" s="32" t="s">
        <v>3103</v>
      </c>
      <c r="D684" s="33" t="s">
        <v>2408</v>
      </c>
      <c r="E684" s="34">
        <v>1115</v>
      </c>
      <c r="F684" s="168">
        <f t="shared" si="14"/>
        <v>1115</v>
      </c>
    </row>
    <row r="685" spans="1:6" s="45" customFormat="1" ht="14.25">
      <c r="A685" s="31">
        <v>1511</v>
      </c>
      <c r="B685" s="21" t="s">
        <v>2406</v>
      </c>
      <c r="C685" s="32" t="s">
        <v>3104</v>
      </c>
      <c r="D685" s="33"/>
      <c r="E685" s="34"/>
      <c r="F685" s="168">
        <f t="shared" si="14"/>
        <v>0</v>
      </c>
    </row>
    <row r="686" spans="1:6" s="45" customFormat="1" ht="14.25">
      <c r="A686" s="31">
        <v>151125</v>
      </c>
      <c r="B686" s="21" t="s">
        <v>2406</v>
      </c>
      <c r="C686" s="32" t="s">
        <v>3105</v>
      </c>
      <c r="D686" s="33" t="s">
        <v>2407</v>
      </c>
      <c r="E686" s="34">
        <v>17.14</v>
      </c>
      <c r="F686" s="168">
        <f t="shared" si="14"/>
        <v>17.14</v>
      </c>
    </row>
    <row r="687" spans="1:6" s="45" customFormat="1" ht="14.25">
      <c r="A687" s="31">
        <v>151126</v>
      </c>
      <c r="B687" s="21" t="s">
        <v>2406</v>
      </c>
      <c r="C687" s="32" t="s">
        <v>3106</v>
      </c>
      <c r="D687" s="33" t="s">
        <v>2407</v>
      </c>
      <c r="E687" s="34">
        <v>18.03</v>
      </c>
      <c r="F687" s="168">
        <f t="shared" si="14"/>
        <v>18.03</v>
      </c>
    </row>
    <row r="688" spans="1:6" s="45" customFormat="1" ht="14.25">
      <c r="A688" s="31">
        <v>151127</v>
      </c>
      <c r="B688" s="21" t="s">
        <v>2406</v>
      </c>
      <c r="C688" s="32" t="s">
        <v>3107</v>
      </c>
      <c r="D688" s="33" t="s">
        <v>2407</v>
      </c>
      <c r="E688" s="34">
        <v>19.350000000000001</v>
      </c>
      <c r="F688" s="168">
        <f t="shared" si="14"/>
        <v>19.350000000000001</v>
      </c>
    </row>
    <row r="689" spans="1:6" s="45" customFormat="1" ht="14.25">
      <c r="A689" s="31">
        <v>151128</v>
      </c>
      <c r="B689" s="21" t="s">
        <v>2406</v>
      </c>
      <c r="C689" s="32" t="s">
        <v>3108</v>
      </c>
      <c r="D689" s="33" t="s">
        <v>2407</v>
      </c>
      <c r="E689" s="34">
        <v>30.08</v>
      </c>
      <c r="F689" s="168">
        <f t="shared" si="14"/>
        <v>30.08</v>
      </c>
    </row>
    <row r="690" spans="1:6" s="45" customFormat="1" ht="14.25">
      <c r="A690" s="35">
        <v>151129</v>
      </c>
      <c r="B690" s="71" t="s">
        <v>2406</v>
      </c>
      <c r="C690" s="72" t="s">
        <v>3109</v>
      </c>
      <c r="D690" s="73" t="s">
        <v>2407</v>
      </c>
      <c r="E690" s="74">
        <v>32.99</v>
      </c>
      <c r="F690" s="168">
        <f t="shared" si="14"/>
        <v>32.99</v>
      </c>
    </row>
    <row r="691" spans="1:6" s="45" customFormat="1" ht="14.25">
      <c r="A691" s="75">
        <v>151130</v>
      </c>
      <c r="B691" s="21" t="s">
        <v>2406</v>
      </c>
      <c r="C691" s="76" t="s">
        <v>3110</v>
      </c>
      <c r="D691" s="77" t="s">
        <v>2407</v>
      </c>
      <c r="E691" s="78">
        <v>35.74</v>
      </c>
      <c r="F691" s="168">
        <f t="shared" si="14"/>
        <v>35.74</v>
      </c>
    </row>
    <row r="692" spans="1:6" s="45" customFormat="1" ht="14.25">
      <c r="A692" s="184">
        <v>151131</v>
      </c>
      <c r="B692" s="21" t="s">
        <v>2406</v>
      </c>
      <c r="C692" s="197" t="s">
        <v>3111</v>
      </c>
      <c r="D692" s="79" t="s">
        <v>2407</v>
      </c>
      <c r="E692" s="80">
        <v>67.06</v>
      </c>
      <c r="F692" s="168">
        <f t="shared" si="14"/>
        <v>67.06</v>
      </c>
    </row>
    <row r="693" spans="1:6" s="45" customFormat="1" ht="14.25">
      <c r="A693" s="38">
        <v>151132</v>
      </c>
      <c r="B693" s="21" t="s">
        <v>2406</v>
      </c>
      <c r="C693" s="50" t="s">
        <v>3112</v>
      </c>
      <c r="D693" s="51" t="s">
        <v>2407</v>
      </c>
      <c r="E693" s="52">
        <v>6.21</v>
      </c>
      <c r="F693" s="168">
        <f t="shared" si="14"/>
        <v>6.21</v>
      </c>
    </row>
    <row r="694" spans="1:6" s="45" customFormat="1" ht="14.25">
      <c r="A694" s="31">
        <v>151133</v>
      </c>
      <c r="B694" s="21" t="s">
        <v>2406</v>
      </c>
      <c r="C694" s="32" t="s">
        <v>3113</v>
      </c>
      <c r="D694" s="33" t="s">
        <v>2407</v>
      </c>
      <c r="E694" s="34">
        <v>7.43</v>
      </c>
      <c r="F694" s="168">
        <f t="shared" si="14"/>
        <v>7.43</v>
      </c>
    </row>
    <row r="695" spans="1:6" s="45" customFormat="1" ht="14.25">
      <c r="A695" s="31">
        <v>151135</v>
      </c>
      <c r="B695" s="21" t="s">
        <v>2406</v>
      </c>
      <c r="C695" s="32" t="s">
        <v>3114</v>
      </c>
      <c r="D695" s="33" t="s">
        <v>2407</v>
      </c>
      <c r="E695" s="34">
        <v>87.95</v>
      </c>
      <c r="F695" s="168">
        <f t="shared" si="14"/>
        <v>87.95</v>
      </c>
    </row>
    <row r="696" spans="1:6" s="45" customFormat="1" ht="14.25">
      <c r="A696" s="31">
        <v>151136</v>
      </c>
      <c r="B696" s="21" t="s">
        <v>2406</v>
      </c>
      <c r="C696" s="32" t="s">
        <v>3115</v>
      </c>
      <c r="D696" s="33" t="s">
        <v>2407</v>
      </c>
      <c r="E696" s="34">
        <v>266.42</v>
      </c>
      <c r="F696" s="168">
        <f t="shared" si="14"/>
        <v>266.42</v>
      </c>
    </row>
    <row r="697" spans="1:6" s="45" customFormat="1" ht="14.25">
      <c r="A697" s="31">
        <v>151137</v>
      </c>
      <c r="B697" s="21" t="s">
        <v>2406</v>
      </c>
      <c r="C697" s="32" t="s">
        <v>3116</v>
      </c>
      <c r="D697" s="33" t="s">
        <v>2407</v>
      </c>
      <c r="E697" s="34">
        <v>26.32</v>
      </c>
      <c r="F697" s="168">
        <f t="shared" si="14"/>
        <v>26.32</v>
      </c>
    </row>
    <row r="698" spans="1:6" s="45" customFormat="1" ht="14.25">
      <c r="A698" s="31">
        <v>151138</v>
      </c>
      <c r="B698" s="21" t="s">
        <v>2406</v>
      </c>
      <c r="C698" s="32" t="s">
        <v>3117</v>
      </c>
      <c r="D698" s="33" t="s">
        <v>2407</v>
      </c>
      <c r="E698" s="34">
        <v>23.52</v>
      </c>
      <c r="F698" s="168">
        <f t="shared" ref="F698:F761" si="15">E698*$F$54</f>
        <v>23.52</v>
      </c>
    </row>
    <row r="699" spans="1:6" s="45" customFormat="1" ht="14.25">
      <c r="A699" s="31">
        <v>151139</v>
      </c>
      <c r="B699" s="21" t="s">
        <v>2406</v>
      </c>
      <c r="C699" s="32" t="s">
        <v>3118</v>
      </c>
      <c r="D699" s="33" t="s">
        <v>2407</v>
      </c>
      <c r="E699" s="34">
        <v>27.45</v>
      </c>
      <c r="F699" s="168">
        <f t="shared" si="15"/>
        <v>27.45</v>
      </c>
    </row>
    <row r="700" spans="1:6" s="45" customFormat="1" ht="14.25">
      <c r="A700" s="31">
        <v>151140</v>
      </c>
      <c r="B700" s="21" t="s">
        <v>2406</v>
      </c>
      <c r="C700" s="32" t="s">
        <v>3119</v>
      </c>
      <c r="D700" s="33" t="s">
        <v>2407</v>
      </c>
      <c r="E700" s="34">
        <v>44.81</v>
      </c>
      <c r="F700" s="168">
        <f t="shared" si="15"/>
        <v>44.81</v>
      </c>
    </row>
    <row r="701" spans="1:6" s="45" customFormat="1" ht="14.25">
      <c r="A701" s="31">
        <v>151141</v>
      </c>
      <c r="B701" s="21" t="s">
        <v>2406</v>
      </c>
      <c r="C701" s="32" t="s">
        <v>3120</v>
      </c>
      <c r="D701" s="33" t="s">
        <v>2407</v>
      </c>
      <c r="E701" s="34">
        <v>61.13</v>
      </c>
      <c r="F701" s="168">
        <f t="shared" si="15"/>
        <v>61.13</v>
      </c>
    </row>
    <row r="702" spans="1:6" s="45" customFormat="1" ht="14.25">
      <c r="A702" s="31">
        <v>151142</v>
      </c>
      <c r="B702" s="21" t="s">
        <v>2406</v>
      </c>
      <c r="C702" s="32" t="s">
        <v>3121</v>
      </c>
      <c r="D702" s="33" t="s">
        <v>2407</v>
      </c>
      <c r="E702" s="34">
        <v>104.43</v>
      </c>
      <c r="F702" s="168">
        <f t="shared" si="15"/>
        <v>104.43</v>
      </c>
    </row>
    <row r="703" spans="1:6" s="45" customFormat="1" ht="14.25">
      <c r="A703" s="31">
        <v>1513</v>
      </c>
      <c r="B703" s="21" t="s">
        <v>2406</v>
      </c>
      <c r="C703" s="32" t="s">
        <v>3122</v>
      </c>
      <c r="D703" s="33"/>
      <c r="E703" s="34"/>
      <c r="F703" s="168">
        <f t="shared" si="15"/>
        <v>0</v>
      </c>
    </row>
    <row r="704" spans="1:6" s="45" customFormat="1" ht="14.25">
      <c r="A704" s="31">
        <v>151301</v>
      </c>
      <c r="B704" s="21" t="s">
        <v>2406</v>
      </c>
      <c r="C704" s="32" t="s">
        <v>3123</v>
      </c>
      <c r="D704" s="33" t="s">
        <v>2408</v>
      </c>
      <c r="E704" s="34">
        <v>23.18</v>
      </c>
      <c r="F704" s="168">
        <f t="shared" si="15"/>
        <v>23.18</v>
      </c>
    </row>
    <row r="705" spans="1:6" s="45" customFormat="1" ht="14.25">
      <c r="A705" s="31">
        <v>151302</v>
      </c>
      <c r="B705" s="21" t="s">
        <v>2406</v>
      </c>
      <c r="C705" s="32" t="s">
        <v>3124</v>
      </c>
      <c r="D705" s="33" t="s">
        <v>2408</v>
      </c>
      <c r="E705" s="34">
        <v>23.18</v>
      </c>
      <c r="F705" s="168">
        <f t="shared" si="15"/>
        <v>23.18</v>
      </c>
    </row>
    <row r="706" spans="1:6" s="45" customFormat="1" ht="14.25">
      <c r="A706" s="31">
        <v>151303</v>
      </c>
      <c r="B706" s="21" t="s">
        <v>2406</v>
      </c>
      <c r="C706" s="32" t="s">
        <v>3125</v>
      </c>
      <c r="D706" s="33" t="s">
        <v>2408</v>
      </c>
      <c r="E706" s="34">
        <v>23.18</v>
      </c>
      <c r="F706" s="168">
        <f t="shared" si="15"/>
        <v>23.18</v>
      </c>
    </row>
    <row r="707" spans="1:6" s="45" customFormat="1" ht="14.25">
      <c r="A707" s="31">
        <v>151304</v>
      </c>
      <c r="B707" s="21" t="s">
        <v>2406</v>
      </c>
      <c r="C707" s="32" t="s">
        <v>3126</v>
      </c>
      <c r="D707" s="33" t="s">
        <v>2408</v>
      </c>
      <c r="E707" s="34">
        <v>23.18</v>
      </c>
      <c r="F707" s="168">
        <f t="shared" si="15"/>
        <v>23.18</v>
      </c>
    </row>
    <row r="708" spans="1:6" s="45" customFormat="1" ht="14.25">
      <c r="A708" s="35">
        <v>151305</v>
      </c>
      <c r="B708" s="71" t="s">
        <v>2406</v>
      </c>
      <c r="C708" s="72" t="s">
        <v>3127</v>
      </c>
      <c r="D708" s="73" t="s">
        <v>2408</v>
      </c>
      <c r="E708" s="74">
        <v>27.57</v>
      </c>
      <c r="F708" s="168">
        <f t="shared" si="15"/>
        <v>27.57</v>
      </c>
    </row>
    <row r="709" spans="1:6" s="45" customFormat="1" ht="14.25">
      <c r="A709" s="31">
        <v>151306</v>
      </c>
      <c r="B709" s="21" t="s">
        <v>2406</v>
      </c>
      <c r="C709" s="32" t="s">
        <v>3128</v>
      </c>
      <c r="D709" s="33" t="s">
        <v>2408</v>
      </c>
      <c r="E709" s="34">
        <v>65.209999999999994</v>
      </c>
      <c r="F709" s="168">
        <f t="shared" si="15"/>
        <v>65.209999999999994</v>
      </c>
    </row>
    <row r="710" spans="1:6" s="45" customFormat="1" ht="14.25">
      <c r="A710" s="31">
        <v>151307</v>
      </c>
      <c r="B710" s="21" t="s">
        <v>2406</v>
      </c>
      <c r="C710" s="32" t="s">
        <v>3129</v>
      </c>
      <c r="D710" s="33" t="s">
        <v>2408</v>
      </c>
      <c r="E710" s="34">
        <v>65.209999999999994</v>
      </c>
      <c r="F710" s="168">
        <f t="shared" si="15"/>
        <v>65.209999999999994</v>
      </c>
    </row>
    <row r="711" spans="1:6" s="45" customFormat="1" ht="14.25">
      <c r="A711" s="31">
        <v>151308</v>
      </c>
      <c r="B711" s="21" t="s">
        <v>2406</v>
      </c>
      <c r="C711" s="32" t="s">
        <v>3130</v>
      </c>
      <c r="D711" s="33" t="s">
        <v>2408</v>
      </c>
      <c r="E711" s="34">
        <v>75.19</v>
      </c>
      <c r="F711" s="168">
        <f t="shared" si="15"/>
        <v>75.19</v>
      </c>
    </row>
    <row r="712" spans="1:6" s="45" customFormat="1" ht="14.25">
      <c r="A712" s="31">
        <v>151309</v>
      </c>
      <c r="B712" s="21" t="s">
        <v>2406</v>
      </c>
      <c r="C712" s="32" t="s">
        <v>3131</v>
      </c>
      <c r="D712" s="33" t="s">
        <v>2408</v>
      </c>
      <c r="E712" s="34">
        <v>88.64</v>
      </c>
      <c r="F712" s="168">
        <f t="shared" si="15"/>
        <v>88.64</v>
      </c>
    </row>
    <row r="713" spans="1:6" s="45" customFormat="1" ht="14.25">
      <c r="A713" s="31">
        <v>151310</v>
      </c>
      <c r="B713" s="21" t="s">
        <v>2406</v>
      </c>
      <c r="C713" s="32" t="s">
        <v>3132</v>
      </c>
      <c r="D713" s="33" t="s">
        <v>2408</v>
      </c>
      <c r="E713" s="34">
        <v>94.71</v>
      </c>
      <c r="F713" s="168">
        <f t="shared" si="15"/>
        <v>94.71</v>
      </c>
    </row>
    <row r="714" spans="1:6" s="45" customFormat="1" ht="14.25">
      <c r="A714" s="31">
        <v>151311</v>
      </c>
      <c r="B714" s="21" t="s">
        <v>2406</v>
      </c>
      <c r="C714" s="32" t="s">
        <v>3133</v>
      </c>
      <c r="D714" s="33" t="s">
        <v>2408</v>
      </c>
      <c r="E714" s="34">
        <v>94.71</v>
      </c>
      <c r="F714" s="168">
        <f t="shared" si="15"/>
        <v>94.71</v>
      </c>
    </row>
    <row r="715" spans="1:6" s="45" customFormat="1" ht="14.25">
      <c r="A715" s="31">
        <v>151313</v>
      </c>
      <c r="B715" s="21" t="s">
        <v>2406</v>
      </c>
      <c r="C715" s="32" t="s">
        <v>3134</v>
      </c>
      <c r="D715" s="33" t="s">
        <v>2408</v>
      </c>
      <c r="E715" s="34">
        <v>231.88</v>
      </c>
      <c r="F715" s="168">
        <f t="shared" si="15"/>
        <v>231.88</v>
      </c>
    </row>
    <row r="716" spans="1:6" s="45" customFormat="1" ht="14.25">
      <c r="A716" s="31">
        <v>151314</v>
      </c>
      <c r="B716" s="21" t="s">
        <v>2406</v>
      </c>
      <c r="C716" s="32" t="s">
        <v>3135</v>
      </c>
      <c r="D716" s="33" t="s">
        <v>2408</v>
      </c>
      <c r="E716" s="34">
        <v>376.05</v>
      </c>
      <c r="F716" s="168">
        <f t="shared" si="15"/>
        <v>376.05</v>
      </c>
    </row>
    <row r="717" spans="1:6" s="45" customFormat="1" ht="14.25">
      <c r="A717" s="31">
        <v>151316</v>
      </c>
      <c r="B717" s="21" t="s">
        <v>2406</v>
      </c>
      <c r="C717" s="32" t="s">
        <v>3136</v>
      </c>
      <c r="D717" s="33" t="s">
        <v>2408</v>
      </c>
      <c r="E717" s="34">
        <v>176.55</v>
      </c>
      <c r="F717" s="168">
        <f t="shared" si="15"/>
        <v>176.55</v>
      </c>
    </row>
    <row r="718" spans="1:6" s="45" customFormat="1" ht="14.25">
      <c r="A718" s="31">
        <v>151317</v>
      </c>
      <c r="B718" s="21" t="s">
        <v>2406</v>
      </c>
      <c r="C718" s="32" t="s">
        <v>3137</v>
      </c>
      <c r="D718" s="33" t="s">
        <v>2408</v>
      </c>
      <c r="E718" s="34">
        <v>27.57</v>
      </c>
      <c r="F718" s="168">
        <f t="shared" si="15"/>
        <v>27.57</v>
      </c>
    </row>
    <row r="719" spans="1:6" s="45" customFormat="1" ht="14.25">
      <c r="A719" s="31">
        <v>151318</v>
      </c>
      <c r="B719" s="21" t="s">
        <v>2406</v>
      </c>
      <c r="C719" s="32" t="s">
        <v>3138</v>
      </c>
      <c r="D719" s="33" t="s">
        <v>2408</v>
      </c>
      <c r="E719" s="34">
        <v>28.92</v>
      </c>
      <c r="F719" s="168">
        <f t="shared" si="15"/>
        <v>28.92</v>
      </c>
    </row>
    <row r="720" spans="1:6" s="45" customFormat="1" ht="14.25">
      <c r="A720" s="31">
        <v>151319</v>
      </c>
      <c r="B720" s="21" t="s">
        <v>2406</v>
      </c>
      <c r="C720" s="32" t="s">
        <v>3139</v>
      </c>
      <c r="D720" s="33" t="s">
        <v>2408</v>
      </c>
      <c r="E720" s="34">
        <v>35.65</v>
      </c>
      <c r="F720" s="168">
        <f t="shared" si="15"/>
        <v>35.65</v>
      </c>
    </row>
    <row r="721" spans="1:6" s="45" customFormat="1" ht="14.25">
      <c r="A721" s="31">
        <v>151320</v>
      </c>
      <c r="B721" s="21" t="s">
        <v>2406</v>
      </c>
      <c r="C721" s="32" t="s">
        <v>3140</v>
      </c>
      <c r="D721" s="33" t="s">
        <v>2408</v>
      </c>
      <c r="E721" s="34">
        <v>55.73</v>
      </c>
      <c r="F721" s="168">
        <f t="shared" si="15"/>
        <v>55.73</v>
      </c>
    </row>
    <row r="722" spans="1:6" s="45" customFormat="1" ht="14.25">
      <c r="A722" s="31">
        <v>151321</v>
      </c>
      <c r="B722" s="21" t="s">
        <v>2406</v>
      </c>
      <c r="C722" s="32" t="s">
        <v>3141</v>
      </c>
      <c r="D722" s="33" t="s">
        <v>2408</v>
      </c>
      <c r="E722" s="34">
        <v>65.209999999999994</v>
      </c>
      <c r="F722" s="168">
        <f t="shared" si="15"/>
        <v>65.209999999999994</v>
      </c>
    </row>
    <row r="723" spans="1:6" s="45" customFormat="1" ht="14.25">
      <c r="A723" s="31">
        <v>151322</v>
      </c>
      <c r="B723" s="21" t="s">
        <v>2406</v>
      </c>
      <c r="C723" s="32" t="s">
        <v>3142</v>
      </c>
      <c r="D723" s="33" t="s">
        <v>2408</v>
      </c>
      <c r="E723" s="34">
        <v>65.209999999999994</v>
      </c>
      <c r="F723" s="168">
        <f t="shared" si="15"/>
        <v>65.209999999999994</v>
      </c>
    </row>
    <row r="724" spans="1:6" s="45" customFormat="1" ht="14.25">
      <c r="A724" s="31">
        <v>151323</v>
      </c>
      <c r="B724" s="21" t="s">
        <v>2406</v>
      </c>
      <c r="C724" s="32" t="s">
        <v>3143</v>
      </c>
      <c r="D724" s="33" t="s">
        <v>2408</v>
      </c>
      <c r="E724" s="34">
        <v>69.989999999999995</v>
      </c>
      <c r="F724" s="168">
        <f t="shared" si="15"/>
        <v>69.989999999999995</v>
      </c>
    </row>
    <row r="725" spans="1:6" s="45" customFormat="1" ht="14.25">
      <c r="A725" s="31">
        <v>151324</v>
      </c>
      <c r="B725" s="21" t="s">
        <v>2406</v>
      </c>
      <c r="C725" s="32" t="s">
        <v>3144</v>
      </c>
      <c r="D725" s="33" t="s">
        <v>2408</v>
      </c>
      <c r="E725" s="34">
        <v>79.510000000000005</v>
      </c>
      <c r="F725" s="168">
        <f t="shared" si="15"/>
        <v>79.510000000000005</v>
      </c>
    </row>
    <row r="726" spans="1:6" s="45" customFormat="1" ht="14.25">
      <c r="A726" s="31">
        <v>151325</v>
      </c>
      <c r="B726" s="21" t="s">
        <v>2406</v>
      </c>
      <c r="C726" s="32" t="s">
        <v>3145</v>
      </c>
      <c r="D726" s="33" t="s">
        <v>2408</v>
      </c>
      <c r="E726" s="34">
        <v>111.78</v>
      </c>
      <c r="F726" s="168">
        <f t="shared" si="15"/>
        <v>111.78</v>
      </c>
    </row>
    <row r="727" spans="1:6" s="45" customFormat="1" ht="14.25">
      <c r="A727" s="31">
        <v>151326</v>
      </c>
      <c r="B727" s="21" t="s">
        <v>2406</v>
      </c>
      <c r="C727" s="32" t="s">
        <v>3146</v>
      </c>
      <c r="D727" s="33" t="s">
        <v>2408</v>
      </c>
      <c r="E727" s="34">
        <v>125.08</v>
      </c>
      <c r="F727" s="168">
        <f t="shared" si="15"/>
        <v>125.08</v>
      </c>
    </row>
    <row r="728" spans="1:6" s="45" customFormat="1" ht="14.25">
      <c r="A728" s="31">
        <v>151327</v>
      </c>
      <c r="B728" s="21" t="s">
        <v>2406</v>
      </c>
      <c r="C728" s="32" t="s">
        <v>3147</v>
      </c>
      <c r="D728" s="33" t="s">
        <v>2408</v>
      </c>
      <c r="E728" s="34">
        <v>88.64</v>
      </c>
      <c r="F728" s="168">
        <f t="shared" si="15"/>
        <v>88.64</v>
      </c>
    </row>
    <row r="729" spans="1:6" s="45" customFormat="1" ht="14.25">
      <c r="A729" s="31">
        <v>151328</v>
      </c>
      <c r="B729" s="21" t="s">
        <v>2406</v>
      </c>
      <c r="C729" s="32" t="s">
        <v>3148</v>
      </c>
      <c r="D729" s="33" t="s">
        <v>2408</v>
      </c>
      <c r="E729" s="34">
        <v>88.64</v>
      </c>
      <c r="F729" s="168">
        <f t="shared" si="15"/>
        <v>88.64</v>
      </c>
    </row>
    <row r="730" spans="1:6" s="45" customFormat="1" ht="14.25">
      <c r="A730" s="31">
        <v>151329</v>
      </c>
      <c r="B730" s="21" t="s">
        <v>2406</v>
      </c>
      <c r="C730" s="32" t="s">
        <v>3149</v>
      </c>
      <c r="D730" s="33" t="s">
        <v>2408</v>
      </c>
      <c r="E730" s="34">
        <v>88.64</v>
      </c>
      <c r="F730" s="168">
        <f t="shared" si="15"/>
        <v>88.64</v>
      </c>
    </row>
    <row r="731" spans="1:6" s="45" customFormat="1" ht="14.25">
      <c r="A731" s="31">
        <v>151330</v>
      </c>
      <c r="B731" s="21" t="s">
        <v>2406</v>
      </c>
      <c r="C731" s="32" t="s">
        <v>3150</v>
      </c>
      <c r="D731" s="33" t="s">
        <v>2408</v>
      </c>
      <c r="E731" s="34">
        <v>103.8</v>
      </c>
      <c r="F731" s="168">
        <f t="shared" si="15"/>
        <v>103.8</v>
      </c>
    </row>
    <row r="732" spans="1:6" s="45" customFormat="1" ht="14.25">
      <c r="A732" s="31">
        <v>151331</v>
      </c>
      <c r="B732" s="21" t="s">
        <v>2406</v>
      </c>
      <c r="C732" s="32" t="s">
        <v>3151</v>
      </c>
      <c r="D732" s="33" t="s">
        <v>2408</v>
      </c>
      <c r="E732" s="34">
        <v>193.26</v>
      </c>
      <c r="F732" s="168">
        <f t="shared" si="15"/>
        <v>193.26</v>
      </c>
    </row>
    <row r="733" spans="1:6" s="45" customFormat="1" ht="14.25">
      <c r="A733" s="31">
        <v>151332</v>
      </c>
      <c r="B733" s="21" t="s">
        <v>2406</v>
      </c>
      <c r="C733" s="32" t="s">
        <v>3152</v>
      </c>
      <c r="D733" s="33" t="s">
        <v>2408</v>
      </c>
      <c r="E733" s="34">
        <v>389.1</v>
      </c>
      <c r="F733" s="168">
        <f t="shared" si="15"/>
        <v>389.1</v>
      </c>
    </row>
    <row r="734" spans="1:6" s="45" customFormat="1" ht="14.25">
      <c r="A734" s="31">
        <v>151333</v>
      </c>
      <c r="B734" s="21" t="s">
        <v>2406</v>
      </c>
      <c r="C734" s="32" t="s">
        <v>3153</v>
      </c>
      <c r="D734" s="33" t="s">
        <v>2408</v>
      </c>
      <c r="E734" s="34">
        <v>504.57</v>
      </c>
      <c r="F734" s="168">
        <f t="shared" si="15"/>
        <v>504.57</v>
      </c>
    </row>
    <row r="735" spans="1:6" s="45" customFormat="1" ht="14.25">
      <c r="A735" s="31">
        <v>151334</v>
      </c>
      <c r="B735" s="21" t="s">
        <v>2406</v>
      </c>
      <c r="C735" s="32" t="s">
        <v>3154</v>
      </c>
      <c r="D735" s="33" t="s">
        <v>2408</v>
      </c>
      <c r="E735" s="34">
        <v>504.57</v>
      </c>
      <c r="F735" s="168">
        <f t="shared" si="15"/>
        <v>504.57</v>
      </c>
    </row>
    <row r="736" spans="1:6" s="45" customFormat="1" ht="14.25">
      <c r="A736" s="31">
        <v>151335</v>
      </c>
      <c r="B736" s="21" t="s">
        <v>2406</v>
      </c>
      <c r="C736" s="32" t="s">
        <v>3155</v>
      </c>
      <c r="D736" s="33" t="s">
        <v>2408</v>
      </c>
      <c r="E736" s="34">
        <v>1093.3</v>
      </c>
      <c r="F736" s="168">
        <f t="shared" si="15"/>
        <v>1093.3</v>
      </c>
    </row>
    <row r="737" spans="1:6" s="45" customFormat="1" ht="14.25">
      <c r="A737" s="75">
        <v>151337</v>
      </c>
      <c r="B737" s="21" t="s">
        <v>2406</v>
      </c>
      <c r="C737" s="76" t="s">
        <v>3156</v>
      </c>
      <c r="D737" s="77" t="s">
        <v>2408</v>
      </c>
      <c r="E737" s="78">
        <v>104.15</v>
      </c>
      <c r="F737" s="168">
        <f t="shared" si="15"/>
        <v>104.15</v>
      </c>
    </row>
    <row r="738" spans="1:6" s="45" customFormat="1" ht="14.25">
      <c r="A738" s="184">
        <v>151338</v>
      </c>
      <c r="B738" s="21" t="s">
        <v>2406</v>
      </c>
      <c r="C738" s="197" t="s">
        <v>3157</v>
      </c>
      <c r="D738" s="79" t="s">
        <v>2408</v>
      </c>
      <c r="E738" s="80">
        <v>23.18</v>
      </c>
      <c r="F738" s="168">
        <f t="shared" si="15"/>
        <v>23.18</v>
      </c>
    </row>
    <row r="739" spans="1:6" s="45" customFormat="1" ht="14.25">
      <c r="A739" s="38">
        <v>151339</v>
      </c>
      <c r="B739" s="21" t="s">
        <v>2406</v>
      </c>
      <c r="C739" s="50" t="s">
        <v>3158</v>
      </c>
      <c r="D739" s="51" t="s">
        <v>2408</v>
      </c>
      <c r="E739" s="52">
        <v>389.1</v>
      </c>
      <c r="F739" s="168">
        <f t="shared" si="15"/>
        <v>389.1</v>
      </c>
    </row>
    <row r="740" spans="1:6" s="45" customFormat="1" ht="14.25">
      <c r="A740" s="31">
        <v>151344</v>
      </c>
      <c r="B740" s="21" t="s">
        <v>2406</v>
      </c>
      <c r="C740" s="32" t="s">
        <v>3159</v>
      </c>
      <c r="D740" s="33" t="s">
        <v>2408</v>
      </c>
      <c r="E740" s="34">
        <v>80.400000000000006</v>
      </c>
      <c r="F740" s="168">
        <f t="shared" si="15"/>
        <v>80.400000000000006</v>
      </c>
    </row>
    <row r="741" spans="1:6" s="45" customFormat="1" ht="14.25">
      <c r="A741" s="31">
        <v>151345</v>
      </c>
      <c r="B741" s="21" t="s">
        <v>2406</v>
      </c>
      <c r="C741" s="32" t="s">
        <v>3160</v>
      </c>
      <c r="D741" s="33" t="s">
        <v>2408</v>
      </c>
      <c r="E741" s="34">
        <v>80.400000000000006</v>
      </c>
      <c r="F741" s="168">
        <f t="shared" si="15"/>
        <v>80.400000000000006</v>
      </c>
    </row>
    <row r="742" spans="1:6" s="45" customFormat="1" ht="14.25">
      <c r="A742" s="31">
        <v>151346</v>
      </c>
      <c r="B742" s="21" t="s">
        <v>2406</v>
      </c>
      <c r="C742" s="32" t="s">
        <v>3161</v>
      </c>
      <c r="D742" s="33" t="s">
        <v>2408</v>
      </c>
      <c r="E742" s="34">
        <v>125.06</v>
      </c>
      <c r="F742" s="168">
        <f t="shared" si="15"/>
        <v>125.06</v>
      </c>
    </row>
    <row r="743" spans="1:6" s="45" customFormat="1" ht="14.25">
      <c r="A743" s="31">
        <v>151347</v>
      </c>
      <c r="B743" s="21" t="s">
        <v>2406</v>
      </c>
      <c r="C743" s="32" t="s">
        <v>3162</v>
      </c>
      <c r="D743" s="33" t="s">
        <v>2408</v>
      </c>
      <c r="E743" s="34">
        <v>125.06</v>
      </c>
      <c r="F743" s="168">
        <f t="shared" si="15"/>
        <v>125.06</v>
      </c>
    </row>
    <row r="744" spans="1:6" s="45" customFormat="1" ht="14.25">
      <c r="A744" s="31">
        <v>151348</v>
      </c>
      <c r="B744" s="21" t="s">
        <v>2406</v>
      </c>
      <c r="C744" s="32" t="s">
        <v>3163</v>
      </c>
      <c r="D744" s="33" t="s">
        <v>2408</v>
      </c>
      <c r="E744" s="34">
        <v>125.06</v>
      </c>
      <c r="F744" s="168">
        <f t="shared" si="15"/>
        <v>125.06</v>
      </c>
    </row>
    <row r="745" spans="1:6" s="45" customFormat="1" ht="14.25">
      <c r="A745" s="31">
        <v>151349</v>
      </c>
      <c r="B745" s="21" t="s">
        <v>2406</v>
      </c>
      <c r="C745" s="32" t="s">
        <v>3164</v>
      </c>
      <c r="D745" s="33" t="s">
        <v>2408</v>
      </c>
      <c r="E745" s="34">
        <v>80.400000000000006</v>
      </c>
      <c r="F745" s="168">
        <f t="shared" si="15"/>
        <v>80.400000000000006</v>
      </c>
    </row>
    <row r="746" spans="1:6" s="45" customFormat="1" ht="14.25">
      <c r="A746" s="31">
        <v>151350</v>
      </c>
      <c r="B746" s="21" t="s">
        <v>2406</v>
      </c>
      <c r="C746" s="32" t="s">
        <v>3165</v>
      </c>
      <c r="D746" s="33" t="s">
        <v>2408</v>
      </c>
      <c r="E746" s="34">
        <v>134.9</v>
      </c>
      <c r="F746" s="168">
        <f t="shared" si="15"/>
        <v>134.9</v>
      </c>
    </row>
    <row r="747" spans="1:6" s="45" customFormat="1" ht="14.25">
      <c r="A747" s="31">
        <v>151357</v>
      </c>
      <c r="B747" s="21" t="s">
        <v>2406</v>
      </c>
      <c r="C747" s="32" t="s">
        <v>3166</v>
      </c>
      <c r="D747" s="33" t="s">
        <v>2408</v>
      </c>
      <c r="E747" s="34">
        <v>146.13</v>
      </c>
      <c r="F747" s="168">
        <f t="shared" si="15"/>
        <v>146.13</v>
      </c>
    </row>
    <row r="748" spans="1:6" s="45" customFormat="1" ht="14.25">
      <c r="A748" s="31">
        <v>151359</v>
      </c>
      <c r="B748" s="21" t="s">
        <v>2406</v>
      </c>
      <c r="C748" s="32" t="s">
        <v>3167</v>
      </c>
      <c r="D748" s="33" t="s">
        <v>2408</v>
      </c>
      <c r="E748" s="34">
        <v>224.06</v>
      </c>
      <c r="F748" s="168">
        <f t="shared" si="15"/>
        <v>224.06</v>
      </c>
    </row>
    <row r="749" spans="1:6" s="45" customFormat="1" ht="14.25">
      <c r="A749" s="31">
        <v>1514</v>
      </c>
      <c r="B749" s="21" t="s">
        <v>2406</v>
      </c>
      <c r="C749" s="32" t="s">
        <v>3168</v>
      </c>
      <c r="D749" s="33"/>
      <c r="E749" s="34"/>
      <c r="F749" s="168">
        <f t="shared" si="15"/>
        <v>0</v>
      </c>
    </row>
    <row r="750" spans="1:6" s="45" customFormat="1" ht="14.25">
      <c r="A750" s="31">
        <v>151401</v>
      </c>
      <c r="B750" s="21" t="s">
        <v>2406</v>
      </c>
      <c r="C750" s="32" t="s">
        <v>3169</v>
      </c>
      <c r="D750" s="33" t="s">
        <v>2407</v>
      </c>
      <c r="E750" s="34">
        <v>5.87</v>
      </c>
      <c r="F750" s="168">
        <f t="shared" si="15"/>
        <v>5.87</v>
      </c>
    </row>
    <row r="751" spans="1:6" s="45" customFormat="1" ht="14.25">
      <c r="A751" s="31">
        <v>151402</v>
      </c>
      <c r="B751" s="21" t="s">
        <v>2406</v>
      </c>
      <c r="C751" s="32" t="s">
        <v>3170</v>
      </c>
      <c r="D751" s="33" t="s">
        <v>2407</v>
      </c>
      <c r="E751" s="34">
        <v>7.11</v>
      </c>
      <c r="F751" s="168">
        <f t="shared" si="15"/>
        <v>7.11</v>
      </c>
    </row>
    <row r="752" spans="1:6" s="45" customFormat="1" ht="14.25">
      <c r="A752" s="31">
        <v>151403</v>
      </c>
      <c r="B752" s="21" t="s">
        <v>2406</v>
      </c>
      <c r="C752" s="32" t="s">
        <v>3171</v>
      </c>
      <c r="D752" s="33" t="s">
        <v>2407</v>
      </c>
      <c r="E752" s="34">
        <v>8.56</v>
      </c>
      <c r="F752" s="168">
        <f t="shared" si="15"/>
        <v>8.56</v>
      </c>
    </row>
    <row r="753" spans="1:6" s="45" customFormat="1" ht="14.25">
      <c r="A753" s="31">
        <v>151404</v>
      </c>
      <c r="B753" s="21" t="s">
        <v>2406</v>
      </c>
      <c r="C753" s="32" t="s">
        <v>3172</v>
      </c>
      <c r="D753" s="33" t="s">
        <v>2407</v>
      </c>
      <c r="E753" s="34">
        <v>11.24</v>
      </c>
      <c r="F753" s="168">
        <f t="shared" si="15"/>
        <v>11.24</v>
      </c>
    </row>
    <row r="754" spans="1:6" s="45" customFormat="1" ht="14.25">
      <c r="A754" s="35">
        <v>151405</v>
      </c>
      <c r="B754" s="71" t="s">
        <v>2406</v>
      </c>
      <c r="C754" s="72" t="s">
        <v>3173</v>
      </c>
      <c r="D754" s="73" t="s">
        <v>2407</v>
      </c>
      <c r="E754" s="74">
        <v>15.93</v>
      </c>
      <c r="F754" s="168">
        <f t="shared" si="15"/>
        <v>15.93</v>
      </c>
    </row>
    <row r="755" spans="1:6" s="45" customFormat="1" ht="14.25">
      <c r="A755" s="31">
        <v>151406</v>
      </c>
      <c r="B755" s="21" t="s">
        <v>2406</v>
      </c>
      <c r="C755" s="32" t="s">
        <v>3174</v>
      </c>
      <c r="D755" s="33" t="s">
        <v>2407</v>
      </c>
      <c r="E755" s="34">
        <v>21.92</v>
      </c>
      <c r="F755" s="168">
        <f t="shared" si="15"/>
        <v>21.92</v>
      </c>
    </row>
    <row r="756" spans="1:6" s="45" customFormat="1" ht="14.25">
      <c r="A756" s="31">
        <v>151407</v>
      </c>
      <c r="B756" s="21" t="s">
        <v>2406</v>
      </c>
      <c r="C756" s="32" t="s">
        <v>3175</v>
      </c>
      <c r="D756" s="33" t="s">
        <v>2407</v>
      </c>
      <c r="E756" s="34">
        <v>31.47</v>
      </c>
      <c r="F756" s="168">
        <f t="shared" si="15"/>
        <v>31.47</v>
      </c>
    </row>
    <row r="757" spans="1:6" s="45" customFormat="1" ht="14.25">
      <c r="A757" s="31">
        <v>151413</v>
      </c>
      <c r="B757" s="21" t="s">
        <v>2406</v>
      </c>
      <c r="C757" s="32" t="s">
        <v>3176</v>
      </c>
      <c r="D757" s="33" t="s">
        <v>2407</v>
      </c>
      <c r="E757" s="34">
        <v>32.03</v>
      </c>
      <c r="F757" s="168">
        <f t="shared" si="15"/>
        <v>32.03</v>
      </c>
    </row>
    <row r="758" spans="1:6" s="45" customFormat="1" ht="14.25">
      <c r="A758" s="31">
        <v>151414</v>
      </c>
      <c r="B758" s="21" t="s">
        <v>2406</v>
      </c>
      <c r="C758" s="32" t="s">
        <v>3177</v>
      </c>
      <c r="D758" s="33" t="s">
        <v>2407</v>
      </c>
      <c r="E758" s="34">
        <v>17.670000000000002</v>
      </c>
      <c r="F758" s="168">
        <f t="shared" si="15"/>
        <v>17.670000000000002</v>
      </c>
    </row>
    <row r="759" spans="1:6" s="45" customFormat="1" ht="14.25">
      <c r="A759" s="31">
        <v>151417</v>
      </c>
      <c r="B759" s="21" t="s">
        <v>2406</v>
      </c>
      <c r="C759" s="32" t="s">
        <v>3178</v>
      </c>
      <c r="D759" s="33" t="s">
        <v>2407</v>
      </c>
      <c r="E759" s="34">
        <v>7.94</v>
      </c>
      <c r="F759" s="168">
        <f t="shared" si="15"/>
        <v>7.94</v>
      </c>
    </row>
    <row r="760" spans="1:6" s="45" customFormat="1" ht="14.25">
      <c r="A760" s="31">
        <v>151418</v>
      </c>
      <c r="B760" s="21" t="s">
        <v>2406</v>
      </c>
      <c r="C760" s="32" t="s">
        <v>3179</v>
      </c>
      <c r="D760" s="33" t="s">
        <v>2407</v>
      </c>
      <c r="E760" s="34">
        <v>9.9499999999999993</v>
      </c>
      <c r="F760" s="168">
        <f t="shared" si="15"/>
        <v>9.9499999999999993</v>
      </c>
    </row>
    <row r="761" spans="1:6" s="45" customFormat="1" ht="14.25">
      <c r="A761" s="31">
        <v>151419</v>
      </c>
      <c r="B761" s="21" t="s">
        <v>2406</v>
      </c>
      <c r="C761" s="32" t="s">
        <v>3180</v>
      </c>
      <c r="D761" s="33" t="s">
        <v>2407</v>
      </c>
      <c r="E761" s="34">
        <v>12.24</v>
      </c>
      <c r="F761" s="168">
        <f t="shared" si="15"/>
        <v>12.24</v>
      </c>
    </row>
    <row r="762" spans="1:6" s="45" customFormat="1" ht="14.25">
      <c r="A762" s="31">
        <v>151420</v>
      </c>
      <c r="B762" s="21" t="s">
        <v>2406</v>
      </c>
      <c r="C762" s="32" t="s">
        <v>3181</v>
      </c>
      <c r="D762" s="33" t="s">
        <v>2407</v>
      </c>
      <c r="E762" s="34">
        <v>16.79</v>
      </c>
      <c r="F762" s="168">
        <f t="shared" ref="F762:F825" si="16">E762*$F$54</f>
        <v>16.79</v>
      </c>
    </row>
    <row r="763" spans="1:6" s="45" customFormat="1" ht="14.25">
      <c r="A763" s="31">
        <v>151421</v>
      </c>
      <c r="B763" s="21" t="s">
        <v>2406</v>
      </c>
      <c r="C763" s="32" t="s">
        <v>3182</v>
      </c>
      <c r="D763" s="33" t="s">
        <v>2407</v>
      </c>
      <c r="E763" s="34">
        <v>22.2</v>
      </c>
      <c r="F763" s="168">
        <f t="shared" si="16"/>
        <v>22.2</v>
      </c>
    </row>
    <row r="764" spans="1:6" s="45" customFormat="1" ht="14.25">
      <c r="A764" s="31">
        <v>151422</v>
      </c>
      <c r="B764" s="21" t="s">
        <v>2406</v>
      </c>
      <c r="C764" s="32" t="s">
        <v>3183</v>
      </c>
      <c r="D764" s="33" t="s">
        <v>2407</v>
      </c>
      <c r="E764" s="34">
        <v>31.88</v>
      </c>
      <c r="F764" s="168">
        <f t="shared" si="16"/>
        <v>31.88</v>
      </c>
    </row>
    <row r="765" spans="1:6" s="45" customFormat="1" ht="14.25">
      <c r="A765" s="31">
        <v>151423</v>
      </c>
      <c r="B765" s="21" t="s">
        <v>2406</v>
      </c>
      <c r="C765" s="32" t="s">
        <v>3184</v>
      </c>
      <c r="D765" s="33" t="s">
        <v>2407</v>
      </c>
      <c r="E765" s="34">
        <v>42.88</v>
      </c>
      <c r="F765" s="168">
        <f t="shared" si="16"/>
        <v>42.88</v>
      </c>
    </row>
    <row r="766" spans="1:6" s="45" customFormat="1" ht="14.25">
      <c r="A766" s="31">
        <v>151425</v>
      </c>
      <c r="B766" s="21" t="s">
        <v>2406</v>
      </c>
      <c r="C766" s="32" t="s">
        <v>3185</v>
      </c>
      <c r="D766" s="33" t="s">
        <v>2407</v>
      </c>
      <c r="E766" s="34">
        <v>59.45</v>
      </c>
      <c r="F766" s="168">
        <f t="shared" si="16"/>
        <v>59.45</v>
      </c>
    </row>
    <row r="767" spans="1:6" s="45" customFormat="1" ht="14.25">
      <c r="A767" s="75">
        <v>151426</v>
      </c>
      <c r="B767" s="21" t="s">
        <v>2406</v>
      </c>
      <c r="C767" s="76" t="s">
        <v>3186</v>
      </c>
      <c r="D767" s="77" t="s">
        <v>2407</v>
      </c>
      <c r="E767" s="78">
        <v>102.49</v>
      </c>
      <c r="F767" s="168">
        <f t="shared" si="16"/>
        <v>102.49</v>
      </c>
    </row>
    <row r="768" spans="1:6" s="45" customFormat="1" ht="14.25">
      <c r="A768" s="184">
        <v>151427</v>
      </c>
      <c r="B768" s="21" t="s">
        <v>2406</v>
      </c>
      <c r="C768" s="197" t="s">
        <v>3187</v>
      </c>
      <c r="D768" s="79" t="s">
        <v>2407</v>
      </c>
      <c r="E768" s="80">
        <v>136.30000000000001</v>
      </c>
      <c r="F768" s="168">
        <f t="shared" si="16"/>
        <v>136.30000000000001</v>
      </c>
    </row>
    <row r="769" spans="1:6" s="45" customFormat="1" ht="14.25">
      <c r="A769" s="38">
        <v>151428</v>
      </c>
      <c r="B769" s="21" t="s">
        <v>2406</v>
      </c>
      <c r="C769" s="50" t="s">
        <v>3188</v>
      </c>
      <c r="D769" s="51" t="s">
        <v>2407</v>
      </c>
      <c r="E769" s="52">
        <v>379.8</v>
      </c>
      <c r="F769" s="168">
        <f t="shared" si="16"/>
        <v>379.8</v>
      </c>
    </row>
    <row r="770" spans="1:6" s="45" customFormat="1" ht="14.25">
      <c r="A770" s="31">
        <v>151429</v>
      </c>
      <c r="B770" s="21" t="s">
        <v>2406</v>
      </c>
      <c r="C770" s="32" t="s">
        <v>3189</v>
      </c>
      <c r="D770" s="33" t="s">
        <v>2407</v>
      </c>
      <c r="E770" s="34">
        <v>84.85</v>
      </c>
      <c r="F770" s="168">
        <f t="shared" si="16"/>
        <v>84.85</v>
      </c>
    </row>
    <row r="771" spans="1:6" s="45" customFormat="1" ht="14.25">
      <c r="A771" s="31">
        <v>151430</v>
      </c>
      <c r="B771" s="21" t="s">
        <v>2406</v>
      </c>
      <c r="C771" s="32" t="s">
        <v>3190</v>
      </c>
      <c r="D771" s="33" t="s">
        <v>2407</v>
      </c>
      <c r="E771" s="34">
        <v>164.7</v>
      </c>
      <c r="F771" s="168">
        <f t="shared" si="16"/>
        <v>164.7</v>
      </c>
    </row>
    <row r="772" spans="1:6" s="45" customFormat="1" ht="14.25">
      <c r="A772" s="31">
        <v>151431</v>
      </c>
      <c r="B772" s="21" t="s">
        <v>2406</v>
      </c>
      <c r="C772" s="32" t="s">
        <v>3191</v>
      </c>
      <c r="D772" s="33" t="s">
        <v>2407</v>
      </c>
      <c r="E772" s="34">
        <v>207.96</v>
      </c>
      <c r="F772" s="168">
        <f t="shared" si="16"/>
        <v>207.96</v>
      </c>
    </row>
    <row r="773" spans="1:6" s="45" customFormat="1" ht="14.25">
      <c r="A773" s="31">
        <v>151432</v>
      </c>
      <c r="B773" s="21" t="s">
        <v>2406</v>
      </c>
      <c r="C773" s="32" t="s">
        <v>3192</v>
      </c>
      <c r="D773" s="33" t="s">
        <v>2407</v>
      </c>
      <c r="E773" s="34">
        <v>262.81</v>
      </c>
      <c r="F773" s="168">
        <f t="shared" si="16"/>
        <v>262.81</v>
      </c>
    </row>
    <row r="774" spans="1:6" s="45" customFormat="1" ht="14.25">
      <c r="A774" s="31">
        <v>151433</v>
      </c>
      <c r="B774" s="21" t="s">
        <v>2406</v>
      </c>
      <c r="C774" s="32" t="s">
        <v>3193</v>
      </c>
      <c r="D774" s="33" t="s">
        <v>2407</v>
      </c>
      <c r="E774" s="34">
        <v>66.459999999999994</v>
      </c>
      <c r="F774" s="168">
        <f t="shared" si="16"/>
        <v>66.459999999999994</v>
      </c>
    </row>
    <row r="775" spans="1:6" s="45" customFormat="1" ht="14.25">
      <c r="A775" s="31">
        <v>151434</v>
      </c>
      <c r="B775" s="21" t="s">
        <v>2406</v>
      </c>
      <c r="C775" s="32" t="s">
        <v>3194</v>
      </c>
      <c r="D775" s="33" t="s">
        <v>2407</v>
      </c>
      <c r="E775" s="34">
        <v>87.26</v>
      </c>
      <c r="F775" s="168">
        <f t="shared" si="16"/>
        <v>87.26</v>
      </c>
    </row>
    <row r="776" spans="1:6" s="45" customFormat="1" ht="14.25">
      <c r="A776" s="31">
        <v>151438</v>
      </c>
      <c r="B776" s="21" t="s">
        <v>2406</v>
      </c>
      <c r="C776" s="32" t="s">
        <v>3195</v>
      </c>
      <c r="D776" s="33" t="s">
        <v>2407</v>
      </c>
      <c r="E776" s="34">
        <v>12.01</v>
      </c>
      <c r="F776" s="168">
        <f t="shared" si="16"/>
        <v>12.01</v>
      </c>
    </row>
    <row r="777" spans="1:6" s="45" customFormat="1" ht="14.25">
      <c r="A777" s="31">
        <v>151439</v>
      </c>
      <c r="B777" s="21" t="s">
        <v>2406</v>
      </c>
      <c r="C777" s="32" t="s">
        <v>3196</v>
      </c>
      <c r="D777" s="33" t="s">
        <v>2407</v>
      </c>
      <c r="E777" s="34">
        <v>13.96</v>
      </c>
      <c r="F777" s="168">
        <f t="shared" si="16"/>
        <v>13.96</v>
      </c>
    </row>
    <row r="778" spans="1:6" s="45" customFormat="1" ht="14.25">
      <c r="A778" s="75">
        <v>151440</v>
      </c>
      <c r="B778" s="21" t="s">
        <v>2406</v>
      </c>
      <c r="C778" s="76" t="s">
        <v>3197</v>
      </c>
      <c r="D778" s="77" t="s">
        <v>2407</v>
      </c>
      <c r="E778" s="78">
        <v>17.97</v>
      </c>
      <c r="F778" s="168">
        <f t="shared" si="16"/>
        <v>17.97</v>
      </c>
    </row>
    <row r="779" spans="1:6" s="45" customFormat="1" ht="24">
      <c r="A779" s="184">
        <v>151441</v>
      </c>
      <c r="B779" s="21" t="s">
        <v>2406</v>
      </c>
      <c r="C779" s="197" t="s">
        <v>3198</v>
      </c>
      <c r="D779" s="77" t="s">
        <v>2407</v>
      </c>
      <c r="E779" s="80">
        <v>5.58</v>
      </c>
      <c r="F779" s="168">
        <f t="shared" si="16"/>
        <v>5.58</v>
      </c>
    </row>
    <row r="780" spans="1:6" s="45" customFormat="1" ht="24">
      <c r="A780" s="38">
        <v>151442</v>
      </c>
      <c r="B780" s="21" t="s">
        <v>2406</v>
      </c>
      <c r="C780" s="50" t="s">
        <v>3199</v>
      </c>
      <c r="D780" s="51" t="s">
        <v>2407</v>
      </c>
      <c r="E780" s="52">
        <v>6.82</v>
      </c>
      <c r="F780" s="168">
        <f t="shared" si="16"/>
        <v>6.82</v>
      </c>
    </row>
    <row r="781" spans="1:6" s="45" customFormat="1" ht="24">
      <c r="A781" s="31">
        <v>151443</v>
      </c>
      <c r="B781" s="21" t="s">
        <v>2406</v>
      </c>
      <c r="C781" s="32" t="s">
        <v>3200</v>
      </c>
      <c r="D781" s="33" t="s">
        <v>2407</v>
      </c>
      <c r="E781" s="34">
        <v>7.84</v>
      </c>
      <c r="F781" s="168">
        <f t="shared" si="16"/>
        <v>7.84</v>
      </c>
    </row>
    <row r="782" spans="1:6" s="45" customFormat="1" ht="24">
      <c r="A782" s="31">
        <v>151444</v>
      </c>
      <c r="B782" s="21" t="s">
        <v>2406</v>
      </c>
      <c r="C782" s="32" t="s">
        <v>3201</v>
      </c>
      <c r="D782" s="33" t="s">
        <v>2407</v>
      </c>
      <c r="E782" s="34">
        <v>10.130000000000001</v>
      </c>
      <c r="F782" s="168">
        <f t="shared" si="16"/>
        <v>10.130000000000001</v>
      </c>
    </row>
    <row r="783" spans="1:6" s="45" customFormat="1" ht="24">
      <c r="A783" s="31">
        <v>151445</v>
      </c>
      <c r="B783" s="21" t="s">
        <v>2406</v>
      </c>
      <c r="C783" s="32" t="s">
        <v>3202</v>
      </c>
      <c r="D783" s="33" t="s">
        <v>2407</v>
      </c>
      <c r="E783" s="34">
        <v>13.58</v>
      </c>
      <c r="F783" s="168">
        <f t="shared" si="16"/>
        <v>13.58</v>
      </c>
    </row>
    <row r="784" spans="1:6" s="45" customFormat="1" ht="24">
      <c r="A784" s="31">
        <v>151446</v>
      </c>
      <c r="B784" s="21" t="s">
        <v>2406</v>
      </c>
      <c r="C784" s="32" t="s">
        <v>3203</v>
      </c>
      <c r="D784" s="33" t="s">
        <v>2407</v>
      </c>
      <c r="E784" s="34">
        <v>19.07</v>
      </c>
      <c r="F784" s="168">
        <f t="shared" si="16"/>
        <v>19.07</v>
      </c>
    </row>
    <row r="785" spans="1:6" s="45" customFormat="1" ht="24">
      <c r="A785" s="75">
        <v>151447</v>
      </c>
      <c r="B785" s="21" t="s">
        <v>2406</v>
      </c>
      <c r="C785" s="76" t="s">
        <v>3204</v>
      </c>
      <c r="D785" s="77" t="s">
        <v>2407</v>
      </c>
      <c r="E785" s="78">
        <v>26.33</v>
      </c>
      <c r="F785" s="168">
        <f t="shared" si="16"/>
        <v>26.33</v>
      </c>
    </row>
    <row r="786" spans="1:6" s="45" customFormat="1" ht="14.25">
      <c r="A786" s="184">
        <v>1515</v>
      </c>
      <c r="B786" s="21" t="s">
        <v>2406</v>
      </c>
      <c r="C786" s="197" t="s">
        <v>3205</v>
      </c>
      <c r="D786" s="79"/>
      <c r="E786" s="80"/>
      <c r="F786" s="168">
        <f t="shared" si="16"/>
        <v>0</v>
      </c>
    </row>
    <row r="787" spans="1:6" s="45" customFormat="1" ht="14.25">
      <c r="A787" s="38">
        <v>151503</v>
      </c>
      <c r="B787" s="21" t="s">
        <v>2406</v>
      </c>
      <c r="C787" s="50" t="s">
        <v>3206</v>
      </c>
      <c r="D787" s="51" t="s">
        <v>2408</v>
      </c>
      <c r="E787" s="52">
        <v>17.690000000000001</v>
      </c>
      <c r="F787" s="168">
        <f t="shared" si="16"/>
        <v>17.690000000000001</v>
      </c>
    </row>
    <row r="788" spans="1:6" s="45" customFormat="1" ht="14.25">
      <c r="A788" s="31">
        <v>151504</v>
      </c>
      <c r="B788" s="21" t="s">
        <v>2406</v>
      </c>
      <c r="C788" s="32" t="s">
        <v>3207</v>
      </c>
      <c r="D788" s="33" t="s">
        <v>2408</v>
      </c>
      <c r="E788" s="34">
        <v>17.649999999999999</v>
      </c>
      <c r="F788" s="168">
        <f t="shared" si="16"/>
        <v>17.649999999999999</v>
      </c>
    </row>
    <row r="789" spans="1:6" s="45" customFormat="1" ht="14.25">
      <c r="A789" s="31">
        <v>151506</v>
      </c>
      <c r="B789" s="21" t="s">
        <v>2406</v>
      </c>
      <c r="C789" s="32" t="s">
        <v>3208</v>
      </c>
      <c r="D789" s="33" t="s">
        <v>2408</v>
      </c>
      <c r="E789" s="34">
        <v>238.33</v>
      </c>
      <c r="F789" s="168">
        <f t="shared" si="16"/>
        <v>238.33</v>
      </c>
    </row>
    <row r="790" spans="1:6" s="45" customFormat="1" ht="14.25">
      <c r="A790" s="31">
        <v>151507</v>
      </c>
      <c r="B790" s="21" t="s">
        <v>2406</v>
      </c>
      <c r="C790" s="32" t="s">
        <v>3209</v>
      </c>
      <c r="D790" s="33" t="s">
        <v>2408</v>
      </c>
      <c r="E790" s="34">
        <v>12.61</v>
      </c>
      <c r="F790" s="168">
        <f t="shared" si="16"/>
        <v>12.61</v>
      </c>
    </row>
    <row r="791" spans="1:6" s="45" customFormat="1" ht="14.25">
      <c r="A791" s="35">
        <v>151508</v>
      </c>
      <c r="B791" s="71" t="s">
        <v>2406</v>
      </c>
      <c r="C791" s="72" t="s">
        <v>3210</v>
      </c>
      <c r="D791" s="73" t="s">
        <v>2408</v>
      </c>
      <c r="E791" s="74">
        <v>2.8</v>
      </c>
      <c r="F791" s="168">
        <f t="shared" si="16"/>
        <v>2.8</v>
      </c>
    </row>
    <row r="792" spans="1:6" s="45" customFormat="1" ht="14.25">
      <c r="A792" s="31">
        <v>151509</v>
      </c>
      <c r="B792" s="21" t="s">
        <v>2406</v>
      </c>
      <c r="C792" s="32" t="s">
        <v>3211</v>
      </c>
      <c r="D792" s="33" t="s">
        <v>2408</v>
      </c>
      <c r="E792" s="34">
        <v>3.88</v>
      </c>
      <c r="F792" s="168">
        <f t="shared" si="16"/>
        <v>3.88</v>
      </c>
    </row>
    <row r="793" spans="1:6" s="45" customFormat="1" ht="14.25">
      <c r="A793" s="31">
        <v>151510</v>
      </c>
      <c r="B793" s="21" t="s">
        <v>2406</v>
      </c>
      <c r="C793" s="32" t="s">
        <v>3212</v>
      </c>
      <c r="D793" s="33" t="s">
        <v>2408</v>
      </c>
      <c r="E793" s="34">
        <v>7.51</v>
      </c>
      <c r="F793" s="168">
        <f t="shared" si="16"/>
        <v>7.51</v>
      </c>
    </row>
    <row r="794" spans="1:6" s="45" customFormat="1" ht="14.25">
      <c r="A794" s="31">
        <v>151511</v>
      </c>
      <c r="B794" s="21" t="s">
        <v>2406</v>
      </c>
      <c r="C794" s="32" t="s">
        <v>3213</v>
      </c>
      <c r="D794" s="33" t="s">
        <v>2408</v>
      </c>
      <c r="E794" s="34">
        <v>28.8</v>
      </c>
      <c r="F794" s="168">
        <f t="shared" si="16"/>
        <v>28.8</v>
      </c>
    </row>
    <row r="795" spans="1:6" s="45" customFormat="1" ht="14.25">
      <c r="A795" s="31">
        <v>151512</v>
      </c>
      <c r="B795" s="21" t="s">
        <v>2406</v>
      </c>
      <c r="C795" s="32" t="s">
        <v>3214</v>
      </c>
      <c r="D795" s="33" t="s">
        <v>2408</v>
      </c>
      <c r="E795" s="34">
        <v>87.7</v>
      </c>
      <c r="F795" s="168">
        <f t="shared" si="16"/>
        <v>87.7</v>
      </c>
    </row>
    <row r="796" spans="1:6" s="45" customFormat="1" ht="14.25">
      <c r="A796" s="31">
        <v>151513</v>
      </c>
      <c r="B796" s="21" t="s">
        <v>2406</v>
      </c>
      <c r="C796" s="32" t="s">
        <v>3215</v>
      </c>
      <c r="D796" s="33" t="s">
        <v>2408</v>
      </c>
      <c r="E796" s="34">
        <v>28.89</v>
      </c>
      <c r="F796" s="168">
        <f t="shared" si="16"/>
        <v>28.89</v>
      </c>
    </row>
    <row r="797" spans="1:6" s="45" customFormat="1" ht="14.25">
      <c r="A797" s="31">
        <v>1516</v>
      </c>
      <c r="B797" s="21" t="s">
        <v>2406</v>
      </c>
      <c r="C797" s="32" t="s">
        <v>3002</v>
      </c>
      <c r="D797" s="33"/>
      <c r="E797" s="34"/>
      <c r="F797" s="168">
        <f t="shared" si="16"/>
        <v>0</v>
      </c>
    </row>
    <row r="798" spans="1:6" s="45" customFormat="1" ht="14.25">
      <c r="A798" s="31">
        <v>151601</v>
      </c>
      <c r="B798" s="21" t="s">
        <v>2406</v>
      </c>
      <c r="C798" s="32" t="s">
        <v>3216</v>
      </c>
      <c r="D798" s="33" t="s">
        <v>2407</v>
      </c>
      <c r="E798" s="34">
        <v>12.93</v>
      </c>
      <c r="F798" s="168">
        <f t="shared" si="16"/>
        <v>12.93</v>
      </c>
    </row>
    <row r="799" spans="1:6" s="45" customFormat="1" ht="14.25">
      <c r="A799" s="75">
        <v>151602</v>
      </c>
      <c r="B799" s="21" t="s">
        <v>2406</v>
      </c>
      <c r="C799" s="76" t="s">
        <v>3217</v>
      </c>
      <c r="D799" s="77" t="s">
        <v>2407</v>
      </c>
      <c r="E799" s="78">
        <v>19.38</v>
      </c>
      <c r="F799" s="168">
        <f t="shared" si="16"/>
        <v>19.38</v>
      </c>
    </row>
    <row r="800" spans="1:6" s="45" customFormat="1" ht="14.25">
      <c r="A800" s="184">
        <v>151603</v>
      </c>
      <c r="B800" s="21" t="s">
        <v>2406</v>
      </c>
      <c r="C800" s="197" t="s">
        <v>3218</v>
      </c>
      <c r="D800" s="79" t="s">
        <v>2407</v>
      </c>
      <c r="E800" s="80">
        <v>29.19</v>
      </c>
      <c r="F800" s="168">
        <f t="shared" si="16"/>
        <v>29.19</v>
      </c>
    </row>
    <row r="801" spans="1:6" s="45" customFormat="1" ht="14.25">
      <c r="A801" s="38">
        <v>151604</v>
      </c>
      <c r="B801" s="21" t="s">
        <v>2406</v>
      </c>
      <c r="C801" s="50" t="s">
        <v>3219</v>
      </c>
      <c r="D801" s="51" t="s">
        <v>2407</v>
      </c>
      <c r="E801" s="52">
        <v>24.66</v>
      </c>
      <c r="F801" s="168">
        <f t="shared" si="16"/>
        <v>24.66</v>
      </c>
    </row>
    <row r="802" spans="1:6" s="45" customFormat="1" ht="14.25">
      <c r="A802" s="35">
        <v>151605</v>
      </c>
      <c r="B802" s="71" t="s">
        <v>2406</v>
      </c>
      <c r="C802" s="72" t="s">
        <v>3220</v>
      </c>
      <c r="D802" s="73" t="s">
        <v>2407</v>
      </c>
      <c r="E802" s="74">
        <v>37.61</v>
      </c>
      <c r="F802" s="168">
        <f t="shared" si="16"/>
        <v>37.61</v>
      </c>
    </row>
    <row r="803" spans="1:6" s="45" customFormat="1" ht="14.25">
      <c r="A803" s="31">
        <v>151606</v>
      </c>
      <c r="B803" s="21" t="s">
        <v>2406</v>
      </c>
      <c r="C803" s="32" t="s">
        <v>3221</v>
      </c>
      <c r="D803" s="33" t="s">
        <v>2407</v>
      </c>
      <c r="E803" s="34">
        <v>54.71</v>
      </c>
      <c r="F803" s="168">
        <f t="shared" si="16"/>
        <v>54.71</v>
      </c>
    </row>
    <row r="804" spans="1:6" s="45" customFormat="1" ht="14.25">
      <c r="A804" s="31">
        <v>1517</v>
      </c>
      <c r="B804" s="21" t="s">
        <v>2406</v>
      </c>
      <c r="C804" s="32" t="s">
        <v>3222</v>
      </c>
      <c r="D804" s="33"/>
      <c r="E804" s="34"/>
      <c r="F804" s="168">
        <f t="shared" si="16"/>
        <v>0</v>
      </c>
    </row>
    <row r="805" spans="1:6" s="45" customFormat="1" ht="14.25">
      <c r="A805" s="31">
        <v>151701</v>
      </c>
      <c r="B805" s="21" t="s">
        <v>2406</v>
      </c>
      <c r="C805" s="32" t="s">
        <v>3223</v>
      </c>
      <c r="D805" s="33" t="s">
        <v>2408</v>
      </c>
      <c r="E805" s="34">
        <v>2149.98</v>
      </c>
      <c r="F805" s="168">
        <f t="shared" si="16"/>
        <v>2149.98</v>
      </c>
    </row>
    <row r="806" spans="1:6" s="45" customFormat="1" ht="14.25">
      <c r="A806" s="31">
        <v>151702</v>
      </c>
      <c r="B806" s="21" t="s">
        <v>2406</v>
      </c>
      <c r="C806" s="32" t="s">
        <v>3224</v>
      </c>
      <c r="D806" s="33" t="s">
        <v>2408</v>
      </c>
      <c r="E806" s="34">
        <v>2908.68</v>
      </c>
      <c r="F806" s="168">
        <f t="shared" si="16"/>
        <v>2908.68</v>
      </c>
    </row>
    <row r="807" spans="1:6" s="45" customFormat="1" ht="14.25">
      <c r="A807" s="31">
        <v>151703</v>
      </c>
      <c r="B807" s="21" t="s">
        <v>2406</v>
      </c>
      <c r="C807" s="32" t="s">
        <v>3225</v>
      </c>
      <c r="D807" s="33" t="s">
        <v>2408</v>
      </c>
      <c r="E807" s="34">
        <v>3169.76</v>
      </c>
      <c r="F807" s="168">
        <f t="shared" si="16"/>
        <v>3169.76</v>
      </c>
    </row>
    <row r="808" spans="1:6" s="45" customFormat="1" ht="14.25">
      <c r="A808" s="31">
        <v>151704</v>
      </c>
      <c r="B808" s="21" t="s">
        <v>2406</v>
      </c>
      <c r="C808" s="32" t="s">
        <v>3226</v>
      </c>
      <c r="D808" s="33" t="s">
        <v>2408</v>
      </c>
      <c r="E808" s="34">
        <v>3530.69</v>
      </c>
      <c r="F808" s="168">
        <f t="shared" si="16"/>
        <v>3530.69</v>
      </c>
    </row>
    <row r="809" spans="1:6" s="45" customFormat="1" ht="14.25">
      <c r="A809" s="35">
        <v>151705</v>
      </c>
      <c r="B809" s="71" t="s">
        <v>2406</v>
      </c>
      <c r="C809" s="72" t="s">
        <v>3227</v>
      </c>
      <c r="D809" s="73" t="s">
        <v>2408</v>
      </c>
      <c r="E809" s="74">
        <v>3720.84</v>
      </c>
      <c r="F809" s="168">
        <f t="shared" si="16"/>
        <v>3720.84</v>
      </c>
    </row>
    <row r="810" spans="1:6" s="45" customFormat="1" ht="14.25">
      <c r="A810" s="31">
        <v>151706</v>
      </c>
      <c r="B810" s="21" t="s">
        <v>2406</v>
      </c>
      <c r="C810" s="32" t="s">
        <v>3228</v>
      </c>
      <c r="D810" s="33" t="s">
        <v>2408</v>
      </c>
      <c r="E810" s="34">
        <v>6209.41</v>
      </c>
      <c r="F810" s="168">
        <f t="shared" si="16"/>
        <v>6209.41</v>
      </c>
    </row>
    <row r="811" spans="1:6" s="45" customFormat="1" ht="24">
      <c r="A811" s="31">
        <v>151707</v>
      </c>
      <c r="B811" s="21" t="s">
        <v>2406</v>
      </c>
      <c r="C811" s="32" t="s">
        <v>3229</v>
      </c>
      <c r="D811" s="33" t="s">
        <v>2408</v>
      </c>
      <c r="E811" s="34">
        <v>4643.33</v>
      </c>
      <c r="F811" s="168">
        <f t="shared" si="16"/>
        <v>4643.33</v>
      </c>
    </row>
    <row r="812" spans="1:6" s="45" customFormat="1" ht="14.25">
      <c r="A812" s="31">
        <v>151710</v>
      </c>
      <c r="B812" s="21" t="s">
        <v>2406</v>
      </c>
      <c r="C812" s="32" t="s">
        <v>3230</v>
      </c>
      <c r="D812" s="33" t="s">
        <v>2408</v>
      </c>
      <c r="E812" s="34">
        <v>7525.77</v>
      </c>
      <c r="F812" s="168">
        <f t="shared" si="16"/>
        <v>7525.77</v>
      </c>
    </row>
    <row r="813" spans="1:6" s="45" customFormat="1" ht="24">
      <c r="A813" s="31">
        <v>151711</v>
      </c>
      <c r="B813" s="21" t="s">
        <v>2406</v>
      </c>
      <c r="C813" s="32" t="s">
        <v>3231</v>
      </c>
      <c r="D813" s="33" t="s">
        <v>2408</v>
      </c>
      <c r="E813" s="34">
        <v>6527.47</v>
      </c>
      <c r="F813" s="168">
        <f t="shared" si="16"/>
        <v>6527.47</v>
      </c>
    </row>
    <row r="814" spans="1:6" s="45" customFormat="1" ht="24">
      <c r="A814" s="31">
        <v>151712</v>
      </c>
      <c r="B814" s="21" t="s">
        <v>2406</v>
      </c>
      <c r="C814" s="32" t="s">
        <v>3232</v>
      </c>
      <c r="D814" s="33" t="s">
        <v>2408</v>
      </c>
      <c r="E814" s="34">
        <v>38577.14</v>
      </c>
      <c r="F814" s="168">
        <f t="shared" si="16"/>
        <v>38577.14</v>
      </c>
    </row>
    <row r="815" spans="1:6" s="45" customFormat="1" ht="24">
      <c r="A815" s="31">
        <v>151713</v>
      </c>
      <c r="B815" s="21" t="s">
        <v>2406</v>
      </c>
      <c r="C815" s="32" t="s">
        <v>3233</v>
      </c>
      <c r="D815" s="33" t="s">
        <v>2408</v>
      </c>
      <c r="E815" s="34">
        <v>48343.39</v>
      </c>
      <c r="F815" s="168">
        <f t="shared" si="16"/>
        <v>48343.39</v>
      </c>
    </row>
    <row r="816" spans="1:6" s="45" customFormat="1" ht="24">
      <c r="A816" s="31">
        <v>151714</v>
      </c>
      <c r="B816" s="21" t="s">
        <v>2406</v>
      </c>
      <c r="C816" s="32" t="s">
        <v>3234</v>
      </c>
      <c r="D816" s="33" t="s">
        <v>2408</v>
      </c>
      <c r="E816" s="34">
        <v>73813.149999999994</v>
      </c>
      <c r="F816" s="168">
        <f t="shared" si="16"/>
        <v>73813.149999999994</v>
      </c>
    </row>
    <row r="817" spans="1:6" s="45" customFormat="1" ht="24">
      <c r="A817" s="75">
        <v>151715</v>
      </c>
      <c r="B817" s="21" t="s">
        <v>2406</v>
      </c>
      <c r="C817" s="76" t="s">
        <v>3235</v>
      </c>
      <c r="D817" s="77" t="s">
        <v>2408</v>
      </c>
      <c r="E817" s="78">
        <v>90287.98</v>
      </c>
      <c r="F817" s="168">
        <f t="shared" si="16"/>
        <v>90287.98</v>
      </c>
    </row>
    <row r="818" spans="1:6" s="45" customFormat="1" ht="14.25">
      <c r="A818" s="184">
        <v>1518</v>
      </c>
      <c r="B818" s="21" t="s">
        <v>2406</v>
      </c>
      <c r="C818" s="197" t="s">
        <v>3236</v>
      </c>
      <c r="D818" s="79"/>
      <c r="E818" s="80"/>
      <c r="F818" s="168">
        <f t="shared" si="16"/>
        <v>0</v>
      </c>
    </row>
    <row r="819" spans="1:6" s="45" customFormat="1" ht="24">
      <c r="A819" s="38">
        <v>151801</v>
      </c>
      <c r="B819" s="21" t="s">
        <v>2406</v>
      </c>
      <c r="C819" s="50" t="s">
        <v>3237</v>
      </c>
      <c r="D819" s="51" t="s">
        <v>2408</v>
      </c>
      <c r="E819" s="52">
        <v>217.05</v>
      </c>
      <c r="F819" s="168">
        <f t="shared" si="16"/>
        <v>217.05</v>
      </c>
    </row>
    <row r="820" spans="1:6" s="45" customFormat="1" ht="24">
      <c r="A820" s="31">
        <v>151802</v>
      </c>
      <c r="B820" s="21" t="s">
        <v>2406</v>
      </c>
      <c r="C820" s="32" t="s">
        <v>3238</v>
      </c>
      <c r="D820" s="33" t="s">
        <v>2408</v>
      </c>
      <c r="E820" s="34">
        <v>193.18</v>
      </c>
      <c r="F820" s="168">
        <f t="shared" si="16"/>
        <v>193.18</v>
      </c>
    </row>
    <row r="821" spans="1:6" s="45" customFormat="1" ht="24">
      <c r="A821" s="31">
        <v>151803</v>
      </c>
      <c r="B821" s="21" t="s">
        <v>2406</v>
      </c>
      <c r="C821" s="32" t="s">
        <v>3239</v>
      </c>
      <c r="D821" s="33" t="s">
        <v>2408</v>
      </c>
      <c r="E821" s="34">
        <v>221.19</v>
      </c>
      <c r="F821" s="168">
        <f t="shared" si="16"/>
        <v>221.19</v>
      </c>
    </row>
    <row r="822" spans="1:6" s="45" customFormat="1" ht="24">
      <c r="A822" s="31">
        <v>151805</v>
      </c>
      <c r="B822" s="21" t="s">
        <v>2406</v>
      </c>
      <c r="C822" s="32" t="s">
        <v>3240</v>
      </c>
      <c r="D822" s="33" t="s">
        <v>2408</v>
      </c>
      <c r="E822" s="34">
        <v>540.75</v>
      </c>
      <c r="F822" s="168">
        <f t="shared" si="16"/>
        <v>540.75</v>
      </c>
    </row>
    <row r="823" spans="1:6" s="45" customFormat="1" ht="24">
      <c r="A823" s="35">
        <v>151806</v>
      </c>
      <c r="B823" s="71" t="s">
        <v>2406</v>
      </c>
      <c r="C823" s="72" t="s">
        <v>3241</v>
      </c>
      <c r="D823" s="73" t="s">
        <v>2408</v>
      </c>
      <c r="E823" s="74">
        <v>313.94</v>
      </c>
      <c r="F823" s="168">
        <f t="shared" si="16"/>
        <v>313.94</v>
      </c>
    </row>
    <row r="824" spans="1:6" s="45" customFormat="1" ht="24">
      <c r="A824" s="184">
        <v>151807</v>
      </c>
      <c r="B824" s="21" t="s">
        <v>2406</v>
      </c>
      <c r="C824" s="197" t="s">
        <v>3242</v>
      </c>
      <c r="D824" s="79" t="s">
        <v>2408</v>
      </c>
      <c r="E824" s="80">
        <v>255.51</v>
      </c>
      <c r="F824" s="168">
        <f t="shared" si="16"/>
        <v>255.51</v>
      </c>
    </row>
    <row r="825" spans="1:6" s="45" customFormat="1" ht="24">
      <c r="A825" s="38">
        <v>151809</v>
      </c>
      <c r="B825" s="21" t="s">
        <v>2406</v>
      </c>
      <c r="C825" s="50" t="s">
        <v>3243</v>
      </c>
      <c r="D825" s="51" t="s">
        <v>2408</v>
      </c>
      <c r="E825" s="52">
        <v>195.86</v>
      </c>
      <c r="F825" s="168">
        <f t="shared" si="16"/>
        <v>195.86</v>
      </c>
    </row>
    <row r="826" spans="1:6" s="45" customFormat="1" ht="24">
      <c r="A826" s="31">
        <v>151810</v>
      </c>
      <c r="B826" s="21" t="s">
        <v>2406</v>
      </c>
      <c r="C826" s="32" t="s">
        <v>3244</v>
      </c>
      <c r="D826" s="33" t="s">
        <v>2408</v>
      </c>
      <c r="E826" s="34">
        <v>371.2</v>
      </c>
      <c r="F826" s="168">
        <f t="shared" ref="F826:F889" si="17">E826*$F$54</f>
        <v>371.2</v>
      </c>
    </row>
    <row r="827" spans="1:6" s="45" customFormat="1" ht="24">
      <c r="A827" s="31">
        <v>151811</v>
      </c>
      <c r="B827" s="21" t="s">
        <v>2406</v>
      </c>
      <c r="C827" s="32" t="s">
        <v>3245</v>
      </c>
      <c r="D827" s="33" t="s">
        <v>2408</v>
      </c>
      <c r="E827" s="34">
        <v>232.56</v>
      </c>
      <c r="F827" s="168">
        <f t="shared" si="17"/>
        <v>232.56</v>
      </c>
    </row>
    <row r="828" spans="1:6" s="45" customFormat="1" ht="24">
      <c r="A828" s="31">
        <v>151812</v>
      </c>
      <c r="B828" s="21" t="s">
        <v>2406</v>
      </c>
      <c r="C828" s="32" t="s">
        <v>3246</v>
      </c>
      <c r="D828" s="33" t="s">
        <v>2408</v>
      </c>
      <c r="E828" s="34">
        <v>257.49</v>
      </c>
      <c r="F828" s="168">
        <f t="shared" si="17"/>
        <v>257.49</v>
      </c>
    </row>
    <row r="829" spans="1:6" s="45" customFormat="1" ht="24">
      <c r="A829" s="31">
        <v>151813</v>
      </c>
      <c r="B829" s="21" t="s">
        <v>2406</v>
      </c>
      <c r="C829" s="32" t="s">
        <v>3247</v>
      </c>
      <c r="D829" s="33" t="s">
        <v>2408</v>
      </c>
      <c r="E829" s="34">
        <v>200.26</v>
      </c>
      <c r="F829" s="168">
        <f t="shared" si="17"/>
        <v>200.26</v>
      </c>
    </row>
    <row r="830" spans="1:6" s="45" customFormat="1" ht="24">
      <c r="A830" s="31">
        <v>151814</v>
      </c>
      <c r="B830" s="21" t="s">
        <v>2406</v>
      </c>
      <c r="C830" s="32" t="s">
        <v>3248</v>
      </c>
      <c r="D830" s="33" t="s">
        <v>2408</v>
      </c>
      <c r="E830" s="34">
        <v>323.20999999999998</v>
      </c>
      <c r="F830" s="168">
        <f t="shared" si="17"/>
        <v>323.20999999999998</v>
      </c>
    </row>
    <row r="831" spans="1:6" s="45" customFormat="1" ht="24">
      <c r="A831" s="31">
        <v>151815</v>
      </c>
      <c r="B831" s="21" t="s">
        <v>2406</v>
      </c>
      <c r="C831" s="32" t="s">
        <v>3249</v>
      </c>
      <c r="D831" s="33" t="s">
        <v>2408</v>
      </c>
      <c r="E831" s="34">
        <v>158.83000000000001</v>
      </c>
      <c r="F831" s="168">
        <f t="shared" si="17"/>
        <v>158.83000000000001</v>
      </c>
    </row>
    <row r="832" spans="1:6" s="45" customFormat="1" ht="24">
      <c r="A832" s="31">
        <v>151816</v>
      </c>
      <c r="B832" s="21" t="s">
        <v>2406</v>
      </c>
      <c r="C832" s="32" t="s">
        <v>3250</v>
      </c>
      <c r="D832" s="33" t="s">
        <v>2408</v>
      </c>
      <c r="E832" s="34">
        <v>278.49</v>
      </c>
      <c r="F832" s="168">
        <f t="shared" si="17"/>
        <v>278.49</v>
      </c>
    </row>
    <row r="833" spans="1:6" s="45" customFormat="1" ht="24">
      <c r="A833" s="31">
        <v>151817</v>
      </c>
      <c r="B833" s="21" t="s">
        <v>2406</v>
      </c>
      <c r="C833" s="32" t="s">
        <v>3251</v>
      </c>
      <c r="D833" s="33" t="s">
        <v>2408</v>
      </c>
      <c r="E833" s="34">
        <v>262.89999999999998</v>
      </c>
      <c r="F833" s="168">
        <f t="shared" si="17"/>
        <v>262.89999999999998</v>
      </c>
    </row>
    <row r="834" spans="1:6" s="45" customFormat="1" ht="24">
      <c r="A834" s="31">
        <v>151819</v>
      </c>
      <c r="B834" s="21" t="s">
        <v>2406</v>
      </c>
      <c r="C834" s="32" t="s">
        <v>3252</v>
      </c>
      <c r="D834" s="33" t="s">
        <v>2408</v>
      </c>
      <c r="E834" s="34">
        <v>105.94</v>
      </c>
      <c r="F834" s="168">
        <f t="shared" si="17"/>
        <v>105.94</v>
      </c>
    </row>
    <row r="835" spans="1:6" s="45" customFormat="1" ht="24">
      <c r="A835" s="31">
        <v>151820</v>
      </c>
      <c r="B835" s="21" t="s">
        <v>2406</v>
      </c>
      <c r="C835" s="32" t="s">
        <v>3253</v>
      </c>
      <c r="D835" s="33" t="s">
        <v>2408</v>
      </c>
      <c r="E835" s="34">
        <v>185.89</v>
      </c>
      <c r="F835" s="168">
        <f t="shared" si="17"/>
        <v>185.89</v>
      </c>
    </row>
    <row r="836" spans="1:6" s="45" customFormat="1" ht="14.25">
      <c r="A836" s="31">
        <v>1519</v>
      </c>
      <c r="B836" s="21" t="s">
        <v>2406</v>
      </c>
      <c r="C836" s="32" t="s">
        <v>3254</v>
      </c>
      <c r="D836" s="33"/>
      <c r="E836" s="34"/>
      <c r="F836" s="168">
        <f t="shared" si="17"/>
        <v>0</v>
      </c>
    </row>
    <row r="837" spans="1:6" s="45" customFormat="1" ht="24">
      <c r="A837" s="31">
        <v>151901</v>
      </c>
      <c r="B837" s="21" t="s">
        <v>2406</v>
      </c>
      <c r="C837" s="32" t="s">
        <v>3255</v>
      </c>
      <c r="D837" s="33" t="s">
        <v>2408</v>
      </c>
      <c r="E837" s="34">
        <v>504.99</v>
      </c>
      <c r="F837" s="168">
        <f t="shared" si="17"/>
        <v>504.99</v>
      </c>
    </row>
    <row r="838" spans="1:6" s="45" customFormat="1" ht="24">
      <c r="A838" s="31">
        <v>151902</v>
      </c>
      <c r="B838" s="21" t="s">
        <v>2406</v>
      </c>
      <c r="C838" s="32" t="s">
        <v>3256</v>
      </c>
      <c r="D838" s="33" t="s">
        <v>2408</v>
      </c>
      <c r="E838" s="34">
        <v>604.36</v>
      </c>
      <c r="F838" s="168">
        <f t="shared" si="17"/>
        <v>604.36</v>
      </c>
    </row>
    <row r="839" spans="1:6" s="45" customFormat="1" ht="24">
      <c r="A839" s="31">
        <v>151903</v>
      </c>
      <c r="B839" s="21" t="s">
        <v>2406</v>
      </c>
      <c r="C839" s="32" t="s">
        <v>3257</v>
      </c>
      <c r="D839" s="33" t="s">
        <v>2408</v>
      </c>
      <c r="E839" s="34">
        <v>698.47</v>
      </c>
      <c r="F839" s="168">
        <f t="shared" si="17"/>
        <v>698.47</v>
      </c>
    </row>
    <row r="840" spans="1:6" s="45" customFormat="1" ht="24">
      <c r="A840" s="31">
        <v>151904</v>
      </c>
      <c r="B840" s="21" t="s">
        <v>2406</v>
      </c>
      <c r="C840" s="32" t="s">
        <v>3258</v>
      </c>
      <c r="D840" s="33" t="s">
        <v>2408</v>
      </c>
      <c r="E840" s="34">
        <v>855.34</v>
      </c>
      <c r="F840" s="168">
        <f t="shared" si="17"/>
        <v>855.34</v>
      </c>
    </row>
    <row r="841" spans="1:6" s="45" customFormat="1" ht="24">
      <c r="A841" s="35">
        <v>151905</v>
      </c>
      <c r="B841" s="71" t="s">
        <v>2406</v>
      </c>
      <c r="C841" s="72" t="s">
        <v>3259</v>
      </c>
      <c r="D841" s="73" t="s">
        <v>2408</v>
      </c>
      <c r="E841" s="74">
        <v>951.07</v>
      </c>
      <c r="F841" s="168">
        <f t="shared" si="17"/>
        <v>951.07</v>
      </c>
    </row>
    <row r="842" spans="1:6" s="45" customFormat="1" ht="14.25">
      <c r="A842" s="31">
        <v>1520</v>
      </c>
      <c r="B842" s="21" t="s">
        <v>2406</v>
      </c>
      <c r="C842" s="32" t="s">
        <v>3260</v>
      </c>
      <c r="D842" s="33"/>
      <c r="E842" s="34"/>
      <c r="F842" s="168">
        <f t="shared" si="17"/>
        <v>0</v>
      </c>
    </row>
    <row r="843" spans="1:6" s="45" customFormat="1" ht="14.25">
      <c r="A843" s="31">
        <v>152001</v>
      </c>
      <c r="B843" s="21" t="s">
        <v>2406</v>
      </c>
      <c r="C843" s="32" t="s">
        <v>3261</v>
      </c>
      <c r="D843" s="33" t="s">
        <v>2408</v>
      </c>
      <c r="E843" s="34">
        <v>12.99</v>
      </c>
      <c r="F843" s="168">
        <f t="shared" si="17"/>
        <v>12.99</v>
      </c>
    </row>
    <row r="844" spans="1:6" s="45" customFormat="1" ht="14.25">
      <c r="A844" s="31">
        <v>152002</v>
      </c>
      <c r="B844" s="21" t="s">
        <v>2406</v>
      </c>
      <c r="C844" s="32" t="s">
        <v>3262</v>
      </c>
      <c r="D844" s="33" t="s">
        <v>2408</v>
      </c>
      <c r="E844" s="34">
        <v>13.38</v>
      </c>
      <c r="F844" s="168">
        <f t="shared" si="17"/>
        <v>13.38</v>
      </c>
    </row>
    <row r="845" spans="1:6" s="45" customFormat="1" ht="14.25">
      <c r="A845" s="31">
        <v>152003</v>
      </c>
      <c r="B845" s="21" t="s">
        <v>2406</v>
      </c>
      <c r="C845" s="32" t="s">
        <v>3263</v>
      </c>
      <c r="D845" s="33" t="s">
        <v>2408</v>
      </c>
      <c r="E845" s="34">
        <v>15.68</v>
      </c>
      <c r="F845" s="168">
        <f t="shared" si="17"/>
        <v>15.68</v>
      </c>
    </row>
    <row r="846" spans="1:6" s="45" customFormat="1" ht="14.25">
      <c r="A846" s="31">
        <v>152004</v>
      </c>
      <c r="B846" s="21" t="s">
        <v>2406</v>
      </c>
      <c r="C846" s="32" t="s">
        <v>3264</v>
      </c>
      <c r="D846" s="33" t="s">
        <v>2408</v>
      </c>
      <c r="E846" s="34">
        <v>16.28</v>
      </c>
      <c r="F846" s="168">
        <f t="shared" si="17"/>
        <v>16.28</v>
      </c>
    </row>
    <row r="847" spans="1:6" s="45" customFormat="1" ht="14.25">
      <c r="A847" s="35">
        <v>152005</v>
      </c>
      <c r="B847" s="71" t="s">
        <v>2406</v>
      </c>
      <c r="C847" s="72" t="s">
        <v>3265</v>
      </c>
      <c r="D847" s="73" t="s">
        <v>2408</v>
      </c>
      <c r="E847" s="74">
        <v>19.760000000000002</v>
      </c>
      <c r="F847" s="168">
        <f t="shared" si="17"/>
        <v>19.760000000000002</v>
      </c>
    </row>
    <row r="848" spans="1:6" s="45" customFormat="1" ht="14.25">
      <c r="A848" s="31">
        <v>152006</v>
      </c>
      <c r="B848" s="21" t="s">
        <v>2406</v>
      </c>
      <c r="C848" s="32" t="s">
        <v>3266</v>
      </c>
      <c r="D848" s="33" t="s">
        <v>2408</v>
      </c>
      <c r="E848" s="34">
        <v>19.8</v>
      </c>
      <c r="F848" s="168">
        <f t="shared" si="17"/>
        <v>19.8</v>
      </c>
    </row>
    <row r="849" spans="1:6" s="45" customFormat="1" ht="14.25">
      <c r="A849" s="75">
        <v>152007</v>
      </c>
      <c r="B849" s="21" t="s">
        <v>2406</v>
      </c>
      <c r="C849" s="76" t="s">
        <v>3267</v>
      </c>
      <c r="D849" s="77" t="s">
        <v>2408</v>
      </c>
      <c r="E849" s="78">
        <v>27.11</v>
      </c>
      <c r="F849" s="168">
        <f t="shared" si="17"/>
        <v>27.11</v>
      </c>
    </row>
    <row r="850" spans="1:6" s="45" customFormat="1" ht="14.25">
      <c r="A850" s="184">
        <v>152010</v>
      </c>
      <c r="B850" s="21" t="s">
        <v>2406</v>
      </c>
      <c r="C850" s="197" t="s">
        <v>3268</v>
      </c>
      <c r="D850" s="79" t="s">
        <v>2408</v>
      </c>
      <c r="E850" s="80">
        <v>27.69</v>
      </c>
      <c r="F850" s="168">
        <f t="shared" si="17"/>
        <v>27.69</v>
      </c>
    </row>
    <row r="851" spans="1:6" s="45" customFormat="1" ht="14.25">
      <c r="A851" s="38">
        <v>152011</v>
      </c>
      <c r="B851" s="21" t="s">
        <v>2406</v>
      </c>
      <c r="C851" s="50" t="s">
        <v>3269</v>
      </c>
      <c r="D851" s="51" t="s">
        <v>2408</v>
      </c>
      <c r="E851" s="52">
        <v>36.78</v>
      </c>
      <c r="F851" s="168">
        <f t="shared" si="17"/>
        <v>36.78</v>
      </c>
    </row>
    <row r="852" spans="1:6" s="45" customFormat="1" ht="14.25">
      <c r="A852" s="31">
        <v>152012</v>
      </c>
      <c r="B852" s="21" t="s">
        <v>2406</v>
      </c>
      <c r="C852" s="32" t="s">
        <v>3270</v>
      </c>
      <c r="D852" s="33" t="s">
        <v>2408</v>
      </c>
      <c r="E852" s="34">
        <v>41.83</v>
      </c>
      <c r="F852" s="168">
        <f t="shared" si="17"/>
        <v>41.83</v>
      </c>
    </row>
    <row r="853" spans="1:6" s="45" customFormat="1" ht="14.25">
      <c r="A853" s="31">
        <v>152013</v>
      </c>
      <c r="B853" s="21" t="s">
        <v>2406</v>
      </c>
      <c r="C853" s="32" t="s">
        <v>3271</v>
      </c>
      <c r="D853" s="33" t="s">
        <v>2408</v>
      </c>
      <c r="E853" s="34">
        <v>48.63</v>
      </c>
      <c r="F853" s="168">
        <f t="shared" si="17"/>
        <v>48.63</v>
      </c>
    </row>
    <row r="854" spans="1:6" s="45" customFormat="1" ht="14.25">
      <c r="A854" s="31">
        <v>152014</v>
      </c>
      <c r="B854" s="21" t="s">
        <v>2406</v>
      </c>
      <c r="C854" s="32" t="s">
        <v>3272</v>
      </c>
      <c r="D854" s="33" t="s">
        <v>2408</v>
      </c>
      <c r="E854" s="34">
        <v>58.27</v>
      </c>
      <c r="F854" s="168">
        <f t="shared" si="17"/>
        <v>58.27</v>
      </c>
    </row>
    <row r="855" spans="1:6" s="45" customFormat="1" ht="14.25">
      <c r="A855" s="31">
        <v>152015</v>
      </c>
      <c r="B855" s="21" t="s">
        <v>2406</v>
      </c>
      <c r="C855" s="32" t="s">
        <v>3273</v>
      </c>
      <c r="D855" s="33" t="s">
        <v>2408</v>
      </c>
      <c r="E855" s="34">
        <v>61.27</v>
      </c>
      <c r="F855" s="168">
        <f t="shared" si="17"/>
        <v>61.27</v>
      </c>
    </row>
    <row r="856" spans="1:6" s="45" customFormat="1" ht="14.25">
      <c r="A856" s="31">
        <v>152016</v>
      </c>
      <c r="B856" s="21" t="s">
        <v>2406</v>
      </c>
      <c r="C856" s="32" t="s">
        <v>3274</v>
      </c>
      <c r="D856" s="33" t="s">
        <v>2408</v>
      </c>
      <c r="E856" s="34">
        <v>70.59</v>
      </c>
      <c r="F856" s="168">
        <f t="shared" si="17"/>
        <v>70.59</v>
      </c>
    </row>
    <row r="857" spans="1:6" s="45" customFormat="1" ht="14.25">
      <c r="A857" s="31">
        <v>152025</v>
      </c>
      <c r="B857" s="21" t="s">
        <v>2406</v>
      </c>
      <c r="C857" s="32" t="s">
        <v>3275</v>
      </c>
      <c r="D857" s="33" t="s">
        <v>2408</v>
      </c>
      <c r="E857" s="34">
        <v>244.94</v>
      </c>
      <c r="F857" s="168">
        <f t="shared" si="17"/>
        <v>244.94</v>
      </c>
    </row>
    <row r="858" spans="1:6" s="45" customFormat="1" ht="14.25">
      <c r="A858" s="31">
        <v>152026</v>
      </c>
      <c r="B858" s="21" t="s">
        <v>2406</v>
      </c>
      <c r="C858" s="32" t="s">
        <v>3276</v>
      </c>
      <c r="D858" s="33" t="s">
        <v>2408</v>
      </c>
      <c r="E858" s="34">
        <v>256.29000000000002</v>
      </c>
      <c r="F858" s="168">
        <f t="shared" si="17"/>
        <v>256.29000000000002</v>
      </c>
    </row>
    <row r="859" spans="1:6" s="45" customFormat="1" ht="14.25">
      <c r="A859" s="31">
        <v>152027</v>
      </c>
      <c r="B859" s="21" t="s">
        <v>2406</v>
      </c>
      <c r="C859" s="32" t="s">
        <v>3277</v>
      </c>
      <c r="D859" s="33" t="s">
        <v>2408</v>
      </c>
      <c r="E859" s="34">
        <v>261.24</v>
      </c>
      <c r="F859" s="168">
        <f t="shared" si="17"/>
        <v>261.24</v>
      </c>
    </row>
    <row r="860" spans="1:6" s="45" customFormat="1" ht="14.25">
      <c r="A860" s="31">
        <v>152030</v>
      </c>
      <c r="B860" s="21" t="s">
        <v>2406</v>
      </c>
      <c r="C860" s="32" t="s">
        <v>3278</v>
      </c>
      <c r="D860" s="33" t="s">
        <v>2408</v>
      </c>
      <c r="E860" s="34">
        <v>14.67</v>
      </c>
      <c r="F860" s="168">
        <f t="shared" si="17"/>
        <v>14.67</v>
      </c>
    </row>
    <row r="861" spans="1:6" s="45" customFormat="1" ht="14.25">
      <c r="A861" s="31">
        <v>152031</v>
      </c>
      <c r="B861" s="21" t="s">
        <v>2406</v>
      </c>
      <c r="C861" s="32" t="s">
        <v>3279</v>
      </c>
      <c r="D861" s="33" t="s">
        <v>2408</v>
      </c>
      <c r="E861" s="34">
        <v>22.33</v>
      </c>
      <c r="F861" s="168">
        <f t="shared" si="17"/>
        <v>22.33</v>
      </c>
    </row>
    <row r="862" spans="1:6" s="45" customFormat="1" ht="14.25">
      <c r="A862" s="31">
        <v>152034</v>
      </c>
      <c r="B862" s="21" t="s">
        <v>2406</v>
      </c>
      <c r="C862" s="32" t="s">
        <v>3280</v>
      </c>
      <c r="D862" s="33" t="s">
        <v>2408</v>
      </c>
      <c r="E862" s="34">
        <v>15.15</v>
      </c>
      <c r="F862" s="168">
        <f t="shared" si="17"/>
        <v>15.15</v>
      </c>
    </row>
    <row r="863" spans="1:6" s="45" customFormat="1" ht="14.25">
      <c r="A863" s="31">
        <v>152035</v>
      </c>
      <c r="B863" s="21" t="s">
        <v>2406</v>
      </c>
      <c r="C863" s="32" t="s">
        <v>3281</v>
      </c>
      <c r="D863" s="33" t="s">
        <v>2408</v>
      </c>
      <c r="E863" s="34">
        <v>15.19</v>
      </c>
      <c r="F863" s="168">
        <f t="shared" si="17"/>
        <v>15.19</v>
      </c>
    </row>
    <row r="864" spans="1:6" s="45" customFormat="1" ht="14.25">
      <c r="A864" s="31">
        <v>152040</v>
      </c>
      <c r="B864" s="21" t="s">
        <v>2406</v>
      </c>
      <c r="C864" s="32" t="s">
        <v>3282</v>
      </c>
      <c r="D864" s="33" t="s">
        <v>2408</v>
      </c>
      <c r="E864" s="34">
        <v>10.57</v>
      </c>
      <c r="F864" s="168">
        <f t="shared" si="17"/>
        <v>10.57</v>
      </c>
    </row>
    <row r="865" spans="1:6" s="45" customFormat="1" ht="14.25">
      <c r="A865" s="31">
        <v>152041</v>
      </c>
      <c r="B865" s="21" t="s">
        <v>2406</v>
      </c>
      <c r="C865" s="32" t="s">
        <v>3283</v>
      </c>
      <c r="D865" s="33" t="s">
        <v>2408</v>
      </c>
      <c r="E865" s="34">
        <v>12.89</v>
      </c>
      <c r="F865" s="168">
        <f t="shared" si="17"/>
        <v>12.89</v>
      </c>
    </row>
    <row r="866" spans="1:6" s="45" customFormat="1" ht="14.25">
      <c r="A866" s="31">
        <v>152042</v>
      </c>
      <c r="B866" s="21" t="s">
        <v>2406</v>
      </c>
      <c r="C866" s="32" t="s">
        <v>3284</v>
      </c>
      <c r="D866" s="33" t="s">
        <v>2408</v>
      </c>
      <c r="E866" s="34">
        <v>19.39</v>
      </c>
      <c r="F866" s="168">
        <f t="shared" si="17"/>
        <v>19.39</v>
      </c>
    </row>
    <row r="867" spans="1:6" s="45" customFormat="1" ht="14.25">
      <c r="A867" s="31">
        <v>1522</v>
      </c>
      <c r="B867" s="21" t="s">
        <v>2406</v>
      </c>
      <c r="C867" s="32" t="s">
        <v>3285</v>
      </c>
      <c r="D867" s="33"/>
      <c r="E867" s="34"/>
      <c r="F867" s="168">
        <f t="shared" si="17"/>
        <v>0</v>
      </c>
    </row>
    <row r="868" spans="1:6" s="45" customFormat="1" ht="14.25">
      <c r="A868" s="31">
        <v>152201</v>
      </c>
      <c r="B868" s="21" t="s">
        <v>2406</v>
      </c>
      <c r="C868" s="32" t="s">
        <v>3286</v>
      </c>
      <c r="D868" s="33" t="s">
        <v>2408</v>
      </c>
      <c r="E868" s="34">
        <v>88.84</v>
      </c>
      <c r="F868" s="168">
        <f t="shared" si="17"/>
        <v>88.84</v>
      </c>
    </row>
    <row r="869" spans="1:6" s="45" customFormat="1" ht="14.25">
      <c r="A869" s="31">
        <v>152202</v>
      </c>
      <c r="B869" s="21" t="s">
        <v>2406</v>
      </c>
      <c r="C869" s="32" t="s">
        <v>3287</v>
      </c>
      <c r="D869" s="33" t="s">
        <v>2408</v>
      </c>
      <c r="E869" s="34">
        <v>133.26</v>
      </c>
      <c r="F869" s="168">
        <f t="shared" si="17"/>
        <v>133.26</v>
      </c>
    </row>
    <row r="870" spans="1:6" s="45" customFormat="1" ht="14.25">
      <c r="A870" s="31">
        <v>152203</v>
      </c>
      <c r="B870" s="21" t="s">
        <v>2406</v>
      </c>
      <c r="C870" s="32" t="s">
        <v>3288</v>
      </c>
      <c r="D870" s="33" t="s">
        <v>2408</v>
      </c>
      <c r="E870" s="34">
        <v>222.1</v>
      </c>
      <c r="F870" s="168">
        <f t="shared" si="17"/>
        <v>222.1</v>
      </c>
    </row>
    <row r="871" spans="1:6" s="45" customFormat="1" ht="14.25">
      <c r="A871" s="31">
        <v>152204</v>
      </c>
      <c r="B871" s="21" t="s">
        <v>2406</v>
      </c>
      <c r="C871" s="32" t="s">
        <v>3289</v>
      </c>
      <c r="D871" s="33" t="s">
        <v>2407</v>
      </c>
      <c r="E871" s="34">
        <v>29.75</v>
      </c>
      <c r="F871" s="168">
        <f t="shared" si="17"/>
        <v>29.75</v>
      </c>
    </row>
    <row r="872" spans="1:6" s="45" customFormat="1" ht="14.25">
      <c r="A872" s="35">
        <v>152205</v>
      </c>
      <c r="B872" s="71" t="s">
        <v>2406</v>
      </c>
      <c r="C872" s="72" t="s">
        <v>3290</v>
      </c>
      <c r="D872" s="73" t="s">
        <v>2407</v>
      </c>
      <c r="E872" s="74">
        <v>44.42</v>
      </c>
      <c r="F872" s="168">
        <f t="shared" si="17"/>
        <v>44.42</v>
      </c>
    </row>
    <row r="873" spans="1:6" s="45" customFormat="1" ht="14.25">
      <c r="A873" s="31">
        <v>152206</v>
      </c>
      <c r="B873" s="21" t="s">
        <v>2406</v>
      </c>
      <c r="C873" s="32" t="s">
        <v>3291</v>
      </c>
      <c r="D873" s="33" t="s">
        <v>2408</v>
      </c>
      <c r="E873" s="34">
        <v>35.53</v>
      </c>
      <c r="F873" s="168">
        <f t="shared" si="17"/>
        <v>35.53</v>
      </c>
    </row>
    <row r="874" spans="1:6" s="45" customFormat="1" ht="14.25">
      <c r="A874" s="31">
        <v>152207</v>
      </c>
      <c r="B874" s="21" t="s">
        <v>2406</v>
      </c>
      <c r="C874" s="32" t="s">
        <v>3292</v>
      </c>
      <c r="D874" s="33" t="s">
        <v>2407</v>
      </c>
      <c r="E874" s="34">
        <v>22.21</v>
      </c>
      <c r="F874" s="168">
        <f t="shared" si="17"/>
        <v>22.21</v>
      </c>
    </row>
    <row r="875" spans="1:6" s="45" customFormat="1" ht="14.25">
      <c r="A875" s="31">
        <v>152208</v>
      </c>
      <c r="B875" s="21" t="s">
        <v>2406</v>
      </c>
      <c r="C875" s="32" t="s">
        <v>3293</v>
      </c>
      <c r="D875" s="33" t="s">
        <v>2408</v>
      </c>
      <c r="E875" s="34">
        <v>39.97</v>
      </c>
      <c r="F875" s="168">
        <f t="shared" si="17"/>
        <v>39.97</v>
      </c>
    </row>
    <row r="876" spans="1:6" s="45" customFormat="1" ht="14.25">
      <c r="A876" s="31">
        <v>152209</v>
      </c>
      <c r="B876" s="21" t="s">
        <v>2406</v>
      </c>
      <c r="C876" s="32" t="s">
        <v>3294</v>
      </c>
      <c r="D876" s="33" t="s">
        <v>2408</v>
      </c>
      <c r="E876" s="34">
        <v>88.84</v>
      </c>
      <c r="F876" s="168">
        <f t="shared" si="17"/>
        <v>88.84</v>
      </c>
    </row>
    <row r="877" spans="1:6" s="45" customFormat="1" ht="14.25">
      <c r="A877" s="31">
        <v>152210</v>
      </c>
      <c r="B877" s="21" t="s">
        <v>2406</v>
      </c>
      <c r="C877" s="32" t="s">
        <v>3295</v>
      </c>
      <c r="D877" s="33" t="s">
        <v>2408</v>
      </c>
      <c r="E877" s="34">
        <v>177.68</v>
      </c>
      <c r="F877" s="168">
        <f t="shared" si="17"/>
        <v>177.68</v>
      </c>
    </row>
    <row r="878" spans="1:6" s="45" customFormat="1" ht="14.25">
      <c r="A878" s="31">
        <v>152211</v>
      </c>
      <c r="B878" s="21" t="s">
        <v>2406</v>
      </c>
      <c r="C878" s="32" t="s">
        <v>3296</v>
      </c>
      <c r="D878" s="33" t="s">
        <v>2408</v>
      </c>
      <c r="E878" s="34">
        <v>222.1</v>
      </c>
      <c r="F878" s="168">
        <f t="shared" si="17"/>
        <v>222.1</v>
      </c>
    </row>
    <row r="879" spans="1:6" s="45" customFormat="1" ht="14.25">
      <c r="A879" s="31">
        <v>152212</v>
      </c>
      <c r="B879" s="21" t="s">
        <v>2406</v>
      </c>
      <c r="C879" s="32" t="s">
        <v>3297</v>
      </c>
      <c r="D879" s="33" t="s">
        <v>2408</v>
      </c>
      <c r="E879" s="34">
        <v>355.36</v>
      </c>
      <c r="F879" s="168">
        <f t="shared" si="17"/>
        <v>355.36</v>
      </c>
    </row>
    <row r="880" spans="1:6" s="45" customFormat="1" ht="14.25">
      <c r="A880" s="31">
        <v>152213</v>
      </c>
      <c r="B880" s="21" t="s">
        <v>2406</v>
      </c>
      <c r="C880" s="32" t="s">
        <v>3298</v>
      </c>
      <c r="D880" s="33" t="s">
        <v>2408</v>
      </c>
      <c r="E880" s="34">
        <v>17.760000000000002</v>
      </c>
      <c r="F880" s="168">
        <f t="shared" si="17"/>
        <v>17.760000000000002</v>
      </c>
    </row>
    <row r="881" spans="1:6" s="45" customFormat="1" ht="14.25">
      <c r="A881" s="31">
        <v>152214</v>
      </c>
      <c r="B881" s="21" t="s">
        <v>2406</v>
      </c>
      <c r="C881" s="32" t="s">
        <v>3299</v>
      </c>
      <c r="D881" s="33" t="s">
        <v>2408</v>
      </c>
      <c r="E881" s="34">
        <v>26.65</v>
      </c>
      <c r="F881" s="168">
        <f t="shared" si="17"/>
        <v>26.65</v>
      </c>
    </row>
    <row r="882" spans="1:6" s="45" customFormat="1" ht="14.25">
      <c r="A882" s="31">
        <v>152215</v>
      </c>
      <c r="B882" s="21" t="s">
        <v>2406</v>
      </c>
      <c r="C882" s="32" t="s">
        <v>3300</v>
      </c>
      <c r="D882" s="33" t="s">
        <v>2408</v>
      </c>
      <c r="E882" s="34">
        <v>13.32</v>
      </c>
      <c r="F882" s="168">
        <f t="shared" si="17"/>
        <v>13.32</v>
      </c>
    </row>
    <row r="883" spans="1:6" s="45" customFormat="1" ht="14.25">
      <c r="A883" s="31">
        <v>152216</v>
      </c>
      <c r="B883" s="21" t="s">
        <v>2406</v>
      </c>
      <c r="C883" s="32" t="s">
        <v>3301</v>
      </c>
      <c r="D883" s="33" t="s">
        <v>2408</v>
      </c>
      <c r="E883" s="34">
        <v>19.98</v>
      </c>
      <c r="F883" s="168">
        <f t="shared" si="17"/>
        <v>19.98</v>
      </c>
    </row>
    <row r="884" spans="1:6" s="45" customFormat="1" ht="14.25">
      <c r="A884" s="31">
        <v>152217</v>
      </c>
      <c r="B884" s="21" t="s">
        <v>2406</v>
      </c>
      <c r="C884" s="32" t="s">
        <v>3302</v>
      </c>
      <c r="D884" s="33" t="s">
        <v>2408</v>
      </c>
      <c r="E884" s="34">
        <v>22.21</v>
      </c>
      <c r="F884" s="168">
        <f t="shared" si="17"/>
        <v>22.21</v>
      </c>
    </row>
    <row r="885" spans="1:6" s="45" customFormat="1" ht="14.25">
      <c r="A885" s="31">
        <v>152218</v>
      </c>
      <c r="B885" s="21" t="s">
        <v>2406</v>
      </c>
      <c r="C885" s="32" t="s">
        <v>3303</v>
      </c>
      <c r="D885" s="33" t="s">
        <v>2408</v>
      </c>
      <c r="E885" s="34">
        <v>26.65</v>
      </c>
      <c r="F885" s="168">
        <f t="shared" si="17"/>
        <v>26.65</v>
      </c>
    </row>
    <row r="886" spans="1:6" s="45" customFormat="1" ht="14.25">
      <c r="A886" s="31">
        <v>152219</v>
      </c>
      <c r="B886" s="21" t="s">
        <v>2406</v>
      </c>
      <c r="C886" s="32" t="s">
        <v>3304</v>
      </c>
      <c r="D886" s="33" t="s">
        <v>2408</v>
      </c>
      <c r="E886" s="34">
        <v>31.09</v>
      </c>
      <c r="F886" s="168">
        <f t="shared" si="17"/>
        <v>31.09</v>
      </c>
    </row>
    <row r="887" spans="1:6" s="45" customFormat="1" ht="14.25">
      <c r="A887" s="31">
        <v>152220</v>
      </c>
      <c r="B887" s="21" t="s">
        <v>2406</v>
      </c>
      <c r="C887" s="32" t="s">
        <v>3305</v>
      </c>
      <c r="D887" s="33" t="s">
        <v>2408</v>
      </c>
      <c r="E887" s="34">
        <v>35.53</v>
      </c>
      <c r="F887" s="168">
        <f t="shared" si="17"/>
        <v>35.53</v>
      </c>
    </row>
    <row r="888" spans="1:6" s="45" customFormat="1" ht="14.25">
      <c r="A888" s="206">
        <v>152221</v>
      </c>
      <c r="B888" s="21" t="s">
        <v>2406</v>
      </c>
      <c r="C888" s="114" t="s">
        <v>3306</v>
      </c>
      <c r="D888" s="33" t="s">
        <v>2408</v>
      </c>
      <c r="E888" s="208">
        <v>39.97</v>
      </c>
      <c r="F888" s="168">
        <f t="shared" si="17"/>
        <v>39.97</v>
      </c>
    </row>
    <row r="889" spans="1:6" s="45" customFormat="1" ht="14.25">
      <c r="A889" s="184">
        <v>152222</v>
      </c>
      <c r="B889" s="21" t="s">
        <v>2406</v>
      </c>
      <c r="C889" s="197" t="s">
        <v>3307</v>
      </c>
      <c r="D889" s="33" t="s">
        <v>2408</v>
      </c>
      <c r="E889" s="80">
        <v>19.98</v>
      </c>
      <c r="F889" s="168">
        <f t="shared" si="17"/>
        <v>19.98</v>
      </c>
    </row>
    <row r="890" spans="1:6" s="45" customFormat="1" ht="14.25">
      <c r="A890" s="38">
        <v>152223</v>
      </c>
      <c r="B890" s="21" t="s">
        <v>2406</v>
      </c>
      <c r="C890" s="50" t="s">
        <v>3308</v>
      </c>
      <c r="D890" s="51" t="s">
        <v>2408</v>
      </c>
      <c r="E890" s="52">
        <v>11.1</v>
      </c>
      <c r="F890" s="168">
        <f t="shared" ref="F890:F953" si="18">E890*$F$54</f>
        <v>11.1</v>
      </c>
    </row>
    <row r="891" spans="1:6" s="45" customFormat="1" ht="14.25">
      <c r="A891" s="31">
        <v>152224</v>
      </c>
      <c r="B891" s="21" t="s">
        <v>2406</v>
      </c>
      <c r="C891" s="32" t="s">
        <v>3309</v>
      </c>
      <c r="D891" s="33" t="s">
        <v>2408</v>
      </c>
      <c r="E891" s="34">
        <v>39.97</v>
      </c>
      <c r="F891" s="168">
        <f t="shared" si="18"/>
        <v>39.97</v>
      </c>
    </row>
    <row r="892" spans="1:6" s="45" customFormat="1" ht="14.25">
      <c r="A892" s="31">
        <v>152225</v>
      </c>
      <c r="B892" s="21" t="s">
        <v>2406</v>
      </c>
      <c r="C892" s="32" t="s">
        <v>3310</v>
      </c>
      <c r="D892" s="33" t="s">
        <v>2408</v>
      </c>
      <c r="E892" s="34">
        <v>39.97</v>
      </c>
      <c r="F892" s="168">
        <f t="shared" si="18"/>
        <v>39.97</v>
      </c>
    </row>
    <row r="893" spans="1:6" s="45" customFormat="1" ht="14.25">
      <c r="A893" s="31">
        <v>152226</v>
      </c>
      <c r="B893" s="21" t="s">
        <v>2406</v>
      </c>
      <c r="C893" s="32" t="s">
        <v>3311</v>
      </c>
      <c r="D893" s="33" t="s">
        <v>2408</v>
      </c>
      <c r="E893" s="34">
        <v>19.98</v>
      </c>
      <c r="F893" s="168">
        <f t="shared" si="18"/>
        <v>19.98</v>
      </c>
    </row>
    <row r="894" spans="1:6" s="45" customFormat="1" ht="14.25">
      <c r="A894" s="31">
        <v>152227</v>
      </c>
      <c r="B894" s="21" t="s">
        <v>2406</v>
      </c>
      <c r="C894" s="32" t="s">
        <v>3312</v>
      </c>
      <c r="D894" s="33" t="s">
        <v>2408</v>
      </c>
      <c r="E894" s="34">
        <v>19.98</v>
      </c>
      <c r="F894" s="168">
        <f t="shared" si="18"/>
        <v>19.98</v>
      </c>
    </row>
    <row r="895" spans="1:6" s="45" customFormat="1" ht="14.25">
      <c r="A895" s="31">
        <v>152228</v>
      </c>
      <c r="B895" s="21" t="s">
        <v>2406</v>
      </c>
      <c r="C895" s="32" t="s">
        <v>3313</v>
      </c>
      <c r="D895" s="33" t="s">
        <v>2408</v>
      </c>
      <c r="E895" s="34">
        <v>7.23</v>
      </c>
      <c r="F895" s="168">
        <f t="shared" si="18"/>
        <v>7.23</v>
      </c>
    </row>
    <row r="896" spans="1:6" s="45" customFormat="1" ht="14.25">
      <c r="A896" s="31">
        <v>152229</v>
      </c>
      <c r="B896" s="21" t="s">
        <v>2406</v>
      </c>
      <c r="C896" s="32" t="s">
        <v>3314</v>
      </c>
      <c r="D896" s="33" t="s">
        <v>2408</v>
      </c>
      <c r="E896" s="34">
        <v>1.68</v>
      </c>
      <c r="F896" s="168">
        <f t="shared" si="18"/>
        <v>1.68</v>
      </c>
    </row>
    <row r="897" spans="1:6" s="45" customFormat="1" ht="14.25">
      <c r="A897" s="31">
        <v>152230</v>
      </c>
      <c r="B897" s="21" t="s">
        <v>2406</v>
      </c>
      <c r="C897" s="32" t="s">
        <v>3315</v>
      </c>
      <c r="D897" s="33" t="s">
        <v>2408</v>
      </c>
      <c r="E897" s="34">
        <v>16.53</v>
      </c>
      <c r="F897" s="168">
        <f t="shared" si="18"/>
        <v>16.53</v>
      </c>
    </row>
    <row r="898" spans="1:6" s="45" customFormat="1" ht="14.25">
      <c r="A898" s="31">
        <v>152231</v>
      </c>
      <c r="B898" s="21" t="s">
        <v>2406</v>
      </c>
      <c r="C898" s="32" t="s">
        <v>3316</v>
      </c>
      <c r="D898" s="33" t="s">
        <v>2408</v>
      </c>
      <c r="E898" s="34">
        <v>33.08</v>
      </c>
      <c r="F898" s="168">
        <f t="shared" si="18"/>
        <v>33.08</v>
      </c>
    </row>
    <row r="899" spans="1:6" s="45" customFormat="1" ht="14.25">
      <c r="A899" s="31">
        <v>152232</v>
      </c>
      <c r="B899" s="21" t="s">
        <v>2406</v>
      </c>
      <c r="C899" s="32" t="s">
        <v>3317</v>
      </c>
      <c r="D899" s="33" t="s">
        <v>2408</v>
      </c>
      <c r="E899" s="34">
        <v>66.16</v>
      </c>
      <c r="F899" s="168">
        <f t="shared" si="18"/>
        <v>66.16</v>
      </c>
    </row>
    <row r="900" spans="1:6" s="45" customFormat="1" ht="14.25">
      <c r="A900" s="31">
        <v>152233</v>
      </c>
      <c r="B900" s="21" t="s">
        <v>2406</v>
      </c>
      <c r="C900" s="32" t="s">
        <v>3318</v>
      </c>
      <c r="D900" s="33" t="s">
        <v>2408</v>
      </c>
      <c r="E900" s="34">
        <v>320.77999999999997</v>
      </c>
      <c r="F900" s="168">
        <f t="shared" si="18"/>
        <v>320.77999999999997</v>
      </c>
    </row>
    <row r="901" spans="1:6" s="45" customFormat="1" ht="14.25">
      <c r="A901" s="31">
        <v>152234</v>
      </c>
      <c r="B901" s="21" t="s">
        <v>2406</v>
      </c>
      <c r="C901" s="32" t="s">
        <v>3319</v>
      </c>
      <c r="D901" s="33" t="s">
        <v>2408</v>
      </c>
      <c r="E901" s="34">
        <v>541.91999999999996</v>
      </c>
      <c r="F901" s="168">
        <f t="shared" si="18"/>
        <v>541.91999999999996</v>
      </c>
    </row>
    <row r="902" spans="1:6" s="45" customFormat="1" ht="14.25">
      <c r="A902" s="75">
        <v>152235</v>
      </c>
      <c r="B902" s="21" t="s">
        <v>2406</v>
      </c>
      <c r="C902" s="76" t="s">
        <v>3320</v>
      </c>
      <c r="D902" s="77" t="s">
        <v>2408</v>
      </c>
      <c r="E902" s="78">
        <v>1174.1199999999999</v>
      </c>
      <c r="F902" s="168">
        <f t="shared" si="18"/>
        <v>1174.1199999999999</v>
      </c>
    </row>
    <row r="903" spans="1:6" s="45" customFormat="1" ht="14.25">
      <c r="A903" s="184">
        <v>152236</v>
      </c>
      <c r="B903" s="21" t="s">
        <v>2406</v>
      </c>
      <c r="C903" s="197" t="s">
        <v>3321</v>
      </c>
      <c r="D903" s="77" t="s">
        <v>2407</v>
      </c>
      <c r="E903" s="80">
        <v>2.21</v>
      </c>
      <c r="F903" s="168">
        <f t="shared" si="18"/>
        <v>2.21</v>
      </c>
    </row>
    <row r="904" spans="1:6" s="45" customFormat="1" ht="14.25">
      <c r="A904" s="38">
        <v>152238</v>
      </c>
      <c r="B904" s="21" t="s">
        <v>2406</v>
      </c>
      <c r="C904" s="50" t="s">
        <v>3322</v>
      </c>
      <c r="D904" s="51" t="s">
        <v>2408</v>
      </c>
      <c r="E904" s="52">
        <v>8.8800000000000008</v>
      </c>
      <c r="F904" s="168">
        <f t="shared" si="18"/>
        <v>8.8800000000000008</v>
      </c>
    </row>
    <row r="905" spans="1:6" s="45" customFormat="1" ht="14.25">
      <c r="A905" s="75">
        <v>16</v>
      </c>
      <c r="B905" s="21" t="s">
        <v>2406</v>
      </c>
      <c r="C905" s="76" t="s">
        <v>3323</v>
      </c>
      <c r="D905" s="77"/>
      <c r="E905" s="78"/>
      <c r="F905" s="168">
        <f t="shared" si="18"/>
        <v>0</v>
      </c>
    </row>
    <row r="906" spans="1:6" s="45" customFormat="1" ht="14.25">
      <c r="A906" s="184">
        <v>1601</v>
      </c>
      <c r="B906" s="21" t="s">
        <v>2406</v>
      </c>
      <c r="C906" s="197" t="s">
        <v>3324</v>
      </c>
      <c r="D906" s="79"/>
      <c r="E906" s="80"/>
      <c r="F906" s="168">
        <f t="shared" si="18"/>
        <v>0</v>
      </c>
    </row>
    <row r="907" spans="1:6" s="45" customFormat="1" ht="14.25">
      <c r="A907" s="38">
        <v>160105</v>
      </c>
      <c r="B907" s="21" t="s">
        <v>2406</v>
      </c>
      <c r="C907" s="50" t="s">
        <v>3325</v>
      </c>
      <c r="D907" s="51" t="s">
        <v>2408</v>
      </c>
      <c r="E907" s="52">
        <v>1667.4</v>
      </c>
      <c r="F907" s="168">
        <f t="shared" si="18"/>
        <v>1667.4</v>
      </c>
    </row>
    <row r="908" spans="1:6" s="45" customFormat="1" ht="14.25">
      <c r="A908" s="31">
        <v>160106</v>
      </c>
      <c r="B908" s="21" t="s">
        <v>2406</v>
      </c>
      <c r="C908" s="32" t="s">
        <v>3326</v>
      </c>
      <c r="D908" s="33" t="s">
        <v>2408</v>
      </c>
      <c r="E908" s="34">
        <v>500.93</v>
      </c>
      <c r="F908" s="168">
        <f t="shared" si="18"/>
        <v>500.93</v>
      </c>
    </row>
    <row r="909" spans="1:6" s="45" customFormat="1" ht="14.25">
      <c r="A909" s="31">
        <v>160108</v>
      </c>
      <c r="B909" s="21" t="s">
        <v>2406</v>
      </c>
      <c r="C909" s="32" t="s">
        <v>3327</v>
      </c>
      <c r="D909" s="33" t="s">
        <v>2408</v>
      </c>
      <c r="E909" s="34">
        <v>144.32</v>
      </c>
      <c r="F909" s="168">
        <f t="shared" si="18"/>
        <v>144.32</v>
      </c>
    </row>
    <row r="910" spans="1:6" s="45" customFormat="1" ht="14.25">
      <c r="A910" s="27">
        <v>160110</v>
      </c>
      <c r="B910" s="28" t="s">
        <v>2406</v>
      </c>
      <c r="C910" s="29" t="s">
        <v>3328</v>
      </c>
      <c r="D910" s="28" t="s">
        <v>2408</v>
      </c>
      <c r="E910" s="30">
        <v>444.3</v>
      </c>
      <c r="F910" s="168">
        <f t="shared" si="18"/>
        <v>444.3</v>
      </c>
    </row>
    <row r="911" spans="1:6" s="45" customFormat="1" ht="24">
      <c r="A911" s="35">
        <v>160111</v>
      </c>
      <c r="B911" s="71" t="s">
        <v>2406</v>
      </c>
      <c r="C911" s="72" t="s">
        <v>3329</v>
      </c>
      <c r="D911" s="73" t="s">
        <v>2408</v>
      </c>
      <c r="E911" s="74">
        <v>1118.05</v>
      </c>
      <c r="F911" s="168">
        <f t="shared" si="18"/>
        <v>1118.05</v>
      </c>
    </row>
    <row r="912" spans="1:6" s="45" customFormat="1" ht="14.25">
      <c r="A912" s="31">
        <v>160115</v>
      </c>
      <c r="B912" s="21" t="s">
        <v>2406</v>
      </c>
      <c r="C912" s="32" t="s">
        <v>3330</v>
      </c>
      <c r="D912" s="33" t="s">
        <v>2407</v>
      </c>
      <c r="E912" s="34">
        <v>27.97</v>
      </c>
      <c r="F912" s="168">
        <f t="shared" si="18"/>
        <v>27.97</v>
      </c>
    </row>
    <row r="913" spans="1:6" s="45" customFormat="1" ht="14.25">
      <c r="A913" s="31">
        <v>160120</v>
      </c>
      <c r="B913" s="21" t="s">
        <v>2406</v>
      </c>
      <c r="C913" s="32" t="s">
        <v>3331</v>
      </c>
      <c r="D913" s="33" t="s">
        <v>2408</v>
      </c>
      <c r="E913" s="34">
        <v>79.08</v>
      </c>
      <c r="F913" s="168">
        <f t="shared" si="18"/>
        <v>79.08</v>
      </c>
    </row>
    <row r="914" spans="1:6" s="45" customFormat="1" ht="14.25">
      <c r="A914" s="31">
        <v>160121</v>
      </c>
      <c r="B914" s="21" t="s">
        <v>2406</v>
      </c>
      <c r="C914" s="32" t="s">
        <v>3332</v>
      </c>
      <c r="D914" s="33" t="s">
        <v>2408</v>
      </c>
      <c r="E914" s="34">
        <v>700.5</v>
      </c>
      <c r="F914" s="168">
        <f t="shared" si="18"/>
        <v>700.5</v>
      </c>
    </row>
    <row r="915" spans="1:6" s="45" customFormat="1" ht="14.25">
      <c r="A915" s="31">
        <v>160122</v>
      </c>
      <c r="B915" s="21" t="s">
        <v>2406</v>
      </c>
      <c r="C915" s="32" t="s">
        <v>3333</v>
      </c>
      <c r="D915" s="33" t="s">
        <v>2408</v>
      </c>
      <c r="E915" s="34">
        <v>1745.14</v>
      </c>
      <c r="F915" s="168">
        <f t="shared" si="18"/>
        <v>1745.14</v>
      </c>
    </row>
    <row r="916" spans="1:6" s="45" customFormat="1" ht="14.25">
      <c r="A916" s="31">
        <v>160123</v>
      </c>
      <c r="B916" s="21" t="s">
        <v>2406</v>
      </c>
      <c r="C916" s="32" t="s">
        <v>3334</v>
      </c>
      <c r="D916" s="33" t="s">
        <v>2408</v>
      </c>
      <c r="E916" s="34">
        <v>2347.09</v>
      </c>
      <c r="F916" s="168">
        <f t="shared" si="18"/>
        <v>2347.09</v>
      </c>
    </row>
    <row r="917" spans="1:6" s="45" customFormat="1" ht="14.25">
      <c r="A917" s="31">
        <v>160124</v>
      </c>
      <c r="B917" s="21" t="s">
        <v>2406</v>
      </c>
      <c r="C917" s="32" t="s">
        <v>3335</v>
      </c>
      <c r="D917" s="33" t="s">
        <v>2407</v>
      </c>
      <c r="E917" s="34">
        <v>19</v>
      </c>
      <c r="F917" s="168">
        <f t="shared" si="18"/>
        <v>19</v>
      </c>
    </row>
    <row r="918" spans="1:6" s="45" customFormat="1" ht="14.25">
      <c r="A918" s="31">
        <v>160125</v>
      </c>
      <c r="B918" s="21" t="s">
        <v>2406</v>
      </c>
      <c r="C918" s="32" t="s">
        <v>3336</v>
      </c>
      <c r="D918" s="33" t="s">
        <v>2407</v>
      </c>
      <c r="E918" s="34">
        <v>101.35</v>
      </c>
      <c r="F918" s="168">
        <f t="shared" si="18"/>
        <v>101.35</v>
      </c>
    </row>
    <row r="919" spans="1:6" s="45" customFormat="1" ht="14.25">
      <c r="A919" s="31">
        <v>160126</v>
      </c>
      <c r="B919" s="21" t="s">
        <v>2406</v>
      </c>
      <c r="C919" s="32" t="s">
        <v>3337</v>
      </c>
      <c r="D919" s="33" t="s">
        <v>2407</v>
      </c>
      <c r="E919" s="34">
        <v>45.54</v>
      </c>
      <c r="F919" s="168">
        <f t="shared" si="18"/>
        <v>45.54</v>
      </c>
    </row>
    <row r="920" spans="1:6" s="45" customFormat="1" ht="14.25">
      <c r="A920" s="31">
        <v>1602</v>
      </c>
      <c r="B920" s="21" t="s">
        <v>2406</v>
      </c>
      <c r="C920" s="32" t="s">
        <v>3338</v>
      </c>
      <c r="D920" s="33"/>
      <c r="E920" s="34"/>
      <c r="F920" s="168">
        <f t="shared" si="18"/>
        <v>0</v>
      </c>
    </row>
    <row r="921" spans="1:6" s="45" customFormat="1" ht="24">
      <c r="A921" s="31">
        <v>160207</v>
      </c>
      <c r="B921" s="21" t="s">
        <v>2406</v>
      </c>
      <c r="C921" s="32" t="s">
        <v>3339</v>
      </c>
      <c r="D921" s="33" t="s">
        <v>2408</v>
      </c>
      <c r="E921" s="34">
        <v>9091.1299999999992</v>
      </c>
      <c r="F921" s="168">
        <f t="shared" si="18"/>
        <v>9091.1299999999992</v>
      </c>
    </row>
    <row r="922" spans="1:6" s="45" customFormat="1" ht="24">
      <c r="A922" s="31">
        <v>160208</v>
      </c>
      <c r="B922" s="21" t="s">
        <v>2406</v>
      </c>
      <c r="C922" s="32" t="s">
        <v>3340</v>
      </c>
      <c r="D922" s="33" t="s">
        <v>2408</v>
      </c>
      <c r="E922" s="34">
        <v>16039.94</v>
      </c>
      <c r="F922" s="168">
        <f t="shared" si="18"/>
        <v>16039.94</v>
      </c>
    </row>
    <row r="923" spans="1:6" s="45" customFormat="1" ht="14.25">
      <c r="A923" s="31">
        <v>1603</v>
      </c>
      <c r="B923" s="21" t="s">
        <v>2406</v>
      </c>
      <c r="C923" s="32" t="s">
        <v>3341</v>
      </c>
      <c r="D923" s="33"/>
      <c r="E923" s="34"/>
      <c r="F923" s="168">
        <f t="shared" si="18"/>
        <v>0</v>
      </c>
    </row>
    <row r="924" spans="1:6" s="45" customFormat="1" ht="14.25">
      <c r="A924" s="31">
        <v>160303</v>
      </c>
      <c r="B924" s="21" t="s">
        <v>2406</v>
      </c>
      <c r="C924" s="32" t="s">
        <v>3342</v>
      </c>
      <c r="D924" s="33" t="s">
        <v>2408</v>
      </c>
      <c r="E924" s="34">
        <v>465.26</v>
      </c>
      <c r="F924" s="168">
        <f t="shared" si="18"/>
        <v>465.26</v>
      </c>
    </row>
    <row r="925" spans="1:6" s="45" customFormat="1" ht="24">
      <c r="A925" s="35">
        <v>160304</v>
      </c>
      <c r="B925" s="71" t="s">
        <v>2406</v>
      </c>
      <c r="C925" s="72" t="s">
        <v>3343</v>
      </c>
      <c r="D925" s="73" t="s">
        <v>2408</v>
      </c>
      <c r="E925" s="74">
        <v>879.02</v>
      </c>
      <c r="F925" s="168">
        <f t="shared" si="18"/>
        <v>879.02</v>
      </c>
    </row>
    <row r="926" spans="1:6" s="45" customFormat="1" ht="14.25">
      <c r="A926" s="31">
        <v>160305</v>
      </c>
      <c r="B926" s="21" t="s">
        <v>2406</v>
      </c>
      <c r="C926" s="32" t="s">
        <v>3344</v>
      </c>
      <c r="D926" s="33" t="s">
        <v>2407</v>
      </c>
      <c r="E926" s="34">
        <v>90.92</v>
      </c>
      <c r="F926" s="168">
        <f t="shared" si="18"/>
        <v>90.92</v>
      </c>
    </row>
    <row r="927" spans="1:6" s="45" customFormat="1" ht="14.25">
      <c r="A927" s="31">
        <v>160308</v>
      </c>
      <c r="B927" s="21" t="s">
        <v>2406</v>
      </c>
      <c r="C927" s="32" t="s">
        <v>3345</v>
      </c>
      <c r="D927" s="33" t="s">
        <v>2407</v>
      </c>
      <c r="E927" s="34">
        <v>64.33</v>
      </c>
      <c r="F927" s="168">
        <f t="shared" si="18"/>
        <v>64.33</v>
      </c>
    </row>
    <row r="928" spans="1:6" s="45" customFormat="1" ht="24">
      <c r="A928" s="35">
        <v>160309</v>
      </c>
      <c r="B928" s="71" t="s">
        <v>2406</v>
      </c>
      <c r="C928" s="72" t="s">
        <v>3346</v>
      </c>
      <c r="D928" s="73" t="s">
        <v>2408</v>
      </c>
      <c r="E928" s="74">
        <v>144.1</v>
      </c>
      <c r="F928" s="168">
        <f t="shared" si="18"/>
        <v>144.1</v>
      </c>
    </row>
    <row r="929" spans="1:6" s="45" customFormat="1" ht="14.25">
      <c r="A929" s="31">
        <v>160310</v>
      </c>
      <c r="B929" s="21" t="s">
        <v>2406</v>
      </c>
      <c r="C929" s="32" t="s">
        <v>3347</v>
      </c>
      <c r="D929" s="33" t="s">
        <v>2408</v>
      </c>
      <c r="E929" s="34">
        <v>65.540000000000006</v>
      </c>
      <c r="F929" s="168">
        <f t="shared" si="18"/>
        <v>65.540000000000006</v>
      </c>
    </row>
    <row r="930" spans="1:6" s="45" customFormat="1" ht="14.25">
      <c r="A930" s="31">
        <v>160311</v>
      </c>
      <c r="B930" s="21" t="s">
        <v>2406</v>
      </c>
      <c r="C930" s="32" t="s">
        <v>3208</v>
      </c>
      <c r="D930" s="33" t="s">
        <v>2408</v>
      </c>
      <c r="E930" s="34">
        <v>238.33</v>
      </c>
      <c r="F930" s="168">
        <f t="shared" si="18"/>
        <v>238.33</v>
      </c>
    </row>
    <row r="931" spans="1:6" s="45" customFormat="1" ht="24">
      <c r="A931" s="31">
        <v>160312</v>
      </c>
      <c r="B931" s="21" t="s">
        <v>2406</v>
      </c>
      <c r="C931" s="32" t="s">
        <v>3348</v>
      </c>
      <c r="D931" s="33" t="s">
        <v>2408</v>
      </c>
      <c r="E931" s="34">
        <v>57.55</v>
      </c>
      <c r="F931" s="168">
        <f t="shared" si="18"/>
        <v>57.55</v>
      </c>
    </row>
    <row r="932" spans="1:6" s="45" customFormat="1" ht="24">
      <c r="A932" s="31">
        <v>160313</v>
      </c>
      <c r="B932" s="21" t="s">
        <v>2406</v>
      </c>
      <c r="C932" s="32" t="s">
        <v>3349</v>
      </c>
      <c r="D932" s="33" t="s">
        <v>2408</v>
      </c>
      <c r="E932" s="34">
        <v>60.18</v>
      </c>
      <c r="F932" s="168">
        <f t="shared" si="18"/>
        <v>60.18</v>
      </c>
    </row>
    <row r="933" spans="1:6" s="45" customFormat="1" ht="24">
      <c r="A933" s="31">
        <v>160314</v>
      </c>
      <c r="B933" s="21" t="s">
        <v>2406</v>
      </c>
      <c r="C933" s="32" t="s">
        <v>3350</v>
      </c>
      <c r="D933" s="33" t="s">
        <v>2408</v>
      </c>
      <c r="E933" s="34">
        <v>899.45</v>
      </c>
      <c r="F933" s="168">
        <f t="shared" si="18"/>
        <v>899.45</v>
      </c>
    </row>
    <row r="934" spans="1:6" s="45" customFormat="1" ht="24">
      <c r="A934" s="31">
        <v>160315</v>
      </c>
      <c r="B934" s="21" t="s">
        <v>2406</v>
      </c>
      <c r="C934" s="32" t="s">
        <v>3351</v>
      </c>
      <c r="D934" s="33" t="s">
        <v>2408</v>
      </c>
      <c r="E934" s="34">
        <v>1269.43</v>
      </c>
      <c r="F934" s="168">
        <f t="shared" si="18"/>
        <v>1269.43</v>
      </c>
    </row>
    <row r="935" spans="1:6" s="45" customFormat="1" ht="14.25">
      <c r="A935" s="31">
        <v>160316</v>
      </c>
      <c r="B935" s="21" t="s">
        <v>2406</v>
      </c>
      <c r="C935" s="32" t="s">
        <v>3352</v>
      </c>
      <c r="D935" s="33" t="s">
        <v>2408</v>
      </c>
      <c r="E935" s="34">
        <v>92.42</v>
      </c>
      <c r="F935" s="168">
        <f t="shared" si="18"/>
        <v>92.42</v>
      </c>
    </row>
    <row r="936" spans="1:6" s="45" customFormat="1" ht="14.25">
      <c r="A936" s="75">
        <v>160317</v>
      </c>
      <c r="B936" s="21" t="s">
        <v>2406</v>
      </c>
      <c r="C936" s="76" t="s">
        <v>3353</v>
      </c>
      <c r="D936" s="77" t="s">
        <v>2407</v>
      </c>
      <c r="E936" s="78">
        <v>64.33</v>
      </c>
      <c r="F936" s="168">
        <f t="shared" si="18"/>
        <v>64.33</v>
      </c>
    </row>
    <row r="937" spans="1:6" s="45" customFormat="1" ht="14.25">
      <c r="A937" s="184">
        <v>160318</v>
      </c>
      <c r="B937" s="21" t="s">
        <v>2406</v>
      </c>
      <c r="C937" s="197" t="s">
        <v>3354</v>
      </c>
      <c r="D937" s="79" t="s">
        <v>2407</v>
      </c>
      <c r="E937" s="80">
        <v>44.45</v>
      </c>
      <c r="F937" s="168">
        <f t="shared" si="18"/>
        <v>44.45</v>
      </c>
    </row>
    <row r="938" spans="1:6" s="45" customFormat="1" ht="24">
      <c r="A938" s="38">
        <v>160319</v>
      </c>
      <c r="B938" s="21" t="s">
        <v>2406</v>
      </c>
      <c r="C938" s="50" t="s">
        <v>3355</v>
      </c>
      <c r="D938" s="51" t="s">
        <v>2408</v>
      </c>
      <c r="E938" s="52">
        <v>11.53</v>
      </c>
      <c r="F938" s="168">
        <f t="shared" si="18"/>
        <v>11.53</v>
      </c>
    </row>
    <row r="939" spans="1:6" s="45" customFormat="1" ht="14.25">
      <c r="A939" s="31">
        <v>160321</v>
      </c>
      <c r="B939" s="21" t="s">
        <v>2406</v>
      </c>
      <c r="C939" s="32" t="s">
        <v>3356</v>
      </c>
      <c r="D939" s="33" t="s">
        <v>2408</v>
      </c>
      <c r="E939" s="34">
        <v>156.53</v>
      </c>
      <c r="F939" s="168">
        <f t="shared" si="18"/>
        <v>156.53</v>
      </c>
    </row>
    <row r="940" spans="1:6" s="45" customFormat="1" ht="14.25">
      <c r="A940" s="31">
        <v>160322</v>
      </c>
      <c r="B940" s="21" t="s">
        <v>2406</v>
      </c>
      <c r="C940" s="32" t="s">
        <v>3357</v>
      </c>
      <c r="D940" s="33" t="s">
        <v>2408</v>
      </c>
      <c r="E940" s="34">
        <v>6.67</v>
      </c>
      <c r="F940" s="168">
        <f t="shared" si="18"/>
        <v>6.67</v>
      </c>
    </row>
    <row r="941" spans="1:6" s="45" customFormat="1" ht="14.25">
      <c r="A941" s="31">
        <v>160323</v>
      </c>
      <c r="B941" s="21" t="s">
        <v>2406</v>
      </c>
      <c r="C941" s="32" t="s">
        <v>3358</v>
      </c>
      <c r="D941" s="33" t="s">
        <v>2408</v>
      </c>
      <c r="E941" s="34">
        <v>12.07</v>
      </c>
      <c r="F941" s="168">
        <f t="shared" si="18"/>
        <v>12.07</v>
      </c>
    </row>
    <row r="942" spans="1:6" s="45" customFormat="1" ht="24">
      <c r="A942" s="31">
        <v>160324</v>
      </c>
      <c r="B942" s="21" t="s">
        <v>2406</v>
      </c>
      <c r="C942" s="32" t="s">
        <v>3359</v>
      </c>
      <c r="D942" s="33" t="s">
        <v>2408</v>
      </c>
      <c r="E942" s="34">
        <v>300.39</v>
      </c>
      <c r="F942" s="168">
        <f t="shared" si="18"/>
        <v>300.39</v>
      </c>
    </row>
    <row r="943" spans="1:6" s="45" customFormat="1" ht="24">
      <c r="A943" s="31">
        <v>160325</v>
      </c>
      <c r="B943" s="21" t="s">
        <v>2406</v>
      </c>
      <c r="C943" s="32" t="s">
        <v>3360</v>
      </c>
      <c r="D943" s="33" t="s">
        <v>2408</v>
      </c>
      <c r="E943" s="34">
        <v>672.18</v>
      </c>
      <c r="F943" s="168">
        <f t="shared" si="18"/>
        <v>672.18</v>
      </c>
    </row>
    <row r="944" spans="1:6" s="45" customFormat="1" ht="14.25">
      <c r="A944" s="31">
        <v>160326</v>
      </c>
      <c r="B944" s="21" t="s">
        <v>2406</v>
      </c>
      <c r="C944" s="32" t="s">
        <v>3361</v>
      </c>
      <c r="D944" s="33" t="s">
        <v>2407</v>
      </c>
      <c r="E944" s="34">
        <v>37.880000000000003</v>
      </c>
      <c r="F944" s="168">
        <f t="shared" si="18"/>
        <v>37.880000000000003</v>
      </c>
    </row>
    <row r="945" spans="1:6" s="45" customFormat="1" ht="24">
      <c r="A945" s="31">
        <v>160327</v>
      </c>
      <c r="B945" s="21" t="s">
        <v>2406</v>
      </c>
      <c r="C945" s="32" t="s">
        <v>3362</v>
      </c>
      <c r="D945" s="33" t="s">
        <v>2407</v>
      </c>
      <c r="E945" s="34">
        <v>41.21</v>
      </c>
      <c r="F945" s="168">
        <f t="shared" si="18"/>
        <v>41.21</v>
      </c>
    </row>
    <row r="946" spans="1:6" s="45" customFormat="1" ht="14.25">
      <c r="A946" s="31">
        <v>160328</v>
      </c>
      <c r="B946" s="21" t="s">
        <v>2406</v>
      </c>
      <c r="C946" s="32" t="s">
        <v>3363</v>
      </c>
      <c r="D946" s="33" t="s">
        <v>2408</v>
      </c>
      <c r="E946" s="34">
        <v>25.48</v>
      </c>
      <c r="F946" s="168">
        <f t="shared" si="18"/>
        <v>25.48</v>
      </c>
    </row>
    <row r="947" spans="1:6" s="45" customFormat="1" ht="14.25">
      <c r="A947" s="31">
        <v>160329</v>
      </c>
      <c r="B947" s="21" t="s">
        <v>2406</v>
      </c>
      <c r="C947" s="32" t="s">
        <v>3364</v>
      </c>
      <c r="D947" s="33" t="s">
        <v>2408</v>
      </c>
      <c r="E947" s="34">
        <v>19.440000000000001</v>
      </c>
      <c r="F947" s="168">
        <f t="shared" si="18"/>
        <v>19.440000000000001</v>
      </c>
    </row>
    <row r="948" spans="1:6" s="45" customFormat="1" ht="24">
      <c r="A948" s="31">
        <v>160330</v>
      </c>
      <c r="B948" s="21" t="s">
        <v>2406</v>
      </c>
      <c r="C948" s="32" t="s">
        <v>3365</v>
      </c>
      <c r="D948" s="33" t="s">
        <v>2408</v>
      </c>
      <c r="E948" s="34">
        <v>13.9</v>
      </c>
      <c r="F948" s="168">
        <f t="shared" si="18"/>
        <v>13.9</v>
      </c>
    </row>
    <row r="949" spans="1:6" s="45" customFormat="1" ht="14.25">
      <c r="A949" s="31">
        <v>160331</v>
      </c>
      <c r="B949" s="21" t="s">
        <v>2406</v>
      </c>
      <c r="C949" s="32" t="s">
        <v>3366</v>
      </c>
      <c r="D949" s="33" t="s">
        <v>2408</v>
      </c>
      <c r="E949" s="34">
        <v>35.380000000000003</v>
      </c>
      <c r="F949" s="168">
        <f t="shared" si="18"/>
        <v>35.380000000000003</v>
      </c>
    </row>
    <row r="950" spans="1:6" s="45" customFormat="1" ht="24">
      <c r="A950" s="31">
        <v>160332</v>
      </c>
      <c r="B950" s="21" t="s">
        <v>2406</v>
      </c>
      <c r="C950" s="32" t="s">
        <v>3367</v>
      </c>
      <c r="D950" s="33" t="s">
        <v>2407</v>
      </c>
      <c r="E950" s="34">
        <v>36.159999999999997</v>
      </c>
      <c r="F950" s="168">
        <f t="shared" si="18"/>
        <v>36.159999999999997</v>
      </c>
    </row>
    <row r="951" spans="1:6" s="45" customFormat="1" ht="24">
      <c r="A951" s="31">
        <v>160333</v>
      </c>
      <c r="B951" s="21" t="s">
        <v>2406</v>
      </c>
      <c r="C951" s="32" t="s">
        <v>3368</v>
      </c>
      <c r="D951" s="33" t="s">
        <v>2407</v>
      </c>
      <c r="E951" s="34">
        <v>78.02</v>
      </c>
      <c r="F951" s="168">
        <f t="shared" si="18"/>
        <v>78.02</v>
      </c>
    </row>
    <row r="952" spans="1:6" s="45" customFormat="1" ht="14.25">
      <c r="A952" s="31">
        <v>160334</v>
      </c>
      <c r="B952" s="21" t="s">
        <v>2406</v>
      </c>
      <c r="C952" s="32" t="s">
        <v>3369</v>
      </c>
      <c r="D952" s="33" t="s">
        <v>2408</v>
      </c>
      <c r="E952" s="34">
        <v>36.14</v>
      </c>
      <c r="F952" s="168">
        <f t="shared" si="18"/>
        <v>36.14</v>
      </c>
    </row>
    <row r="953" spans="1:6" s="45" customFormat="1" ht="24">
      <c r="A953" s="31">
        <v>160335</v>
      </c>
      <c r="B953" s="21" t="s">
        <v>2406</v>
      </c>
      <c r="C953" s="32" t="s">
        <v>3370</v>
      </c>
      <c r="D953" s="33" t="s">
        <v>2407</v>
      </c>
      <c r="E953" s="34">
        <v>59.03</v>
      </c>
      <c r="F953" s="168">
        <f t="shared" si="18"/>
        <v>59.03</v>
      </c>
    </row>
    <row r="954" spans="1:6" s="45" customFormat="1" ht="14.25">
      <c r="A954" s="31">
        <v>1606</v>
      </c>
      <c r="B954" s="21" t="s">
        <v>2406</v>
      </c>
      <c r="C954" s="32" t="s">
        <v>3371</v>
      </c>
      <c r="D954" s="33"/>
      <c r="E954" s="34"/>
      <c r="F954" s="168">
        <f t="shared" ref="F954:F1017" si="19">E954*$F$54</f>
        <v>0</v>
      </c>
    </row>
    <row r="955" spans="1:6" s="45" customFormat="1" ht="24">
      <c r="A955" s="31">
        <v>160602</v>
      </c>
      <c r="B955" s="21" t="s">
        <v>2406</v>
      </c>
      <c r="C955" s="32" t="s">
        <v>3372</v>
      </c>
      <c r="D955" s="33" t="s">
        <v>2408</v>
      </c>
      <c r="E955" s="34">
        <v>1956.58</v>
      </c>
      <c r="F955" s="168">
        <f t="shared" si="19"/>
        <v>1956.58</v>
      </c>
    </row>
    <row r="956" spans="1:6" s="45" customFormat="1" ht="24">
      <c r="A956" s="31">
        <v>160603</v>
      </c>
      <c r="B956" s="21" t="s">
        <v>2406</v>
      </c>
      <c r="C956" s="32" t="s">
        <v>3373</v>
      </c>
      <c r="D956" s="33" t="s">
        <v>2408</v>
      </c>
      <c r="E956" s="34">
        <v>870.08</v>
      </c>
      <c r="F956" s="168">
        <f t="shared" si="19"/>
        <v>870.08</v>
      </c>
    </row>
    <row r="957" spans="1:6" s="45" customFormat="1" ht="24">
      <c r="A957" s="31">
        <v>160604</v>
      </c>
      <c r="B957" s="21" t="s">
        <v>2406</v>
      </c>
      <c r="C957" s="32" t="s">
        <v>3374</v>
      </c>
      <c r="D957" s="33" t="s">
        <v>2408</v>
      </c>
      <c r="E957" s="34">
        <v>249.45</v>
      </c>
      <c r="F957" s="168">
        <f t="shared" si="19"/>
        <v>249.45</v>
      </c>
    </row>
    <row r="958" spans="1:6" s="45" customFormat="1" ht="24">
      <c r="A958" s="31">
        <v>160605</v>
      </c>
      <c r="B958" s="21" t="s">
        <v>2406</v>
      </c>
      <c r="C958" s="32" t="s">
        <v>3375</v>
      </c>
      <c r="D958" s="33" t="s">
        <v>2408</v>
      </c>
      <c r="E958" s="34">
        <v>235.11</v>
      </c>
      <c r="F958" s="168">
        <f t="shared" si="19"/>
        <v>235.11</v>
      </c>
    </row>
    <row r="959" spans="1:6" s="45" customFormat="1" ht="24">
      <c r="A959" s="35">
        <v>160606</v>
      </c>
      <c r="B959" s="71" t="s">
        <v>2406</v>
      </c>
      <c r="C959" s="72" t="s">
        <v>3376</v>
      </c>
      <c r="D959" s="73" t="s">
        <v>2408</v>
      </c>
      <c r="E959" s="74">
        <v>785.94</v>
      </c>
      <c r="F959" s="168">
        <f t="shared" si="19"/>
        <v>785.94</v>
      </c>
    </row>
    <row r="960" spans="1:6" s="45" customFormat="1" ht="24">
      <c r="A960" s="31">
        <v>160607</v>
      </c>
      <c r="B960" s="21" t="s">
        <v>2406</v>
      </c>
      <c r="C960" s="32" t="s">
        <v>3377</v>
      </c>
      <c r="D960" s="33" t="s">
        <v>2408</v>
      </c>
      <c r="E960" s="34">
        <v>237.82</v>
      </c>
      <c r="F960" s="168">
        <f t="shared" si="19"/>
        <v>237.82</v>
      </c>
    </row>
    <row r="961" spans="1:6" s="45" customFormat="1" ht="24">
      <c r="A961" s="31">
        <v>160608</v>
      </c>
      <c r="B961" s="21" t="s">
        <v>2406</v>
      </c>
      <c r="C961" s="32" t="s">
        <v>3378</v>
      </c>
      <c r="D961" s="33" t="s">
        <v>2408</v>
      </c>
      <c r="E961" s="34">
        <v>313.08</v>
      </c>
      <c r="F961" s="168">
        <f t="shared" si="19"/>
        <v>313.08</v>
      </c>
    </row>
    <row r="962" spans="1:6" s="45" customFormat="1" ht="14.25">
      <c r="A962" s="31">
        <v>160612</v>
      </c>
      <c r="B962" s="21" t="s">
        <v>2406</v>
      </c>
      <c r="C962" s="32" t="s">
        <v>3379</v>
      </c>
      <c r="D962" s="33" t="s">
        <v>2408</v>
      </c>
      <c r="E962" s="34">
        <v>26.9</v>
      </c>
      <c r="F962" s="168">
        <f t="shared" si="19"/>
        <v>26.9</v>
      </c>
    </row>
    <row r="963" spans="1:6" s="45" customFormat="1" ht="14.25">
      <c r="A963" s="31">
        <v>160613</v>
      </c>
      <c r="B963" s="21" t="s">
        <v>2406</v>
      </c>
      <c r="C963" s="32" t="s">
        <v>3380</v>
      </c>
      <c r="D963" s="33" t="s">
        <v>2408</v>
      </c>
      <c r="E963" s="34">
        <v>255.17</v>
      </c>
      <c r="F963" s="168">
        <f t="shared" si="19"/>
        <v>255.17</v>
      </c>
    </row>
    <row r="964" spans="1:6" s="45" customFormat="1" ht="24">
      <c r="A964" s="31">
        <v>160625</v>
      </c>
      <c r="B964" s="21" t="s">
        <v>2406</v>
      </c>
      <c r="C964" s="32" t="s">
        <v>3381</v>
      </c>
      <c r="D964" s="33" t="s">
        <v>2408</v>
      </c>
      <c r="E964" s="34">
        <v>865.39</v>
      </c>
      <c r="F964" s="168">
        <f t="shared" si="19"/>
        <v>865.39</v>
      </c>
    </row>
    <row r="965" spans="1:6" s="45" customFormat="1" ht="48">
      <c r="A965" s="31">
        <v>160626</v>
      </c>
      <c r="B965" s="21" t="s">
        <v>2406</v>
      </c>
      <c r="C965" s="32" t="s">
        <v>3382</v>
      </c>
      <c r="D965" s="33" t="s">
        <v>2408</v>
      </c>
      <c r="E965" s="34">
        <v>1601.91</v>
      </c>
      <c r="F965" s="168">
        <f t="shared" si="19"/>
        <v>1601.91</v>
      </c>
    </row>
    <row r="966" spans="1:6" s="45" customFormat="1" ht="48">
      <c r="A966" s="31">
        <v>160627</v>
      </c>
      <c r="B966" s="21" t="s">
        <v>2406</v>
      </c>
      <c r="C966" s="32" t="s">
        <v>3383</v>
      </c>
      <c r="D966" s="33" t="s">
        <v>2408</v>
      </c>
      <c r="E966" s="34">
        <v>1586.11</v>
      </c>
      <c r="F966" s="168">
        <f t="shared" si="19"/>
        <v>1586.11</v>
      </c>
    </row>
    <row r="967" spans="1:6" s="45" customFormat="1" ht="48">
      <c r="A967" s="31">
        <v>160628</v>
      </c>
      <c r="B967" s="21" t="s">
        <v>2406</v>
      </c>
      <c r="C967" s="32" t="s">
        <v>3384</v>
      </c>
      <c r="D967" s="33" t="s">
        <v>2408</v>
      </c>
      <c r="E967" s="34">
        <v>1950.61</v>
      </c>
      <c r="F967" s="168">
        <f t="shared" si="19"/>
        <v>1950.61</v>
      </c>
    </row>
    <row r="968" spans="1:6" s="45" customFormat="1" ht="14.25">
      <c r="A968" s="31">
        <v>160629</v>
      </c>
      <c r="B968" s="21" t="s">
        <v>2406</v>
      </c>
      <c r="C968" s="32" t="s">
        <v>3385</v>
      </c>
      <c r="D968" s="33" t="s">
        <v>2407</v>
      </c>
      <c r="E968" s="34">
        <v>111.21</v>
      </c>
      <c r="F968" s="168">
        <f t="shared" si="19"/>
        <v>111.21</v>
      </c>
    </row>
    <row r="969" spans="1:6" s="45" customFormat="1" ht="14.25">
      <c r="A969" s="31">
        <v>160630</v>
      </c>
      <c r="B969" s="21" t="s">
        <v>2406</v>
      </c>
      <c r="C969" s="32" t="s">
        <v>3386</v>
      </c>
      <c r="D969" s="33" t="s">
        <v>2407</v>
      </c>
      <c r="E969" s="34">
        <v>128.44999999999999</v>
      </c>
      <c r="F969" s="168">
        <f t="shared" si="19"/>
        <v>128.44999999999999</v>
      </c>
    </row>
    <row r="970" spans="1:6" s="45" customFormat="1" ht="14.25">
      <c r="A970" s="31">
        <v>160631</v>
      </c>
      <c r="B970" s="21" t="s">
        <v>2406</v>
      </c>
      <c r="C970" s="32" t="s">
        <v>3387</v>
      </c>
      <c r="D970" s="33" t="s">
        <v>2407</v>
      </c>
      <c r="E970" s="34">
        <v>154.44</v>
      </c>
      <c r="F970" s="168">
        <f t="shared" si="19"/>
        <v>154.44</v>
      </c>
    </row>
    <row r="971" spans="1:6" s="45" customFormat="1" ht="14.25">
      <c r="A971" s="31">
        <v>160632</v>
      </c>
      <c r="B971" s="21" t="s">
        <v>2406</v>
      </c>
      <c r="C971" s="32" t="s">
        <v>3388</v>
      </c>
      <c r="D971" s="33" t="s">
        <v>2407</v>
      </c>
      <c r="E971" s="34">
        <v>240.25</v>
      </c>
      <c r="F971" s="168">
        <f t="shared" si="19"/>
        <v>240.25</v>
      </c>
    </row>
    <row r="972" spans="1:6" s="45" customFormat="1" ht="14.25">
      <c r="A972" s="31">
        <v>160633</v>
      </c>
      <c r="B972" s="21" t="s">
        <v>2406</v>
      </c>
      <c r="C972" s="32" t="s">
        <v>3389</v>
      </c>
      <c r="D972" s="33" t="s">
        <v>2408</v>
      </c>
      <c r="E972" s="34">
        <v>248.45</v>
      </c>
      <c r="F972" s="168">
        <f t="shared" si="19"/>
        <v>248.45</v>
      </c>
    </row>
    <row r="973" spans="1:6" s="45" customFormat="1" ht="14.25">
      <c r="A973" s="31">
        <v>160634</v>
      </c>
      <c r="B973" s="21" t="s">
        <v>2406</v>
      </c>
      <c r="C973" s="32" t="s">
        <v>3390</v>
      </c>
      <c r="D973" s="33" t="s">
        <v>2408</v>
      </c>
      <c r="E973" s="34">
        <v>419.02</v>
      </c>
      <c r="F973" s="168">
        <f t="shared" si="19"/>
        <v>419.02</v>
      </c>
    </row>
    <row r="974" spans="1:6" s="45" customFormat="1" ht="14.25">
      <c r="A974" s="31">
        <v>160635</v>
      </c>
      <c r="B974" s="21" t="s">
        <v>2406</v>
      </c>
      <c r="C974" s="32" t="s">
        <v>3391</v>
      </c>
      <c r="D974" s="33" t="s">
        <v>2408</v>
      </c>
      <c r="E974" s="34">
        <v>549.46</v>
      </c>
      <c r="F974" s="168">
        <f t="shared" si="19"/>
        <v>549.46</v>
      </c>
    </row>
    <row r="975" spans="1:6" s="45" customFormat="1" ht="14.25">
      <c r="A975" s="31">
        <v>160636</v>
      </c>
      <c r="B975" s="21" t="s">
        <v>2406</v>
      </c>
      <c r="C975" s="32" t="s">
        <v>3392</v>
      </c>
      <c r="D975" s="33" t="s">
        <v>2408</v>
      </c>
      <c r="E975" s="34">
        <v>915.32</v>
      </c>
      <c r="F975" s="168">
        <f t="shared" si="19"/>
        <v>915.32</v>
      </c>
    </row>
    <row r="976" spans="1:6" s="45" customFormat="1" ht="14.25">
      <c r="A976" s="31">
        <v>160637</v>
      </c>
      <c r="B976" s="21" t="s">
        <v>2406</v>
      </c>
      <c r="C976" s="32" t="s">
        <v>3393</v>
      </c>
      <c r="D976" s="33" t="s">
        <v>2408</v>
      </c>
      <c r="E976" s="34">
        <v>84.18</v>
      </c>
      <c r="F976" s="168">
        <f t="shared" si="19"/>
        <v>84.18</v>
      </c>
    </row>
    <row r="977" spans="1:6" s="45" customFormat="1" ht="14.25">
      <c r="A977" s="31">
        <v>160638</v>
      </c>
      <c r="B977" s="21" t="s">
        <v>2406</v>
      </c>
      <c r="C977" s="32" t="s">
        <v>3394</v>
      </c>
      <c r="D977" s="33" t="s">
        <v>2408</v>
      </c>
      <c r="E977" s="34">
        <v>123.12</v>
      </c>
      <c r="F977" s="168">
        <f t="shared" si="19"/>
        <v>123.12</v>
      </c>
    </row>
    <row r="978" spans="1:6" s="45" customFormat="1" ht="14.25">
      <c r="A978" s="31">
        <v>160639</v>
      </c>
      <c r="B978" s="21" t="s">
        <v>2406</v>
      </c>
      <c r="C978" s="32" t="s">
        <v>3395</v>
      </c>
      <c r="D978" s="33" t="s">
        <v>2408</v>
      </c>
      <c r="E978" s="34">
        <v>187.47</v>
      </c>
      <c r="F978" s="168">
        <f t="shared" si="19"/>
        <v>187.47</v>
      </c>
    </row>
    <row r="979" spans="1:6" s="45" customFormat="1" ht="14.25">
      <c r="A979" s="31">
        <v>160640</v>
      </c>
      <c r="B979" s="21" t="s">
        <v>2406</v>
      </c>
      <c r="C979" s="32" t="s">
        <v>3396</v>
      </c>
      <c r="D979" s="33" t="s">
        <v>2408</v>
      </c>
      <c r="E979" s="34">
        <v>351.35</v>
      </c>
      <c r="F979" s="168">
        <f t="shared" si="19"/>
        <v>351.35</v>
      </c>
    </row>
    <row r="980" spans="1:6" s="45" customFormat="1" ht="14.25">
      <c r="A980" s="31">
        <v>160641</v>
      </c>
      <c r="B980" s="21" t="s">
        <v>2406</v>
      </c>
      <c r="C980" s="32" t="s">
        <v>3397</v>
      </c>
      <c r="D980" s="33" t="s">
        <v>2408</v>
      </c>
      <c r="E980" s="34">
        <v>63.38</v>
      </c>
      <c r="F980" s="168">
        <f t="shared" si="19"/>
        <v>63.38</v>
      </c>
    </row>
    <row r="981" spans="1:6" s="45" customFormat="1" ht="14.25">
      <c r="A981" s="31">
        <v>160642</v>
      </c>
      <c r="B981" s="21" t="s">
        <v>2406</v>
      </c>
      <c r="C981" s="32" t="s">
        <v>3398</v>
      </c>
      <c r="D981" s="33" t="s">
        <v>2408</v>
      </c>
      <c r="E981" s="34">
        <v>97.55</v>
      </c>
      <c r="F981" s="168">
        <f t="shared" si="19"/>
        <v>97.55</v>
      </c>
    </row>
    <row r="982" spans="1:6" s="45" customFormat="1" ht="14.25">
      <c r="A982" s="31">
        <v>160643</v>
      </c>
      <c r="B982" s="21" t="s">
        <v>2406</v>
      </c>
      <c r="C982" s="32" t="s">
        <v>3399</v>
      </c>
      <c r="D982" s="33" t="s">
        <v>2408</v>
      </c>
      <c r="E982" s="34">
        <v>164.01</v>
      </c>
      <c r="F982" s="168">
        <f t="shared" si="19"/>
        <v>164.01</v>
      </c>
    </row>
    <row r="983" spans="1:6" s="45" customFormat="1" ht="14.25">
      <c r="A983" s="31">
        <v>160644</v>
      </c>
      <c r="B983" s="21" t="s">
        <v>2406</v>
      </c>
      <c r="C983" s="32" t="s">
        <v>3400</v>
      </c>
      <c r="D983" s="33" t="s">
        <v>2408</v>
      </c>
      <c r="E983" s="34">
        <v>295.29000000000002</v>
      </c>
      <c r="F983" s="168">
        <f t="shared" si="19"/>
        <v>295.29000000000002</v>
      </c>
    </row>
    <row r="984" spans="1:6" s="45" customFormat="1" ht="14.25">
      <c r="A984" s="31">
        <v>160645</v>
      </c>
      <c r="B984" s="21" t="s">
        <v>2406</v>
      </c>
      <c r="C984" s="32" t="s">
        <v>3401</v>
      </c>
      <c r="D984" s="33" t="s">
        <v>2408</v>
      </c>
      <c r="E984" s="34">
        <v>66.400000000000006</v>
      </c>
      <c r="F984" s="168">
        <f t="shared" si="19"/>
        <v>66.400000000000006</v>
      </c>
    </row>
    <row r="985" spans="1:6" s="45" customFormat="1" ht="14.25">
      <c r="A985" s="31">
        <v>160646</v>
      </c>
      <c r="B985" s="21" t="s">
        <v>2406</v>
      </c>
      <c r="C985" s="32" t="s">
        <v>3402</v>
      </c>
      <c r="D985" s="33" t="s">
        <v>2408</v>
      </c>
      <c r="E985" s="34">
        <v>98.25</v>
      </c>
      <c r="F985" s="168">
        <f t="shared" si="19"/>
        <v>98.25</v>
      </c>
    </row>
    <row r="986" spans="1:6" s="45" customFormat="1" ht="14.25">
      <c r="A986" s="31">
        <v>160647</v>
      </c>
      <c r="B986" s="21" t="s">
        <v>2406</v>
      </c>
      <c r="C986" s="32" t="s">
        <v>3403</v>
      </c>
      <c r="D986" s="33" t="s">
        <v>2408</v>
      </c>
      <c r="E986" s="34">
        <v>163.04</v>
      </c>
      <c r="F986" s="168">
        <f t="shared" si="19"/>
        <v>163.04</v>
      </c>
    </row>
    <row r="987" spans="1:6" s="45" customFormat="1" ht="14.25">
      <c r="A987" s="31">
        <v>160648</v>
      </c>
      <c r="B987" s="21" t="s">
        <v>2406</v>
      </c>
      <c r="C987" s="32" t="s">
        <v>3404</v>
      </c>
      <c r="D987" s="33" t="s">
        <v>2408</v>
      </c>
      <c r="E987" s="34">
        <v>284.16000000000003</v>
      </c>
      <c r="F987" s="168">
        <f t="shared" si="19"/>
        <v>284.16000000000003</v>
      </c>
    </row>
    <row r="988" spans="1:6" s="45" customFormat="1" ht="14.25">
      <c r="A988" s="31">
        <v>160649</v>
      </c>
      <c r="B988" s="21" t="s">
        <v>2406</v>
      </c>
      <c r="C988" s="32" t="s">
        <v>3405</v>
      </c>
      <c r="D988" s="33" t="s">
        <v>2408</v>
      </c>
      <c r="E988" s="34">
        <v>427.53</v>
      </c>
      <c r="F988" s="168">
        <f t="shared" si="19"/>
        <v>427.53</v>
      </c>
    </row>
    <row r="989" spans="1:6" s="45" customFormat="1" ht="14.25">
      <c r="A989" s="31">
        <v>160650</v>
      </c>
      <c r="B989" s="21" t="s">
        <v>2406</v>
      </c>
      <c r="C989" s="32" t="s">
        <v>3406</v>
      </c>
      <c r="D989" s="33" t="s">
        <v>2408</v>
      </c>
      <c r="E989" s="34">
        <v>707.74</v>
      </c>
      <c r="F989" s="168">
        <f t="shared" si="19"/>
        <v>707.74</v>
      </c>
    </row>
    <row r="990" spans="1:6" s="45" customFormat="1" ht="14.25">
      <c r="A990" s="31">
        <v>160651</v>
      </c>
      <c r="B990" s="21" t="s">
        <v>2406</v>
      </c>
      <c r="C990" s="32" t="s">
        <v>3407</v>
      </c>
      <c r="D990" s="33" t="s">
        <v>2408</v>
      </c>
      <c r="E990" s="34">
        <v>972.71</v>
      </c>
      <c r="F990" s="168">
        <f t="shared" si="19"/>
        <v>972.71</v>
      </c>
    </row>
    <row r="991" spans="1:6" s="45" customFormat="1" ht="14.25">
      <c r="A991" s="75">
        <v>160652</v>
      </c>
      <c r="B991" s="21" t="s">
        <v>2406</v>
      </c>
      <c r="C991" s="76" t="s">
        <v>3408</v>
      </c>
      <c r="D991" s="77" t="s">
        <v>2408</v>
      </c>
      <c r="E991" s="78">
        <v>1452.83</v>
      </c>
      <c r="F991" s="168">
        <f t="shared" si="19"/>
        <v>1452.83</v>
      </c>
    </row>
    <row r="992" spans="1:6" s="45" customFormat="1" ht="14.25">
      <c r="A992" s="184">
        <v>160653</v>
      </c>
      <c r="B992" s="21" t="s">
        <v>2406</v>
      </c>
      <c r="C992" s="197" t="s">
        <v>3409</v>
      </c>
      <c r="D992" s="79" t="s">
        <v>2408</v>
      </c>
      <c r="E992" s="80">
        <v>427.53</v>
      </c>
      <c r="F992" s="168">
        <f t="shared" si="19"/>
        <v>427.53</v>
      </c>
    </row>
    <row r="993" spans="1:6" s="45" customFormat="1" ht="14.25">
      <c r="A993" s="38">
        <v>160654</v>
      </c>
      <c r="B993" s="21" t="s">
        <v>2406</v>
      </c>
      <c r="C993" s="50" t="s">
        <v>3410</v>
      </c>
      <c r="D993" s="51" t="s">
        <v>2408</v>
      </c>
      <c r="E993" s="52">
        <v>707.74</v>
      </c>
      <c r="F993" s="168">
        <f t="shared" si="19"/>
        <v>707.74</v>
      </c>
    </row>
    <row r="994" spans="1:6" s="45" customFormat="1" ht="14.25">
      <c r="A994" s="31">
        <v>160655</v>
      </c>
      <c r="B994" s="21" t="s">
        <v>2406</v>
      </c>
      <c r="C994" s="32" t="s">
        <v>3411</v>
      </c>
      <c r="D994" s="33" t="s">
        <v>2408</v>
      </c>
      <c r="E994" s="34">
        <v>972.71</v>
      </c>
      <c r="F994" s="168">
        <f t="shared" si="19"/>
        <v>972.71</v>
      </c>
    </row>
    <row r="995" spans="1:6" s="45" customFormat="1" ht="14.25">
      <c r="A995" s="31">
        <v>160656</v>
      </c>
      <c r="B995" s="21" t="s">
        <v>2406</v>
      </c>
      <c r="C995" s="32" t="s">
        <v>3412</v>
      </c>
      <c r="D995" s="33" t="s">
        <v>2408</v>
      </c>
      <c r="E995" s="34">
        <v>1452.83</v>
      </c>
      <c r="F995" s="168">
        <f t="shared" si="19"/>
        <v>1452.83</v>
      </c>
    </row>
    <row r="996" spans="1:6" s="45" customFormat="1" ht="24">
      <c r="A996" s="31">
        <v>160657</v>
      </c>
      <c r="B996" s="21" t="s">
        <v>2406</v>
      </c>
      <c r="C996" s="32" t="s">
        <v>3413</v>
      </c>
      <c r="D996" s="33" t="s">
        <v>2408</v>
      </c>
      <c r="E996" s="34">
        <v>169.34</v>
      </c>
      <c r="F996" s="168">
        <f t="shared" si="19"/>
        <v>169.34</v>
      </c>
    </row>
    <row r="997" spans="1:6" s="45" customFormat="1" ht="24">
      <c r="A997" s="31">
        <v>160658</v>
      </c>
      <c r="B997" s="21" t="s">
        <v>2406</v>
      </c>
      <c r="C997" s="32" t="s">
        <v>3414</v>
      </c>
      <c r="D997" s="33" t="s">
        <v>2408</v>
      </c>
      <c r="E997" s="34">
        <v>257.33</v>
      </c>
      <c r="F997" s="168">
        <f t="shared" si="19"/>
        <v>257.33</v>
      </c>
    </row>
    <row r="998" spans="1:6" s="45" customFormat="1" ht="24">
      <c r="A998" s="31">
        <v>160659</v>
      </c>
      <c r="B998" s="21" t="s">
        <v>2406</v>
      </c>
      <c r="C998" s="32" t="s">
        <v>3415</v>
      </c>
      <c r="D998" s="33" t="s">
        <v>2408</v>
      </c>
      <c r="E998" s="34">
        <v>278.08</v>
      </c>
      <c r="F998" s="168">
        <f t="shared" si="19"/>
        <v>278.08</v>
      </c>
    </row>
    <row r="999" spans="1:6" s="45" customFormat="1" ht="14.25">
      <c r="A999" s="31">
        <v>160660</v>
      </c>
      <c r="B999" s="21" t="s">
        <v>2406</v>
      </c>
      <c r="C999" s="32" t="s">
        <v>3416</v>
      </c>
      <c r="D999" s="33" t="s">
        <v>2408</v>
      </c>
      <c r="E999" s="34">
        <v>133.31</v>
      </c>
      <c r="F999" s="168">
        <f t="shared" si="19"/>
        <v>133.31</v>
      </c>
    </row>
    <row r="1000" spans="1:6" s="45" customFormat="1" ht="14.25">
      <c r="A1000" s="31">
        <v>160661</v>
      </c>
      <c r="B1000" s="21" t="s">
        <v>2406</v>
      </c>
      <c r="C1000" s="32" t="s">
        <v>3417</v>
      </c>
      <c r="D1000" s="33" t="s">
        <v>2408</v>
      </c>
      <c r="E1000" s="34">
        <v>138.19999999999999</v>
      </c>
      <c r="F1000" s="168">
        <f t="shared" si="19"/>
        <v>138.19999999999999</v>
      </c>
    </row>
    <row r="1001" spans="1:6" s="45" customFormat="1" ht="14.25">
      <c r="A1001" s="31">
        <v>160662</v>
      </c>
      <c r="B1001" s="21" t="s">
        <v>2406</v>
      </c>
      <c r="C1001" s="32" t="s">
        <v>3418</v>
      </c>
      <c r="D1001" s="33" t="s">
        <v>2408</v>
      </c>
      <c r="E1001" s="34">
        <v>715.14</v>
      </c>
      <c r="F1001" s="168">
        <f t="shared" si="19"/>
        <v>715.14</v>
      </c>
    </row>
    <row r="1002" spans="1:6" s="45" customFormat="1" ht="14.25">
      <c r="A1002" s="31">
        <v>160663</v>
      </c>
      <c r="B1002" s="21" t="s">
        <v>2406</v>
      </c>
      <c r="C1002" s="32" t="s">
        <v>3419</v>
      </c>
      <c r="D1002" s="33" t="s">
        <v>2408</v>
      </c>
      <c r="E1002" s="34">
        <v>581.54999999999995</v>
      </c>
      <c r="F1002" s="168">
        <f t="shared" si="19"/>
        <v>581.54999999999995</v>
      </c>
    </row>
    <row r="1003" spans="1:6" s="45" customFormat="1" ht="24">
      <c r="A1003" s="31">
        <v>160665</v>
      </c>
      <c r="B1003" s="21" t="s">
        <v>2406</v>
      </c>
      <c r="C1003" s="32" t="s">
        <v>3420</v>
      </c>
      <c r="D1003" s="33" t="s">
        <v>2408</v>
      </c>
      <c r="E1003" s="34">
        <v>2224.2800000000002</v>
      </c>
      <c r="F1003" s="168">
        <f t="shared" si="19"/>
        <v>2224.2800000000002</v>
      </c>
    </row>
    <row r="1004" spans="1:6" s="45" customFormat="1" ht="24">
      <c r="A1004" s="31">
        <v>160671</v>
      </c>
      <c r="B1004" s="21" t="s">
        <v>2406</v>
      </c>
      <c r="C1004" s="32" t="s">
        <v>3421</v>
      </c>
      <c r="D1004" s="33" t="s">
        <v>2408</v>
      </c>
      <c r="E1004" s="34">
        <v>2473.1</v>
      </c>
      <c r="F1004" s="168">
        <f t="shared" si="19"/>
        <v>2473.1</v>
      </c>
    </row>
    <row r="1005" spans="1:6" s="45" customFormat="1" ht="24">
      <c r="A1005" s="75">
        <v>160673</v>
      </c>
      <c r="B1005" s="21" t="s">
        <v>2406</v>
      </c>
      <c r="C1005" s="76" t="s">
        <v>3422</v>
      </c>
      <c r="D1005" s="77" t="s">
        <v>2408</v>
      </c>
      <c r="E1005" s="78">
        <v>2525.54</v>
      </c>
      <c r="F1005" s="168">
        <f t="shared" si="19"/>
        <v>2525.54</v>
      </c>
    </row>
    <row r="1006" spans="1:6" s="45" customFormat="1" ht="14.25">
      <c r="A1006" s="184">
        <v>160674</v>
      </c>
      <c r="B1006" s="21" t="s">
        <v>2406</v>
      </c>
      <c r="C1006" s="197" t="s">
        <v>3423</v>
      </c>
      <c r="D1006" s="77" t="s">
        <v>2408</v>
      </c>
      <c r="E1006" s="80">
        <v>124.09</v>
      </c>
      <c r="F1006" s="168">
        <f t="shared" si="19"/>
        <v>124.09</v>
      </c>
    </row>
    <row r="1007" spans="1:6" s="45" customFormat="1" ht="14.25">
      <c r="A1007" s="38">
        <v>160675</v>
      </c>
      <c r="B1007" s="21" t="s">
        <v>2406</v>
      </c>
      <c r="C1007" s="50" t="s">
        <v>3424</v>
      </c>
      <c r="D1007" s="51" t="s">
        <v>2408</v>
      </c>
      <c r="E1007" s="52">
        <v>146.59</v>
      </c>
      <c r="F1007" s="168">
        <f t="shared" si="19"/>
        <v>146.59</v>
      </c>
    </row>
    <row r="1008" spans="1:6" s="45" customFormat="1" ht="14.25">
      <c r="A1008" s="31">
        <v>160676</v>
      </c>
      <c r="B1008" s="21" t="s">
        <v>2406</v>
      </c>
      <c r="C1008" s="32" t="s">
        <v>3425</v>
      </c>
      <c r="D1008" s="33" t="s">
        <v>2408</v>
      </c>
      <c r="E1008" s="34">
        <v>111.66</v>
      </c>
      <c r="F1008" s="168">
        <f t="shared" si="19"/>
        <v>111.66</v>
      </c>
    </row>
    <row r="1009" spans="1:6" s="45" customFormat="1" ht="14.25">
      <c r="A1009" s="31">
        <v>1607</v>
      </c>
      <c r="B1009" s="21" t="s">
        <v>2406</v>
      </c>
      <c r="C1009" s="32" t="s">
        <v>3426</v>
      </c>
      <c r="D1009" s="33"/>
      <c r="E1009" s="34"/>
      <c r="F1009" s="168">
        <f t="shared" si="19"/>
        <v>0</v>
      </c>
    </row>
    <row r="1010" spans="1:6" s="45" customFormat="1" ht="14.25">
      <c r="A1010" s="31">
        <v>160702</v>
      </c>
      <c r="B1010" s="21" t="s">
        <v>2406</v>
      </c>
      <c r="C1010" s="32" t="s">
        <v>3427</v>
      </c>
      <c r="D1010" s="33" t="s">
        <v>1876</v>
      </c>
      <c r="E1010" s="34">
        <v>7.32</v>
      </c>
      <c r="F1010" s="168">
        <f t="shared" si="19"/>
        <v>7.32</v>
      </c>
    </row>
    <row r="1011" spans="1:6" s="45" customFormat="1" ht="14.25">
      <c r="A1011" s="31">
        <v>160704</v>
      </c>
      <c r="B1011" s="21" t="s">
        <v>2406</v>
      </c>
      <c r="C1011" s="32" t="s">
        <v>3428</v>
      </c>
      <c r="D1011" s="33" t="s">
        <v>2442</v>
      </c>
      <c r="E1011" s="34">
        <v>2658.07</v>
      </c>
      <c r="F1011" s="168">
        <f t="shared" si="19"/>
        <v>2658.07</v>
      </c>
    </row>
    <row r="1012" spans="1:6" s="45" customFormat="1" ht="14.25">
      <c r="A1012" s="31">
        <v>160707</v>
      </c>
      <c r="B1012" s="21" t="s">
        <v>2406</v>
      </c>
      <c r="C1012" s="32" t="s">
        <v>3429</v>
      </c>
      <c r="D1012" s="33" t="s">
        <v>1876</v>
      </c>
      <c r="E1012" s="34">
        <v>27.41</v>
      </c>
      <c r="F1012" s="168">
        <f t="shared" si="19"/>
        <v>27.41</v>
      </c>
    </row>
    <row r="1013" spans="1:6" s="45" customFormat="1" ht="14.25">
      <c r="A1013" s="31">
        <v>160708</v>
      </c>
      <c r="B1013" s="21" t="s">
        <v>2406</v>
      </c>
      <c r="C1013" s="32" t="s">
        <v>3430</v>
      </c>
      <c r="D1013" s="33" t="s">
        <v>1876</v>
      </c>
      <c r="E1013" s="34">
        <v>27.6</v>
      </c>
      <c r="F1013" s="168">
        <f t="shared" si="19"/>
        <v>27.6</v>
      </c>
    </row>
    <row r="1014" spans="1:6" s="45" customFormat="1" ht="14.25">
      <c r="A1014" s="35">
        <v>160709</v>
      </c>
      <c r="B1014" s="71" t="s">
        <v>2406</v>
      </c>
      <c r="C1014" s="72" t="s">
        <v>3431</v>
      </c>
      <c r="D1014" s="73" t="s">
        <v>1876</v>
      </c>
      <c r="E1014" s="74">
        <v>1353.87</v>
      </c>
      <c r="F1014" s="168">
        <f t="shared" si="19"/>
        <v>1353.87</v>
      </c>
    </row>
    <row r="1015" spans="1:6" s="45" customFormat="1" ht="24">
      <c r="A1015" s="31">
        <v>160710</v>
      </c>
      <c r="B1015" s="21" t="s">
        <v>2406</v>
      </c>
      <c r="C1015" s="32" t="s">
        <v>3432</v>
      </c>
      <c r="D1015" s="33" t="s">
        <v>1876</v>
      </c>
      <c r="E1015" s="34">
        <v>77.349999999999994</v>
      </c>
      <c r="F1015" s="168">
        <f t="shared" si="19"/>
        <v>77.349999999999994</v>
      </c>
    </row>
    <row r="1016" spans="1:6" s="45" customFormat="1" ht="14.25">
      <c r="A1016" s="31">
        <v>160711</v>
      </c>
      <c r="B1016" s="21" t="s">
        <v>2406</v>
      </c>
      <c r="C1016" s="32" t="s">
        <v>3433</v>
      </c>
      <c r="D1016" s="33" t="s">
        <v>1876</v>
      </c>
      <c r="E1016" s="34">
        <v>60.58</v>
      </c>
      <c r="F1016" s="168">
        <f t="shared" si="19"/>
        <v>60.58</v>
      </c>
    </row>
    <row r="1017" spans="1:6" s="45" customFormat="1" ht="14.25">
      <c r="A1017" s="31">
        <v>160712</v>
      </c>
      <c r="B1017" s="21" t="s">
        <v>2406</v>
      </c>
      <c r="C1017" s="32" t="s">
        <v>3434</v>
      </c>
      <c r="D1017" s="33" t="s">
        <v>1876</v>
      </c>
      <c r="E1017" s="34">
        <v>228.24</v>
      </c>
      <c r="F1017" s="168">
        <f t="shared" si="19"/>
        <v>228.24</v>
      </c>
    </row>
    <row r="1018" spans="1:6" s="45" customFormat="1" ht="24">
      <c r="A1018" s="31">
        <v>160713</v>
      </c>
      <c r="B1018" s="21" t="s">
        <v>2406</v>
      </c>
      <c r="C1018" s="32" t="s">
        <v>3435</v>
      </c>
      <c r="D1018" s="33" t="s">
        <v>1876</v>
      </c>
      <c r="E1018" s="34">
        <v>551.77</v>
      </c>
      <c r="F1018" s="168">
        <f t="shared" ref="F1018:F1081" si="20">E1018*$F$54</f>
        <v>551.77</v>
      </c>
    </row>
    <row r="1019" spans="1:6" s="45" customFormat="1" ht="14.25">
      <c r="A1019" s="31">
        <v>160714</v>
      </c>
      <c r="B1019" s="21" t="s">
        <v>2406</v>
      </c>
      <c r="C1019" s="32" t="s">
        <v>3436</v>
      </c>
      <c r="D1019" s="33" t="s">
        <v>1876</v>
      </c>
      <c r="E1019" s="34">
        <v>83.98</v>
      </c>
      <c r="F1019" s="168">
        <f t="shared" si="20"/>
        <v>83.98</v>
      </c>
    </row>
    <row r="1020" spans="1:6" s="45" customFormat="1" ht="24">
      <c r="A1020" s="31">
        <v>160715</v>
      </c>
      <c r="B1020" s="21" t="s">
        <v>2406</v>
      </c>
      <c r="C1020" s="32" t="s">
        <v>3437</v>
      </c>
      <c r="D1020" s="33" t="s">
        <v>1876</v>
      </c>
      <c r="E1020" s="34">
        <v>239</v>
      </c>
      <c r="F1020" s="168">
        <f t="shared" si="20"/>
        <v>239</v>
      </c>
    </row>
    <row r="1021" spans="1:6" s="45" customFormat="1" ht="14.25">
      <c r="A1021" s="31">
        <v>160716</v>
      </c>
      <c r="B1021" s="21" t="s">
        <v>2406</v>
      </c>
      <c r="C1021" s="32" t="s">
        <v>3438</v>
      </c>
      <c r="D1021" s="33" t="s">
        <v>2442</v>
      </c>
      <c r="E1021" s="34">
        <v>701.43</v>
      </c>
      <c r="F1021" s="168">
        <f t="shared" si="20"/>
        <v>701.43</v>
      </c>
    </row>
    <row r="1022" spans="1:6" s="45" customFormat="1" ht="14.25">
      <c r="A1022" s="31">
        <v>160718</v>
      </c>
      <c r="B1022" s="21" t="s">
        <v>2406</v>
      </c>
      <c r="C1022" s="32" t="s">
        <v>3439</v>
      </c>
      <c r="D1022" s="33" t="s">
        <v>1876</v>
      </c>
      <c r="E1022" s="34">
        <v>25.99</v>
      </c>
      <c r="F1022" s="168">
        <f t="shared" si="20"/>
        <v>25.99</v>
      </c>
    </row>
    <row r="1023" spans="1:6" s="45" customFormat="1" ht="14.25">
      <c r="A1023" s="31">
        <v>1608</v>
      </c>
      <c r="B1023" s="21" t="s">
        <v>2406</v>
      </c>
      <c r="C1023" s="32" t="s">
        <v>3440</v>
      </c>
      <c r="D1023" s="33"/>
      <c r="E1023" s="34"/>
      <c r="F1023" s="168">
        <f t="shared" si="20"/>
        <v>0</v>
      </c>
    </row>
    <row r="1024" spans="1:6" s="45" customFormat="1" ht="14.25">
      <c r="A1024" s="31">
        <v>160806</v>
      </c>
      <c r="B1024" s="21" t="s">
        <v>2406</v>
      </c>
      <c r="C1024" s="32" t="s">
        <v>3441</v>
      </c>
      <c r="D1024" s="33" t="s">
        <v>2408</v>
      </c>
      <c r="E1024" s="34">
        <v>21.73</v>
      </c>
      <c r="F1024" s="168">
        <f t="shared" si="20"/>
        <v>21.73</v>
      </c>
    </row>
    <row r="1025" spans="1:6" s="45" customFormat="1" ht="14.25">
      <c r="A1025" s="31">
        <v>160807</v>
      </c>
      <c r="B1025" s="21" t="s">
        <v>2406</v>
      </c>
      <c r="C1025" s="32" t="s">
        <v>3442</v>
      </c>
      <c r="D1025" s="33" t="s">
        <v>2408</v>
      </c>
      <c r="E1025" s="34">
        <v>11.75</v>
      </c>
      <c r="F1025" s="168">
        <f t="shared" si="20"/>
        <v>11.75</v>
      </c>
    </row>
    <row r="1026" spans="1:6" s="45" customFormat="1" ht="14.25">
      <c r="A1026" s="31">
        <v>160808</v>
      </c>
      <c r="B1026" s="21" t="s">
        <v>2406</v>
      </c>
      <c r="C1026" s="32" t="s">
        <v>3443</v>
      </c>
      <c r="D1026" s="33" t="s">
        <v>2407</v>
      </c>
      <c r="E1026" s="34">
        <v>4.21</v>
      </c>
      <c r="F1026" s="168">
        <f t="shared" si="20"/>
        <v>4.21</v>
      </c>
    </row>
    <row r="1027" spans="1:6" s="45" customFormat="1" ht="14.25">
      <c r="A1027" s="31">
        <v>160809</v>
      </c>
      <c r="B1027" s="21" t="s">
        <v>2406</v>
      </c>
      <c r="C1027" s="32" t="s">
        <v>3444</v>
      </c>
      <c r="D1027" s="33" t="s">
        <v>2408</v>
      </c>
      <c r="E1027" s="34">
        <v>497.48</v>
      </c>
      <c r="F1027" s="168">
        <f t="shared" si="20"/>
        <v>497.48</v>
      </c>
    </row>
    <row r="1028" spans="1:6" s="45" customFormat="1" ht="14.25">
      <c r="A1028" s="35">
        <v>160810</v>
      </c>
      <c r="B1028" s="71" t="s">
        <v>2406</v>
      </c>
      <c r="C1028" s="72" t="s">
        <v>3445</v>
      </c>
      <c r="D1028" s="73" t="s">
        <v>2408</v>
      </c>
      <c r="E1028" s="74">
        <v>520.05999999999995</v>
      </c>
      <c r="F1028" s="168">
        <f t="shared" si="20"/>
        <v>520.05999999999995</v>
      </c>
    </row>
    <row r="1029" spans="1:6" s="45" customFormat="1" ht="14.25">
      <c r="A1029" s="31">
        <v>160811</v>
      </c>
      <c r="B1029" s="21" t="s">
        <v>2406</v>
      </c>
      <c r="C1029" s="32" t="s">
        <v>3446</v>
      </c>
      <c r="D1029" s="33" t="s">
        <v>2408</v>
      </c>
      <c r="E1029" s="34">
        <v>723.73</v>
      </c>
      <c r="F1029" s="168">
        <f t="shared" si="20"/>
        <v>723.73</v>
      </c>
    </row>
    <row r="1030" spans="1:6" s="45" customFormat="1" ht="14.25">
      <c r="A1030" s="31">
        <v>160812</v>
      </c>
      <c r="B1030" s="21" t="s">
        <v>2406</v>
      </c>
      <c r="C1030" s="32" t="s">
        <v>3447</v>
      </c>
      <c r="D1030" s="33" t="s">
        <v>2408</v>
      </c>
      <c r="E1030" s="34">
        <v>774.57</v>
      </c>
      <c r="F1030" s="168">
        <f t="shared" si="20"/>
        <v>774.57</v>
      </c>
    </row>
    <row r="1031" spans="1:6" s="45" customFormat="1" ht="14.25">
      <c r="A1031" s="31">
        <v>160813</v>
      </c>
      <c r="B1031" s="21" t="s">
        <v>2406</v>
      </c>
      <c r="C1031" s="32" t="s">
        <v>3448</v>
      </c>
      <c r="D1031" s="33" t="s">
        <v>2408</v>
      </c>
      <c r="E1031" s="34">
        <v>1846.66</v>
      </c>
      <c r="F1031" s="168">
        <f t="shared" si="20"/>
        <v>1846.66</v>
      </c>
    </row>
    <row r="1032" spans="1:6" s="45" customFormat="1" ht="14.25">
      <c r="A1032" s="31">
        <v>160814</v>
      </c>
      <c r="B1032" s="21" t="s">
        <v>2406</v>
      </c>
      <c r="C1032" s="32" t="s">
        <v>3449</v>
      </c>
      <c r="D1032" s="33" t="s">
        <v>2408</v>
      </c>
      <c r="E1032" s="34">
        <v>1879.19</v>
      </c>
      <c r="F1032" s="168">
        <f t="shared" si="20"/>
        <v>1879.19</v>
      </c>
    </row>
    <row r="1033" spans="1:6" s="45" customFormat="1" ht="14.25">
      <c r="A1033" s="31">
        <v>160815</v>
      </c>
      <c r="B1033" s="21" t="s">
        <v>2406</v>
      </c>
      <c r="C1033" s="32" t="s">
        <v>3450</v>
      </c>
      <c r="D1033" s="33" t="s">
        <v>2408</v>
      </c>
      <c r="E1033" s="34">
        <v>2030.04</v>
      </c>
      <c r="F1033" s="168">
        <f t="shared" si="20"/>
        <v>2030.04</v>
      </c>
    </row>
    <row r="1034" spans="1:6" s="45" customFormat="1" ht="14.25">
      <c r="A1034" s="31">
        <v>160816</v>
      </c>
      <c r="B1034" s="21" t="s">
        <v>2406</v>
      </c>
      <c r="C1034" s="32" t="s">
        <v>3451</v>
      </c>
      <c r="D1034" s="33" t="s">
        <v>2408</v>
      </c>
      <c r="E1034" s="34">
        <v>2084.3200000000002</v>
      </c>
      <c r="F1034" s="168">
        <f t="shared" si="20"/>
        <v>2084.3200000000002</v>
      </c>
    </row>
    <row r="1035" spans="1:6" s="45" customFormat="1" ht="14.25">
      <c r="A1035" s="31">
        <v>160822</v>
      </c>
      <c r="B1035" s="21" t="s">
        <v>2406</v>
      </c>
      <c r="C1035" s="32" t="s">
        <v>3452</v>
      </c>
      <c r="D1035" s="33" t="s">
        <v>2408</v>
      </c>
      <c r="E1035" s="34">
        <v>109.31</v>
      </c>
      <c r="F1035" s="168">
        <f t="shared" si="20"/>
        <v>109.31</v>
      </c>
    </row>
    <row r="1036" spans="1:6" s="45" customFormat="1" ht="14.25">
      <c r="A1036" s="31">
        <v>160823</v>
      </c>
      <c r="B1036" s="21" t="s">
        <v>2406</v>
      </c>
      <c r="C1036" s="32" t="s">
        <v>3453</v>
      </c>
      <c r="D1036" s="33" t="s">
        <v>2408</v>
      </c>
      <c r="E1036" s="34">
        <v>115.46</v>
      </c>
      <c r="F1036" s="168">
        <f t="shared" si="20"/>
        <v>115.46</v>
      </c>
    </row>
    <row r="1037" spans="1:6" s="45" customFormat="1" ht="14.25">
      <c r="A1037" s="31">
        <v>160825</v>
      </c>
      <c r="B1037" s="21" t="s">
        <v>2406</v>
      </c>
      <c r="C1037" s="32" t="s">
        <v>3454</v>
      </c>
      <c r="D1037" s="33" t="s">
        <v>2408</v>
      </c>
      <c r="E1037" s="34">
        <v>34.86</v>
      </c>
      <c r="F1037" s="168">
        <f t="shared" si="20"/>
        <v>34.86</v>
      </c>
    </row>
    <row r="1038" spans="1:6" s="45" customFormat="1" ht="14.25">
      <c r="A1038" s="31">
        <v>160826</v>
      </c>
      <c r="B1038" s="21" t="s">
        <v>2406</v>
      </c>
      <c r="C1038" s="32" t="s">
        <v>3455</v>
      </c>
      <c r="D1038" s="33" t="s">
        <v>2408</v>
      </c>
      <c r="E1038" s="34">
        <v>47.61</v>
      </c>
      <c r="F1038" s="168">
        <f t="shared" si="20"/>
        <v>47.61</v>
      </c>
    </row>
    <row r="1039" spans="1:6" s="45" customFormat="1" ht="14.25">
      <c r="A1039" s="31">
        <v>160827</v>
      </c>
      <c r="B1039" s="21" t="s">
        <v>2406</v>
      </c>
      <c r="C1039" s="32" t="s">
        <v>3456</v>
      </c>
      <c r="D1039" s="33" t="s">
        <v>2408</v>
      </c>
      <c r="E1039" s="34">
        <v>290.86</v>
      </c>
      <c r="F1039" s="168">
        <f t="shared" si="20"/>
        <v>290.86</v>
      </c>
    </row>
    <row r="1040" spans="1:6" s="45" customFormat="1" ht="14.25">
      <c r="A1040" s="31">
        <v>160828</v>
      </c>
      <c r="B1040" s="21" t="s">
        <v>2406</v>
      </c>
      <c r="C1040" s="32" t="s">
        <v>3457</v>
      </c>
      <c r="D1040" s="33" t="s">
        <v>2408</v>
      </c>
      <c r="E1040" s="34">
        <v>345.19</v>
      </c>
      <c r="F1040" s="168">
        <f t="shared" si="20"/>
        <v>345.19</v>
      </c>
    </row>
    <row r="1041" spans="1:6" s="45" customFormat="1" ht="14.25">
      <c r="A1041" s="31">
        <v>160829</v>
      </c>
      <c r="B1041" s="21" t="s">
        <v>2406</v>
      </c>
      <c r="C1041" s="32" t="s">
        <v>3458</v>
      </c>
      <c r="D1041" s="33" t="s">
        <v>2408</v>
      </c>
      <c r="E1041" s="34">
        <v>18.37</v>
      </c>
      <c r="F1041" s="168">
        <f t="shared" si="20"/>
        <v>18.37</v>
      </c>
    </row>
    <row r="1042" spans="1:6" s="45" customFormat="1" ht="14.25">
      <c r="A1042" s="31">
        <v>160830</v>
      </c>
      <c r="B1042" s="21" t="s">
        <v>2406</v>
      </c>
      <c r="C1042" s="32" t="s">
        <v>3459</v>
      </c>
      <c r="D1042" s="33" t="s">
        <v>2408</v>
      </c>
      <c r="E1042" s="34">
        <v>26.82</v>
      </c>
      <c r="F1042" s="168">
        <f t="shared" si="20"/>
        <v>26.82</v>
      </c>
    </row>
    <row r="1043" spans="1:6" s="45" customFormat="1" ht="14.25">
      <c r="A1043" s="31">
        <v>160831</v>
      </c>
      <c r="B1043" s="21" t="s">
        <v>2406</v>
      </c>
      <c r="C1043" s="32" t="s">
        <v>3460</v>
      </c>
      <c r="D1043" s="33" t="s">
        <v>2408</v>
      </c>
      <c r="E1043" s="34">
        <v>72.760000000000005</v>
      </c>
      <c r="F1043" s="168">
        <f t="shared" si="20"/>
        <v>72.760000000000005</v>
      </c>
    </row>
    <row r="1044" spans="1:6" s="45" customFormat="1" ht="14.25">
      <c r="A1044" s="31">
        <v>160832</v>
      </c>
      <c r="B1044" s="21" t="s">
        <v>2406</v>
      </c>
      <c r="C1044" s="32" t="s">
        <v>3461</v>
      </c>
      <c r="D1044" s="33" t="s">
        <v>2408</v>
      </c>
      <c r="E1044" s="34">
        <v>85.47</v>
      </c>
      <c r="F1044" s="168">
        <f t="shared" si="20"/>
        <v>85.47</v>
      </c>
    </row>
    <row r="1045" spans="1:6" s="45" customFormat="1" ht="14.25">
      <c r="A1045" s="31">
        <v>160833</v>
      </c>
      <c r="B1045" s="21" t="s">
        <v>2406</v>
      </c>
      <c r="C1045" s="32" t="s">
        <v>3462</v>
      </c>
      <c r="D1045" s="33" t="s">
        <v>2408</v>
      </c>
      <c r="E1045" s="34">
        <v>116.43</v>
      </c>
      <c r="F1045" s="168">
        <f t="shared" si="20"/>
        <v>116.43</v>
      </c>
    </row>
    <row r="1046" spans="1:6" s="45" customFormat="1" ht="14.25">
      <c r="A1046" s="31">
        <v>160834</v>
      </c>
      <c r="B1046" s="21" t="s">
        <v>2406</v>
      </c>
      <c r="C1046" s="32" t="s">
        <v>3463</v>
      </c>
      <c r="D1046" s="33" t="s">
        <v>2408</v>
      </c>
      <c r="E1046" s="34">
        <v>191.05</v>
      </c>
      <c r="F1046" s="168">
        <f t="shared" si="20"/>
        <v>191.05</v>
      </c>
    </row>
    <row r="1047" spans="1:6" s="45" customFormat="1" ht="14.25">
      <c r="A1047" s="31">
        <v>160835</v>
      </c>
      <c r="B1047" s="21" t="s">
        <v>2406</v>
      </c>
      <c r="C1047" s="32" t="s">
        <v>3464</v>
      </c>
      <c r="D1047" s="33" t="s">
        <v>2408</v>
      </c>
      <c r="E1047" s="34">
        <v>276.45</v>
      </c>
      <c r="F1047" s="168">
        <f t="shared" si="20"/>
        <v>276.45</v>
      </c>
    </row>
    <row r="1048" spans="1:6" s="45" customFormat="1" ht="14.25">
      <c r="A1048" s="31">
        <v>160836</v>
      </c>
      <c r="B1048" s="21" t="s">
        <v>2406</v>
      </c>
      <c r="C1048" s="32" t="s">
        <v>3465</v>
      </c>
      <c r="D1048" s="33" t="s">
        <v>2408</v>
      </c>
      <c r="E1048" s="34">
        <v>521.64</v>
      </c>
      <c r="F1048" s="168">
        <f t="shared" si="20"/>
        <v>521.64</v>
      </c>
    </row>
    <row r="1049" spans="1:6" s="45" customFormat="1" ht="14.25">
      <c r="A1049" s="31">
        <v>160837</v>
      </c>
      <c r="B1049" s="21" t="s">
        <v>2406</v>
      </c>
      <c r="C1049" s="32" t="s">
        <v>3466</v>
      </c>
      <c r="D1049" s="33" t="s">
        <v>2408</v>
      </c>
      <c r="E1049" s="34">
        <v>300.3</v>
      </c>
      <c r="F1049" s="168">
        <f t="shared" si="20"/>
        <v>300.3</v>
      </c>
    </row>
    <row r="1050" spans="1:6" s="45" customFormat="1" ht="14.25">
      <c r="A1050" s="31">
        <v>160838</v>
      </c>
      <c r="B1050" s="21" t="s">
        <v>2406</v>
      </c>
      <c r="C1050" s="32" t="s">
        <v>3467</v>
      </c>
      <c r="D1050" s="33" t="s">
        <v>2408</v>
      </c>
      <c r="E1050" s="34">
        <v>85.35</v>
      </c>
      <c r="F1050" s="168">
        <f t="shared" si="20"/>
        <v>85.35</v>
      </c>
    </row>
    <row r="1051" spans="1:6" s="45" customFormat="1" ht="14.25">
      <c r="A1051" s="31">
        <v>160839</v>
      </c>
      <c r="B1051" s="21" t="s">
        <v>2406</v>
      </c>
      <c r="C1051" s="32" t="s">
        <v>3468</v>
      </c>
      <c r="D1051" s="33" t="s">
        <v>2407</v>
      </c>
      <c r="E1051" s="34">
        <v>5.3</v>
      </c>
      <c r="F1051" s="168">
        <f t="shared" si="20"/>
        <v>5.3</v>
      </c>
    </row>
    <row r="1052" spans="1:6" s="45" customFormat="1" ht="14.25">
      <c r="A1052" s="31">
        <v>160840</v>
      </c>
      <c r="B1052" s="21" t="s">
        <v>2406</v>
      </c>
      <c r="C1052" s="32" t="s">
        <v>3469</v>
      </c>
      <c r="D1052" s="33" t="s">
        <v>2408</v>
      </c>
      <c r="E1052" s="34">
        <v>269.55</v>
      </c>
      <c r="F1052" s="168">
        <f t="shared" si="20"/>
        <v>269.55</v>
      </c>
    </row>
    <row r="1053" spans="1:6" s="45" customFormat="1" ht="14.25">
      <c r="A1053" s="75">
        <v>160841</v>
      </c>
      <c r="B1053" s="21" t="s">
        <v>2406</v>
      </c>
      <c r="C1053" s="76" t="s">
        <v>3470</v>
      </c>
      <c r="D1053" s="77" t="s">
        <v>2408</v>
      </c>
      <c r="E1053" s="78">
        <v>269.55</v>
      </c>
      <c r="F1053" s="168">
        <f t="shared" si="20"/>
        <v>269.55</v>
      </c>
    </row>
    <row r="1054" spans="1:6" s="45" customFormat="1" ht="14.25">
      <c r="A1054" s="184">
        <v>160842</v>
      </c>
      <c r="B1054" s="21" t="s">
        <v>2406</v>
      </c>
      <c r="C1054" s="197" t="s">
        <v>3471</v>
      </c>
      <c r="D1054" s="79" t="s">
        <v>2408</v>
      </c>
      <c r="E1054" s="34">
        <v>473.35</v>
      </c>
      <c r="F1054" s="168">
        <f t="shared" si="20"/>
        <v>473.35</v>
      </c>
    </row>
    <row r="1055" spans="1:6" s="45" customFormat="1" ht="14.25">
      <c r="A1055" s="38">
        <v>160844</v>
      </c>
      <c r="B1055" s="21" t="s">
        <v>2406</v>
      </c>
      <c r="C1055" s="50" t="s">
        <v>3472</v>
      </c>
      <c r="D1055" s="220" t="s">
        <v>2408</v>
      </c>
      <c r="E1055" s="34">
        <v>623.47</v>
      </c>
      <c r="F1055" s="168">
        <f t="shared" si="20"/>
        <v>623.47</v>
      </c>
    </row>
    <row r="1056" spans="1:6" s="45" customFormat="1" ht="14.25">
      <c r="A1056" s="31">
        <v>160845</v>
      </c>
      <c r="B1056" s="21" t="s">
        <v>2406</v>
      </c>
      <c r="C1056" s="32" t="s">
        <v>3473</v>
      </c>
      <c r="D1056" s="33" t="s">
        <v>2408</v>
      </c>
      <c r="E1056" s="34">
        <v>21.93</v>
      </c>
      <c r="F1056" s="168">
        <f t="shared" si="20"/>
        <v>21.93</v>
      </c>
    </row>
    <row r="1057" spans="1:6" s="45" customFormat="1" ht="14.25">
      <c r="A1057" s="31">
        <v>160846</v>
      </c>
      <c r="B1057" s="21" t="s">
        <v>2406</v>
      </c>
      <c r="C1057" s="32" t="s">
        <v>3474</v>
      </c>
      <c r="D1057" s="33" t="s">
        <v>2408</v>
      </c>
      <c r="E1057" s="34">
        <v>42.05</v>
      </c>
      <c r="F1057" s="168">
        <f t="shared" si="20"/>
        <v>42.05</v>
      </c>
    </row>
    <row r="1058" spans="1:6" s="45" customFormat="1" ht="14.25">
      <c r="A1058" s="31">
        <v>160847</v>
      </c>
      <c r="B1058" s="21" t="s">
        <v>2406</v>
      </c>
      <c r="C1058" s="32" t="s">
        <v>3475</v>
      </c>
      <c r="D1058" s="33" t="s">
        <v>2408</v>
      </c>
      <c r="E1058" s="34">
        <v>46.91</v>
      </c>
      <c r="F1058" s="168">
        <f t="shared" si="20"/>
        <v>46.91</v>
      </c>
    </row>
    <row r="1059" spans="1:6" s="45" customFormat="1" ht="14.25">
      <c r="A1059" s="31">
        <v>160848</v>
      </c>
      <c r="B1059" s="21" t="s">
        <v>2406</v>
      </c>
      <c r="C1059" s="32" t="s">
        <v>3476</v>
      </c>
      <c r="D1059" s="33" t="s">
        <v>2408</v>
      </c>
      <c r="E1059" s="34">
        <v>53.56</v>
      </c>
      <c r="F1059" s="168">
        <f t="shared" si="20"/>
        <v>53.56</v>
      </c>
    </row>
    <row r="1060" spans="1:6" s="45" customFormat="1" ht="14.25">
      <c r="A1060" s="31">
        <v>160851</v>
      </c>
      <c r="B1060" s="21" t="s">
        <v>2406</v>
      </c>
      <c r="C1060" s="32" t="s">
        <v>3477</v>
      </c>
      <c r="D1060" s="33" t="s">
        <v>2407</v>
      </c>
      <c r="E1060" s="34">
        <v>5.63</v>
      </c>
      <c r="F1060" s="168">
        <f t="shared" si="20"/>
        <v>5.63</v>
      </c>
    </row>
    <row r="1061" spans="1:6" s="45" customFormat="1" ht="14.25">
      <c r="A1061" s="31">
        <v>160864</v>
      </c>
      <c r="B1061" s="21" t="s">
        <v>2406</v>
      </c>
      <c r="C1061" s="32" t="s">
        <v>3478</v>
      </c>
      <c r="D1061" s="33" t="s">
        <v>2408</v>
      </c>
      <c r="E1061" s="34">
        <v>1060.93</v>
      </c>
      <c r="F1061" s="168">
        <f t="shared" si="20"/>
        <v>1060.93</v>
      </c>
    </row>
    <row r="1062" spans="1:6" s="45" customFormat="1" ht="14.25">
      <c r="A1062" s="31">
        <v>160865</v>
      </c>
      <c r="B1062" s="21" t="s">
        <v>2406</v>
      </c>
      <c r="C1062" s="32" t="s">
        <v>3479</v>
      </c>
      <c r="D1062" s="33" t="s">
        <v>2408</v>
      </c>
      <c r="E1062" s="34">
        <v>2986.02</v>
      </c>
      <c r="F1062" s="168">
        <f t="shared" si="20"/>
        <v>2986.02</v>
      </c>
    </row>
    <row r="1063" spans="1:6" s="45" customFormat="1" ht="24">
      <c r="A1063" s="31">
        <v>160866</v>
      </c>
      <c r="B1063" s="21" t="s">
        <v>2406</v>
      </c>
      <c r="C1063" s="32" t="s">
        <v>3480</v>
      </c>
      <c r="D1063" s="33" t="s">
        <v>2408</v>
      </c>
      <c r="E1063" s="34">
        <v>2539.96</v>
      </c>
      <c r="F1063" s="168">
        <f t="shared" si="20"/>
        <v>2539.96</v>
      </c>
    </row>
    <row r="1064" spans="1:6" s="45" customFormat="1" ht="24">
      <c r="A1064" s="31">
        <v>160867</v>
      </c>
      <c r="B1064" s="21" t="s">
        <v>2406</v>
      </c>
      <c r="C1064" s="32" t="s">
        <v>3481</v>
      </c>
      <c r="D1064" s="33" t="s">
        <v>2408</v>
      </c>
      <c r="E1064" s="34">
        <v>5430</v>
      </c>
      <c r="F1064" s="168">
        <f t="shared" si="20"/>
        <v>5430</v>
      </c>
    </row>
    <row r="1065" spans="1:6" s="45" customFormat="1" ht="14.25">
      <c r="A1065" s="31">
        <v>160869</v>
      </c>
      <c r="B1065" s="21" t="s">
        <v>2406</v>
      </c>
      <c r="C1065" s="32" t="s">
        <v>3482</v>
      </c>
      <c r="D1065" s="33" t="s">
        <v>2408</v>
      </c>
      <c r="E1065" s="34">
        <v>43.38</v>
      </c>
      <c r="F1065" s="168">
        <f t="shared" si="20"/>
        <v>43.38</v>
      </c>
    </row>
    <row r="1066" spans="1:6" s="45" customFormat="1" ht="14.25">
      <c r="A1066" s="31">
        <v>160870</v>
      </c>
      <c r="B1066" s="21" t="s">
        <v>2406</v>
      </c>
      <c r="C1066" s="32" t="s">
        <v>3483</v>
      </c>
      <c r="D1066" s="33" t="s">
        <v>2408</v>
      </c>
      <c r="E1066" s="34">
        <v>28.92</v>
      </c>
      <c r="F1066" s="168">
        <f t="shared" si="20"/>
        <v>28.92</v>
      </c>
    </row>
    <row r="1067" spans="1:6" s="45" customFormat="1" ht="14.25">
      <c r="A1067" s="31">
        <v>160871</v>
      </c>
      <c r="B1067" s="21" t="s">
        <v>2406</v>
      </c>
      <c r="C1067" s="32" t="s">
        <v>3484</v>
      </c>
      <c r="D1067" s="33" t="s">
        <v>2408</v>
      </c>
      <c r="E1067" s="34">
        <v>33.159999999999997</v>
      </c>
      <c r="F1067" s="168">
        <f t="shared" si="20"/>
        <v>33.159999999999997</v>
      </c>
    </row>
    <row r="1068" spans="1:6" s="45" customFormat="1" ht="14.25">
      <c r="A1068" s="31">
        <v>160872</v>
      </c>
      <c r="B1068" s="21" t="s">
        <v>2406</v>
      </c>
      <c r="C1068" s="32" t="s">
        <v>3485</v>
      </c>
      <c r="D1068" s="33" t="s">
        <v>2408</v>
      </c>
      <c r="E1068" s="34">
        <v>28.08</v>
      </c>
      <c r="F1068" s="168">
        <f t="shared" si="20"/>
        <v>28.08</v>
      </c>
    </row>
    <row r="1069" spans="1:6" s="45" customFormat="1" ht="14.25">
      <c r="A1069" s="31">
        <v>160873</v>
      </c>
      <c r="B1069" s="21" t="s">
        <v>2406</v>
      </c>
      <c r="C1069" s="32" t="s">
        <v>3486</v>
      </c>
      <c r="D1069" s="33" t="s">
        <v>2408</v>
      </c>
      <c r="E1069" s="34">
        <v>44.18</v>
      </c>
      <c r="F1069" s="168">
        <f t="shared" si="20"/>
        <v>44.18</v>
      </c>
    </row>
    <row r="1070" spans="1:6" s="45" customFormat="1" ht="14.25">
      <c r="A1070" s="31">
        <v>160874</v>
      </c>
      <c r="B1070" s="21" t="s">
        <v>2406</v>
      </c>
      <c r="C1070" s="32" t="s">
        <v>3487</v>
      </c>
      <c r="D1070" s="33" t="s">
        <v>2408</v>
      </c>
      <c r="E1070" s="34">
        <v>506.02</v>
      </c>
      <c r="F1070" s="168">
        <f t="shared" si="20"/>
        <v>506.02</v>
      </c>
    </row>
    <row r="1071" spans="1:6" s="45" customFormat="1" ht="14.25">
      <c r="A1071" s="31">
        <v>1610</v>
      </c>
      <c r="B1071" s="21" t="s">
        <v>2406</v>
      </c>
      <c r="C1071" s="32" t="s">
        <v>3488</v>
      </c>
      <c r="D1071" s="33"/>
      <c r="E1071" s="34"/>
      <c r="F1071" s="168">
        <f t="shared" si="20"/>
        <v>0</v>
      </c>
    </row>
    <row r="1072" spans="1:6" s="45" customFormat="1" ht="14.25">
      <c r="A1072" s="31">
        <v>161001</v>
      </c>
      <c r="B1072" s="21" t="s">
        <v>2406</v>
      </c>
      <c r="C1072" s="32" t="s">
        <v>3489</v>
      </c>
      <c r="D1072" s="33" t="s">
        <v>2407</v>
      </c>
      <c r="E1072" s="34">
        <v>23.3</v>
      </c>
      <c r="F1072" s="168">
        <f t="shared" si="20"/>
        <v>23.3</v>
      </c>
    </row>
    <row r="1073" spans="1:6" s="45" customFormat="1" ht="14.25">
      <c r="A1073" s="31">
        <v>161002</v>
      </c>
      <c r="B1073" s="21" t="s">
        <v>2406</v>
      </c>
      <c r="C1073" s="32" t="s">
        <v>3490</v>
      </c>
      <c r="D1073" s="33" t="s">
        <v>2407</v>
      </c>
      <c r="E1073" s="34">
        <v>31.6</v>
      </c>
      <c r="F1073" s="168">
        <f t="shared" si="20"/>
        <v>31.6</v>
      </c>
    </row>
    <row r="1074" spans="1:6" s="45" customFormat="1" ht="14.25">
      <c r="A1074" s="206">
        <v>161003</v>
      </c>
      <c r="B1074" s="21" t="s">
        <v>2406</v>
      </c>
      <c r="C1074" s="114" t="s">
        <v>3491</v>
      </c>
      <c r="D1074" s="33" t="s">
        <v>2407</v>
      </c>
      <c r="E1074" s="208">
        <v>40.54</v>
      </c>
      <c r="F1074" s="168">
        <f t="shared" si="20"/>
        <v>40.54</v>
      </c>
    </row>
    <row r="1075" spans="1:6" s="45" customFormat="1" ht="14.25">
      <c r="A1075" s="184">
        <v>161004</v>
      </c>
      <c r="B1075" s="21" t="s">
        <v>2406</v>
      </c>
      <c r="C1075" s="197" t="s">
        <v>3492</v>
      </c>
      <c r="D1075" s="79" t="s">
        <v>2407</v>
      </c>
      <c r="E1075" s="80">
        <v>49.84</v>
      </c>
      <c r="F1075" s="168">
        <f t="shared" si="20"/>
        <v>49.84</v>
      </c>
    </row>
    <row r="1076" spans="1:6" s="45" customFormat="1" ht="14.25">
      <c r="A1076" s="35">
        <v>161005</v>
      </c>
      <c r="B1076" s="71" t="s">
        <v>2406</v>
      </c>
      <c r="C1076" s="72" t="s">
        <v>3493</v>
      </c>
      <c r="D1076" s="73" t="s">
        <v>2407</v>
      </c>
      <c r="E1076" s="74">
        <v>57.66</v>
      </c>
      <c r="F1076" s="168">
        <f t="shared" si="20"/>
        <v>57.66</v>
      </c>
    </row>
    <row r="1077" spans="1:6" s="45" customFormat="1" ht="14.25">
      <c r="A1077" s="31">
        <v>161006</v>
      </c>
      <c r="B1077" s="21" t="s">
        <v>2406</v>
      </c>
      <c r="C1077" s="32" t="s">
        <v>3494</v>
      </c>
      <c r="D1077" s="33" t="s">
        <v>2407</v>
      </c>
      <c r="E1077" s="34">
        <v>72.87</v>
      </c>
      <c r="F1077" s="168">
        <f t="shared" si="20"/>
        <v>72.87</v>
      </c>
    </row>
    <row r="1078" spans="1:6" s="45" customFormat="1" ht="14.25">
      <c r="A1078" s="31">
        <v>161007</v>
      </c>
      <c r="B1078" s="21" t="s">
        <v>2406</v>
      </c>
      <c r="C1078" s="32" t="s">
        <v>3495</v>
      </c>
      <c r="D1078" s="33" t="s">
        <v>2407</v>
      </c>
      <c r="E1078" s="34">
        <v>96.03</v>
      </c>
      <c r="F1078" s="168">
        <f t="shared" si="20"/>
        <v>96.03</v>
      </c>
    </row>
    <row r="1079" spans="1:6" s="45" customFormat="1" ht="14.25">
      <c r="A1079" s="31">
        <v>161008</v>
      </c>
      <c r="B1079" s="21" t="s">
        <v>2406</v>
      </c>
      <c r="C1079" s="32" t="s">
        <v>3496</v>
      </c>
      <c r="D1079" s="33" t="s">
        <v>2407</v>
      </c>
      <c r="E1079" s="34">
        <v>117.82</v>
      </c>
      <c r="F1079" s="168">
        <f t="shared" si="20"/>
        <v>117.82</v>
      </c>
    </row>
    <row r="1080" spans="1:6" s="45" customFormat="1" ht="14.25">
      <c r="A1080" s="31">
        <v>161009</v>
      </c>
      <c r="B1080" s="21" t="s">
        <v>2406</v>
      </c>
      <c r="C1080" s="32" t="s">
        <v>3497</v>
      </c>
      <c r="D1080" s="33" t="s">
        <v>2407</v>
      </c>
      <c r="E1080" s="34">
        <v>142.97999999999999</v>
      </c>
      <c r="F1080" s="168">
        <f t="shared" si="20"/>
        <v>142.97999999999999</v>
      </c>
    </row>
    <row r="1081" spans="1:6" s="45" customFormat="1" ht="14.25">
      <c r="A1081" s="31">
        <v>161010</v>
      </c>
      <c r="B1081" s="21" t="s">
        <v>2406</v>
      </c>
      <c r="C1081" s="32" t="s">
        <v>3498</v>
      </c>
      <c r="D1081" s="33" t="s">
        <v>2408</v>
      </c>
      <c r="E1081" s="34">
        <v>17.940000000000001</v>
      </c>
      <c r="F1081" s="168">
        <f t="shared" si="20"/>
        <v>17.940000000000001</v>
      </c>
    </row>
    <row r="1082" spans="1:6" s="45" customFormat="1" ht="14.25">
      <c r="A1082" s="31">
        <v>161011</v>
      </c>
      <c r="B1082" s="21" t="s">
        <v>2406</v>
      </c>
      <c r="C1082" s="32" t="s">
        <v>3499</v>
      </c>
      <c r="D1082" s="33" t="s">
        <v>2408</v>
      </c>
      <c r="E1082" s="34">
        <v>29.72</v>
      </c>
      <c r="F1082" s="168">
        <f t="shared" ref="F1082:F1145" si="21">E1082*$F$54</f>
        <v>29.72</v>
      </c>
    </row>
    <row r="1083" spans="1:6" s="45" customFormat="1" ht="14.25">
      <c r="A1083" s="31">
        <v>161012</v>
      </c>
      <c r="B1083" s="21" t="s">
        <v>2406</v>
      </c>
      <c r="C1083" s="32" t="s">
        <v>3500</v>
      </c>
      <c r="D1083" s="33" t="s">
        <v>2408</v>
      </c>
      <c r="E1083" s="34">
        <v>50.65</v>
      </c>
      <c r="F1083" s="168">
        <f t="shared" si="21"/>
        <v>50.65</v>
      </c>
    </row>
    <row r="1084" spans="1:6" s="45" customFormat="1" ht="14.25">
      <c r="A1084" s="31">
        <v>161013</v>
      </c>
      <c r="B1084" s="21" t="s">
        <v>2406</v>
      </c>
      <c r="C1084" s="32" t="s">
        <v>3501</v>
      </c>
      <c r="D1084" s="33" t="s">
        <v>1734</v>
      </c>
      <c r="E1084" s="34">
        <v>79.17</v>
      </c>
      <c r="F1084" s="168">
        <f t="shared" si="21"/>
        <v>79.17</v>
      </c>
    </row>
    <row r="1085" spans="1:6" s="45" customFormat="1" ht="14.25">
      <c r="A1085" s="31">
        <v>161014</v>
      </c>
      <c r="B1085" s="21" t="s">
        <v>2406</v>
      </c>
      <c r="C1085" s="32" t="s">
        <v>3502</v>
      </c>
      <c r="D1085" s="33" t="s">
        <v>1734</v>
      </c>
      <c r="E1085" s="34">
        <v>82.33</v>
      </c>
      <c r="F1085" s="168">
        <f t="shared" si="21"/>
        <v>82.33</v>
      </c>
    </row>
    <row r="1086" spans="1:6" s="45" customFormat="1" ht="14.25">
      <c r="A1086" s="31">
        <v>161015</v>
      </c>
      <c r="B1086" s="21" t="s">
        <v>2406</v>
      </c>
      <c r="C1086" s="32" t="s">
        <v>3503</v>
      </c>
      <c r="D1086" s="33" t="s">
        <v>1734</v>
      </c>
      <c r="E1086" s="34">
        <v>76.33</v>
      </c>
      <c r="F1086" s="168">
        <f t="shared" si="21"/>
        <v>76.33</v>
      </c>
    </row>
    <row r="1087" spans="1:6" s="45" customFormat="1" ht="24">
      <c r="A1087" s="31">
        <v>161016</v>
      </c>
      <c r="B1087" s="21" t="s">
        <v>2406</v>
      </c>
      <c r="C1087" s="32" t="s">
        <v>3504</v>
      </c>
      <c r="D1087" s="33" t="s">
        <v>2407</v>
      </c>
      <c r="E1087" s="34">
        <v>116.65</v>
      </c>
      <c r="F1087" s="168">
        <f t="shared" si="21"/>
        <v>116.65</v>
      </c>
    </row>
    <row r="1088" spans="1:6" s="45" customFormat="1" ht="14.25">
      <c r="A1088" s="31">
        <v>161017</v>
      </c>
      <c r="B1088" s="21" t="s">
        <v>2406</v>
      </c>
      <c r="C1088" s="32" t="s">
        <v>3505</v>
      </c>
      <c r="D1088" s="33" t="s">
        <v>1876</v>
      </c>
      <c r="E1088" s="34">
        <v>288.85000000000002</v>
      </c>
      <c r="F1088" s="168">
        <f t="shared" si="21"/>
        <v>288.85000000000002</v>
      </c>
    </row>
    <row r="1089" spans="1:6" s="45" customFormat="1" ht="14.25">
      <c r="A1089" s="31">
        <v>161018</v>
      </c>
      <c r="B1089" s="21" t="s">
        <v>2406</v>
      </c>
      <c r="C1089" s="32" t="s">
        <v>3506</v>
      </c>
      <c r="D1089" s="33" t="s">
        <v>1876</v>
      </c>
      <c r="E1089" s="34">
        <v>222.23</v>
      </c>
      <c r="F1089" s="168">
        <f t="shared" si="21"/>
        <v>222.23</v>
      </c>
    </row>
    <row r="1090" spans="1:6" s="45" customFormat="1" ht="14.25">
      <c r="A1090" s="31">
        <v>161019</v>
      </c>
      <c r="B1090" s="21" t="s">
        <v>2406</v>
      </c>
      <c r="C1090" s="32" t="s">
        <v>3507</v>
      </c>
      <c r="D1090" s="33" t="s">
        <v>1876</v>
      </c>
      <c r="E1090" s="34">
        <v>180.46</v>
      </c>
      <c r="F1090" s="168">
        <f t="shared" si="21"/>
        <v>180.46</v>
      </c>
    </row>
    <row r="1091" spans="1:6" s="45" customFormat="1" ht="14.25">
      <c r="A1091" s="31">
        <v>17</v>
      </c>
      <c r="B1091" s="21" t="s">
        <v>2406</v>
      </c>
      <c r="C1091" s="32" t="s">
        <v>3508</v>
      </c>
      <c r="D1091" s="33"/>
      <c r="E1091" s="34"/>
      <c r="F1091" s="168">
        <f t="shared" si="21"/>
        <v>0</v>
      </c>
    </row>
    <row r="1092" spans="1:6" s="45" customFormat="1" ht="14.25">
      <c r="A1092" s="31">
        <v>1701</v>
      </c>
      <c r="B1092" s="21" t="s">
        <v>2406</v>
      </c>
      <c r="C1092" s="32" t="s">
        <v>3509</v>
      </c>
      <c r="D1092" s="33"/>
      <c r="E1092" s="34"/>
      <c r="F1092" s="168">
        <f t="shared" si="21"/>
        <v>0</v>
      </c>
    </row>
    <row r="1093" spans="1:6" s="45" customFormat="1" ht="24">
      <c r="A1093" s="31">
        <v>170101</v>
      </c>
      <c r="B1093" s="21" t="s">
        <v>2406</v>
      </c>
      <c r="C1093" s="32" t="s">
        <v>3510</v>
      </c>
      <c r="D1093" s="33" t="s">
        <v>2408</v>
      </c>
      <c r="E1093" s="34">
        <v>668.23</v>
      </c>
      <c r="F1093" s="168">
        <f t="shared" si="21"/>
        <v>668.23</v>
      </c>
    </row>
    <row r="1094" spans="1:6" s="45" customFormat="1" ht="24">
      <c r="A1094" s="31">
        <v>170107</v>
      </c>
      <c r="B1094" s="21" t="s">
        <v>2406</v>
      </c>
      <c r="C1094" s="32" t="s">
        <v>3511</v>
      </c>
      <c r="D1094" s="33" t="s">
        <v>2408</v>
      </c>
      <c r="E1094" s="34">
        <v>742.93</v>
      </c>
      <c r="F1094" s="168">
        <f t="shared" si="21"/>
        <v>742.93</v>
      </c>
    </row>
    <row r="1095" spans="1:6" s="45" customFormat="1" ht="14.25">
      <c r="A1095" s="31">
        <v>170110</v>
      </c>
      <c r="B1095" s="21" t="s">
        <v>2406</v>
      </c>
      <c r="C1095" s="32" t="s">
        <v>3512</v>
      </c>
      <c r="D1095" s="33" t="s">
        <v>2408</v>
      </c>
      <c r="E1095" s="34">
        <v>77.59</v>
      </c>
      <c r="F1095" s="168">
        <f t="shared" si="21"/>
        <v>77.59</v>
      </c>
    </row>
    <row r="1096" spans="1:6" s="45" customFormat="1" ht="24">
      <c r="A1096" s="27">
        <v>170114</v>
      </c>
      <c r="B1096" s="28" t="s">
        <v>2406</v>
      </c>
      <c r="C1096" s="29" t="s">
        <v>3513</v>
      </c>
      <c r="D1096" s="28" t="s">
        <v>2408</v>
      </c>
      <c r="E1096" s="30">
        <v>1030.01</v>
      </c>
      <c r="F1096" s="168">
        <f t="shared" si="21"/>
        <v>1030.01</v>
      </c>
    </row>
    <row r="1097" spans="1:6" s="45" customFormat="1" ht="24">
      <c r="A1097" s="35">
        <v>170115</v>
      </c>
      <c r="B1097" s="71" t="s">
        <v>2406</v>
      </c>
      <c r="C1097" s="72" t="s">
        <v>3514</v>
      </c>
      <c r="D1097" s="73" t="s">
        <v>2408</v>
      </c>
      <c r="E1097" s="74">
        <v>349.83</v>
      </c>
      <c r="F1097" s="168">
        <f t="shared" si="21"/>
        <v>349.83</v>
      </c>
    </row>
    <row r="1098" spans="1:6" s="45" customFormat="1" ht="24">
      <c r="A1098" s="75">
        <v>170116</v>
      </c>
      <c r="B1098" s="21" t="s">
        <v>2406</v>
      </c>
      <c r="C1098" s="76" t="s">
        <v>3515</v>
      </c>
      <c r="D1098" s="77" t="s">
        <v>2408</v>
      </c>
      <c r="E1098" s="78">
        <v>599.74</v>
      </c>
      <c r="F1098" s="168">
        <f t="shared" si="21"/>
        <v>599.74</v>
      </c>
    </row>
    <row r="1099" spans="1:6" s="45" customFormat="1" ht="24">
      <c r="A1099" s="184">
        <v>170117</v>
      </c>
      <c r="B1099" s="21" t="s">
        <v>2406</v>
      </c>
      <c r="C1099" s="197" t="s">
        <v>3516</v>
      </c>
      <c r="D1099" s="79" t="s">
        <v>2408</v>
      </c>
      <c r="E1099" s="80">
        <v>247.12</v>
      </c>
      <c r="F1099" s="168">
        <f t="shared" si="21"/>
        <v>247.12</v>
      </c>
    </row>
    <row r="1100" spans="1:6" s="45" customFormat="1" ht="14.25">
      <c r="A1100" s="38">
        <v>170119</v>
      </c>
      <c r="B1100" s="21" t="s">
        <v>2406</v>
      </c>
      <c r="C1100" s="50" t="s">
        <v>3517</v>
      </c>
      <c r="D1100" s="51" t="s">
        <v>2408</v>
      </c>
      <c r="E1100" s="52">
        <v>77.13</v>
      </c>
      <c r="F1100" s="168">
        <f t="shared" si="21"/>
        <v>77.13</v>
      </c>
    </row>
    <row r="1101" spans="1:6" s="45" customFormat="1" ht="24">
      <c r="A1101" s="31">
        <v>170120</v>
      </c>
      <c r="B1101" s="21" t="s">
        <v>2406</v>
      </c>
      <c r="C1101" s="32" t="s">
        <v>3518</v>
      </c>
      <c r="D1101" s="33" t="s">
        <v>2408</v>
      </c>
      <c r="E1101" s="34">
        <v>341.66</v>
      </c>
      <c r="F1101" s="168">
        <f t="shared" si="21"/>
        <v>341.66</v>
      </c>
    </row>
    <row r="1102" spans="1:6" s="45" customFormat="1" ht="24">
      <c r="A1102" s="31">
        <v>170121</v>
      </c>
      <c r="B1102" s="21" t="s">
        <v>2406</v>
      </c>
      <c r="C1102" s="32" t="s">
        <v>3519</v>
      </c>
      <c r="D1102" s="33" t="s">
        <v>2408</v>
      </c>
      <c r="E1102" s="34">
        <v>321.57</v>
      </c>
      <c r="F1102" s="168">
        <f t="shared" si="21"/>
        <v>321.57</v>
      </c>
    </row>
    <row r="1103" spans="1:6" s="45" customFormat="1" ht="24">
      <c r="A1103" s="75">
        <v>170122</v>
      </c>
      <c r="B1103" s="21" t="s">
        <v>2406</v>
      </c>
      <c r="C1103" s="76" t="s">
        <v>3520</v>
      </c>
      <c r="D1103" s="77" t="s">
        <v>2408</v>
      </c>
      <c r="E1103" s="78">
        <v>328.25</v>
      </c>
      <c r="F1103" s="168">
        <f t="shared" si="21"/>
        <v>328.25</v>
      </c>
    </row>
    <row r="1104" spans="1:6" s="45" customFormat="1" ht="14.25">
      <c r="A1104" s="184">
        <v>170123</v>
      </c>
      <c r="B1104" s="21" t="s">
        <v>2406</v>
      </c>
      <c r="C1104" s="197" t="s">
        <v>3521</v>
      </c>
      <c r="D1104" s="79" t="s">
        <v>2408</v>
      </c>
      <c r="E1104" s="80">
        <v>140.25</v>
      </c>
      <c r="F1104" s="168">
        <f t="shared" si="21"/>
        <v>140.25</v>
      </c>
    </row>
    <row r="1105" spans="1:6" s="45" customFormat="1" ht="24">
      <c r="A1105" s="38">
        <v>170124</v>
      </c>
      <c r="B1105" s="21" t="s">
        <v>2406</v>
      </c>
      <c r="C1105" s="50" t="s">
        <v>3522</v>
      </c>
      <c r="D1105" s="51" t="s">
        <v>2408</v>
      </c>
      <c r="E1105" s="52">
        <v>553.70000000000005</v>
      </c>
      <c r="F1105" s="168">
        <f t="shared" si="21"/>
        <v>553.70000000000005</v>
      </c>
    </row>
    <row r="1106" spans="1:6" s="45" customFormat="1" ht="36">
      <c r="A1106" s="31">
        <v>170126</v>
      </c>
      <c r="B1106" s="21" t="s">
        <v>2406</v>
      </c>
      <c r="C1106" s="32" t="s">
        <v>3523</v>
      </c>
      <c r="D1106" s="33" t="s">
        <v>2408</v>
      </c>
      <c r="E1106" s="34">
        <v>3556.82</v>
      </c>
      <c r="F1106" s="168">
        <f t="shared" si="21"/>
        <v>3556.82</v>
      </c>
    </row>
    <row r="1107" spans="1:6" s="45" customFormat="1" ht="36">
      <c r="A1107" s="31">
        <v>170128</v>
      </c>
      <c r="B1107" s="21" t="s">
        <v>2406</v>
      </c>
      <c r="C1107" s="32" t="s">
        <v>3524</v>
      </c>
      <c r="D1107" s="33" t="s">
        <v>2408</v>
      </c>
      <c r="E1107" s="34">
        <v>1425.85</v>
      </c>
      <c r="F1107" s="168">
        <f t="shared" si="21"/>
        <v>1425.85</v>
      </c>
    </row>
    <row r="1108" spans="1:6" s="45" customFormat="1" ht="36">
      <c r="A1108" s="31">
        <v>170129</v>
      </c>
      <c r="B1108" s="21" t="s">
        <v>2406</v>
      </c>
      <c r="C1108" s="32" t="s">
        <v>3525</v>
      </c>
      <c r="D1108" s="33" t="s">
        <v>2408</v>
      </c>
      <c r="E1108" s="34">
        <v>627.6</v>
      </c>
      <c r="F1108" s="168">
        <f t="shared" si="21"/>
        <v>627.6</v>
      </c>
    </row>
    <row r="1109" spans="1:6" s="45" customFormat="1" ht="24">
      <c r="A1109" s="31">
        <v>170130</v>
      </c>
      <c r="B1109" s="21" t="s">
        <v>2406</v>
      </c>
      <c r="C1109" s="32" t="s">
        <v>3526</v>
      </c>
      <c r="D1109" s="33" t="s">
        <v>2408</v>
      </c>
      <c r="E1109" s="34">
        <v>823.19</v>
      </c>
      <c r="F1109" s="168">
        <f t="shared" si="21"/>
        <v>823.19</v>
      </c>
    </row>
    <row r="1110" spans="1:6" s="45" customFormat="1" ht="24">
      <c r="A1110" s="31">
        <v>170132</v>
      </c>
      <c r="B1110" s="21" t="s">
        <v>2406</v>
      </c>
      <c r="C1110" s="32" t="s">
        <v>3527</v>
      </c>
      <c r="D1110" s="33" t="s">
        <v>2408</v>
      </c>
      <c r="E1110" s="34">
        <v>2071.9299999999998</v>
      </c>
      <c r="F1110" s="168">
        <f t="shared" si="21"/>
        <v>2071.9299999999998</v>
      </c>
    </row>
    <row r="1111" spans="1:6" s="45" customFormat="1" ht="24">
      <c r="A1111" s="31">
        <v>170133</v>
      </c>
      <c r="B1111" s="21" t="s">
        <v>2406</v>
      </c>
      <c r="C1111" s="32" t="s">
        <v>3528</v>
      </c>
      <c r="D1111" s="33" t="s">
        <v>2408</v>
      </c>
      <c r="E1111" s="34">
        <v>381.72</v>
      </c>
      <c r="F1111" s="168">
        <f t="shared" si="21"/>
        <v>381.72</v>
      </c>
    </row>
    <row r="1112" spans="1:6" s="45" customFormat="1" ht="24">
      <c r="A1112" s="31">
        <v>170134</v>
      </c>
      <c r="B1112" s="21" t="s">
        <v>2406</v>
      </c>
      <c r="C1112" s="32" t="s">
        <v>3529</v>
      </c>
      <c r="D1112" s="33" t="s">
        <v>2408</v>
      </c>
      <c r="E1112" s="34">
        <v>759.63</v>
      </c>
      <c r="F1112" s="168">
        <f t="shared" si="21"/>
        <v>759.63</v>
      </c>
    </row>
    <row r="1113" spans="1:6" s="45" customFormat="1" ht="36">
      <c r="A1113" s="31">
        <v>170135</v>
      </c>
      <c r="B1113" s="21" t="s">
        <v>2406</v>
      </c>
      <c r="C1113" s="32" t="s">
        <v>3530</v>
      </c>
      <c r="D1113" s="33" t="s">
        <v>2408</v>
      </c>
      <c r="E1113" s="34">
        <v>3475.02</v>
      </c>
      <c r="F1113" s="168">
        <f t="shared" si="21"/>
        <v>3475.02</v>
      </c>
    </row>
    <row r="1114" spans="1:6" s="45" customFormat="1" ht="36">
      <c r="A1114" s="31">
        <v>170136</v>
      </c>
      <c r="B1114" s="21" t="s">
        <v>2406</v>
      </c>
      <c r="C1114" s="32" t="s">
        <v>3531</v>
      </c>
      <c r="D1114" s="33" t="s">
        <v>2408</v>
      </c>
      <c r="E1114" s="34">
        <v>1114.01</v>
      </c>
      <c r="F1114" s="168">
        <f t="shared" si="21"/>
        <v>1114.01</v>
      </c>
    </row>
    <row r="1115" spans="1:6" s="45" customFormat="1" ht="14.25">
      <c r="A1115" s="31">
        <v>1702</v>
      </c>
      <c r="B1115" s="21" t="s">
        <v>2406</v>
      </c>
      <c r="C1115" s="32" t="s">
        <v>3532</v>
      </c>
      <c r="D1115" s="33"/>
      <c r="E1115" s="34"/>
      <c r="F1115" s="168">
        <f t="shared" si="21"/>
        <v>0</v>
      </c>
    </row>
    <row r="1116" spans="1:6" s="45" customFormat="1" ht="14.25">
      <c r="A1116" s="31">
        <v>170205</v>
      </c>
      <c r="B1116" s="21" t="s">
        <v>2406</v>
      </c>
      <c r="C1116" s="32" t="s">
        <v>3533</v>
      </c>
      <c r="D1116" s="33" t="s">
        <v>1876</v>
      </c>
      <c r="E1116" s="34">
        <v>588.09</v>
      </c>
      <c r="F1116" s="168">
        <f t="shared" si="21"/>
        <v>588.09</v>
      </c>
    </row>
    <row r="1117" spans="1:6" s="45" customFormat="1" ht="14.25">
      <c r="A1117" s="31">
        <v>170220</v>
      </c>
      <c r="B1117" s="21" t="s">
        <v>2406</v>
      </c>
      <c r="C1117" s="32" t="s">
        <v>3534</v>
      </c>
      <c r="D1117" s="33" t="s">
        <v>1876</v>
      </c>
      <c r="E1117" s="34">
        <v>397.1</v>
      </c>
      <c r="F1117" s="168">
        <f t="shared" si="21"/>
        <v>397.1</v>
      </c>
    </row>
    <row r="1118" spans="1:6" s="45" customFormat="1" ht="14.25">
      <c r="A1118" s="31">
        <v>170221</v>
      </c>
      <c r="B1118" s="21" t="s">
        <v>2406</v>
      </c>
      <c r="C1118" s="32" t="s">
        <v>3535</v>
      </c>
      <c r="D1118" s="33" t="s">
        <v>1876</v>
      </c>
      <c r="E1118" s="34">
        <v>25.05</v>
      </c>
      <c r="F1118" s="168">
        <f t="shared" si="21"/>
        <v>25.05</v>
      </c>
    </row>
    <row r="1119" spans="1:6" s="45" customFormat="1" ht="24">
      <c r="A1119" s="31">
        <v>170222</v>
      </c>
      <c r="B1119" s="21" t="s">
        <v>2406</v>
      </c>
      <c r="C1119" s="32" t="s">
        <v>3536</v>
      </c>
      <c r="D1119" s="33" t="s">
        <v>2408</v>
      </c>
      <c r="E1119" s="34">
        <v>1929.45</v>
      </c>
      <c r="F1119" s="168">
        <f t="shared" si="21"/>
        <v>1929.45</v>
      </c>
    </row>
    <row r="1120" spans="1:6" s="45" customFormat="1" ht="14.25">
      <c r="A1120" s="35">
        <v>1703</v>
      </c>
      <c r="B1120" s="71" t="s">
        <v>2406</v>
      </c>
      <c r="C1120" s="72" t="s">
        <v>3537</v>
      </c>
      <c r="D1120" s="73"/>
      <c r="E1120" s="74"/>
      <c r="F1120" s="168">
        <f t="shared" si="21"/>
        <v>0</v>
      </c>
    </row>
    <row r="1121" spans="1:6" s="45" customFormat="1" ht="14.25">
      <c r="A1121" s="31">
        <v>170304</v>
      </c>
      <c r="B1121" s="21" t="s">
        <v>2406</v>
      </c>
      <c r="C1121" s="32" t="s">
        <v>3538</v>
      </c>
      <c r="D1121" s="33" t="s">
        <v>2408</v>
      </c>
      <c r="E1121" s="34">
        <v>243.44</v>
      </c>
      <c r="F1121" s="168">
        <f t="shared" si="21"/>
        <v>243.44</v>
      </c>
    </row>
    <row r="1122" spans="1:6" s="45" customFormat="1" ht="14.25">
      <c r="A1122" s="31">
        <v>170306</v>
      </c>
      <c r="B1122" s="21" t="s">
        <v>2406</v>
      </c>
      <c r="C1122" s="32" t="s">
        <v>3539</v>
      </c>
      <c r="D1122" s="33" t="s">
        <v>2408</v>
      </c>
      <c r="E1122" s="34">
        <v>201.88</v>
      </c>
      <c r="F1122" s="168">
        <f t="shared" si="21"/>
        <v>201.88</v>
      </c>
    </row>
    <row r="1123" spans="1:6" s="45" customFormat="1" ht="14.25">
      <c r="A1123" s="31">
        <v>170309</v>
      </c>
      <c r="B1123" s="21" t="s">
        <v>2406</v>
      </c>
      <c r="C1123" s="32" t="s">
        <v>3540</v>
      </c>
      <c r="D1123" s="33" t="s">
        <v>2408</v>
      </c>
      <c r="E1123" s="34">
        <v>133.44999999999999</v>
      </c>
      <c r="F1123" s="168">
        <f t="shared" si="21"/>
        <v>133.44999999999999</v>
      </c>
    </row>
    <row r="1124" spans="1:6" s="45" customFormat="1" ht="14.25">
      <c r="A1124" s="31">
        <v>170310</v>
      </c>
      <c r="B1124" s="21" t="s">
        <v>2406</v>
      </c>
      <c r="C1124" s="32" t="s">
        <v>3541</v>
      </c>
      <c r="D1124" s="33" t="s">
        <v>2408</v>
      </c>
      <c r="E1124" s="34">
        <v>216.62</v>
      </c>
      <c r="F1124" s="168">
        <f t="shared" si="21"/>
        <v>216.62</v>
      </c>
    </row>
    <row r="1125" spans="1:6" s="45" customFormat="1" ht="14.25">
      <c r="A1125" s="35">
        <v>170311</v>
      </c>
      <c r="B1125" s="71" t="s">
        <v>2406</v>
      </c>
      <c r="C1125" s="72" t="s">
        <v>3542</v>
      </c>
      <c r="D1125" s="73" t="s">
        <v>2408</v>
      </c>
      <c r="E1125" s="74">
        <v>61.18</v>
      </c>
      <c r="F1125" s="168">
        <f t="shared" si="21"/>
        <v>61.18</v>
      </c>
    </row>
    <row r="1126" spans="1:6" s="45" customFormat="1" ht="14.25">
      <c r="A1126" s="31">
        <v>170313</v>
      </c>
      <c r="B1126" s="21" t="s">
        <v>2406</v>
      </c>
      <c r="C1126" s="32" t="s">
        <v>3543</v>
      </c>
      <c r="D1126" s="33" t="s">
        <v>2408</v>
      </c>
      <c r="E1126" s="34">
        <v>201.88</v>
      </c>
      <c r="F1126" s="168">
        <f t="shared" si="21"/>
        <v>201.88</v>
      </c>
    </row>
    <row r="1127" spans="1:6" s="45" customFormat="1" ht="14.25">
      <c r="A1127" s="31">
        <v>170315</v>
      </c>
      <c r="B1127" s="21" t="s">
        <v>2406</v>
      </c>
      <c r="C1127" s="32" t="s">
        <v>3544</v>
      </c>
      <c r="D1127" s="33" t="s">
        <v>2408</v>
      </c>
      <c r="E1127" s="34">
        <v>268.01</v>
      </c>
      <c r="F1127" s="168">
        <f t="shared" si="21"/>
        <v>268.01</v>
      </c>
    </row>
    <row r="1128" spans="1:6" s="45" customFormat="1" ht="14.25">
      <c r="A1128" s="31">
        <v>170316</v>
      </c>
      <c r="B1128" s="21" t="s">
        <v>2406</v>
      </c>
      <c r="C1128" s="32" t="s">
        <v>3545</v>
      </c>
      <c r="D1128" s="33" t="s">
        <v>2408</v>
      </c>
      <c r="E1128" s="34">
        <v>128.38</v>
      </c>
      <c r="F1128" s="168">
        <f t="shared" si="21"/>
        <v>128.38</v>
      </c>
    </row>
    <row r="1129" spans="1:6" s="45" customFormat="1" ht="14.25">
      <c r="A1129" s="31">
        <v>170317</v>
      </c>
      <c r="B1129" s="21" t="s">
        <v>2406</v>
      </c>
      <c r="C1129" s="32" t="s">
        <v>3546</v>
      </c>
      <c r="D1129" s="33" t="s">
        <v>2408</v>
      </c>
      <c r="E1129" s="34">
        <v>131.08000000000001</v>
      </c>
      <c r="F1129" s="168">
        <f t="shared" si="21"/>
        <v>131.08000000000001</v>
      </c>
    </row>
    <row r="1130" spans="1:6" s="45" customFormat="1" ht="14.25">
      <c r="A1130" s="31">
        <v>170318</v>
      </c>
      <c r="B1130" s="21" t="s">
        <v>2406</v>
      </c>
      <c r="C1130" s="32" t="s">
        <v>3547</v>
      </c>
      <c r="D1130" s="33" t="s">
        <v>2408</v>
      </c>
      <c r="E1130" s="34">
        <v>59.68</v>
      </c>
      <c r="F1130" s="168">
        <f t="shared" si="21"/>
        <v>59.68</v>
      </c>
    </row>
    <row r="1131" spans="1:6" s="45" customFormat="1" ht="14.25">
      <c r="A1131" s="31">
        <v>170319</v>
      </c>
      <c r="B1131" s="21" t="s">
        <v>2406</v>
      </c>
      <c r="C1131" s="32" t="s">
        <v>3548</v>
      </c>
      <c r="D1131" s="33" t="s">
        <v>2408</v>
      </c>
      <c r="E1131" s="34">
        <v>57.68</v>
      </c>
      <c r="F1131" s="168">
        <f t="shared" si="21"/>
        <v>57.68</v>
      </c>
    </row>
    <row r="1132" spans="1:6" s="45" customFormat="1" ht="14.25">
      <c r="A1132" s="31">
        <v>170320</v>
      </c>
      <c r="B1132" s="21" t="s">
        <v>2406</v>
      </c>
      <c r="C1132" s="32" t="s">
        <v>3549</v>
      </c>
      <c r="D1132" s="33" t="s">
        <v>2408</v>
      </c>
      <c r="E1132" s="34">
        <v>61.82</v>
      </c>
      <c r="F1132" s="168">
        <f t="shared" si="21"/>
        <v>61.82</v>
      </c>
    </row>
    <row r="1133" spans="1:6" s="45" customFormat="1" ht="14.25">
      <c r="A1133" s="31">
        <v>170321</v>
      </c>
      <c r="B1133" s="21" t="s">
        <v>2406</v>
      </c>
      <c r="C1133" s="32" t="s">
        <v>3550</v>
      </c>
      <c r="D1133" s="33" t="s">
        <v>2408</v>
      </c>
      <c r="E1133" s="34">
        <v>85.08</v>
      </c>
      <c r="F1133" s="168">
        <f t="shared" si="21"/>
        <v>85.08</v>
      </c>
    </row>
    <row r="1134" spans="1:6" s="45" customFormat="1" ht="14.25">
      <c r="A1134" s="31">
        <v>170322</v>
      </c>
      <c r="B1134" s="21" t="s">
        <v>2406</v>
      </c>
      <c r="C1134" s="32" t="s">
        <v>3551</v>
      </c>
      <c r="D1134" s="33" t="s">
        <v>2408</v>
      </c>
      <c r="E1134" s="34">
        <v>129.56</v>
      </c>
      <c r="F1134" s="168">
        <f t="shared" si="21"/>
        <v>129.56</v>
      </c>
    </row>
    <row r="1135" spans="1:6" s="45" customFormat="1" ht="14.25">
      <c r="A1135" s="31">
        <v>170323</v>
      </c>
      <c r="B1135" s="21" t="s">
        <v>2406</v>
      </c>
      <c r="C1135" s="32" t="s">
        <v>3552</v>
      </c>
      <c r="D1135" s="33" t="s">
        <v>2408</v>
      </c>
      <c r="E1135" s="34">
        <v>173.19</v>
      </c>
      <c r="F1135" s="168">
        <f t="shared" si="21"/>
        <v>173.19</v>
      </c>
    </row>
    <row r="1136" spans="1:6" s="45" customFormat="1" ht="14.25">
      <c r="A1136" s="31">
        <v>170324</v>
      </c>
      <c r="B1136" s="21" t="s">
        <v>2406</v>
      </c>
      <c r="C1136" s="32" t="s">
        <v>3553</v>
      </c>
      <c r="D1136" s="33" t="s">
        <v>2408</v>
      </c>
      <c r="E1136" s="34">
        <v>245.35</v>
      </c>
      <c r="F1136" s="168">
        <f t="shared" si="21"/>
        <v>245.35</v>
      </c>
    </row>
    <row r="1137" spans="1:6" s="45" customFormat="1" ht="14.25">
      <c r="A1137" s="31">
        <v>170325</v>
      </c>
      <c r="B1137" s="21" t="s">
        <v>2406</v>
      </c>
      <c r="C1137" s="32" t="s">
        <v>3554</v>
      </c>
      <c r="D1137" s="33" t="s">
        <v>2408</v>
      </c>
      <c r="E1137" s="34">
        <v>413.6</v>
      </c>
      <c r="F1137" s="168">
        <f t="shared" si="21"/>
        <v>413.6</v>
      </c>
    </row>
    <row r="1138" spans="1:6" s="45" customFormat="1" ht="14.25">
      <c r="A1138" s="31">
        <v>170326</v>
      </c>
      <c r="B1138" s="21" t="s">
        <v>2406</v>
      </c>
      <c r="C1138" s="32" t="s">
        <v>3555</v>
      </c>
      <c r="D1138" s="33" t="s">
        <v>2408</v>
      </c>
      <c r="E1138" s="34">
        <v>542.11</v>
      </c>
      <c r="F1138" s="168">
        <f t="shared" si="21"/>
        <v>542.11</v>
      </c>
    </row>
    <row r="1139" spans="1:6" s="45" customFormat="1" ht="14.25">
      <c r="A1139" s="31">
        <v>170327</v>
      </c>
      <c r="B1139" s="21" t="s">
        <v>2406</v>
      </c>
      <c r="C1139" s="32" t="s">
        <v>3556</v>
      </c>
      <c r="D1139" s="33" t="s">
        <v>2408</v>
      </c>
      <c r="E1139" s="34">
        <v>123.5</v>
      </c>
      <c r="F1139" s="168">
        <f t="shared" si="21"/>
        <v>123.5</v>
      </c>
    </row>
    <row r="1140" spans="1:6" s="45" customFormat="1" ht="14.25">
      <c r="A1140" s="31">
        <v>170328</v>
      </c>
      <c r="B1140" s="21" t="s">
        <v>2406</v>
      </c>
      <c r="C1140" s="32" t="s">
        <v>3557</v>
      </c>
      <c r="D1140" s="33" t="s">
        <v>2408</v>
      </c>
      <c r="E1140" s="34">
        <v>129.66999999999999</v>
      </c>
      <c r="F1140" s="168">
        <f t="shared" si="21"/>
        <v>129.66999999999999</v>
      </c>
    </row>
    <row r="1141" spans="1:6" s="45" customFormat="1" ht="14.25">
      <c r="A1141" s="31">
        <v>170329</v>
      </c>
      <c r="B1141" s="21" t="s">
        <v>2406</v>
      </c>
      <c r="C1141" s="32" t="s">
        <v>3558</v>
      </c>
      <c r="D1141" s="33" t="s">
        <v>2408</v>
      </c>
      <c r="E1141" s="34">
        <v>176.47</v>
      </c>
      <c r="F1141" s="168">
        <f t="shared" si="21"/>
        <v>176.47</v>
      </c>
    </row>
    <row r="1142" spans="1:6" s="45" customFormat="1" ht="14.25">
      <c r="A1142" s="31">
        <v>170330</v>
      </c>
      <c r="B1142" s="21" t="s">
        <v>2406</v>
      </c>
      <c r="C1142" s="32" t="s">
        <v>3559</v>
      </c>
      <c r="D1142" s="33" t="s">
        <v>2408</v>
      </c>
      <c r="E1142" s="34">
        <v>237.76</v>
      </c>
      <c r="F1142" s="168">
        <f t="shared" si="21"/>
        <v>237.76</v>
      </c>
    </row>
    <row r="1143" spans="1:6" s="45" customFormat="1" ht="14.25">
      <c r="A1143" s="31">
        <v>170331</v>
      </c>
      <c r="B1143" s="21" t="s">
        <v>2406</v>
      </c>
      <c r="C1143" s="32" t="s">
        <v>3560</v>
      </c>
      <c r="D1143" s="33" t="s">
        <v>2408</v>
      </c>
      <c r="E1143" s="34">
        <v>244.76</v>
      </c>
      <c r="F1143" s="168">
        <f t="shared" si="21"/>
        <v>244.76</v>
      </c>
    </row>
    <row r="1144" spans="1:6" s="45" customFormat="1" ht="14.25">
      <c r="A1144" s="31">
        <v>170345</v>
      </c>
      <c r="B1144" s="21" t="s">
        <v>2406</v>
      </c>
      <c r="C1144" s="32" t="s">
        <v>3561</v>
      </c>
      <c r="D1144" s="33" t="s">
        <v>2408</v>
      </c>
      <c r="E1144" s="34">
        <v>378.87</v>
      </c>
      <c r="F1144" s="168">
        <f t="shared" si="21"/>
        <v>378.87</v>
      </c>
    </row>
    <row r="1145" spans="1:6" s="45" customFormat="1" ht="14.25">
      <c r="A1145" s="31">
        <v>170346</v>
      </c>
      <c r="B1145" s="21" t="s">
        <v>2406</v>
      </c>
      <c r="C1145" s="32" t="s">
        <v>3562</v>
      </c>
      <c r="D1145" s="33" t="s">
        <v>2408</v>
      </c>
      <c r="E1145" s="34">
        <v>378.87</v>
      </c>
      <c r="F1145" s="168">
        <f t="shared" si="21"/>
        <v>378.87</v>
      </c>
    </row>
    <row r="1146" spans="1:6" s="45" customFormat="1" ht="14.25">
      <c r="A1146" s="31">
        <v>170347</v>
      </c>
      <c r="B1146" s="21" t="s">
        <v>2406</v>
      </c>
      <c r="C1146" s="32" t="s">
        <v>3563</v>
      </c>
      <c r="D1146" s="33" t="s">
        <v>2408</v>
      </c>
      <c r="E1146" s="34">
        <v>14.18</v>
      </c>
      <c r="F1146" s="168">
        <f t="shared" ref="F1146:F1209" si="22">E1146*$F$54</f>
        <v>14.18</v>
      </c>
    </row>
    <row r="1147" spans="1:6" s="45" customFormat="1" ht="14.25">
      <c r="A1147" s="31">
        <v>170348</v>
      </c>
      <c r="B1147" s="21" t="s">
        <v>2406</v>
      </c>
      <c r="C1147" s="32" t="s">
        <v>3564</v>
      </c>
      <c r="D1147" s="33" t="s">
        <v>2408</v>
      </c>
      <c r="E1147" s="34">
        <v>19.68</v>
      </c>
      <c r="F1147" s="168">
        <f t="shared" si="22"/>
        <v>19.68</v>
      </c>
    </row>
    <row r="1148" spans="1:6" s="45" customFormat="1" ht="14.25">
      <c r="A1148" s="31">
        <v>170349</v>
      </c>
      <c r="B1148" s="21" t="s">
        <v>2406</v>
      </c>
      <c r="C1148" s="32" t="s">
        <v>3565</v>
      </c>
      <c r="D1148" s="33" t="s">
        <v>2408</v>
      </c>
      <c r="E1148" s="34">
        <v>75.400000000000006</v>
      </c>
      <c r="F1148" s="168">
        <f t="shared" si="22"/>
        <v>75.400000000000006</v>
      </c>
    </row>
    <row r="1149" spans="1:6" s="45" customFormat="1" ht="14.25">
      <c r="A1149" s="31">
        <v>170350</v>
      </c>
      <c r="B1149" s="21" t="s">
        <v>2406</v>
      </c>
      <c r="C1149" s="32" t="s">
        <v>3566</v>
      </c>
      <c r="D1149" s="33" t="s">
        <v>2408</v>
      </c>
      <c r="E1149" s="34">
        <v>23.14</v>
      </c>
      <c r="F1149" s="168">
        <f t="shared" si="22"/>
        <v>23.14</v>
      </c>
    </row>
    <row r="1150" spans="1:6" s="45" customFormat="1" ht="14.25">
      <c r="A1150" s="31">
        <v>170351</v>
      </c>
      <c r="B1150" s="21" t="s">
        <v>2406</v>
      </c>
      <c r="C1150" s="32" t="s">
        <v>3567</v>
      </c>
      <c r="D1150" s="33" t="s">
        <v>2408</v>
      </c>
      <c r="E1150" s="34">
        <v>429.37</v>
      </c>
      <c r="F1150" s="168">
        <f t="shared" si="22"/>
        <v>429.37</v>
      </c>
    </row>
    <row r="1151" spans="1:6" s="45" customFormat="1" ht="24">
      <c r="A1151" s="31">
        <v>170352</v>
      </c>
      <c r="B1151" s="21" t="s">
        <v>2406</v>
      </c>
      <c r="C1151" s="32" t="s">
        <v>3568</v>
      </c>
      <c r="D1151" s="33" t="s">
        <v>2408</v>
      </c>
      <c r="E1151" s="34">
        <v>604.92999999999995</v>
      </c>
      <c r="F1151" s="168">
        <f t="shared" si="22"/>
        <v>604.92999999999995</v>
      </c>
    </row>
    <row r="1152" spans="1:6" s="45" customFormat="1" ht="14.25">
      <c r="A1152" s="31">
        <v>170353</v>
      </c>
      <c r="B1152" s="21" t="s">
        <v>2406</v>
      </c>
      <c r="C1152" s="32" t="s">
        <v>3569</v>
      </c>
      <c r="D1152" s="33" t="s">
        <v>2408</v>
      </c>
      <c r="E1152" s="34">
        <v>516.66999999999996</v>
      </c>
      <c r="F1152" s="168">
        <f t="shared" si="22"/>
        <v>516.66999999999996</v>
      </c>
    </row>
    <row r="1153" spans="1:6" s="45" customFormat="1" ht="14.25">
      <c r="A1153" s="31">
        <v>170354</v>
      </c>
      <c r="B1153" s="21" t="s">
        <v>2406</v>
      </c>
      <c r="C1153" s="32" t="s">
        <v>3570</v>
      </c>
      <c r="D1153" s="33" t="s">
        <v>2408</v>
      </c>
      <c r="E1153" s="34">
        <v>1448.42</v>
      </c>
      <c r="F1153" s="168">
        <f t="shared" si="22"/>
        <v>1448.42</v>
      </c>
    </row>
    <row r="1154" spans="1:6" s="45" customFormat="1" ht="14.25">
      <c r="A1154" s="75">
        <v>170357</v>
      </c>
      <c r="B1154" s="21" t="s">
        <v>2406</v>
      </c>
      <c r="C1154" s="76" t="s">
        <v>3571</v>
      </c>
      <c r="D1154" s="77" t="s">
        <v>2408</v>
      </c>
      <c r="E1154" s="78">
        <v>1191.99</v>
      </c>
      <c r="F1154" s="168">
        <f t="shared" si="22"/>
        <v>1191.99</v>
      </c>
    </row>
    <row r="1155" spans="1:6" s="45" customFormat="1" ht="14.25">
      <c r="A1155" s="184">
        <v>170361</v>
      </c>
      <c r="B1155" s="21" t="s">
        <v>2406</v>
      </c>
      <c r="C1155" s="197" t="s">
        <v>3572</v>
      </c>
      <c r="D1155" s="79" t="s">
        <v>2408</v>
      </c>
      <c r="E1155" s="80">
        <v>126.68</v>
      </c>
      <c r="F1155" s="168">
        <f t="shared" si="22"/>
        <v>126.68</v>
      </c>
    </row>
    <row r="1156" spans="1:6" s="45" customFormat="1" ht="14.25">
      <c r="A1156" s="38">
        <v>170362</v>
      </c>
      <c r="B1156" s="21" t="s">
        <v>2406</v>
      </c>
      <c r="C1156" s="50" t="s">
        <v>3573</v>
      </c>
      <c r="D1156" s="51" t="s">
        <v>2408</v>
      </c>
      <c r="E1156" s="52">
        <v>143.06</v>
      </c>
      <c r="F1156" s="168">
        <f t="shared" si="22"/>
        <v>143.06</v>
      </c>
    </row>
    <row r="1157" spans="1:6" s="45" customFormat="1" ht="14.25">
      <c r="A1157" s="31">
        <v>170363</v>
      </c>
      <c r="B1157" s="21" t="s">
        <v>2406</v>
      </c>
      <c r="C1157" s="32" t="s">
        <v>3574</v>
      </c>
      <c r="D1157" s="33" t="s">
        <v>2408</v>
      </c>
      <c r="E1157" s="34">
        <v>166.47</v>
      </c>
      <c r="F1157" s="168">
        <f t="shared" si="22"/>
        <v>166.47</v>
      </c>
    </row>
    <row r="1158" spans="1:6" s="45" customFormat="1" ht="14.25">
      <c r="A1158" s="31">
        <v>170364</v>
      </c>
      <c r="B1158" s="21" t="s">
        <v>2406</v>
      </c>
      <c r="C1158" s="32" t="s">
        <v>3575</v>
      </c>
      <c r="D1158" s="33" t="s">
        <v>2408</v>
      </c>
      <c r="E1158" s="34">
        <v>258.77999999999997</v>
      </c>
      <c r="F1158" s="168">
        <f t="shared" si="22"/>
        <v>258.77999999999997</v>
      </c>
    </row>
    <row r="1159" spans="1:6" s="45" customFormat="1" ht="14.25">
      <c r="A1159" s="31">
        <v>170365</v>
      </c>
      <c r="B1159" s="21" t="s">
        <v>2406</v>
      </c>
      <c r="C1159" s="32" t="s">
        <v>3576</v>
      </c>
      <c r="D1159" s="33" t="s">
        <v>2408</v>
      </c>
      <c r="E1159" s="34">
        <v>307.35000000000002</v>
      </c>
      <c r="F1159" s="168">
        <f t="shared" si="22"/>
        <v>307.35000000000002</v>
      </c>
    </row>
    <row r="1160" spans="1:6" s="45" customFormat="1" ht="14.25">
      <c r="A1160" s="31">
        <v>170366</v>
      </c>
      <c r="B1160" s="21" t="s">
        <v>2406</v>
      </c>
      <c r="C1160" s="32" t="s">
        <v>3577</v>
      </c>
      <c r="D1160" s="33" t="s">
        <v>2408</v>
      </c>
      <c r="E1160" s="34">
        <v>427.53</v>
      </c>
      <c r="F1160" s="168">
        <f t="shared" si="22"/>
        <v>427.53</v>
      </c>
    </row>
    <row r="1161" spans="1:6" s="45" customFormat="1" ht="14.25">
      <c r="A1161" s="31">
        <v>170367</v>
      </c>
      <c r="B1161" s="21" t="s">
        <v>2406</v>
      </c>
      <c r="C1161" s="32" t="s">
        <v>3578</v>
      </c>
      <c r="D1161" s="33" t="s">
        <v>2408</v>
      </c>
      <c r="E1161" s="34">
        <v>707.74</v>
      </c>
      <c r="F1161" s="168">
        <f t="shared" si="22"/>
        <v>707.74</v>
      </c>
    </row>
    <row r="1162" spans="1:6" s="45" customFormat="1" ht="14.25">
      <c r="A1162" s="31">
        <v>170368</v>
      </c>
      <c r="B1162" s="21" t="s">
        <v>2406</v>
      </c>
      <c r="C1162" s="32" t="s">
        <v>3579</v>
      </c>
      <c r="D1162" s="33" t="s">
        <v>2408</v>
      </c>
      <c r="E1162" s="34">
        <v>972.71</v>
      </c>
      <c r="F1162" s="168">
        <f t="shared" si="22"/>
        <v>972.71</v>
      </c>
    </row>
    <row r="1163" spans="1:6" s="45" customFormat="1" ht="14.25">
      <c r="A1163" s="31">
        <v>170369</v>
      </c>
      <c r="B1163" s="21" t="s">
        <v>2406</v>
      </c>
      <c r="C1163" s="32" t="s">
        <v>3580</v>
      </c>
      <c r="D1163" s="33" t="s">
        <v>2408</v>
      </c>
      <c r="E1163" s="34">
        <v>90.66</v>
      </c>
      <c r="F1163" s="168">
        <f t="shared" si="22"/>
        <v>90.66</v>
      </c>
    </row>
    <row r="1164" spans="1:6" s="45" customFormat="1" ht="14.25">
      <c r="A1164" s="31">
        <v>170370</v>
      </c>
      <c r="B1164" s="21" t="s">
        <v>2406</v>
      </c>
      <c r="C1164" s="32" t="s">
        <v>3581</v>
      </c>
      <c r="D1164" s="33" t="s">
        <v>2408</v>
      </c>
      <c r="E1164" s="34">
        <v>100.59</v>
      </c>
      <c r="F1164" s="168">
        <f t="shared" si="22"/>
        <v>100.59</v>
      </c>
    </row>
    <row r="1165" spans="1:6" s="45" customFormat="1" ht="14.25">
      <c r="A1165" s="31">
        <v>170371</v>
      </c>
      <c r="B1165" s="21" t="s">
        <v>2406</v>
      </c>
      <c r="C1165" s="32" t="s">
        <v>3582</v>
      </c>
      <c r="D1165" s="33" t="s">
        <v>2408</v>
      </c>
      <c r="E1165" s="34">
        <v>128.09</v>
      </c>
      <c r="F1165" s="168">
        <f t="shared" si="22"/>
        <v>128.09</v>
      </c>
    </row>
    <row r="1166" spans="1:6" s="45" customFormat="1" ht="14.25">
      <c r="A1166" s="31">
        <v>170372</v>
      </c>
      <c r="B1166" s="21" t="s">
        <v>2406</v>
      </c>
      <c r="C1166" s="32" t="s">
        <v>3583</v>
      </c>
      <c r="D1166" s="33" t="s">
        <v>2408</v>
      </c>
      <c r="E1166" s="34">
        <v>175.7</v>
      </c>
      <c r="F1166" s="168">
        <f t="shared" si="22"/>
        <v>175.7</v>
      </c>
    </row>
    <row r="1167" spans="1:6" s="45" customFormat="1" ht="14.25">
      <c r="A1167" s="31">
        <v>170373</v>
      </c>
      <c r="B1167" s="21" t="s">
        <v>2406</v>
      </c>
      <c r="C1167" s="32" t="s">
        <v>3584</v>
      </c>
      <c r="D1167" s="33" t="s">
        <v>2408</v>
      </c>
      <c r="E1167" s="34">
        <v>206.41</v>
      </c>
      <c r="F1167" s="168">
        <f t="shared" si="22"/>
        <v>206.41</v>
      </c>
    </row>
    <row r="1168" spans="1:6" s="45" customFormat="1" ht="14.25">
      <c r="A1168" s="31">
        <v>170374</v>
      </c>
      <c r="B1168" s="21" t="s">
        <v>2406</v>
      </c>
      <c r="C1168" s="32" t="s">
        <v>3585</v>
      </c>
      <c r="D1168" s="33" t="s">
        <v>2408</v>
      </c>
      <c r="E1168" s="34">
        <v>296.89</v>
      </c>
      <c r="F1168" s="168">
        <f t="shared" si="22"/>
        <v>296.89</v>
      </c>
    </row>
    <row r="1169" spans="1:6" s="45" customFormat="1" ht="14.25">
      <c r="A1169" s="31">
        <v>170375</v>
      </c>
      <c r="B1169" s="21" t="s">
        <v>2406</v>
      </c>
      <c r="C1169" s="32" t="s">
        <v>3586</v>
      </c>
      <c r="D1169" s="33" t="s">
        <v>2408</v>
      </c>
      <c r="E1169" s="34">
        <v>512.30999999999995</v>
      </c>
      <c r="F1169" s="168">
        <f t="shared" si="22"/>
        <v>512.30999999999995</v>
      </c>
    </row>
    <row r="1170" spans="1:6" s="45" customFormat="1" ht="14.25">
      <c r="A1170" s="31">
        <v>170376</v>
      </c>
      <c r="B1170" s="21" t="s">
        <v>2406</v>
      </c>
      <c r="C1170" s="32" t="s">
        <v>3587</v>
      </c>
      <c r="D1170" s="33" t="s">
        <v>2408</v>
      </c>
      <c r="E1170" s="34">
        <v>638.85</v>
      </c>
      <c r="F1170" s="168">
        <f t="shared" si="22"/>
        <v>638.85</v>
      </c>
    </row>
    <row r="1171" spans="1:6" s="45" customFormat="1" ht="14.25">
      <c r="A1171" s="31">
        <v>1705</v>
      </c>
      <c r="B1171" s="21" t="s">
        <v>2406</v>
      </c>
      <c r="C1171" s="32" t="s">
        <v>3588</v>
      </c>
      <c r="D1171" s="33"/>
      <c r="E1171" s="34"/>
      <c r="F1171" s="168">
        <f t="shared" si="22"/>
        <v>0</v>
      </c>
    </row>
    <row r="1172" spans="1:6" s="45" customFormat="1" ht="14.25">
      <c r="A1172" s="31">
        <v>170502</v>
      </c>
      <c r="B1172" s="21" t="s">
        <v>2406</v>
      </c>
      <c r="C1172" s="32" t="s">
        <v>3589</v>
      </c>
      <c r="D1172" s="33" t="s">
        <v>2408</v>
      </c>
      <c r="E1172" s="34">
        <v>189.43</v>
      </c>
      <c r="F1172" s="168">
        <f t="shared" si="22"/>
        <v>189.43</v>
      </c>
    </row>
    <row r="1173" spans="1:6" s="45" customFormat="1" ht="14.25">
      <c r="A1173" s="31">
        <v>170506</v>
      </c>
      <c r="B1173" s="21" t="s">
        <v>2406</v>
      </c>
      <c r="C1173" s="32" t="s">
        <v>3590</v>
      </c>
      <c r="D1173" s="33" t="s">
        <v>2408</v>
      </c>
      <c r="E1173" s="34">
        <v>710.92</v>
      </c>
      <c r="F1173" s="168">
        <f t="shared" si="22"/>
        <v>710.92</v>
      </c>
    </row>
    <row r="1174" spans="1:6" s="45" customFormat="1" ht="24">
      <c r="A1174" s="31">
        <v>170507</v>
      </c>
      <c r="B1174" s="21" t="s">
        <v>2406</v>
      </c>
      <c r="C1174" s="32" t="s">
        <v>3591</v>
      </c>
      <c r="D1174" s="33" t="s">
        <v>2407</v>
      </c>
      <c r="E1174" s="34">
        <v>1600.53</v>
      </c>
      <c r="F1174" s="168">
        <f t="shared" si="22"/>
        <v>1600.53</v>
      </c>
    </row>
    <row r="1175" spans="1:6" s="45" customFormat="1" ht="24">
      <c r="A1175" s="31">
        <v>170508</v>
      </c>
      <c r="B1175" s="21" t="s">
        <v>2406</v>
      </c>
      <c r="C1175" s="32" t="s">
        <v>3592</v>
      </c>
      <c r="D1175" s="33" t="s">
        <v>2407</v>
      </c>
      <c r="E1175" s="34">
        <v>1600.53</v>
      </c>
      <c r="F1175" s="168">
        <f t="shared" si="22"/>
        <v>1600.53</v>
      </c>
    </row>
    <row r="1176" spans="1:6" s="45" customFormat="1" ht="14.25">
      <c r="A1176" s="35">
        <v>170509</v>
      </c>
      <c r="B1176" s="71" t="s">
        <v>2406</v>
      </c>
      <c r="C1176" s="72" t="s">
        <v>3593</v>
      </c>
      <c r="D1176" s="73" t="s">
        <v>2408</v>
      </c>
      <c r="E1176" s="74">
        <v>2423.6</v>
      </c>
      <c r="F1176" s="168">
        <f t="shared" si="22"/>
        <v>2423.6</v>
      </c>
    </row>
    <row r="1177" spans="1:6" s="45" customFormat="1" ht="24">
      <c r="A1177" s="31">
        <v>170510</v>
      </c>
      <c r="B1177" s="21" t="s">
        <v>2406</v>
      </c>
      <c r="C1177" s="32" t="s">
        <v>3594</v>
      </c>
      <c r="D1177" s="33" t="s">
        <v>2408</v>
      </c>
      <c r="E1177" s="34">
        <v>5142.4399999999996</v>
      </c>
      <c r="F1177" s="168">
        <f t="shared" si="22"/>
        <v>5142.4399999999996</v>
      </c>
    </row>
    <row r="1178" spans="1:6" s="45" customFormat="1" ht="24">
      <c r="A1178" s="31">
        <v>170511</v>
      </c>
      <c r="B1178" s="21" t="s">
        <v>2406</v>
      </c>
      <c r="C1178" s="32" t="s">
        <v>3595</v>
      </c>
      <c r="D1178" s="33" t="s">
        <v>2408</v>
      </c>
      <c r="E1178" s="34">
        <v>2494.13</v>
      </c>
      <c r="F1178" s="168">
        <f t="shared" si="22"/>
        <v>2494.13</v>
      </c>
    </row>
    <row r="1179" spans="1:6" s="45" customFormat="1" ht="24">
      <c r="A1179" s="31">
        <v>170512</v>
      </c>
      <c r="B1179" s="21" t="s">
        <v>2406</v>
      </c>
      <c r="C1179" s="32" t="s">
        <v>3596</v>
      </c>
      <c r="D1179" s="33" t="s">
        <v>2408</v>
      </c>
      <c r="E1179" s="34">
        <v>566.27</v>
      </c>
      <c r="F1179" s="168">
        <f t="shared" si="22"/>
        <v>566.27</v>
      </c>
    </row>
    <row r="1180" spans="1:6" s="45" customFormat="1" ht="24">
      <c r="A1180" s="31">
        <v>170514</v>
      </c>
      <c r="B1180" s="21" t="s">
        <v>2406</v>
      </c>
      <c r="C1180" s="32" t="s">
        <v>3597</v>
      </c>
      <c r="D1180" s="33" t="s">
        <v>2408</v>
      </c>
      <c r="E1180" s="34">
        <v>1910.67</v>
      </c>
      <c r="F1180" s="168">
        <f t="shared" si="22"/>
        <v>1910.67</v>
      </c>
    </row>
    <row r="1181" spans="1:6" s="45" customFormat="1" ht="24">
      <c r="A1181" s="31">
        <v>170515</v>
      </c>
      <c r="B1181" s="21" t="s">
        <v>2406</v>
      </c>
      <c r="C1181" s="32" t="s">
        <v>3598</v>
      </c>
      <c r="D1181" s="33" t="s">
        <v>2408</v>
      </c>
      <c r="E1181" s="34">
        <v>1574.36</v>
      </c>
      <c r="F1181" s="168">
        <f t="shared" si="22"/>
        <v>1574.36</v>
      </c>
    </row>
    <row r="1182" spans="1:6" s="45" customFormat="1" ht="24">
      <c r="A1182" s="31">
        <v>170516</v>
      </c>
      <c r="B1182" s="21" t="s">
        <v>2406</v>
      </c>
      <c r="C1182" s="32" t="s">
        <v>3599</v>
      </c>
      <c r="D1182" s="33" t="s">
        <v>2408</v>
      </c>
      <c r="E1182" s="34">
        <v>3372.57</v>
      </c>
      <c r="F1182" s="168">
        <f t="shared" si="22"/>
        <v>3372.57</v>
      </c>
    </row>
    <row r="1183" spans="1:6" s="45" customFormat="1" ht="14.25">
      <c r="A1183" s="31">
        <v>170519</v>
      </c>
      <c r="B1183" s="21" t="s">
        <v>2406</v>
      </c>
      <c r="C1183" s="32" t="s">
        <v>3600</v>
      </c>
      <c r="D1183" s="33" t="s">
        <v>2408</v>
      </c>
      <c r="E1183" s="34">
        <v>298.83</v>
      </c>
      <c r="F1183" s="168">
        <f t="shared" si="22"/>
        <v>298.83</v>
      </c>
    </row>
    <row r="1184" spans="1:6" s="45" customFormat="1" ht="14.25">
      <c r="A1184" s="31">
        <v>170524</v>
      </c>
      <c r="B1184" s="21" t="s">
        <v>2406</v>
      </c>
      <c r="C1184" s="32" t="s">
        <v>3601</v>
      </c>
      <c r="D1184" s="33" t="s">
        <v>2408</v>
      </c>
      <c r="E1184" s="34">
        <v>77.36</v>
      </c>
      <c r="F1184" s="168">
        <f t="shared" si="22"/>
        <v>77.36</v>
      </c>
    </row>
    <row r="1185" spans="1:6" s="45" customFormat="1" ht="14.25">
      <c r="A1185" s="31">
        <v>170528</v>
      </c>
      <c r="B1185" s="21" t="s">
        <v>2406</v>
      </c>
      <c r="C1185" s="32" t="s">
        <v>3602</v>
      </c>
      <c r="D1185" s="33" t="s">
        <v>2408</v>
      </c>
      <c r="E1185" s="34">
        <v>4099.57</v>
      </c>
      <c r="F1185" s="168">
        <f t="shared" si="22"/>
        <v>4099.57</v>
      </c>
    </row>
    <row r="1186" spans="1:6" s="45" customFormat="1" ht="24">
      <c r="A1186" s="31">
        <v>170530</v>
      </c>
      <c r="B1186" s="21" t="s">
        <v>2406</v>
      </c>
      <c r="C1186" s="32" t="s">
        <v>3603</v>
      </c>
      <c r="D1186" s="33" t="s">
        <v>2408</v>
      </c>
      <c r="E1186" s="34">
        <v>472.57</v>
      </c>
      <c r="F1186" s="168">
        <f t="shared" si="22"/>
        <v>472.57</v>
      </c>
    </row>
    <row r="1187" spans="1:6" s="45" customFormat="1" ht="14.25">
      <c r="A1187" s="31">
        <v>170533</v>
      </c>
      <c r="B1187" s="21" t="s">
        <v>2406</v>
      </c>
      <c r="C1187" s="32" t="s">
        <v>3604</v>
      </c>
      <c r="D1187" s="33" t="s">
        <v>2408</v>
      </c>
      <c r="E1187" s="34">
        <v>1595.52</v>
      </c>
      <c r="F1187" s="168">
        <f t="shared" si="22"/>
        <v>1595.52</v>
      </c>
    </row>
    <row r="1188" spans="1:6" s="45" customFormat="1" ht="14.25">
      <c r="A1188" s="31">
        <v>170534</v>
      </c>
      <c r="B1188" s="21" t="s">
        <v>2406</v>
      </c>
      <c r="C1188" s="32" t="s">
        <v>3605</v>
      </c>
      <c r="D1188" s="33" t="s">
        <v>2408</v>
      </c>
      <c r="E1188" s="34">
        <v>2694.22</v>
      </c>
      <c r="F1188" s="168">
        <f t="shared" si="22"/>
        <v>2694.22</v>
      </c>
    </row>
    <row r="1189" spans="1:6" s="45" customFormat="1" ht="14.25">
      <c r="A1189" s="31">
        <v>170535</v>
      </c>
      <c r="B1189" s="21" t="s">
        <v>2406</v>
      </c>
      <c r="C1189" s="32" t="s">
        <v>3606</v>
      </c>
      <c r="D1189" s="33" t="s">
        <v>2408</v>
      </c>
      <c r="E1189" s="34">
        <v>1818.98</v>
      </c>
      <c r="F1189" s="168">
        <f t="shared" si="22"/>
        <v>1818.98</v>
      </c>
    </row>
    <row r="1190" spans="1:6" s="45" customFormat="1" ht="14.25">
      <c r="A1190" s="75">
        <v>170536</v>
      </c>
      <c r="B1190" s="21" t="s">
        <v>2406</v>
      </c>
      <c r="C1190" s="76" t="s">
        <v>3607</v>
      </c>
      <c r="D1190" s="77" t="s">
        <v>2408</v>
      </c>
      <c r="E1190" s="78">
        <v>2458.86</v>
      </c>
      <c r="F1190" s="168">
        <f t="shared" si="22"/>
        <v>2458.86</v>
      </c>
    </row>
    <row r="1191" spans="1:6" s="45" customFormat="1" ht="14.25">
      <c r="A1191" s="184">
        <v>170537</v>
      </c>
      <c r="B1191" s="21" t="s">
        <v>2406</v>
      </c>
      <c r="C1191" s="197" t="s">
        <v>3608</v>
      </c>
      <c r="D1191" s="79" t="s">
        <v>2408</v>
      </c>
      <c r="E1191" s="80">
        <v>72.680000000000007</v>
      </c>
      <c r="F1191" s="168">
        <f t="shared" si="22"/>
        <v>72.680000000000007</v>
      </c>
    </row>
    <row r="1192" spans="1:6" s="45" customFormat="1" ht="14.25">
      <c r="A1192" s="38">
        <v>170538</v>
      </c>
      <c r="B1192" s="21" t="s">
        <v>2406</v>
      </c>
      <c r="C1192" s="50" t="s">
        <v>3609</v>
      </c>
      <c r="D1192" s="51" t="s">
        <v>2408</v>
      </c>
      <c r="E1192" s="52">
        <v>31.07</v>
      </c>
      <c r="F1192" s="168">
        <f t="shared" si="22"/>
        <v>31.07</v>
      </c>
    </row>
    <row r="1193" spans="1:6" s="45" customFormat="1" ht="14.25">
      <c r="A1193" s="31">
        <v>170539</v>
      </c>
      <c r="B1193" s="21" t="s">
        <v>2406</v>
      </c>
      <c r="C1193" s="32" t="s">
        <v>3610</v>
      </c>
      <c r="D1193" s="33" t="s">
        <v>2408</v>
      </c>
      <c r="E1193" s="34">
        <v>656.22</v>
      </c>
      <c r="F1193" s="168">
        <f t="shared" si="22"/>
        <v>656.22</v>
      </c>
    </row>
    <row r="1194" spans="1:6" s="45" customFormat="1" ht="14.25">
      <c r="A1194" s="31">
        <v>170540</v>
      </c>
      <c r="B1194" s="21" t="s">
        <v>2406</v>
      </c>
      <c r="C1194" s="32" t="s">
        <v>3611</v>
      </c>
      <c r="D1194" s="33" t="s">
        <v>2408</v>
      </c>
      <c r="E1194" s="34">
        <v>817.48</v>
      </c>
      <c r="F1194" s="168">
        <f t="shared" si="22"/>
        <v>817.48</v>
      </c>
    </row>
    <row r="1195" spans="1:6" s="45" customFormat="1" ht="14.25">
      <c r="A1195" s="31">
        <v>170541</v>
      </c>
      <c r="B1195" s="21" t="s">
        <v>2406</v>
      </c>
      <c r="C1195" s="32" t="s">
        <v>3612</v>
      </c>
      <c r="D1195" s="33" t="s">
        <v>2408</v>
      </c>
      <c r="E1195" s="34">
        <v>184.01</v>
      </c>
      <c r="F1195" s="168">
        <f t="shared" si="22"/>
        <v>184.01</v>
      </c>
    </row>
    <row r="1196" spans="1:6" s="45" customFormat="1" ht="24">
      <c r="A1196" s="31">
        <v>170545</v>
      </c>
      <c r="B1196" s="21" t="s">
        <v>2406</v>
      </c>
      <c r="C1196" s="32" t="s">
        <v>3613</v>
      </c>
      <c r="D1196" s="33" t="s">
        <v>2407</v>
      </c>
      <c r="E1196" s="34">
        <v>1580.39</v>
      </c>
      <c r="F1196" s="168">
        <f t="shared" si="22"/>
        <v>1580.39</v>
      </c>
    </row>
    <row r="1197" spans="1:6" s="45" customFormat="1" ht="14.25">
      <c r="A1197" s="31">
        <v>170546</v>
      </c>
      <c r="B1197" s="21" t="s">
        <v>2406</v>
      </c>
      <c r="C1197" s="32" t="s">
        <v>3614</v>
      </c>
      <c r="D1197" s="33" t="s">
        <v>2408</v>
      </c>
      <c r="E1197" s="34">
        <v>430.58</v>
      </c>
      <c r="F1197" s="168">
        <f t="shared" si="22"/>
        <v>430.58</v>
      </c>
    </row>
    <row r="1198" spans="1:6" s="45" customFormat="1" ht="14.25">
      <c r="A1198" s="31">
        <v>170547</v>
      </c>
      <c r="B1198" s="21" t="s">
        <v>2406</v>
      </c>
      <c r="C1198" s="32" t="s">
        <v>3615</v>
      </c>
      <c r="D1198" s="33" t="s">
        <v>2408</v>
      </c>
      <c r="E1198" s="34">
        <v>623.73</v>
      </c>
      <c r="F1198" s="168">
        <f t="shared" si="22"/>
        <v>623.73</v>
      </c>
    </row>
    <row r="1199" spans="1:6" s="45" customFormat="1" ht="14.25">
      <c r="A1199" s="31">
        <v>170548</v>
      </c>
      <c r="B1199" s="21" t="s">
        <v>2406</v>
      </c>
      <c r="C1199" s="32" t="s">
        <v>3616</v>
      </c>
      <c r="D1199" s="33" t="s">
        <v>2408</v>
      </c>
      <c r="E1199" s="34">
        <v>1490.98</v>
      </c>
      <c r="F1199" s="168">
        <f t="shared" si="22"/>
        <v>1490.98</v>
      </c>
    </row>
    <row r="1200" spans="1:6" s="45" customFormat="1" ht="14.25">
      <c r="A1200" s="31">
        <v>170549</v>
      </c>
      <c r="B1200" s="21" t="s">
        <v>2406</v>
      </c>
      <c r="C1200" s="32" t="s">
        <v>3617</v>
      </c>
      <c r="D1200" s="33" t="s">
        <v>2408</v>
      </c>
      <c r="E1200" s="34">
        <v>2398.58</v>
      </c>
      <c r="F1200" s="168">
        <f t="shared" si="22"/>
        <v>2398.58</v>
      </c>
    </row>
    <row r="1201" spans="1:6" s="45" customFormat="1" ht="14.25">
      <c r="A1201" s="31">
        <v>170550</v>
      </c>
      <c r="B1201" s="21" t="s">
        <v>2406</v>
      </c>
      <c r="C1201" s="32" t="s">
        <v>3618</v>
      </c>
      <c r="D1201" s="33" t="s">
        <v>2408</v>
      </c>
      <c r="E1201" s="34">
        <v>1668.56</v>
      </c>
      <c r="F1201" s="168">
        <f t="shared" si="22"/>
        <v>1668.56</v>
      </c>
    </row>
    <row r="1202" spans="1:6" s="45" customFormat="1" ht="14.25">
      <c r="A1202" s="31">
        <v>170555</v>
      </c>
      <c r="B1202" s="21" t="s">
        <v>2406</v>
      </c>
      <c r="C1202" s="32" t="s">
        <v>3619</v>
      </c>
      <c r="D1202" s="33" t="s">
        <v>2408</v>
      </c>
      <c r="E1202" s="34">
        <v>321.10000000000002</v>
      </c>
      <c r="F1202" s="168">
        <f t="shared" si="22"/>
        <v>321.10000000000002</v>
      </c>
    </row>
    <row r="1203" spans="1:6" s="45" customFormat="1" ht="24">
      <c r="A1203" s="31">
        <v>170557</v>
      </c>
      <c r="B1203" s="21" t="s">
        <v>2406</v>
      </c>
      <c r="C1203" s="32" t="s">
        <v>3620</v>
      </c>
      <c r="D1203" s="33" t="s">
        <v>2407</v>
      </c>
      <c r="E1203" s="34">
        <v>1990.64</v>
      </c>
      <c r="F1203" s="168">
        <f t="shared" si="22"/>
        <v>1990.64</v>
      </c>
    </row>
    <row r="1204" spans="1:6" s="45" customFormat="1" ht="14.25">
      <c r="A1204" s="31">
        <v>170561</v>
      </c>
      <c r="B1204" s="21" t="s">
        <v>2406</v>
      </c>
      <c r="C1204" s="32" t="s">
        <v>3621</v>
      </c>
      <c r="D1204" s="33" t="s">
        <v>2408</v>
      </c>
      <c r="E1204" s="34">
        <v>13328.56</v>
      </c>
      <c r="F1204" s="168">
        <f t="shared" si="22"/>
        <v>13328.56</v>
      </c>
    </row>
    <row r="1205" spans="1:6" s="45" customFormat="1" ht="14.25">
      <c r="A1205" s="206">
        <v>170562</v>
      </c>
      <c r="B1205" s="21" t="s">
        <v>2406</v>
      </c>
      <c r="C1205" s="114" t="s">
        <v>3622</v>
      </c>
      <c r="D1205" s="207" t="s">
        <v>2408</v>
      </c>
      <c r="E1205" s="208">
        <v>3611.04</v>
      </c>
      <c r="F1205" s="168">
        <f t="shared" si="22"/>
        <v>3611.04</v>
      </c>
    </row>
    <row r="1206" spans="1:6" s="45" customFormat="1" ht="36">
      <c r="A1206" s="184">
        <v>170563</v>
      </c>
      <c r="B1206" s="21" t="s">
        <v>2406</v>
      </c>
      <c r="C1206" s="197" t="s">
        <v>3623</v>
      </c>
      <c r="D1206" s="79" t="s">
        <v>2408</v>
      </c>
      <c r="E1206" s="80">
        <v>16949.84</v>
      </c>
      <c r="F1206" s="168">
        <f t="shared" si="22"/>
        <v>16949.84</v>
      </c>
    </row>
    <row r="1207" spans="1:6" s="45" customFormat="1" ht="14.25">
      <c r="A1207" s="38">
        <v>1706</v>
      </c>
      <c r="B1207" s="21" t="s">
        <v>2406</v>
      </c>
      <c r="C1207" s="50" t="s">
        <v>3624</v>
      </c>
      <c r="D1207" s="51"/>
      <c r="E1207" s="52"/>
      <c r="F1207" s="168">
        <f t="shared" si="22"/>
        <v>0</v>
      </c>
    </row>
    <row r="1208" spans="1:6" s="45" customFormat="1" ht="14.25">
      <c r="A1208" s="31">
        <v>170601</v>
      </c>
      <c r="B1208" s="21" t="s">
        <v>2406</v>
      </c>
      <c r="C1208" s="32" t="s">
        <v>3625</v>
      </c>
      <c r="D1208" s="33" t="s">
        <v>2408</v>
      </c>
      <c r="E1208" s="34">
        <v>130.78</v>
      </c>
      <c r="F1208" s="168">
        <f t="shared" si="22"/>
        <v>130.78</v>
      </c>
    </row>
    <row r="1209" spans="1:6" s="45" customFormat="1" ht="14.25">
      <c r="A1209" s="75">
        <v>170602</v>
      </c>
      <c r="B1209" s="21" t="s">
        <v>2406</v>
      </c>
      <c r="C1209" s="76" t="s">
        <v>3626</v>
      </c>
      <c r="D1209" s="77" t="s">
        <v>2408</v>
      </c>
      <c r="E1209" s="78">
        <v>153.41999999999999</v>
      </c>
      <c r="F1209" s="168">
        <f t="shared" si="22"/>
        <v>153.41999999999999</v>
      </c>
    </row>
    <row r="1210" spans="1:6" s="45" customFormat="1" ht="14.25">
      <c r="A1210" s="184">
        <v>170603</v>
      </c>
      <c r="B1210" s="21" t="s">
        <v>2406</v>
      </c>
      <c r="C1210" s="197" t="s">
        <v>3627</v>
      </c>
      <c r="D1210" s="79" t="s">
        <v>2408</v>
      </c>
      <c r="E1210" s="80">
        <v>182.29</v>
      </c>
      <c r="F1210" s="168">
        <f t="shared" ref="F1210:F1273" si="23">E1210*$F$54</f>
        <v>182.29</v>
      </c>
    </row>
    <row r="1211" spans="1:6" s="45" customFormat="1" ht="14.25">
      <c r="A1211" s="38">
        <v>170604</v>
      </c>
      <c r="B1211" s="21" t="s">
        <v>2406</v>
      </c>
      <c r="C1211" s="50" t="s">
        <v>3628</v>
      </c>
      <c r="D1211" s="51" t="s">
        <v>2408</v>
      </c>
      <c r="E1211" s="52">
        <v>191.32</v>
      </c>
      <c r="F1211" s="168">
        <f t="shared" si="23"/>
        <v>191.32</v>
      </c>
    </row>
    <row r="1212" spans="1:6" s="45" customFormat="1" ht="14.25">
      <c r="A1212" s="35">
        <v>170607</v>
      </c>
      <c r="B1212" s="71" t="s">
        <v>2406</v>
      </c>
      <c r="C1212" s="72" t="s">
        <v>3629</v>
      </c>
      <c r="D1212" s="73" t="s">
        <v>2408</v>
      </c>
      <c r="E1212" s="74">
        <v>388.84</v>
      </c>
      <c r="F1212" s="168">
        <f t="shared" si="23"/>
        <v>388.84</v>
      </c>
    </row>
    <row r="1213" spans="1:6" s="45" customFormat="1" ht="24">
      <c r="A1213" s="31">
        <v>170608</v>
      </c>
      <c r="B1213" s="21" t="s">
        <v>2406</v>
      </c>
      <c r="C1213" s="32" t="s">
        <v>3630</v>
      </c>
      <c r="D1213" s="33" t="s">
        <v>2408</v>
      </c>
      <c r="E1213" s="34">
        <v>1808.82</v>
      </c>
      <c r="F1213" s="168">
        <f t="shared" si="23"/>
        <v>1808.82</v>
      </c>
    </row>
    <row r="1214" spans="1:6" s="45" customFormat="1" ht="24">
      <c r="A1214" s="31">
        <v>170609</v>
      </c>
      <c r="B1214" s="21" t="s">
        <v>2406</v>
      </c>
      <c r="C1214" s="32" t="s">
        <v>3631</v>
      </c>
      <c r="D1214" s="33" t="s">
        <v>2408</v>
      </c>
      <c r="E1214" s="34">
        <v>1808.82</v>
      </c>
      <c r="F1214" s="168">
        <f t="shared" si="23"/>
        <v>1808.82</v>
      </c>
    </row>
    <row r="1215" spans="1:6" s="45" customFormat="1" ht="24">
      <c r="A1215" s="31">
        <v>170610</v>
      </c>
      <c r="B1215" s="21" t="s">
        <v>2406</v>
      </c>
      <c r="C1215" s="32" t="s">
        <v>3632</v>
      </c>
      <c r="D1215" s="33" t="s">
        <v>2408</v>
      </c>
      <c r="E1215" s="34">
        <v>1780.69</v>
      </c>
      <c r="F1215" s="168">
        <f t="shared" si="23"/>
        <v>1780.69</v>
      </c>
    </row>
    <row r="1216" spans="1:6" s="45" customFormat="1" ht="24">
      <c r="A1216" s="31">
        <v>170611</v>
      </c>
      <c r="B1216" s="21" t="s">
        <v>2406</v>
      </c>
      <c r="C1216" s="32" t="s">
        <v>3633</v>
      </c>
      <c r="D1216" s="33" t="s">
        <v>2408</v>
      </c>
      <c r="E1216" s="34">
        <v>1798.45</v>
      </c>
      <c r="F1216" s="168">
        <f t="shared" si="23"/>
        <v>1798.45</v>
      </c>
    </row>
    <row r="1217" spans="1:6" s="45" customFormat="1" ht="24">
      <c r="A1217" s="31">
        <v>170612</v>
      </c>
      <c r="B1217" s="21" t="s">
        <v>2406</v>
      </c>
      <c r="C1217" s="32" t="s">
        <v>3634</v>
      </c>
      <c r="D1217" s="33" t="s">
        <v>2408</v>
      </c>
      <c r="E1217" s="34">
        <v>1426.11</v>
      </c>
      <c r="F1217" s="168">
        <f t="shared" si="23"/>
        <v>1426.11</v>
      </c>
    </row>
    <row r="1218" spans="1:6" s="45" customFormat="1" ht="24">
      <c r="A1218" s="31">
        <v>170613</v>
      </c>
      <c r="B1218" s="21" t="s">
        <v>2406</v>
      </c>
      <c r="C1218" s="32" t="s">
        <v>3635</v>
      </c>
      <c r="D1218" s="33" t="s">
        <v>2408</v>
      </c>
      <c r="E1218" s="34">
        <v>2085.69</v>
      </c>
      <c r="F1218" s="168">
        <f t="shared" si="23"/>
        <v>2085.69</v>
      </c>
    </row>
    <row r="1219" spans="1:6" s="45" customFormat="1" ht="24">
      <c r="A1219" s="31">
        <v>170614</v>
      </c>
      <c r="B1219" s="21" t="s">
        <v>2406</v>
      </c>
      <c r="C1219" s="32" t="s">
        <v>3636</v>
      </c>
      <c r="D1219" s="33" t="s">
        <v>2408</v>
      </c>
      <c r="E1219" s="34">
        <v>263.7</v>
      </c>
      <c r="F1219" s="168">
        <f t="shared" si="23"/>
        <v>263.7</v>
      </c>
    </row>
    <row r="1220" spans="1:6" s="45" customFormat="1" ht="14.25">
      <c r="A1220" s="31">
        <v>170615</v>
      </c>
      <c r="B1220" s="21" t="s">
        <v>2406</v>
      </c>
      <c r="C1220" s="32" t="s">
        <v>3637</v>
      </c>
      <c r="D1220" s="33" t="s">
        <v>2408</v>
      </c>
      <c r="E1220" s="34">
        <v>166.43</v>
      </c>
      <c r="F1220" s="168">
        <f t="shared" si="23"/>
        <v>166.43</v>
      </c>
    </row>
    <row r="1221" spans="1:6" s="45" customFormat="1" ht="14.25">
      <c r="A1221" s="31">
        <v>18</v>
      </c>
      <c r="B1221" s="21" t="s">
        <v>2406</v>
      </c>
      <c r="C1221" s="32" t="s">
        <v>3638</v>
      </c>
      <c r="D1221" s="33"/>
      <c r="E1221" s="34"/>
      <c r="F1221" s="168">
        <f t="shared" si="23"/>
        <v>0</v>
      </c>
    </row>
    <row r="1222" spans="1:6" s="45" customFormat="1" ht="14.25">
      <c r="A1222" s="31">
        <v>1801</v>
      </c>
      <c r="B1222" s="21" t="s">
        <v>2406</v>
      </c>
      <c r="C1222" s="32" t="s">
        <v>3639</v>
      </c>
      <c r="D1222" s="33"/>
      <c r="E1222" s="34"/>
      <c r="F1222" s="168">
        <f t="shared" si="23"/>
        <v>0</v>
      </c>
    </row>
    <row r="1223" spans="1:6" s="45" customFormat="1" ht="14.25">
      <c r="A1223" s="31">
        <v>180107</v>
      </c>
      <c r="B1223" s="21" t="s">
        <v>2406</v>
      </c>
      <c r="C1223" s="32" t="s">
        <v>3640</v>
      </c>
      <c r="D1223" s="33" t="s">
        <v>2408</v>
      </c>
      <c r="E1223" s="34">
        <v>497.99</v>
      </c>
      <c r="F1223" s="168">
        <f t="shared" si="23"/>
        <v>497.99</v>
      </c>
    </row>
    <row r="1224" spans="1:6" s="45" customFormat="1" ht="14.25">
      <c r="A1224" s="75">
        <v>180110</v>
      </c>
      <c r="B1224" s="21" t="s">
        <v>2406</v>
      </c>
      <c r="C1224" s="76" t="s">
        <v>3641</v>
      </c>
      <c r="D1224" s="77" t="s">
        <v>2408</v>
      </c>
      <c r="E1224" s="78">
        <v>88.43</v>
      </c>
      <c r="F1224" s="168">
        <f t="shared" si="23"/>
        <v>88.43</v>
      </c>
    </row>
    <row r="1225" spans="1:6" s="45" customFormat="1" ht="14.25">
      <c r="A1225" s="184">
        <v>180115</v>
      </c>
      <c r="B1225" s="21" t="s">
        <v>2406</v>
      </c>
      <c r="C1225" s="197" t="s">
        <v>3642</v>
      </c>
      <c r="D1225" s="79" t="s">
        <v>2408</v>
      </c>
      <c r="E1225" s="80">
        <v>76.180000000000007</v>
      </c>
      <c r="F1225" s="168">
        <f t="shared" si="23"/>
        <v>76.180000000000007</v>
      </c>
    </row>
    <row r="1226" spans="1:6" s="45" customFormat="1" ht="14.25">
      <c r="A1226" s="27">
        <v>1802</v>
      </c>
      <c r="B1226" s="28" t="s">
        <v>2406</v>
      </c>
      <c r="C1226" s="29" t="s">
        <v>3643</v>
      </c>
      <c r="D1226" s="28"/>
      <c r="E1226" s="30"/>
      <c r="F1226" s="168">
        <f t="shared" si="23"/>
        <v>0</v>
      </c>
    </row>
    <row r="1227" spans="1:6" s="45" customFormat="1" ht="14.25">
      <c r="A1227" s="35">
        <v>180201</v>
      </c>
      <c r="B1227" s="71" t="s">
        <v>2406</v>
      </c>
      <c r="C1227" s="72" t="s">
        <v>3644</v>
      </c>
      <c r="D1227" s="73" t="s">
        <v>2408</v>
      </c>
      <c r="E1227" s="74">
        <v>37.1</v>
      </c>
      <c r="F1227" s="168">
        <f t="shared" si="23"/>
        <v>37.1</v>
      </c>
    </row>
    <row r="1228" spans="1:6" s="45" customFormat="1" ht="14.25">
      <c r="A1228" s="31">
        <v>180202</v>
      </c>
      <c r="B1228" s="21" t="s">
        <v>2406</v>
      </c>
      <c r="C1228" s="32" t="s">
        <v>3645</v>
      </c>
      <c r="D1228" s="33" t="s">
        <v>2408</v>
      </c>
      <c r="E1228" s="34">
        <v>42.56</v>
      </c>
      <c r="F1228" s="168">
        <f t="shared" si="23"/>
        <v>42.56</v>
      </c>
    </row>
    <row r="1229" spans="1:6" s="45" customFormat="1" ht="14.25">
      <c r="A1229" s="31">
        <v>180204</v>
      </c>
      <c r="B1229" s="21" t="s">
        <v>2406</v>
      </c>
      <c r="C1229" s="32" t="s">
        <v>3646</v>
      </c>
      <c r="D1229" s="33" t="s">
        <v>2408</v>
      </c>
      <c r="E1229" s="34">
        <v>31.57</v>
      </c>
      <c r="F1229" s="168">
        <f t="shared" si="23"/>
        <v>31.57</v>
      </c>
    </row>
    <row r="1230" spans="1:6" s="45" customFormat="1" ht="14.25">
      <c r="A1230" s="75">
        <v>180205</v>
      </c>
      <c r="B1230" s="21" t="s">
        <v>2406</v>
      </c>
      <c r="C1230" s="76" t="s">
        <v>3647</v>
      </c>
      <c r="D1230" s="77" t="s">
        <v>2408</v>
      </c>
      <c r="E1230" s="78">
        <v>53.5</v>
      </c>
      <c r="F1230" s="168">
        <f t="shared" si="23"/>
        <v>53.5</v>
      </c>
    </row>
    <row r="1231" spans="1:6" s="45" customFormat="1" ht="14.25">
      <c r="A1231" s="35">
        <v>180206</v>
      </c>
      <c r="B1231" s="71" t="s">
        <v>2406</v>
      </c>
      <c r="C1231" s="72" t="s">
        <v>3648</v>
      </c>
      <c r="D1231" s="73" t="s">
        <v>2408</v>
      </c>
      <c r="E1231" s="74">
        <v>38.78</v>
      </c>
      <c r="F1231" s="168">
        <f t="shared" si="23"/>
        <v>38.78</v>
      </c>
    </row>
    <row r="1232" spans="1:6" s="45" customFormat="1" ht="14.25">
      <c r="A1232" s="81">
        <v>180207</v>
      </c>
      <c r="B1232" s="21" t="s">
        <v>2406</v>
      </c>
      <c r="C1232" s="82" t="s">
        <v>3649</v>
      </c>
      <c r="D1232" s="83" t="s">
        <v>2408</v>
      </c>
      <c r="E1232" s="84">
        <v>59.03</v>
      </c>
      <c r="F1232" s="168">
        <f t="shared" si="23"/>
        <v>59.03</v>
      </c>
    </row>
    <row r="1233" spans="1:6" s="45" customFormat="1" ht="14.25">
      <c r="A1233" s="184">
        <v>180208</v>
      </c>
      <c r="B1233" s="21" t="s">
        <v>2406</v>
      </c>
      <c r="C1233" s="197" t="s">
        <v>3650</v>
      </c>
      <c r="D1233" s="79" t="s">
        <v>2408</v>
      </c>
      <c r="E1233" s="80">
        <v>80.95</v>
      </c>
      <c r="F1233" s="168">
        <f t="shared" si="23"/>
        <v>80.95</v>
      </c>
    </row>
    <row r="1234" spans="1:6" s="45" customFormat="1" ht="14.25">
      <c r="A1234" s="38">
        <v>180209</v>
      </c>
      <c r="B1234" s="21" t="s">
        <v>2406</v>
      </c>
      <c r="C1234" s="50" t="s">
        <v>3651</v>
      </c>
      <c r="D1234" s="51" t="s">
        <v>2408</v>
      </c>
      <c r="E1234" s="52">
        <v>33.49</v>
      </c>
      <c r="F1234" s="168">
        <f t="shared" si="23"/>
        <v>33.49</v>
      </c>
    </row>
    <row r="1235" spans="1:6" s="45" customFormat="1" ht="14.25">
      <c r="A1235" s="31">
        <v>180210</v>
      </c>
      <c r="B1235" s="21" t="s">
        <v>2406</v>
      </c>
      <c r="C1235" s="32" t="s">
        <v>3652</v>
      </c>
      <c r="D1235" s="33" t="s">
        <v>2408</v>
      </c>
      <c r="E1235" s="34">
        <v>49.66</v>
      </c>
      <c r="F1235" s="168">
        <f t="shared" si="23"/>
        <v>49.66</v>
      </c>
    </row>
    <row r="1236" spans="1:6" s="45" customFormat="1" ht="14.25">
      <c r="A1236" s="31">
        <v>180211</v>
      </c>
      <c r="B1236" s="21" t="s">
        <v>2406</v>
      </c>
      <c r="C1236" s="32" t="s">
        <v>3653</v>
      </c>
      <c r="D1236" s="33" t="s">
        <v>2408</v>
      </c>
      <c r="E1236" s="34">
        <v>132.99</v>
      </c>
      <c r="F1236" s="168">
        <f t="shared" si="23"/>
        <v>132.99</v>
      </c>
    </row>
    <row r="1237" spans="1:6" s="45" customFormat="1" ht="14.25">
      <c r="A1237" s="31">
        <v>180212</v>
      </c>
      <c r="B1237" s="21" t="s">
        <v>2406</v>
      </c>
      <c r="C1237" s="32" t="s">
        <v>3654</v>
      </c>
      <c r="D1237" s="33" t="s">
        <v>2408</v>
      </c>
      <c r="E1237" s="34">
        <v>75.42</v>
      </c>
      <c r="F1237" s="168">
        <f t="shared" si="23"/>
        <v>75.42</v>
      </c>
    </row>
    <row r="1238" spans="1:6" s="45" customFormat="1" ht="14.25">
      <c r="A1238" s="31">
        <v>180217</v>
      </c>
      <c r="B1238" s="21" t="s">
        <v>2406</v>
      </c>
      <c r="C1238" s="32" t="s">
        <v>3655</v>
      </c>
      <c r="D1238" s="33" t="s">
        <v>2408</v>
      </c>
      <c r="E1238" s="34">
        <v>7.42</v>
      </c>
      <c r="F1238" s="168">
        <f t="shared" si="23"/>
        <v>7.42</v>
      </c>
    </row>
    <row r="1239" spans="1:6" s="45" customFormat="1" ht="14.25">
      <c r="A1239" s="31">
        <v>180218</v>
      </c>
      <c r="B1239" s="21" t="s">
        <v>2406</v>
      </c>
      <c r="C1239" s="32" t="s">
        <v>3656</v>
      </c>
      <c r="D1239" s="33" t="s">
        <v>2408</v>
      </c>
      <c r="E1239" s="34">
        <v>18.91</v>
      </c>
      <c r="F1239" s="168">
        <f t="shared" si="23"/>
        <v>18.91</v>
      </c>
    </row>
    <row r="1240" spans="1:6" s="45" customFormat="1" ht="14.25">
      <c r="A1240" s="31">
        <v>180220</v>
      </c>
      <c r="B1240" s="21" t="s">
        <v>2406</v>
      </c>
      <c r="C1240" s="32" t="s">
        <v>3657</v>
      </c>
      <c r="D1240" s="33" t="s">
        <v>2408</v>
      </c>
      <c r="E1240" s="34">
        <v>52.08</v>
      </c>
      <c r="F1240" s="168">
        <f t="shared" si="23"/>
        <v>52.08</v>
      </c>
    </row>
    <row r="1241" spans="1:6" s="45" customFormat="1" ht="14.25">
      <c r="A1241" s="75">
        <v>1803</v>
      </c>
      <c r="B1241" s="21" t="s">
        <v>2406</v>
      </c>
      <c r="C1241" s="76" t="s">
        <v>3658</v>
      </c>
      <c r="D1241" s="77"/>
      <c r="E1241" s="78"/>
      <c r="F1241" s="168">
        <f t="shared" si="23"/>
        <v>0</v>
      </c>
    </row>
    <row r="1242" spans="1:6" s="45" customFormat="1" ht="14.25">
      <c r="A1242" s="184">
        <v>180301</v>
      </c>
      <c r="B1242" s="21" t="s">
        <v>2406</v>
      </c>
      <c r="C1242" s="197" t="s">
        <v>3659</v>
      </c>
      <c r="D1242" s="79" t="s">
        <v>2408</v>
      </c>
      <c r="E1242" s="80">
        <v>4266.05</v>
      </c>
      <c r="F1242" s="168">
        <f t="shared" si="23"/>
        <v>4266.05</v>
      </c>
    </row>
    <row r="1243" spans="1:6" s="45" customFormat="1" ht="14.25">
      <c r="A1243" s="81">
        <v>180302</v>
      </c>
      <c r="B1243" s="21" t="s">
        <v>2406</v>
      </c>
      <c r="C1243" s="82" t="s">
        <v>3660</v>
      </c>
      <c r="D1243" s="83" t="s">
        <v>2408</v>
      </c>
      <c r="E1243" s="84">
        <v>1055.98</v>
      </c>
      <c r="F1243" s="168">
        <f t="shared" si="23"/>
        <v>1055.98</v>
      </c>
    </row>
    <row r="1244" spans="1:6" s="45" customFormat="1" ht="14.25">
      <c r="A1244" s="184">
        <v>180303</v>
      </c>
      <c r="B1244" s="21" t="s">
        <v>2406</v>
      </c>
      <c r="C1244" s="197" t="s">
        <v>3661</v>
      </c>
      <c r="D1244" s="79" t="s">
        <v>2408</v>
      </c>
      <c r="E1244" s="80">
        <v>1400.75</v>
      </c>
      <c r="F1244" s="168">
        <f t="shared" si="23"/>
        <v>1400.75</v>
      </c>
    </row>
    <row r="1245" spans="1:6" s="45" customFormat="1" ht="14.25">
      <c r="A1245" s="38">
        <v>180304</v>
      </c>
      <c r="B1245" s="21" t="s">
        <v>2406</v>
      </c>
      <c r="C1245" s="50" t="s">
        <v>3662</v>
      </c>
      <c r="D1245" s="51" t="s">
        <v>2408</v>
      </c>
      <c r="E1245" s="52">
        <v>1752.57</v>
      </c>
      <c r="F1245" s="168">
        <f t="shared" si="23"/>
        <v>1752.57</v>
      </c>
    </row>
    <row r="1246" spans="1:6" s="45" customFormat="1" ht="14.25">
      <c r="A1246" s="35">
        <v>180305</v>
      </c>
      <c r="B1246" s="71" t="s">
        <v>2406</v>
      </c>
      <c r="C1246" s="72" t="s">
        <v>3663</v>
      </c>
      <c r="D1246" s="73" t="s">
        <v>2408</v>
      </c>
      <c r="E1246" s="74">
        <v>1488.42</v>
      </c>
      <c r="F1246" s="168">
        <f t="shared" si="23"/>
        <v>1488.42</v>
      </c>
    </row>
    <row r="1247" spans="1:6" s="45" customFormat="1" ht="14.25">
      <c r="A1247" s="75">
        <v>1804</v>
      </c>
      <c r="B1247" s="21" t="s">
        <v>2406</v>
      </c>
      <c r="C1247" s="76" t="s">
        <v>3664</v>
      </c>
      <c r="D1247" s="77"/>
      <c r="E1247" s="78"/>
      <c r="F1247" s="168">
        <f t="shared" si="23"/>
        <v>0</v>
      </c>
    </row>
    <row r="1248" spans="1:6" s="45" customFormat="1" ht="24">
      <c r="A1248" s="184">
        <v>180405</v>
      </c>
      <c r="B1248" s="21" t="s">
        <v>2406</v>
      </c>
      <c r="C1248" s="197" t="s">
        <v>3665</v>
      </c>
      <c r="D1248" s="79" t="s">
        <v>2408</v>
      </c>
      <c r="E1248" s="80">
        <v>4238.47</v>
      </c>
      <c r="F1248" s="168">
        <f t="shared" si="23"/>
        <v>4238.47</v>
      </c>
    </row>
    <row r="1249" spans="1:6" s="45" customFormat="1" ht="14.25">
      <c r="A1249" s="38">
        <v>1806</v>
      </c>
      <c r="B1249" s="21" t="s">
        <v>2406</v>
      </c>
      <c r="C1249" s="50" t="s">
        <v>3666</v>
      </c>
      <c r="D1249" s="51"/>
      <c r="E1249" s="52"/>
      <c r="F1249" s="168">
        <f t="shared" si="23"/>
        <v>0</v>
      </c>
    </row>
    <row r="1250" spans="1:6" s="45" customFormat="1" ht="24">
      <c r="A1250" s="31">
        <v>180602</v>
      </c>
      <c r="B1250" s="21" t="s">
        <v>2406</v>
      </c>
      <c r="C1250" s="32" t="s">
        <v>3667</v>
      </c>
      <c r="D1250" s="33" t="s">
        <v>2408</v>
      </c>
      <c r="E1250" s="34">
        <v>2929.2</v>
      </c>
      <c r="F1250" s="168">
        <f t="shared" si="23"/>
        <v>2929.2</v>
      </c>
    </row>
    <row r="1251" spans="1:6" s="45" customFormat="1" ht="24">
      <c r="A1251" s="31">
        <v>180603</v>
      </c>
      <c r="B1251" s="21" t="s">
        <v>2406</v>
      </c>
      <c r="C1251" s="32" t="s">
        <v>3668</v>
      </c>
      <c r="D1251" s="33" t="s">
        <v>2408</v>
      </c>
      <c r="E1251" s="34">
        <v>3245.96</v>
      </c>
      <c r="F1251" s="168">
        <f t="shared" si="23"/>
        <v>3245.96</v>
      </c>
    </row>
    <row r="1252" spans="1:6" s="45" customFormat="1" ht="24">
      <c r="A1252" s="35">
        <v>180604</v>
      </c>
      <c r="B1252" s="71" t="s">
        <v>2406</v>
      </c>
      <c r="C1252" s="72" t="s">
        <v>3669</v>
      </c>
      <c r="D1252" s="73" t="s">
        <v>2408</v>
      </c>
      <c r="E1252" s="74">
        <v>4567.6400000000003</v>
      </c>
      <c r="F1252" s="168">
        <f t="shared" si="23"/>
        <v>4567.6400000000003</v>
      </c>
    </row>
    <row r="1253" spans="1:6" s="45" customFormat="1" ht="24">
      <c r="A1253" s="31">
        <v>180605</v>
      </c>
      <c r="B1253" s="21" t="s">
        <v>2406</v>
      </c>
      <c r="C1253" s="32" t="s">
        <v>3670</v>
      </c>
      <c r="D1253" s="33" t="s">
        <v>2408</v>
      </c>
      <c r="E1253" s="34">
        <v>5852.8</v>
      </c>
      <c r="F1253" s="168">
        <f t="shared" si="23"/>
        <v>5852.8</v>
      </c>
    </row>
    <row r="1254" spans="1:6" s="45" customFormat="1" ht="24">
      <c r="A1254" s="35">
        <v>180606</v>
      </c>
      <c r="B1254" s="71" t="s">
        <v>2406</v>
      </c>
      <c r="C1254" s="72" t="s">
        <v>3671</v>
      </c>
      <c r="D1254" s="73" t="s">
        <v>2408</v>
      </c>
      <c r="E1254" s="74">
        <v>5928.48</v>
      </c>
      <c r="F1254" s="168">
        <f t="shared" si="23"/>
        <v>5928.48</v>
      </c>
    </row>
    <row r="1255" spans="1:6" s="45" customFormat="1" ht="24">
      <c r="A1255" s="206">
        <v>180607</v>
      </c>
      <c r="B1255" s="21" t="s">
        <v>2406</v>
      </c>
      <c r="C1255" s="114" t="s">
        <v>3672</v>
      </c>
      <c r="D1255" s="207" t="s">
        <v>2408</v>
      </c>
      <c r="E1255" s="208">
        <v>8681.94</v>
      </c>
      <c r="F1255" s="168">
        <f t="shared" si="23"/>
        <v>8681.94</v>
      </c>
    </row>
    <row r="1256" spans="1:6" s="45" customFormat="1" ht="24">
      <c r="A1256" s="184">
        <v>180608</v>
      </c>
      <c r="B1256" s="21" t="s">
        <v>2406</v>
      </c>
      <c r="C1256" s="197" t="s">
        <v>3673</v>
      </c>
      <c r="D1256" s="79" t="s">
        <v>2408</v>
      </c>
      <c r="E1256" s="212">
        <v>11454.9</v>
      </c>
      <c r="F1256" s="168">
        <f t="shared" si="23"/>
        <v>11454.9</v>
      </c>
    </row>
    <row r="1257" spans="1:6" s="45" customFormat="1" ht="24">
      <c r="A1257" s="38">
        <v>180609</v>
      </c>
      <c r="B1257" s="21" t="s">
        <v>2406</v>
      </c>
      <c r="C1257" s="50" t="s">
        <v>3674</v>
      </c>
      <c r="D1257" s="51" t="s">
        <v>2408</v>
      </c>
      <c r="E1257" s="52">
        <v>14152.19</v>
      </c>
      <c r="F1257" s="168">
        <f t="shared" si="23"/>
        <v>14152.19</v>
      </c>
    </row>
    <row r="1258" spans="1:6" s="45" customFormat="1" ht="14.25">
      <c r="A1258" s="31">
        <v>1807</v>
      </c>
      <c r="B1258" s="21" t="s">
        <v>2406</v>
      </c>
      <c r="C1258" s="32" t="s">
        <v>3675</v>
      </c>
      <c r="D1258" s="33"/>
      <c r="E1258" s="34"/>
      <c r="F1258" s="168">
        <f t="shared" si="23"/>
        <v>0</v>
      </c>
    </row>
    <row r="1259" spans="1:6" s="45" customFormat="1" ht="24">
      <c r="A1259" s="31">
        <v>180702</v>
      </c>
      <c r="B1259" s="21" t="s">
        <v>2406</v>
      </c>
      <c r="C1259" s="32" t="s">
        <v>3676</v>
      </c>
      <c r="D1259" s="33" t="s">
        <v>2408</v>
      </c>
      <c r="E1259" s="34">
        <v>282.72000000000003</v>
      </c>
      <c r="F1259" s="168">
        <f t="shared" si="23"/>
        <v>282.72000000000003</v>
      </c>
    </row>
    <row r="1260" spans="1:6" s="45" customFormat="1" ht="14.25">
      <c r="A1260" s="31">
        <v>1808</v>
      </c>
      <c r="B1260" s="21" t="s">
        <v>2406</v>
      </c>
      <c r="C1260" s="32" t="s">
        <v>3588</v>
      </c>
      <c r="D1260" s="33"/>
      <c r="E1260" s="34"/>
      <c r="F1260" s="168">
        <f t="shared" si="23"/>
        <v>0</v>
      </c>
    </row>
    <row r="1261" spans="1:6" s="45" customFormat="1" ht="14.25">
      <c r="A1261" s="31">
        <v>180803</v>
      </c>
      <c r="B1261" s="21" t="s">
        <v>2406</v>
      </c>
      <c r="C1261" s="32" t="s">
        <v>3677</v>
      </c>
      <c r="D1261" s="33" t="s">
        <v>2408</v>
      </c>
      <c r="E1261" s="34">
        <v>165.79</v>
      </c>
      <c r="F1261" s="168">
        <f t="shared" si="23"/>
        <v>165.79</v>
      </c>
    </row>
    <row r="1262" spans="1:6" s="45" customFormat="1" ht="14.25">
      <c r="A1262" s="31">
        <v>180804</v>
      </c>
      <c r="B1262" s="21" t="s">
        <v>2406</v>
      </c>
      <c r="C1262" s="32" t="s">
        <v>3678</v>
      </c>
      <c r="D1262" s="33" t="s">
        <v>2408</v>
      </c>
      <c r="E1262" s="34">
        <v>767.44</v>
      </c>
      <c r="F1262" s="168">
        <f t="shared" si="23"/>
        <v>767.44</v>
      </c>
    </row>
    <row r="1263" spans="1:6" s="45" customFormat="1" ht="14.25">
      <c r="A1263" s="35">
        <v>180809</v>
      </c>
      <c r="B1263" s="71" t="s">
        <v>2406</v>
      </c>
      <c r="C1263" s="72" t="s">
        <v>3679</v>
      </c>
      <c r="D1263" s="73" t="s">
        <v>2408</v>
      </c>
      <c r="E1263" s="74">
        <v>113.61</v>
      </c>
      <c r="F1263" s="168">
        <f t="shared" si="23"/>
        <v>113.61</v>
      </c>
    </row>
    <row r="1264" spans="1:6" s="45" customFormat="1" ht="14.25">
      <c r="A1264" s="31">
        <v>1810</v>
      </c>
      <c r="B1264" s="21" t="s">
        <v>2406</v>
      </c>
      <c r="C1264" s="32" t="s">
        <v>3680</v>
      </c>
      <c r="D1264" s="33"/>
      <c r="E1264" s="34"/>
      <c r="F1264" s="168">
        <f t="shared" si="23"/>
        <v>0</v>
      </c>
    </row>
    <row r="1265" spans="1:6" s="45" customFormat="1" ht="24">
      <c r="A1265" s="35">
        <v>181001</v>
      </c>
      <c r="B1265" s="71" t="s">
        <v>2406</v>
      </c>
      <c r="C1265" s="72" t="s">
        <v>3681</v>
      </c>
      <c r="D1265" s="73" t="s">
        <v>2408</v>
      </c>
      <c r="E1265" s="74">
        <v>141.12</v>
      </c>
      <c r="F1265" s="168">
        <f t="shared" si="23"/>
        <v>141.12</v>
      </c>
    </row>
    <row r="1266" spans="1:6" s="45" customFormat="1" ht="24">
      <c r="A1266" s="31">
        <v>181002</v>
      </c>
      <c r="B1266" s="21" t="s">
        <v>2406</v>
      </c>
      <c r="C1266" s="32" t="s">
        <v>3682</v>
      </c>
      <c r="D1266" s="33" t="s">
        <v>2408</v>
      </c>
      <c r="E1266" s="34">
        <v>181.69</v>
      </c>
      <c r="F1266" s="168">
        <f t="shared" si="23"/>
        <v>181.69</v>
      </c>
    </row>
    <row r="1267" spans="1:6" s="45" customFormat="1" ht="24">
      <c r="A1267" s="31">
        <v>181003</v>
      </c>
      <c r="B1267" s="21" t="s">
        <v>2406</v>
      </c>
      <c r="C1267" s="32" t="s">
        <v>3683</v>
      </c>
      <c r="D1267" s="33" t="s">
        <v>2408</v>
      </c>
      <c r="E1267" s="34">
        <v>133.28</v>
      </c>
      <c r="F1267" s="168">
        <f t="shared" si="23"/>
        <v>133.28</v>
      </c>
    </row>
    <row r="1268" spans="1:6" s="45" customFormat="1" ht="24">
      <c r="A1268" s="31">
        <v>181004</v>
      </c>
      <c r="B1268" s="21" t="s">
        <v>2406</v>
      </c>
      <c r="C1268" s="32" t="s">
        <v>3684</v>
      </c>
      <c r="D1268" s="33" t="s">
        <v>2408</v>
      </c>
      <c r="E1268" s="34">
        <v>181.6</v>
      </c>
      <c r="F1268" s="168">
        <f t="shared" si="23"/>
        <v>181.6</v>
      </c>
    </row>
    <row r="1269" spans="1:6" s="45" customFormat="1" ht="24">
      <c r="A1269" s="35">
        <v>181005</v>
      </c>
      <c r="B1269" s="71" t="s">
        <v>2406</v>
      </c>
      <c r="C1269" s="72" t="s">
        <v>3685</v>
      </c>
      <c r="D1269" s="73" t="s">
        <v>2408</v>
      </c>
      <c r="E1269" s="74">
        <v>255.6</v>
      </c>
      <c r="F1269" s="168">
        <f t="shared" si="23"/>
        <v>255.6</v>
      </c>
    </row>
    <row r="1270" spans="1:6" s="45" customFormat="1" ht="24">
      <c r="A1270" s="75">
        <v>181007</v>
      </c>
      <c r="B1270" s="21" t="s">
        <v>2406</v>
      </c>
      <c r="C1270" s="76" t="s">
        <v>3686</v>
      </c>
      <c r="D1270" s="77" t="s">
        <v>2408</v>
      </c>
      <c r="E1270" s="78">
        <v>244.28</v>
      </c>
      <c r="F1270" s="168">
        <f t="shared" si="23"/>
        <v>244.28</v>
      </c>
    </row>
    <row r="1271" spans="1:6" s="45" customFormat="1" ht="14.25">
      <c r="A1271" s="184">
        <v>19</v>
      </c>
      <c r="B1271" s="21" t="s">
        <v>2406</v>
      </c>
      <c r="C1271" s="197" t="s">
        <v>3687</v>
      </c>
      <c r="D1271" s="33"/>
      <c r="E1271" s="80"/>
      <c r="F1271" s="168">
        <f t="shared" si="23"/>
        <v>0</v>
      </c>
    </row>
    <row r="1272" spans="1:6" s="45" customFormat="1" ht="14.25">
      <c r="A1272" s="38">
        <v>1901</v>
      </c>
      <c r="B1272" s="21" t="s">
        <v>2406</v>
      </c>
      <c r="C1272" s="50" t="s">
        <v>3688</v>
      </c>
      <c r="D1272" s="51"/>
      <c r="E1272" s="52"/>
      <c r="F1272" s="168">
        <f t="shared" si="23"/>
        <v>0</v>
      </c>
    </row>
    <row r="1273" spans="1:6" s="45" customFormat="1" ht="24">
      <c r="A1273" s="31">
        <v>190101</v>
      </c>
      <c r="B1273" s="21" t="s">
        <v>2406</v>
      </c>
      <c r="C1273" s="32" t="s">
        <v>3689</v>
      </c>
      <c r="D1273" s="33" t="s">
        <v>1876</v>
      </c>
      <c r="E1273" s="34">
        <v>18.34</v>
      </c>
      <c r="F1273" s="168">
        <f t="shared" si="23"/>
        <v>18.34</v>
      </c>
    </row>
    <row r="1274" spans="1:6" s="45" customFormat="1" ht="14.25">
      <c r="A1274" s="31">
        <v>190102</v>
      </c>
      <c r="B1274" s="21" t="s">
        <v>2406</v>
      </c>
      <c r="C1274" s="32" t="s">
        <v>3690</v>
      </c>
      <c r="D1274" s="33" t="s">
        <v>1876</v>
      </c>
      <c r="E1274" s="34">
        <v>22.62</v>
      </c>
      <c r="F1274" s="168">
        <f t="shared" ref="F1274:F1337" si="24">E1274*$F$54</f>
        <v>22.62</v>
      </c>
    </row>
    <row r="1275" spans="1:6" s="45" customFormat="1" ht="24">
      <c r="A1275" s="31">
        <v>190103</v>
      </c>
      <c r="B1275" s="21" t="s">
        <v>2406</v>
      </c>
      <c r="C1275" s="32" t="s">
        <v>3691</v>
      </c>
      <c r="D1275" s="33" t="s">
        <v>1876</v>
      </c>
      <c r="E1275" s="34">
        <v>22.14</v>
      </c>
      <c r="F1275" s="168">
        <f t="shared" si="24"/>
        <v>22.14</v>
      </c>
    </row>
    <row r="1276" spans="1:6" s="45" customFormat="1" ht="24">
      <c r="A1276" s="27">
        <v>190104</v>
      </c>
      <c r="B1276" s="28" t="s">
        <v>2406</v>
      </c>
      <c r="C1276" s="29" t="s">
        <v>3692</v>
      </c>
      <c r="D1276" s="28" t="s">
        <v>1876</v>
      </c>
      <c r="E1276" s="30">
        <v>27.39</v>
      </c>
      <c r="F1276" s="168">
        <f t="shared" si="24"/>
        <v>27.39</v>
      </c>
    </row>
    <row r="1277" spans="1:6" s="45" customFormat="1" ht="24">
      <c r="A1277" s="35">
        <v>190105</v>
      </c>
      <c r="B1277" s="71" t="s">
        <v>2406</v>
      </c>
      <c r="C1277" s="72" t="s">
        <v>3693</v>
      </c>
      <c r="D1277" s="73" t="s">
        <v>1876</v>
      </c>
      <c r="E1277" s="74">
        <v>32.69</v>
      </c>
      <c r="F1277" s="168">
        <f t="shared" si="24"/>
        <v>32.69</v>
      </c>
    </row>
    <row r="1278" spans="1:6" s="45" customFormat="1" ht="24">
      <c r="A1278" s="184">
        <v>190106</v>
      </c>
      <c r="B1278" s="21" t="s">
        <v>2406</v>
      </c>
      <c r="C1278" s="197" t="s">
        <v>3694</v>
      </c>
      <c r="D1278" s="79" t="s">
        <v>1876</v>
      </c>
      <c r="E1278" s="80">
        <v>27.59</v>
      </c>
      <c r="F1278" s="168">
        <f t="shared" si="24"/>
        <v>27.59</v>
      </c>
    </row>
    <row r="1279" spans="1:6" s="45" customFormat="1" ht="14.25">
      <c r="A1279" s="38">
        <v>190107</v>
      </c>
      <c r="B1279" s="21" t="s">
        <v>2406</v>
      </c>
      <c r="C1279" s="50" t="s">
        <v>3695</v>
      </c>
      <c r="D1279" s="51" t="s">
        <v>1876</v>
      </c>
      <c r="E1279" s="52">
        <v>4.1399999999999997</v>
      </c>
      <c r="F1279" s="168">
        <f t="shared" si="24"/>
        <v>4.1399999999999997</v>
      </c>
    </row>
    <row r="1280" spans="1:6" s="45" customFormat="1" ht="14.25">
      <c r="A1280" s="31">
        <v>190108</v>
      </c>
      <c r="B1280" s="21" t="s">
        <v>2406</v>
      </c>
      <c r="C1280" s="32" t="s">
        <v>3696</v>
      </c>
      <c r="D1280" s="33" t="s">
        <v>1876</v>
      </c>
      <c r="E1280" s="34">
        <v>11.55</v>
      </c>
      <c r="F1280" s="168">
        <f t="shared" si="24"/>
        <v>11.55</v>
      </c>
    </row>
    <row r="1281" spans="1:6" s="45" customFormat="1" ht="24">
      <c r="A1281" s="31">
        <v>190109</v>
      </c>
      <c r="B1281" s="21" t="s">
        <v>2406</v>
      </c>
      <c r="C1281" s="32" t="s">
        <v>3697</v>
      </c>
      <c r="D1281" s="33" t="s">
        <v>2408</v>
      </c>
      <c r="E1281" s="34">
        <v>106.34</v>
      </c>
      <c r="F1281" s="168">
        <f t="shared" si="24"/>
        <v>106.34</v>
      </c>
    </row>
    <row r="1282" spans="1:6" s="45" customFormat="1" ht="24">
      <c r="A1282" s="31">
        <v>190114</v>
      </c>
      <c r="B1282" s="21" t="s">
        <v>2406</v>
      </c>
      <c r="C1282" s="32" t="s">
        <v>3698</v>
      </c>
      <c r="D1282" s="33" t="s">
        <v>1876</v>
      </c>
      <c r="E1282" s="34">
        <v>3</v>
      </c>
      <c r="F1282" s="168">
        <f t="shared" si="24"/>
        <v>3</v>
      </c>
    </row>
    <row r="1283" spans="1:6" s="45" customFormat="1" ht="24">
      <c r="A1283" s="75">
        <v>190115</v>
      </c>
      <c r="B1283" s="21" t="s">
        <v>2406</v>
      </c>
      <c r="C1283" s="76" t="s">
        <v>3699</v>
      </c>
      <c r="D1283" s="77" t="s">
        <v>1876</v>
      </c>
      <c r="E1283" s="78">
        <v>22.35</v>
      </c>
      <c r="F1283" s="168">
        <f t="shared" si="24"/>
        <v>22.35</v>
      </c>
    </row>
    <row r="1284" spans="1:6" s="45" customFormat="1" ht="24">
      <c r="A1284" s="184">
        <v>190116</v>
      </c>
      <c r="B1284" s="21" t="s">
        <v>2406</v>
      </c>
      <c r="C1284" s="197" t="s">
        <v>3700</v>
      </c>
      <c r="D1284" s="79" t="s">
        <v>1876</v>
      </c>
      <c r="E1284" s="80">
        <v>26.04</v>
      </c>
      <c r="F1284" s="168">
        <f t="shared" si="24"/>
        <v>26.04</v>
      </c>
    </row>
    <row r="1285" spans="1:6" s="45" customFormat="1" ht="24">
      <c r="A1285" s="38">
        <v>190117</v>
      </c>
      <c r="B1285" s="21" t="s">
        <v>2406</v>
      </c>
      <c r="C1285" s="50" t="s">
        <v>3701</v>
      </c>
      <c r="D1285" s="51" t="s">
        <v>1876</v>
      </c>
      <c r="E1285" s="52">
        <v>22.29</v>
      </c>
      <c r="F1285" s="168">
        <f t="shared" si="24"/>
        <v>22.29</v>
      </c>
    </row>
    <row r="1286" spans="1:6" s="45" customFormat="1" ht="24">
      <c r="A1286" s="75">
        <v>190121</v>
      </c>
      <c r="B1286" s="21" t="s">
        <v>2406</v>
      </c>
      <c r="C1286" s="76" t="s">
        <v>3702</v>
      </c>
      <c r="D1286" s="77" t="s">
        <v>1876</v>
      </c>
      <c r="E1286" s="78">
        <v>3.19</v>
      </c>
      <c r="F1286" s="168">
        <f t="shared" si="24"/>
        <v>3.19</v>
      </c>
    </row>
    <row r="1287" spans="1:6" s="45" customFormat="1" ht="14.25">
      <c r="A1287" s="184">
        <v>1902</v>
      </c>
      <c r="B1287" s="21" t="s">
        <v>2406</v>
      </c>
      <c r="C1287" s="197" t="s">
        <v>3703</v>
      </c>
      <c r="D1287" s="79"/>
      <c r="E1287" s="80"/>
      <c r="F1287" s="168">
        <f t="shared" si="24"/>
        <v>0</v>
      </c>
    </row>
    <row r="1288" spans="1:6" s="45" customFormat="1" ht="24">
      <c r="A1288" s="81">
        <v>190201</v>
      </c>
      <c r="B1288" s="21" t="s">
        <v>2406</v>
      </c>
      <c r="C1288" s="82" t="s">
        <v>3704</v>
      </c>
      <c r="D1288" s="83" t="s">
        <v>1876</v>
      </c>
      <c r="E1288" s="84">
        <v>15.26</v>
      </c>
      <c r="F1288" s="168">
        <f t="shared" si="24"/>
        <v>15.26</v>
      </c>
    </row>
    <row r="1289" spans="1:6" s="45" customFormat="1" ht="24">
      <c r="A1289" s="184">
        <v>190202</v>
      </c>
      <c r="B1289" s="21" t="s">
        <v>2406</v>
      </c>
      <c r="C1289" s="197" t="s">
        <v>3705</v>
      </c>
      <c r="D1289" s="79" t="s">
        <v>1876</v>
      </c>
      <c r="E1289" s="80">
        <v>18.09</v>
      </c>
      <c r="F1289" s="168">
        <f t="shared" si="24"/>
        <v>18.09</v>
      </c>
    </row>
    <row r="1290" spans="1:6" s="45" customFormat="1" ht="24">
      <c r="A1290" s="38">
        <v>190203</v>
      </c>
      <c r="B1290" s="21" t="s">
        <v>2406</v>
      </c>
      <c r="C1290" s="50" t="s">
        <v>3706</v>
      </c>
      <c r="D1290" s="51" t="s">
        <v>1876</v>
      </c>
      <c r="E1290" s="52">
        <v>25.93</v>
      </c>
      <c r="F1290" s="168">
        <f t="shared" si="24"/>
        <v>25.93</v>
      </c>
    </row>
    <row r="1291" spans="1:6" s="45" customFormat="1" ht="24">
      <c r="A1291" s="31">
        <v>190204</v>
      </c>
      <c r="B1291" s="21" t="s">
        <v>2406</v>
      </c>
      <c r="C1291" s="32" t="s">
        <v>3707</v>
      </c>
      <c r="D1291" s="33" t="s">
        <v>1876</v>
      </c>
      <c r="E1291" s="34">
        <v>33.58</v>
      </c>
      <c r="F1291" s="168">
        <f t="shared" si="24"/>
        <v>33.58</v>
      </c>
    </row>
    <row r="1292" spans="1:6" s="45" customFormat="1" ht="14.25">
      <c r="A1292" s="35">
        <v>190205</v>
      </c>
      <c r="B1292" s="71" t="s">
        <v>2406</v>
      </c>
      <c r="C1292" s="72" t="s">
        <v>3708</v>
      </c>
      <c r="D1292" s="73" t="s">
        <v>1876</v>
      </c>
      <c r="E1292" s="74">
        <v>11.6</v>
      </c>
      <c r="F1292" s="168">
        <f t="shared" si="24"/>
        <v>11.6</v>
      </c>
    </row>
    <row r="1293" spans="1:6" s="45" customFormat="1" ht="24">
      <c r="A1293" s="31">
        <v>190211</v>
      </c>
      <c r="B1293" s="21" t="s">
        <v>2406</v>
      </c>
      <c r="C1293" s="32" t="s">
        <v>3709</v>
      </c>
      <c r="D1293" s="33" t="s">
        <v>1876</v>
      </c>
      <c r="E1293" s="34">
        <v>22.35</v>
      </c>
      <c r="F1293" s="168">
        <f t="shared" si="24"/>
        <v>22.35</v>
      </c>
    </row>
    <row r="1294" spans="1:6" s="45" customFormat="1" ht="14.25">
      <c r="A1294" s="31">
        <v>1903</v>
      </c>
      <c r="B1294" s="21" t="s">
        <v>2406</v>
      </c>
      <c r="C1294" s="32" t="s">
        <v>3710</v>
      </c>
      <c r="D1294" s="33"/>
      <c r="E1294" s="34"/>
      <c r="F1294" s="168">
        <f t="shared" si="24"/>
        <v>0</v>
      </c>
    </row>
    <row r="1295" spans="1:6" s="45" customFormat="1" ht="24">
      <c r="A1295" s="206">
        <v>190301</v>
      </c>
      <c r="B1295" s="21" t="s">
        <v>2406</v>
      </c>
      <c r="C1295" s="114" t="s">
        <v>3711</v>
      </c>
      <c r="D1295" s="33" t="s">
        <v>1876</v>
      </c>
      <c r="E1295" s="208">
        <v>47.86</v>
      </c>
      <c r="F1295" s="168">
        <f t="shared" si="24"/>
        <v>47.86</v>
      </c>
    </row>
    <row r="1296" spans="1:6" s="45" customFormat="1" ht="24">
      <c r="A1296" s="184">
        <v>190302</v>
      </c>
      <c r="B1296" s="21" t="s">
        <v>2406</v>
      </c>
      <c r="C1296" s="197" t="s">
        <v>3712</v>
      </c>
      <c r="D1296" s="79" t="s">
        <v>1876</v>
      </c>
      <c r="E1296" s="212">
        <v>43.38</v>
      </c>
      <c r="F1296" s="168">
        <f t="shared" si="24"/>
        <v>43.38</v>
      </c>
    </row>
    <row r="1297" spans="1:6" s="45" customFormat="1" ht="24">
      <c r="A1297" s="38">
        <v>190303</v>
      </c>
      <c r="B1297" s="21" t="s">
        <v>2406</v>
      </c>
      <c r="C1297" s="50" t="s">
        <v>3713</v>
      </c>
      <c r="D1297" s="51" t="s">
        <v>1876</v>
      </c>
      <c r="E1297" s="52">
        <v>27.63</v>
      </c>
      <c r="F1297" s="168">
        <f t="shared" si="24"/>
        <v>27.63</v>
      </c>
    </row>
    <row r="1298" spans="1:6" s="45" customFormat="1" ht="24">
      <c r="A1298" s="31">
        <v>190306</v>
      </c>
      <c r="B1298" s="21" t="s">
        <v>2406</v>
      </c>
      <c r="C1298" s="32" t="s">
        <v>3714</v>
      </c>
      <c r="D1298" s="33" t="s">
        <v>1876</v>
      </c>
      <c r="E1298" s="34">
        <v>26.12</v>
      </c>
      <c r="F1298" s="168">
        <f t="shared" si="24"/>
        <v>26.12</v>
      </c>
    </row>
    <row r="1299" spans="1:6" s="45" customFormat="1" ht="24">
      <c r="A1299" s="35">
        <v>190307</v>
      </c>
      <c r="B1299" s="71" t="s">
        <v>2406</v>
      </c>
      <c r="C1299" s="72" t="s">
        <v>3715</v>
      </c>
      <c r="D1299" s="73" t="s">
        <v>1876</v>
      </c>
      <c r="E1299" s="74">
        <v>26.15</v>
      </c>
      <c r="F1299" s="168">
        <f t="shared" si="24"/>
        <v>26.15</v>
      </c>
    </row>
    <row r="1300" spans="1:6" s="45" customFormat="1" ht="14.25">
      <c r="A1300" s="31">
        <v>1904</v>
      </c>
      <c r="B1300" s="21" t="s">
        <v>2406</v>
      </c>
      <c r="C1300" s="32" t="s">
        <v>3716</v>
      </c>
      <c r="D1300" s="33"/>
      <c r="E1300" s="34"/>
      <c r="F1300" s="168">
        <f t="shared" si="24"/>
        <v>0</v>
      </c>
    </row>
    <row r="1301" spans="1:6" s="45" customFormat="1" ht="24">
      <c r="A1301" s="31">
        <v>190417</v>
      </c>
      <c r="B1301" s="21" t="s">
        <v>2406</v>
      </c>
      <c r="C1301" s="32" t="s">
        <v>3717</v>
      </c>
      <c r="D1301" s="33" t="s">
        <v>1876</v>
      </c>
      <c r="E1301" s="34">
        <v>48.2</v>
      </c>
      <c r="F1301" s="168">
        <f t="shared" si="24"/>
        <v>48.2</v>
      </c>
    </row>
    <row r="1302" spans="1:6" s="45" customFormat="1" ht="14.25">
      <c r="A1302" s="31">
        <v>190418</v>
      </c>
      <c r="B1302" s="21" t="s">
        <v>2406</v>
      </c>
      <c r="C1302" s="32" t="s">
        <v>3718</v>
      </c>
      <c r="D1302" s="33" t="s">
        <v>1876</v>
      </c>
      <c r="E1302" s="34">
        <v>49.3</v>
      </c>
      <c r="F1302" s="168">
        <f t="shared" si="24"/>
        <v>49.3</v>
      </c>
    </row>
    <row r="1303" spans="1:6" s="45" customFormat="1" ht="14.25">
      <c r="A1303" s="31">
        <v>1905</v>
      </c>
      <c r="B1303" s="21" t="s">
        <v>2406</v>
      </c>
      <c r="C1303" s="32" t="s">
        <v>3719</v>
      </c>
      <c r="D1303" s="33"/>
      <c r="E1303" s="34"/>
      <c r="F1303" s="168">
        <f t="shared" si="24"/>
        <v>0</v>
      </c>
    </row>
    <row r="1304" spans="1:6" s="45" customFormat="1" ht="24">
      <c r="A1304" s="31">
        <v>190501</v>
      </c>
      <c r="B1304" s="21" t="s">
        <v>2406</v>
      </c>
      <c r="C1304" s="32" t="s">
        <v>3720</v>
      </c>
      <c r="D1304" s="33" t="s">
        <v>2408</v>
      </c>
      <c r="E1304" s="34">
        <v>5.78</v>
      </c>
      <c r="F1304" s="168">
        <f t="shared" si="24"/>
        <v>5.78</v>
      </c>
    </row>
    <row r="1305" spans="1:6" s="45" customFormat="1" ht="14.25">
      <c r="A1305" s="35">
        <v>1906</v>
      </c>
      <c r="B1305" s="71" t="s">
        <v>2406</v>
      </c>
      <c r="C1305" s="72" t="s">
        <v>3721</v>
      </c>
      <c r="D1305" s="73"/>
      <c r="E1305" s="74"/>
      <c r="F1305" s="168">
        <f t="shared" si="24"/>
        <v>0</v>
      </c>
    </row>
    <row r="1306" spans="1:6" s="45" customFormat="1" ht="24">
      <c r="A1306" s="31">
        <v>190601</v>
      </c>
      <c r="B1306" s="21" t="s">
        <v>2406</v>
      </c>
      <c r="C1306" s="32" t="s">
        <v>3722</v>
      </c>
      <c r="D1306" s="33" t="s">
        <v>2407</v>
      </c>
      <c r="E1306" s="34">
        <v>10.27</v>
      </c>
      <c r="F1306" s="168">
        <f t="shared" si="24"/>
        <v>10.27</v>
      </c>
    </row>
    <row r="1307" spans="1:6" s="45" customFormat="1" ht="24">
      <c r="A1307" s="31">
        <v>190602</v>
      </c>
      <c r="B1307" s="21" t="s">
        <v>2406</v>
      </c>
      <c r="C1307" s="32" t="s">
        <v>3723</v>
      </c>
      <c r="D1307" s="33" t="s">
        <v>1876</v>
      </c>
      <c r="E1307" s="34">
        <v>20.010000000000002</v>
      </c>
      <c r="F1307" s="168">
        <f t="shared" si="24"/>
        <v>20.010000000000002</v>
      </c>
    </row>
    <row r="1308" spans="1:6" s="45" customFormat="1" ht="14.25">
      <c r="A1308" s="35">
        <v>190603</v>
      </c>
      <c r="B1308" s="71" t="s">
        <v>2406</v>
      </c>
      <c r="C1308" s="72" t="s">
        <v>3724</v>
      </c>
      <c r="D1308" s="73" t="s">
        <v>1876</v>
      </c>
      <c r="E1308" s="74">
        <v>22.91</v>
      </c>
      <c r="F1308" s="168">
        <f t="shared" si="24"/>
        <v>22.91</v>
      </c>
    </row>
    <row r="1309" spans="1:6" s="45" customFormat="1" ht="24">
      <c r="A1309" s="31">
        <v>190604</v>
      </c>
      <c r="B1309" s="21" t="s">
        <v>2406</v>
      </c>
      <c r="C1309" s="32" t="s">
        <v>3725</v>
      </c>
      <c r="D1309" s="33" t="s">
        <v>2407</v>
      </c>
      <c r="E1309" s="34">
        <v>11.6</v>
      </c>
      <c r="F1309" s="168">
        <f t="shared" si="24"/>
        <v>11.6</v>
      </c>
    </row>
    <row r="1310" spans="1:6" s="45" customFormat="1" ht="24">
      <c r="A1310" s="35">
        <v>190605</v>
      </c>
      <c r="B1310" s="71" t="s">
        <v>2406</v>
      </c>
      <c r="C1310" s="72" t="s">
        <v>3726</v>
      </c>
      <c r="D1310" s="73" t="s">
        <v>1876</v>
      </c>
      <c r="E1310" s="74">
        <v>76.31</v>
      </c>
      <c r="F1310" s="168">
        <f t="shared" si="24"/>
        <v>76.31</v>
      </c>
    </row>
    <row r="1311" spans="1:6" s="45" customFormat="1" ht="14.25">
      <c r="A1311" s="184">
        <v>20</v>
      </c>
      <c r="B1311" s="21" t="s">
        <v>2406</v>
      </c>
      <c r="C1311" s="197" t="s">
        <v>3727</v>
      </c>
      <c r="D1311" s="79"/>
      <c r="E1311" s="80"/>
      <c r="F1311" s="168">
        <f t="shared" si="24"/>
        <v>0</v>
      </c>
    </row>
    <row r="1312" spans="1:6" s="45" customFormat="1" ht="14.25">
      <c r="A1312" s="38">
        <v>2001</v>
      </c>
      <c r="B1312" s="21" t="s">
        <v>2406</v>
      </c>
      <c r="C1312" s="50" t="s">
        <v>3728</v>
      </c>
      <c r="D1312" s="51"/>
      <c r="E1312" s="52"/>
      <c r="F1312" s="168">
        <f t="shared" si="24"/>
        <v>0</v>
      </c>
    </row>
    <row r="1313" spans="1:6" s="45" customFormat="1" ht="24">
      <c r="A1313" s="31">
        <v>200101</v>
      </c>
      <c r="B1313" s="21" t="s">
        <v>2406</v>
      </c>
      <c r="C1313" s="32" t="s">
        <v>3729</v>
      </c>
      <c r="D1313" s="33" t="s">
        <v>1876</v>
      </c>
      <c r="E1313" s="34">
        <v>241.34</v>
      </c>
      <c r="F1313" s="168">
        <f t="shared" si="24"/>
        <v>241.34</v>
      </c>
    </row>
    <row r="1314" spans="1:6" s="45" customFormat="1" ht="14.25">
      <c r="A1314" s="31">
        <v>200104</v>
      </c>
      <c r="B1314" s="21" t="s">
        <v>2406</v>
      </c>
      <c r="C1314" s="32" t="s">
        <v>3730</v>
      </c>
      <c r="D1314" s="33" t="s">
        <v>2407</v>
      </c>
      <c r="E1314" s="34">
        <v>279.02</v>
      </c>
      <c r="F1314" s="168">
        <f t="shared" si="24"/>
        <v>279.02</v>
      </c>
    </row>
    <row r="1315" spans="1:6" s="45" customFormat="1" ht="24">
      <c r="A1315" s="31">
        <v>200105</v>
      </c>
      <c r="B1315" s="21" t="s">
        <v>2406</v>
      </c>
      <c r="C1315" s="32" t="s">
        <v>3731</v>
      </c>
      <c r="D1315" s="33" t="s">
        <v>2407</v>
      </c>
      <c r="E1315" s="34">
        <v>250.56</v>
      </c>
      <c r="F1315" s="168">
        <f t="shared" si="24"/>
        <v>250.56</v>
      </c>
    </row>
    <row r="1316" spans="1:6" s="45" customFormat="1" ht="24">
      <c r="A1316" s="27">
        <v>200107</v>
      </c>
      <c r="B1316" s="28" t="s">
        <v>2406</v>
      </c>
      <c r="C1316" s="29" t="s">
        <v>3732</v>
      </c>
      <c r="D1316" s="28" t="s">
        <v>2407</v>
      </c>
      <c r="E1316" s="30">
        <v>137.26</v>
      </c>
      <c r="F1316" s="168">
        <f t="shared" si="24"/>
        <v>137.26</v>
      </c>
    </row>
    <row r="1317" spans="1:6" s="45" customFormat="1" ht="14.25">
      <c r="A1317" s="35">
        <v>200108</v>
      </c>
      <c r="B1317" s="71" t="s">
        <v>2406</v>
      </c>
      <c r="C1317" s="72" t="s">
        <v>3733</v>
      </c>
      <c r="D1317" s="73" t="s">
        <v>2442</v>
      </c>
      <c r="E1317" s="74">
        <v>1127.47</v>
      </c>
      <c r="F1317" s="168">
        <f t="shared" si="24"/>
        <v>1127.47</v>
      </c>
    </row>
    <row r="1318" spans="1:6" s="45" customFormat="1" ht="24">
      <c r="A1318" s="31">
        <v>200120</v>
      </c>
      <c r="B1318" s="21" t="s">
        <v>2406</v>
      </c>
      <c r="C1318" s="32" t="s">
        <v>3734</v>
      </c>
      <c r="D1318" s="33" t="s">
        <v>2407</v>
      </c>
      <c r="E1318" s="34">
        <v>287.52999999999997</v>
      </c>
      <c r="F1318" s="168">
        <f t="shared" si="24"/>
        <v>287.52999999999997</v>
      </c>
    </row>
    <row r="1319" spans="1:6" s="45" customFormat="1" ht="24">
      <c r="A1319" s="31">
        <v>200124</v>
      </c>
      <c r="B1319" s="21" t="s">
        <v>2406</v>
      </c>
      <c r="C1319" s="32" t="s">
        <v>3735</v>
      </c>
      <c r="D1319" s="33" t="s">
        <v>2407</v>
      </c>
      <c r="E1319" s="34">
        <v>962.37</v>
      </c>
      <c r="F1319" s="168">
        <f t="shared" si="24"/>
        <v>962.37</v>
      </c>
    </row>
    <row r="1320" spans="1:6" s="45" customFormat="1" ht="24">
      <c r="A1320" s="31">
        <v>200128</v>
      </c>
      <c r="B1320" s="21" t="s">
        <v>2406</v>
      </c>
      <c r="C1320" s="32" t="s">
        <v>3736</v>
      </c>
      <c r="D1320" s="33" t="s">
        <v>1876</v>
      </c>
      <c r="E1320" s="34">
        <v>252.58</v>
      </c>
      <c r="F1320" s="168">
        <f t="shared" si="24"/>
        <v>252.58</v>
      </c>
    </row>
    <row r="1321" spans="1:6" s="45" customFormat="1" ht="24">
      <c r="A1321" s="75">
        <v>200129</v>
      </c>
      <c r="B1321" s="21" t="s">
        <v>2406</v>
      </c>
      <c r="C1321" s="76" t="s">
        <v>3737</v>
      </c>
      <c r="D1321" s="77" t="s">
        <v>2407</v>
      </c>
      <c r="E1321" s="78">
        <v>130.97999999999999</v>
      </c>
      <c r="F1321" s="168">
        <f t="shared" si="24"/>
        <v>130.97999999999999</v>
      </c>
    </row>
    <row r="1322" spans="1:6" s="45" customFormat="1" ht="14.25">
      <c r="A1322" s="184">
        <v>200130</v>
      </c>
      <c r="B1322" s="21" t="s">
        <v>2406</v>
      </c>
      <c r="C1322" s="197" t="s">
        <v>3738</v>
      </c>
      <c r="D1322" s="79" t="s">
        <v>2407</v>
      </c>
      <c r="E1322" s="80">
        <v>983.84</v>
      </c>
      <c r="F1322" s="168">
        <f t="shared" si="24"/>
        <v>983.84</v>
      </c>
    </row>
    <row r="1323" spans="1:6" s="45" customFormat="1" ht="14.25">
      <c r="A1323" s="38">
        <v>200131</v>
      </c>
      <c r="B1323" s="21" t="s">
        <v>2406</v>
      </c>
      <c r="C1323" s="50" t="s">
        <v>3739</v>
      </c>
      <c r="D1323" s="51" t="s">
        <v>2407</v>
      </c>
      <c r="E1323" s="52">
        <v>1789.58</v>
      </c>
      <c r="F1323" s="168">
        <f t="shared" si="24"/>
        <v>1789.58</v>
      </c>
    </row>
    <row r="1324" spans="1:6" s="45" customFormat="1" ht="24">
      <c r="A1324" s="31">
        <v>200132</v>
      </c>
      <c r="B1324" s="21" t="s">
        <v>2406</v>
      </c>
      <c r="C1324" s="32" t="s">
        <v>3740</v>
      </c>
      <c r="D1324" s="33" t="s">
        <v>2408</v>
      </c>
      <c r="E1324" s="34">
        <v>7305.1</v>
      </c>
      <c r="F1324" s="168">
        <f t="shared" si="24"/>
        <v>7305.1</v>
      </c>
    </row>
    <row r="1325" spans="1:6" s="45" customFormat="1" ht="24">
      <c r="A1325" s="31">
        <v>200133</v>
      </c>
      <c r="B1325" s="21" t="s">
        <v>2406</v>
      </c>
      <c r="C1325" s="32" t="s">
        <v>3741</v>
      </c>
      <c r="D1325" s="33" t="s">
        <v>2408</v>
      </c>
      <c r="E1325" s="34">
        <v>2250.37</v>
      </c>
      <c r="F1325" s="168">
        <f t="shared" si="24"/>
        <v>2250.37</v>
      </c>
    </row>
    <row r="1326" spans="1:6" s="45" customFormat="1" ht="24">
      <c r="A1326" s="31">
        <v>200141</v>
      </c>
      <c r="B1326" s="21" t="s">
        <v>2406</v>
      </c>
      <c r="C1326" s="32" t="s">
        <v>3742</v>
      </c>
      <c r="D1326" s="33" t="s">
        <v>2407</v>
      </c>
      <c r="E1326" s="34">
        <v>381.52</v>
      </c>
      <c r="F1326" s="168">
        <f t="shared" si="24"/>
        <v>381.52</v>
      </c>
    </row>
    <row r="1327" spans="1:6" s="45" customFormat="1" ht="14.25">
      <c r="A1327" s="31">
        <v>2002</v>
      </c>
      <c r="B1327" s="21" t="s">
        <v>2406</v>
      </c>
      <c r="C1327" s="32" t="s">
        <v>2481</v>
      </c>
      <c r="D1327" s="33"/>
      <c r="E1327" s="34"/>
      <c r="F1327" s="168">
        <f t="shared" si="24"/>
        <v>0</v>
      </c>
    </row>
    <row r="1328" spans="1:6" s="45" customFormat="1" ht="14.25">
      <c r="A1328" s="75">
        <v>200202</v>
      </c>
      <c r="B1328" s="21" t="s">
        <v>2406</v>
      </c>
      <c r="C1328" s="76" t="s">
        <v>3743</v>
      </c>
      <c r="D1328" s="77" t="s">
        <v>2407</v>
      </c>
      <c r="E1328" s="78">
        <v>67</v>
      </c>
      <c r="F1328" s="168">
        <f t="shared" si="24"/>
        <v>67</v>
      </c>
    </row>
    <row r="1329" spans="1:6" s="45" customFormat="1" ht="24">
      <c r="A1329" s="184">
        <v>200206</v>
      </c>
      <c r="B1329" s="21" t="s">
        <v>2406</v>
      </c>
      <c r="C1329" s="197" t="s">
        <v>3744</v>
      </c>
      <c r="D1329" s="79" t="s">
        <v>1876</v>
      </c>
      <c r="E1329" s="80">
        <v>109.05</v>
      </c>
      <c r="F1329" s="168">
        <f t="shared" si="24"/>
        <v>109.05</v>
      </c>
    </row>
    <row r="1330" spans="1:6" s="45" customFormat="1" ht="24">
      <c r="A1330" s="38">
        <v>200209</v>
      </c>
      <c r="B1330" s="21" t="s">
        <v>2406</v>
      </c>
      <c r="C1330" s="50" t="s">
        <v>3745</v>
      </c>
      <c r="D1330" s="51" t="s">
        <v>1876</v>
      </c>
      <c r="E1330" s="52">
        <v>157.4</v>
      </c>
      <c r="F1330" s="168">
        <f t="shared" si="24"/>
        <v>157.4</v>
      </c>
    </row>
    <row r="1331" spans="1:6" s="45" customFormat="1" ht="24">
      <c r="A1331" s="31">
        <v>200214</v>
      </c>
      <c r="B1331" s="21" t="s">
        <v>2406</v>
      </c>
      <c r="C1331" s="32" t="s">
        <v>3746</v>
      </c>
      <c r="D1331" s="33" t="s">
        <v>1876</v>
      </c>
      <c r="E1331" s="34">
        <v>141.25</v>
      </c>
      <c r="F1331" s="168">
        <f t="shared" si="24"/>
        <v>141.25</v>
      </c>
    </row>
    <row r="1332" spans="1:6" s="45" customFormat="1" ht="14.25">
      <c r="A1332" s="35">
        <v>200223</v>
      </c>
      <c r="B1332" s="71" t="s">
        <v>2406</v>
      </c>
      <c r="C1332" s="72" t="s">
        <v>3747</v>
      </c>
      <c r="D1332" s="73" t="s">
        <v>2442</v>
      </c>
      <c r="E1332" s="74">
        <v>294.75</v>
      </c>
      <c r="F1332" s="168">
        <f t="shared" si="24"/>
        <v>294.75</v>
      </c>
    </row>
    <row r="1333" spans="1:6" s="45" customFormat="1" ht="24">
      <c r="A1333" s="184">
        <v>200229</v>
      </c>
      <c r="B1333" s="21" t="s">
        <v>2406</v>
      </c>
      <c r="C1333" s="197" t="s">
        <v>3748</v>
      </c>
      <c r="D1333" s="79" t="s">
        <v>2407</v>
      </c>
      <c r="E1333" s="80">
        <v>87.01</v>
      </c>
      <c r="F1333" s="168">
        <f t="shared" si="24"/>
        <v>87.01</v>
      </c>
    </row>
    <row r="1334" spans="1:6" s="45" customFormat="1" ht="24">
      <c r="A1334" s="38">
        <v>200237</v>
      </c>
      <c r="B1334" s="21" t="s">
        <v>2406</v>
      </c>
      <c r="C1334" s="50" t="s">
        <v>3749</v>
      </c>
      <c r="D1334" s="51" t="s">
        <v>1876</v>
      </c>
      <c r="E1334" s="52">
        <v>94.21</v>
      </c>
      <c r="F1334" s="168">
        <f t="shared" si="24"/>
        <v>94.21</v>
      </c>
    </row>
    <row r="1335" spans="1:6" s="45" customFormat="1" ht="24">
      <c r="A1335" s="31">
        <v>200243</v>
      </c>
      <c r="B1335" s="21" t="s">
        <v>2406</v>
      </c>
      <c r="C1335" s="32" t="s">
        <v>3750</v>
      </c>
      <c r="D1335" s="33" t="s">
        <v>2407</v>
      </c>
      <c r="E1335" s="34">
        <v>275.63</v>
      </c>
      <c r="F1335" s="168">
        <f t="shared" si="24"/>
        <v>275.63</v>
      </c>
    </row>
    <row r="1336" spans="1:6" s="45" customFormat="1" ht="24">
      <c r="A1336" s="31">
        <v>200253</v>
      </c>
      <c r="B1336" s="21" t="s">
        <v>2406</v>
      </c>
      <c r="C1336" s="32" t="s">
        <v>3751</v>
      </c>
      <c r="D1336" s="33" t="s">
        <v>1876</v>
      </c>
      <c r="E1336" s="34">
        <v>92.57</v>
      </c>
      <c r="F1336" s="168">
        <f t="shared" si="24"/>
        <v>92.57</v>
      </c>
    </row>
    <row r="1337" spans="1:6" s="45" customFormat="1" ht="24">
      <c r="A1337" s="31">
        <v>200254</v>
      </c>
      <c r="B1337" s="21" t="s">
        <v>2406</v>
      </c>
      <c r="C1337" s="32" t="s">
        <v>3752</v>
      </c>
      <c r="D1337" s="33" t="s">
        <v>1876</v>
      </c>
      <c r="E1337" s="34">
        <v>89.96</v>
      </c>
      <c r="F1337" s="168">
        <f t="shared" si="24"/>
        <v>89.96</v>
      </c>
    </row>
    <row r="1338" spans="1:6" s="45" customFormat="1" ht="14.25">
      <c r="A1338" s="31">
        <v>2003</v>
      </c>
      <c r="B1338" s="21" t="s">
        <v>2406</v>
      </c>
      <c r="C1338" s="32" t="s">
        <v>3753</v>
      </c>
      <c r="D1338" s="33"/>
      <c r="E1338" s="34"/>
      <c r="F1338" s="168">
        <f t="shared" ref="F1338:F1401" si="25">E1338*$F$54</f>
        <v>0</v>
      </c>
    </row>
    <row r="1339" spans="1:6" s="45" customFormat="1" ht="14.25">
      <c r="A1339" s="31">
        <v>200303</v>
      </c>
      <c r="B1339" s="21" t="s">
        <v>2406</v>
      </c>
      <c r="C1339" s="32" t="s">
        <v>3754</v>
      </c>
      <c r="D1339" s="33" t="s">
        <v>1876</v>
      </c>
      <c r="E1339" s="34">
        <v>14.76</v>
      </c>
      <c r="F1339" s="168">
        <f t="shared" si="25"/>
        <v>14.76</v>
      </c>
    </row>
    <row r="1340" spans="1:6" s="45" customFormat="1" ht="14.25">
      <c r="A1340" s="31">
        <v>200305</v>
      </c>
      <c r="B1340" s="21" t="s">
        <v>2406</v>
      </c>
      <c r="C1340" s="32" t="s">
        <v>3755</v>
      </c>
      <c r="D1340" s="33" t="s">
        <v>2442</v>
      </c>
      <c r="E1340" s="34">
        <v>223.58</v>
      </c>
      <c r="F1340" s="168">
        <f t="shared" si="25"/>
        <v>223.58</v>
      </c>
    </row>
    <row r="1341" spans="1:6" s="45" customFormat="1" ht="14.25">
      <c r="A1341" s="31">
        <v>200306</v>
      </c>
      <c r="B1341" s="21" t="s">
        <v>2406</v>
      </c>
      <c r="C1341" s="32" t="s">
        <v>3756</v>
      </c>
      <c r="D1341" s="33" t="s">
        <v>2442</v>
      </c>
      <c r="E1341" s="34">
        <v>237.39</v>
      </c>
      <c r="F1341" s="168">
        <f t="shared" si="25"/>
        <v>237.39</v>
      </c>
    </row>
    <row r="1342" spans="1:6" s="45" customFormat="1" ht="14.25">
      <c r="A1342" s="31">
        <v>200307</v>
      </c>
      <c r="B1342" s="21" t="s">
        <v>2406</v>
      </c>
      <c r="C1342" s="32" t="s">
        <v>3757</v>
      </c>
      <c r="D1342" s="33" t="s">
        <v>2442</v>
      </c>
      <c r="E1342" s="34">
        <v>263.98</v>
      </c>
      <c r="F1342" s="168">
        <f t="shared" si="25"/>
        <v>263.98</v>
      </c>
    </row>
    <row r="1343" spans="1:6" s="45" customFormat="1" ht="14.25">
      <c r="A1343" s="35">
        <v>200323</v>
      </c>
      <c r="B1343" s="71" t="s">
        <v>2406</v>
      </c>
      <c r="C1343" s="72" t="s">
        <v>3758</v>
      </c>
      <c r="D1343" s="73" t="s">
        <v>2442</v>
      </c>
      <c r="E1343" s="74">
        <v>186.31</v>
      </c>
      <c r="F1343" s="168">
        <f t="shared" si="25"/>
        <v>186.31</v>
      </c>
    </row>
    <row r="1344" spans="1:6" s="45" customFormat="1" ht="14.25">
      <c r="A1344" s="184">
        <v>200326</v>
      </c>
      <c r="B1344" s="21" t="s">
        <v>2406</v>
      </c>
      <c r="C1344" s="197" t="s">
        <v>3759</v>
      </c>
      <c r="D1344" s="79" t="s">
        <v>1876</v>
      </c>
      <c r="E1344" s="80">
        <v>32.020000000000003</v>
      </c>
      <c r="F1344" s="168">
        <f t="shared" si="25"/>
        <v>32.020000000000003</v>
      </c>
    </row>
    <row r="1345" spans="1:6" s="45" customFormat="1" ht="14.25">
      <c r="A1345" s="38">
        <v>2004</v>
      </c>
      <c r="B1345" s="21" t="s">
        <v>2406</v>
      </c>
      <c r="C1345" s="50" t="s">
        <v>3760</v>
      </c>
      <c r="D1345" s="51"/>
      <c r="E1345" s="52"/>
      <c r="F1345" s="168">
        <f t="shared" si="25"/>
        <v>0</v>
      </c>
    </row>
    <row r="1346" spans="1:6" s="45" customFormat="1" ht="14.25">
      <c r="A1346" s="31">
        <v>200401</v>
      </c>
      <c r="B1346" s="21" t="s">
        <v>2406</v>
      </c>
      <c r="C1346" s="32" t="s">
        <v>3761</v>
      </c>
      <c r="D1346" s="33" t="s">
        <v>1876</v>
      </c>
      <c r="E1346" s="34">
        <v>12.51</v>
      </c>
      <c r="F1346" s="168">
        <f t="shared" si="25"/>
        <v>12.51</v>
      </c>
    </row>
    <row r="1347" spans="1:6" s="45" customFormat="1" ht="14.25">
      <c r="A1347" s="31">
        <v>200402</v>
      </c>
      <c r="B1347" s="21" t="s">
        <v>2406</v>
      </c>
      <c r="C1347" s="32" t="s">
        <v>3762</v>
      </c>
      <c r="D1347" s="33" t="s">
        <v>1876</v>
      </c>
      <c r="E1347" s="34">
        <v>1.25</v>
      </c>
      <c r="F1347" s="168">
        <f t="shared" si="25"/>
        <v>1.25</v>
      </c>
    </row>
    <row r="1348" spans="1:6" s="45" customFormat="1" ht="14.25">
      <c r="A1348" s="31">
        <v>200404</v>
      </c>
      <c r="B1348" s="21" t="s">
        <v>2406</v>
      </c>
      <c r="C1348" s="32" t="s">
        <v>3763</v>
      </c>
      <c r="D1348" s="33" t="s">
        <v>1876</v>
      </c>
      <c r="E1348" s="34">
        <v>25.38</v>
      </c>
      <c r="F1348" s="168">
        <f t="shared" si="25"/>
        <v>25.38</v>
      </c>
    </row>
    <row r="1349" spans="1:6" s="45" customFormat="1" ht="14.25">
      <c r="A1349" s="31">
        <v>2005</v>
      </c>
      <c r="B1349" s="21" t="s">
        <v>2406</v>
      </c>
      <c r="C1349" s="32" t="s">
        <v>3764</v>
      </c>
      <c r="D1349" s="33"/>
      <c r="E1349" s="34"/>
      <c r="F1349" s="168">
        <f t="shared" si="25"/>
        <v>0</v>
      </c>
    </row>
    <row r="1350" spans="1:6" s="45" customFormat="1" ht="14.25">
      <c r="A1350" s="35">
        <v>200511</v>
      </c>
      <c r="B1350" s="71" t="s">
        <v>2406</v>
      </c>
      <c r="C1350" s="72" t="s">
        <v>3765</v>
      </c>
      <c r="D1350" s="73" t="s">
        <v>2408</v>
      </c>
      <c r="E1350" s="74">
        <v>162.72</v>
      </c>
      <c r="F1350" s="168">
        <f t="shared" si="25"/>
        <v>162.72</v>
      </c>
    </row>
    <row r="1351" spans="1:6" s="45" customFormat="1" ht="24">
      <c r="A1351" s="31">
        <v>200512</v>
      </c>
      <c r="B1351" s="21" t="s">
        <v>2406</v>
      </c>
      <c r="C1351" s="32" t="s">
        <v>3766</v>
      </c>
      <c r="D1351" s="33" t="s">
        <v>2408</v>
      </c>
      <c r="E1351" s="34">
        <v>453.32</v>
      </c>
      <c r="F1351" s="168">
        <f t="shared" si="25"/>
        <v>453.32</v>
      </c>
    </row>
    <row r="1352" spans="1:6" s="45" customFormat="1" ht="24">
      <c r="A1352" s="31">
        <v>200513</v>
      </c>
      <c r="B1352" s="21" t="s">
        <v>2406</v>
      </c>
      <c r="C1352" s="32" t="s">
        <v>3767</v>
      </c>
      <c r="D1352" s="33" t="s">
        <v>2408</v>
      </c>
      <c r="E1352" s="34">
        <v>1492.91</v>
      </c>
      <c r="F1352" s="168">
        <f t="shared" si="25"/>
        <v>1492.91</v>
      </c>
    </row>
    <row r="1353" spans="1:6" s="45" customFormat="1" ht="14.25">
      <c r="A1353" s="31">
        <v>200562</v>
      </c>
      <c r="B1353" s="21" t="s">
        <v>2406</v>
      </c>
      <c r="C1353" s="32" t="s">
        <v>3768</v>
      </c>
      <c r="D1353" s="33" t="s">
        <v>2408</v>
      </c>
      <c r="E1353" s="34">
        <v>427.29</v>
      </c>
      <c r="F1353" s="168">
        <f t="shared" si="25"/>
        <v>427.29</v>
      </c>
    </row>
    <row r="1354" spans="1:6" s="45" customFormat="1" ht="24">
      <c r="A1354" s="35">
        <v>200563</v>
      </c>
      <c r="B1354" s="71" t="s">
        <v>2406</v>
      </c>
      <c r="C1354" s="72" t="s">
        <v>3769</v>
      </c>
      <c r="D1354" s="73" t="s">
        <v>2407</v>
      </c>
      <c r="E1354" s="74">
        <v>172.47</v>
      </c>
      <c r="F1354" s="168">
        <f t="shared" si="25"/>
        <v>172.47</v>
      </c>
    </row>
    <row r="1355" spans="1:6" s="45" customFormat="1" ht="14.25">
      <c r="A1355" s="31">
        <v>200572</v>
      </c>
      <c r="B1355" s="21" t="s">
        <v>2406</v>
      </c>
      <c r="C1355" s="32" t="s">
        <v>3770</v>
      </c>
      <c r="D1355" s="33" t="s">
        <v>2408</v>
      </c>
      <c r="E1355" s="34">
        <v>2999.16</v>
      </c>
      <c r="F1355" s="168">
        <f t="shared" si="25"/>
        <v>2999.16</v>
      </c>
    </row>
    <row r="1356" spans="1:6" s="45" customFormat="1" ht="14.25">
      <c r="A1356" s="31">
        <v>200573</v>
      </c>
      <c r="B1356" s="21" t="s">
        <v>2406</v>
      </c>
      <c r="C1356" s="32" t="s">
        <v>3771</v>
      </c>
      <c r="D1356" s="33" t="s">
        <v>2407</v>
      </c>
      <c r="E1356" s="34">
        <v>228.39</v>
      </c>
      <c r="F1356" s="168">
        <f t="shared" si="25"/>
        <v>228.39</v>
      </c>
    </row>
    <row r="1357" spans="1:6" s="45" customFormat="1" ht="14.25">
      <c r="A1357" s="31">
        <v>200576</v>
      </c>
      <c r="B1357" s="21" t="s">
        <v>2406</v>
      </c>
      <c r="C1357" s="32" t="s">
        <v>3772</v>
      </c>
      <c r="D1357" s="33" t="s">
        <v>2408</v>
      </c>
      <c r="E1357" s="34">
        <v>744.89</v>
      </c>
      <c r="F1357" s="168">
        <f t="shared" si="25"/>
        <v>744.89</v>
      </c>
    </row>
    <row r="1358" spans="1:6" s="45" customFormat="1" ht="14.25">
      <c r="A1358" s="31">
        <v>200581</v>
      </c>
      <c r="B1358" s="21" t="s">
        <v>2406</v>
      </c>
      <c r="C1358" s="32" t="s">
        <v>3773</v>
      </c>
      <c r="D1358" s="33" t="s">
        <v>2408</v>
      </c>
      <c r="E1358" s="34">
        <v>298.17</v>
      </c>
      <c r="F1358" s="168">
        <f t="shared" si="25"/>
        <v>298.17</v>
      </c>
    </row>
    <row r="1359" spans="1:6" s="45" customFormat="1" ht="14.25">
      <c r="A1359" s="31">
        <v>200582</v>
      </c>
      <c r="B1359" s="21" t="s">
        <v>2406</v>
      </c>
      <c r="C1359" s="32" t="s">
        <v>3774</v>
      </c>
      <c r="D1359" s="33" t="s">
        <v>2408</v>
      </c>
      <c r="E1359" s="34">
        <v>444.24</v>
      </c>
      <c r="F1359" s="168">
        <f t="shared" si="25"/>
        <v>444.24</v>
      </c>
    </row>
    <row r="1360" spans="1:6" s="45" customFormat="1" ht="36">
      <c r="A1360" s="31">
        <v>200583</v>
      </c>
      <c r="B1360" s="21" t="s">
        <v>2406</v>
      </c>
      <c r="C1360" s="32" t="s">
        <v>3775</v>
      </c>
      <c r="D1360" s="33" t="s">
        <v>2407</v>
      </c>
      <c r="E1360" s="34">
        <v>619.34</v>
      </c>
      <c r="F1360" s="168">
        <f t="shared" si="25"/>
        <v>619.34</v>
      </c>
    </row>
    <row r="1361" spans="1:6" s="45" customFormat="1" ht="14.25">
      <c r="A1361" s="31">
        <v>2007</v>
      </c>
      <c r="B1361" s="21" t="s">
        <v>2406</v>
      </c>
      <c r="C1361" s="32" t="s">
        <v>3776</v>
      </c>
      <c r="D1361" s="33"/>
      <c r="E1361" s="34"/>
      <c r="F1361" s="168">
        <f t="shared" si="25"/>
        <v>0</v>
      </c>
    </row>
    <row r="1362" spans="1:6" s="45" customFormat="1" ht="24">
      <c r="A1362" s="31">
        <v>200702</v>
      </c>
      <c r="B1362" s="21" t="s">
        <v>2406</v>
      </c>
      <c r="C1362" s="32" t="s">
        <v>3777</v>
      </c>
      <c r="D1362" s="33" t="s">
        <v>1876</v>
      </c>
      <c r="E1362" s="34">
        <v>138.22999999999999</v>
      </c>
      <c r="F1362" s="168">
        <f t="shared" si="25"/>
        <v>138.22999999999999</v>
      </c>
    </row>
    <row r="1363" spans="1:6" s="45" customFormat="1" ht="24">
      <c r="A1363" s="31">
        <v>200703</v>
      </c>
      <c r="B1363" s="21" t="s">
        <v>2406</v>
      </c>
      <c r="C1363" s="32" t="s">
        <v>3778</v>
      </c>
      <c r="D1363" s="33" t="s">
        <v>2407</v>
      </c>
      <c r="E1363" s="34">
        <v>10.27</v>
      </c>
      <c r="F1363" s="168">
        <f t="shared" si="25"/>
        <v>10.27</v>
      </c>
    </row>
    <row r="1364" spans="1:6" s="45" customFormat="1" ht="14.25">
      <c r="A1364" s="31">
        <v>200704</v>
      </c>
      <c r="B1364" s="21" t="s">
        <v>2406</v>
      </c>
      <c r="C1364" s="32" t="s">
        <v>3779</v>
      </c>
      <c r="D1364" s="33" t="s">
        <v>1876</v>
      </c>
      <c r="E1364" s="34">
        <v>40.5</v>
      </c>
      <c r="F1364" s="168">
        <f t="shared" si="25"/>
        <v>40.5</v>
      </c>
    </row>
    <row r="1365" spans="1:6" s="45" customFormat="1" ht="14.25">
      <c r="A1365" s="206">
        <v>200705</v>
      </c>
      <c r="B1365" s="21" t="s">
        <v>2406</v>
      </c>
      <c r="C1365" s="114" t="s">
        <v>3780</v>
      </c>
      <c r="D1365" s="207" t="s">
        <v>2408</v>
      </c>
      <c r="E1365" s="208">
        <v>277.66000000000003</v>
      </c>
      <c r="F1365" s="168">
        <f t="shared" si="25"/>
        <v>277.66000000000003</v>
      </c>
    </row>
    <row r="1366" spans="1:6" s="45" customFormat="1" ht="14.25">
      <c r="A1366" s="35">
        <v>200706</v>
      </c>
      <c r="B1366" s="71" t="s">
        <v>2406</v>
      </c>
      <c r="C1366" s="72" t="s">
        <v>3781</v>
      </c>
      <c r="D1366" s="73" t="s">
        <v>2408</v>
      </c>
      <c r="E1366" s="74">
        <v>3854.53</v>
      </c>
      <c r="F1366" s="168">
        <f t="shared" si="25"/>
        <v>3854.53</v>
      </c>
    </row>
    <row r="1367" spans="1:6" s="45" customFormat="1" ht="14.25">
      <c r="A1367" s="38">
        <v>200707</v>
      </c>
      <c r="B1367" s="21" t="s">
        <v>2406</v>
      </c>
      <c r="C1367" s="50" t="s">
        <v>3782</v>
      </c>
      <c r="D1367" s="51" t="s">
        <v>2408</v>
      </c>
      <c r="E1367" s="52">
        <v>1633.97</v>
      </c>
      <c r="F1367" s="168">
        <f t="shared" si="25"/>
        <v>1633.97</v>
      </c>
    </row>
    <row r="1368" spans="1:6" s="45" customFormat="1" ht="24">
      <c r="A1368" s="31">
        <v>200708</v>
      </c>
      <c r="B1368" s="21" t="s">
        <v>2406</v>
      </c>
      <c r="C1368" s="32" t="s">
        <v>3783</v>
      </c>
      <c r="D1368" s="33" t="s">
        <v>2408</v>
      </c>
      <c r="E1368" s="34">
        <v>1464.25</v>
      </c>
      <c r="F1368" s="168">
        <f t="shared" si="25"/>
        <v>1464.25</v>
      </c>
    </row>
    <row r="1369" spans="1:6" s="45" customFormat="1" ht="14.25">
      <c r="A1369" s="75">
        <v>200709</v>
      </c>
      <c r="B1369" s="21" t="s">
        <v>2406</v>
      </c>
      <c r="C1369" s="76" t="s">
        <v>3784</v>
      </c>
      <c r="D1369" s="77" t="s">
        <v>2408</v>
      </c>
      <c r="E1369" s="78">
        <v>973.26</v>
      </c>
      <c r="F1369" s="168">
        <f t="shared" si="25"/>
        <v>973.26</v>
      </c>
    </row>
    <row r="1370" spans="1:6" s="45" customFormat="1" ht="24">
      <c r="A1370" s="184">
        <v>200711</v>
      </c>
      <c r="B1370" s="21" t="s">
        <v>2406</v>
      </c>
      <c r="C1370" s="197" t="s">
        <v>3785</v>
      </c>
      <c r="D1370" s="79" t="s">
        <v>1876</v>
      </c>
      <c r="E1370" s="212">
        <v>285.22000000000003</v>
      </c>
      <c r="F1370" s="168">
        <f t="shared" si="25"/>
        <v>285.22000000000003</v>
      </c>
    </row>
    <row r="1371" spans="1:6" s="45" customFormat="1" ht="14.25">
      <c r="A1371" s="81">
        <v>200713</v>
      </c>
      <c r="B1371" s="21" t="s">
        <v>2406</v>
      </c>
      <c r="C1371" s="82" t="s">
        <v>3786</v>
      </c>
      <c r="D1371" s="83" t="s">
        <v>2408</v>
      </c>
      <c r="E1371" s="215">
        <v>203</v>
      </c>
      <c r="F1371" s="168">
        <f t="shared" si="25"/>
        <v>203</v>
      </c>
    </row>
    <row r="1372" spans="1:6" s="45" customFormat="1" ht="14.25">
      <c r="A1372" s="184">
        <v>200714</v>
      </c>
      <c r="B1372" s="21" t="s">
        <v>2406</v>
      </c>
      <c r="C1372" s="197" t="s">
        <v>3787</v>
      </c>
      <c r="D1372" s="79" t="s">
        <v>1876</v>
      </c>
      <c r="E1372" s="212">
        <v>17.760000000000002</v>
      </c>
      <c r="F1372" s="168">
        <f t="shared" si="25"/>
        <v>17.760000000000002</v>
      </c>
    </row>
    <row r="1373" spans="1:6" s="45" customFormat="1" ht="24">
      <c r="A1373" s="38">
        <v>200715</v>
      </c>
      <c r="B1373" s="21" t="s">
        <v>2406</v>
      </c>
      <c r="C1373" s="50" t="s">
        <v>3788</v>
      </c>
      <c r="D1373" s="51" t="s">
        <v>1876</v>
      </c>
      <c r="E1373" s="213">
        <v>189.1</v>
      </c>
      <c r="F1373" s="168">
        <f t="shared" si="25"/>
        <v>189.1</v>
      </c>
    </row>
    <row r="1374" spans="1:6" s="45" customFormat="1" ht="24">
      <c r="A1374" s="31">
        <v>200716</v>
      </c>
      <c r="B1374" s="21" t="s">
        <v>2406</v>
      </c>
      <c r="C1374" s="32" t="s">
        <v>3789</v>
      </c>
      <c r="D1374" s="33" t="s">
        <v>1876</v>
      </c>
      <c r="E1374" s="214">
        <v>155.97999999999999</v>
      </c>
      <c r="F1374" s="168">
        <f t="shared" si="25"/>
        <v>155.97999999999999</v>
      </c>
    </row>
    <row r="1375" spans="1:6" s="45" customFormat="1" ht="14.25">
      <c r="A1375" s="31">
        <v>200717</v>
      </c>
      <c r="B1375" s="21" t="s">
        <v>2406</v>
      </c>
      <c r="C1375" s="32" t="s">
        <v>3790</v>
      </c>
      <c r="D1375" s="33" t="s">
        <v>2407</v>
      </c>
      <c r="E1375" s="214">
        <v>5.68</v>
      </c>
      <c r="F1375" s="168">
        <f t="shared" si="25"/>
        <v>5.68</v>
      </c>
    </row>
    <row r="1376" spans="1:6" s="45" customFormat="1" ht="24">
      <c r="A1376" s="31">
        <v>200720</v>
      </c>
      <c r="B1376" s="21" t="s">
        <v>2406</v>
      </c>
      <c r="C1376" s="32" t="s">
        <v>3791</v>
      </c>
      <c r="D1376" s="33" t="s">
        <v>1876</v>
      </c>
      <c r="E1376" s="214">
        <v>52.72</v>
      </c>
      <c r="F1376" s="168">
        <f t="shared" si="25"/>
        <v>52.72</v>
      </c>
    </row>
    <row r="1377" spans="1:6" s="45" customFormat="1" ht="14.25">
      <c r="A1377" s="31">
        <v>200721</v>
      </c>
      <c r="B1377" s="21" t="s">
        <v>2406</v>
      </c>
      <c r="C1377" s="32" t="s">
        <v>3792</v>
      </c>
      <c r="D1377" s="33" t="s">
        <v>1876</v>
      </c>
      <c r="E1377" s="214">
        <v>20.059999999999999</v>
      </c>
      <c r="F1377" s="168">
        <f t="shared" si="25"/>
        <v>20.059999999999999</v>
      </c>
    </row>
    <row r="1378" spans="1:6" s="45" customFormat="1" ht="24">
      <c r="A1378" s="31">
        <v>200725</v>
      </c>
      <c r="B1378" s="21" t="s">
        <v>2406</v>
      </c>
      <c r="C1378" s="32" t="s">
        <v>3793</v>
      </c>
      <c r="D1378" s="33" t="s">
        <v>2407</v>
      </c>
      <c r="E1378" s="214">
        <v>11.6</v>
      </c>
      <c r="F1378" s="168">
        <f t="shared" si="25"/>
        <v>11.6</v>
      </c>
    </row>
    <row r="1379" spans="1:6" s="45" customFormat="1" ht="14.25">
      <c r="A1379" s="206">
        <v>200726</v>
      </c>
      <c r="B1379" s="21" t="s">
        <v>2406</v>
      </c>
      <c r="C1379" s="114" t="s">
        <v>3794</v>
      </c>
      <c r="D1379" s="207" t="s">
        <v>1876</v>
      </c>
      <c r="E1379" s="208">
        <v>178.77</v>
      </c>
      <c r="F1379" s="168">
        <f t="shared" si="25"/>
        <v>178.77</v>
      </c>
    </row>
    <row r="1380" spans="1:6" s="45" customFormat="1" ht="24">
      <c r="A1380" s="184">
        <v>200728</v>
      </c>
      <c r="B1380" s="21" t="s">
        <v>2406</v>
      </c>
      <c r="C1380" s="197" t="s">
        <v>3795</v>
      </c>
      <c r="D1380" s="79" t="s">
        <v>1876</v>
      </c>
      <c r="E1380" s="212">
        <v>216.63</v>
      </c>
      <c r="F1380" s="168">
        <f t="shared" si="25"/>
        <v>216.63</v>
      </c>
    </row>
    <row r="1381" spans="1:6" s="45" customFormat="1" ht="24">
      <c r="A1381" s="38">
        <v>200738</v>
      </c>
      <c r="B1381" s="21" t="s">
        <v>2406</v>
      </c>
      <c r="C1381" s="50" t="s">
        <v>3796</v>
      </c>
      <c r="D1381" s="51" t="s">
        <v>1734</v>
      </c>
      <c r="E1381" s="213">
        <v>34.36</v>
      </c>
      <c r="F1381" s="168">
        <f t="shared" si="25"/>
        <v>34.36</v>
      </c>
    </row>
    <row r="1382" spans="1:6" s="45" customFormat="1" ht="14.25">
      <c r="A1382" s="180">
        <v>21</v>
      </c>
      <c r="B1382" s="21" t="s">
        <v>2406</v>
      </c>
      <c r="C1382" s="152" t="s">
        <v>3797</v>
      </c>
      <c r="D1382" s="153"/>
      <c r="E1382" s="181"/>
      <c r="F1382" s="168">
        <f t="shared" si="25"/>
        <v>0</v>
      </c>
    </row>
    <row r="1383" spans="1:6" s="45" customFormat="1" ht="14.25">
      <c r="A1383" s="184">
        <v>2101</v>
      </c>
      <c r="B1383" s="21" t="s">
        <v>2406</v>
      </c>
      <c r="C1383" s="197" t="s">
        <v>3798</v>
      </c>
      <c r="D1383" s="79"/>
      <c r="E1383" s="212"/>
      <c r="F1383" s="168">
        <f t="shared" si="25"/>
        <v>0</v>
      </c>
    </row>
    <row r="1384" spans="1:6" s="45" customFormat="1" ht="14.25">
      <c r="A1384" s="81">
        <v>210105</v>
      </c>
      <c r="B1384" s="21" t="s">
        <v>2406</v>
      </c>
      <c r="C1384" s="82" t="s">
        <v>3799</v>
      </c>
      <c r="D1384" s="83" t="s">
        <v>1876</v>
      </c>
      <c r="E1384" s="215">
        <v>142.69999999999999</v>
      </c>
      <c r="F1384" s="168">
        <f t="shared" si="25"/>
        <v>142.69999999999999</v>
      </c>
    </row>
    <row r="1385" spans="1:6" s="45" customFormat="1" ht="14.25">
      <c r="A1385" s="184">
        <v>210109</v>
      </c>
      <c r="B1385" s="21" t="s">
        <v>2406</v>
      </c>
      <c r="C1385" s="197" t="s">
        <v>3800</v>
      </c>
      <c r="D1385" s="79" t="s">
        <v>2408</v>
      </c>
      <c r="E1385" s="212">
        <v>594.80999999999995</v>
      </c>
      <c r="F1385" s="168">
        <f t="shared" si="25"/>
        <v>594.80999999999995</v>
      </c>
    </row>
    <row r="1386" spans="1:6" s="45" customFormat="1" ht="24">
      <c r="A1386" s="38">
        <v>210114</v>
      </c>
      <c r="B1386" s="21" t="s">
        <v>2406</v>
      </c>
      <c r="C1386" s="50" t="s">
        <v>3801</v>
      </c>
      <c r="D1386" s="51" t="s">
        <v>2408</v>
      </c>
      <c r="E1386" s="52">
        <v>5867.16</v>
      </c>
      <c r="F1386" s="168">
        <f t="shared" si="25"/>
        <v>5867.16</v>
      </c>
    </row>
    <row r="1387" spans="1:6" s="45" customFormat="1" ht="14.25">
      <c r="A1387" s="27">
        <v>2102</v>
      </c>
      <c r="B1387" s="28" t="s">
        <v>2406</v>
      </c>
      <c r="C1387" s="29" t="s">
        <v>3802</v>
      </c>
      <c r="D1387" s="28"/>
      <c r="E1387" s="30"/>
      <c r="F1387" s="168">
        <f t="shared" si="25"/>
        <v>0</v>
      </c>
    </row>
    <row r="1388" spans="1:6" s="45" customFormat="1" ht="14.25">
      <c r="A1388" s="35">
        <v>210210</v>
      </c>
      <c r="B1388" s="71" t="s">
        <v>2406</v>
      </c>
      <c r="C1388" s="72" t="s">
        <v>3803</v>
      </c>
      <c r="D1388" s="73" t="s">
        <v>1876</v>
      </c>
      <c r="E1388" s="74">
        <v>353.91</v>
      </c>
      <c r="F1388" s="168">
        <f t="shared" si="25"/>
        <v>353.91</v>
      </c>
    </row>
    <row r="1389" spans="1:6" s="45" customFormat="1" ht="14.25">
      <c r="A1389" s="31">
        <v>2103</v>
      </c>
      <c r="B1389" s="21" t="s">
        <v>2406</v>
      </c>
      <c r="C1389" s="32" t="s">
        <v>3804</v>
      </c>
      <c r="D1389" s="33"/>
      <c r="E1389" s="34"/>
      <c r="F1389" s="168">
        <f t="shared" si="25"/>
        <v>0</v>
      </c>
    </row>
    <row r="1390" spans="1:6" s="45" customFormat="1" ht="14.25">
      <c r="A1390" s="31">
        <v>210301</v>
      </c>
      <c r="B1390" s="21" t="s">
        <v>2406</v>
      </c>
      <c r="C1390" s="32" t="s">
        <v>3805</v>
      </c>
      <c r="D1390" s="33" t="s">
        <v>2407</v>
      </c>
      <c r="E1390" s="34">
        <v>332.35</v>
      </c>
      <c r="F1390" s="168">
        <f t="shared" si="25"/>
        <v>332.35</v>
      </c>
    </row>
    <row r="1391" spans="1:6" s="45" customFormat="1" ht="14.25">
      <c r="A1391" s="31">
        <v>210302</v>
      </c>
      <c r="B1391" s="21" t="s">
        <v>2406</v>
      </c>
      <c r="C1391" s="32" t="s">
        <v>3806</v>
      </c>
      <c r="D1391" s="33" t="s">
        <v>2407</v>
      </c>
      <c r="E1391" s="34">
        <v>239.89</v>
      </c>
      <c r="F1391" s="168">
        <f t="shared" si="25"/>
        <v>239.89</v>
      </c>
    </row>
    <row r="1392" spans="1:6" s="45" customFormat="1" ht="14.25">
      <c r="A1392" s="35">
        <v>210304</v>
      </c>
      <c r="B1392" s="71" t="s">
        <v>2406</v>
      </c>
      <c r="C1392" s="72" t="s">
        <v>3807</v>
      </c>
      <c r="D1392" s="73" t="s">
        <v>2407</v>
      </c>
      <c r="E1392" s="74">
        <v>228.95</v>
      </c>
      <c r="F1392" s="168">
        <f t="shared" si="25"/>
        <v>228.95</v>
      </c>
    </row>
    <row r="1393" spans="1:6" s="45" customFormat="1" ht="24">
      <c r="A1393" s="31">
        <v>210316</v>
      </c>
      <c r="B1393" s="21" t="s">
        <v>2406</v>
      </c>
      <c r="C1393" s="32" t="s">
        <v>3808</v>
      </c>
      <c r="D1393" s="33" t="s">
        <v>2408</v>
      </c>
      <c r="E1393" s="34">
        <v>856.68</v>
      </c>
      <c r="F1393" s="168">
        <f t="shared" si="25"/>
        <v>856.68</v>
      </c>
    </row>
    <row r="1394" spans="1:6" s="45" customFormat="1" ht="14.25">
      <c r="A1394" s="35">
        <v>210321</v>
      </c>
      <c r="B1394" s="71" t="s">
        <v>2406</v>
      </c>
      <c r="C1394" s="72" t="s">
        <v>3809</v>
      </c>
      <c r="D1394" s="73" t="s">
        <v>2408</v>
      </c>
      <c r="E1394" s="74">
        <v>186.24</v>
      </c>
      <c r="F1394" s="168">
        <f t="shared" si="25"/>
        <v>186.24</v>
      </c>
    </row>
    <row r="1395" spans="1:6" s="45" customFormat="1" ht="14.25">
      <c r="A1395" s="184">
        <v>210322</v>
      </c>
      <c r="B1395" s="21" t="s">
        <v>2406</v>
      </c>
      <c r="C1395" s="197" t="s">
        <v>3810</v>
      </c>
      <c r="D1395" s="79" t="s">
        <v>2407</v>
      </c>
      <c r="E1395" s="80">
        <v>136.66999999999999</v>
      </c>
      <c r="F1395" s="168">
        <f t="shared" si="25"/>
        <v>136.66999999999999</v>
      </c>
    </row>
    <row r="1396" spans="1:6" s="45" customFormat="1" ht="14.25">
      <c r="A1396" s="38">
        <v>22</v>
      </c>
      <c r="B1396" s="21" t="s">
        <v>2406</v>
      </c>
      <c r="C1396" s="50" t="s">
        <v>3811</v>
      </c>
      <c r="D1396" s="51"/>
      <c r="E1396" s="52"/>
      <c r="F1396" s="168">
        <f t="shared" si="25"/>
        <v>0</v>
      </c>
    </row>
    <row r="1397" spans="1:6" s="45" customFormat="1" ht="14.25">
      <c r="A1397" s="31">
        <v>2208</v>
      </c>
      <c r="B1397" s="21" t="s">
        <v>2406</v>
      </c>
      <c r="C1397" s="32" t="s">
        <v>3812</v>
      </c>
      <c r="D1397" s="33"/>
      <c r="E1397" s="34"/>
      <c r="F1397" s="168">
        <f t="shared" si="25"/>
        <v>0</v>
      </c>
    </row>
    <row r="1398" spans="1:6" s="45" customFormat="1" ht="24">
      <c r="A1398" s="31">
        <v>220803</v>
      </c>
      <c r="B1398" s="21" t="s">
        <v>2406</v>
      </c>
      <c r="C1398" s="32" t="s">
        <v>3813</v>
      </c>
      <c r="D1398" s="33" t="s">
        <v>2409</v>
      </c>
      <c r="E1398" s="34">
        <v>4197.25</v>
      </c>
      <c r="F1398" s="168">
        <f t="shared" si="25"/>
        <v>4197.25</v>
      </c>
    </row>
    <row r="1399" spans="1:6" s="45" customFormat="1" ht="14.25">
      <c r="A1399" s="31">
        <v>31</v>
      </c>
      <c r="B1399" s="21" t="s">
        <v>2406</v>
      </c>
      <c r="C1399" s="32" t="s">
        <v>3814</v>
      </c>
      <c r="D1399" s="33"/>
      <c r="E1399" s="34"/>
      <c r="F1399" s="168">
        <f t="shared" si="25"/>
        <v>0</v>
      </c>
    </row>
    <row r="1400" spans="1:6" s="45" customFormat="1" ht="14.25">
      <c r="A1400" s="31">
        <v>3108</v>
      </c>
      <c r="B1400" s="21" t="s">
        <v>2406</v>
      </c>
      <c r="C1400" s="32" t="s">
        <v>3815</v>
      </c>
      <c r="D1400" s="33"/>
      <c r="E1400" s="34"/>
      <c r="F1400" s="168">
        <f t="shared" si="25"/>
        <v>0</v>
      </c>
    </row>
    <row r="1401" spans="1:6" s="45" customFormat="1" ht="14.25">
      <c r="A1401" s="27">
        <v>310801</v>
      </c>
      <c r="B1401" s="28" t="s">
        <v>2406</v>
      </c>
      <c r="C1401" s="29" t="s">
        <v>3816</v>
      </c>
      <c r="D1401" s="28" t="s">
        <v>2408</v>
      </c>
      <c r="E1401" s="30">
        <v>12.47</v>
      </c>
      <c r="F1401" s="168">
        <f t="shared" si="25"/>
        <v>12.47</v>
      </c>
    </row>
    <row r="1402" spans="1:6" s="45" customFormat="1" ht="14.25">
      <c r="A1402" s="35">
        <v>310802</v>
      </c>
      <c r="B1402" s="71" t="s">
        <v>2406</v>
      </c>
      <c r="C1402" s="72" t="s">
        <v>3817</v>
      </c>
      <c r="D1402" s="73" t="s">
        <v>2408</v>
      </c>
      <c r="E1402" s="74">
        <v>155.19999999999999</v>
      </c>
      <c r="F1402" s="168">
        <f t="shared" ref="F1402:F1465" si="26">E1402*$F$54</f>
        <v>155.19999999999999</v>
      </c>
    </row>
    <row r="1403" spans="1:6" s="45" customFormat="1" ht="14.25">
      <c r="A1403" s="31">
        <v>310803</v>
      </c>
      <c r="B1403" s="21" t="s">
        <v>2406</v>
      </c>
      <c r="C1403" s="32" t="s">
        <v>3818</v>
      </c>
      <c r="D1403" s="33" t="s">
        <v>2408</v>
      </c>
      <c r="E1403" s="34">
        <v>22.15</v>
      </c>
      <c r="F1403" s="168">
        <f t="shared" si="26"/>
        <v>22.15</v>
      </c>
    </row>
    <row r="1404" spans="1:6" s="45" customFormat="1" ht="14.25">
      <c r="A1404" s="27">
        <v>310804</v>
      </c>
      <c r="B1404" s="28" t="s">
        <v>2406</v>
      </c>
      <c r="C1404" s="29" t="s">
        <v>3819</v>
      </c>
      <c r="D1404" s="28" t="s">
        <v>2408</v>
      </c>
      <c r="E1404" s="30">
        <v>62.53</v>
      </c>
      <c r="F1404" s="168">
        <f t="shared" si="26"/>
        <v>62.53</v>
      </c>
    </row>
    <row r="1405" spans="1:6" s="45" customFormat="1" ht="14.25">
      <c r="A1405" s="35">
        <v>310805</v>
      </c>
      <c r="B1405" s="71" t="s">
        <v>2406</v>
      </c>
      <c r="C1405" s="72" t="s">
        <v>3820</v>
      </c>
      <c r="D1405" s="73" t="s">
        <v>2408</v>
      </c>
      <c r="E1405" s="74">
        <v>3.95</v>
      </c>
      <c r="F1405" s="168">
        <f t="shared" si="26"/>
        <v>3.95</v>
      </c>
    </row>
    <row r="1406" spans="1:6" s="45" customFormat="1" ht="14.25">
      <c r="A1406" s="31">
        <v>310806</v>
      </c>
      <c r="B1406" s="21" t="s">
        <v>2406</v>
      </c>
      <c r="C1406" s="32" t="s">
        <v>3821</v>
      </c>
      <c r="D1406" s="33" t="s">
        <v>2408</v>
      </c>
      <c r="E1406" s="34">
        <v>13.24</v>
      </c>
      <c r="F1406" s="168">
        <f t="shared" si="26"/>
        <v>13.24</v>
      </c>
    </row>
    <row r="1407" spans="1:6" s="45" customFormat="1" ht="14.25">
      <c r="A1407" s="31">
        <v>310807</v>
      </c>
      <c r="B1407" s="21" t="s">
        <v>2406</v>
      </c>
      <c r="C1407" s="32" t="s">
        <v>3822</v>
      </c>
      <c r="D1407" s="33" t="s">
        <v>2408</v>
      </c>
      <c r="E1407" s="34">
        <v>23.7</v>
      </c>
      <c r="F1407" s="168">
        <f t="shared" si="26"/>
        <v>23.7</v>
      </c>
    </row>
    <row r="1408" spans="1:6" s="45" customFormat="1" ht="14.25">
      <c r="A1408" s="31">
        <v>310808</v>
      </c>
      <c r="B1408" s="21" t="s">
        <v>2406</v>
      </c>
      <c r="C1408" s="32" t="s">
        <v>3823</v>
      </c>
      <c r="D1408" s="33" t="s">
        <v>2408</v>
      </c>
      <c r="E1408" s="34">
        <v>1.41</v>
      </c>
      <c r="F1408" s="168">
        <f t="shared" si="26"/>
        <v>1.41</v>
      </c>
    </row>
    <row r="1409" spans="1:6" s="45" customFormat="1" ht="14.25">
      <c r="A1409" s="75">
        <v>310809</v>
      </c>
      <c r="B1409" s="21" t="s">
        <v>2406</v>
      </c>
      <c r="C1409" s="76" t="s">
        <v>3824</v>
      </c>
      <c r="D1409" s="77" t="s">
        <v>2408</v>
      </c>
      <c r="E1409" s="78">
        <v>101.05</v>
      </c>
      <c r="F1409" s="168">
        <f t="shared" si="26"/>
        <v>101.05</v>
      </c>
    </row>
    <row r="1410" spans="1:6" s="45" customFormat="1" ht="14.25">
      <c r="A1410" s="184">
        <v>3109</v>
      </c>
      <c r="B1410" s="21" t="s">
        <v>2406</v>
      </c>
      <c r="C1410" s="197" t="s">
        <v>3825</v>
      </c>
      <c r="D1410" s="79"/>
      <c r="E1410" s="80"/>
      <c r="F1410" s="168">
        <f t="shared" si="26"/>
        <v>0</v>
      </c>
    </row>
    <row r="1411" spans="1:6" s="45" customFormat="1" ht="14.25">
      <c r="A1411" s="38">
        <v>310901</v>
      </c>
      <c r="B1411" s="21" t="s">
        <v>2406</v>
      </c>
      <c r="C1411" s="50" t="s">
        <v>3826</v>
      </c>
      <c r="D1411" s="51" t="s">
        <v>2408</v>
      </c>
      <c r="E1411" s="52">
        <v>91.14</v>
      </c>
      <c r="F1411" s="168">
        <f t="shared" si="26"/>
        <v>91.14</v>
      </c>
    </row>
    <row r="1412" spans="1:6" s="45" customFormat="1" ht="14.25">
      <c r="A1412" s="31">
        <v>310902</v>
      </c>
      <c r="B1412" s="21" t="s">
        <v>2406</v>
      </c>
      <c r="C1412" s="32" t="s">
        <v>3827</v>
      </c>
      <c r="D1412" s="33" t="s">
        <v>2408</v>
      </c>
      <c r="E1412" s="34">
        <v>39.03</v>
      </c>
      <c r="F1412" s="168">
        <f t="shared" si="26"/>
        <v>39.03</v>
      </c>
    </row>
    <row r="1413" spans="1:6" s="45" customFormat="1" ht="14.25">
      <c r="A1413" s="31">
        <v>310903</v>
      </c>
      <c r="B1413" s="21" t="s">
        <v>2406</v>
      </c>
      <c r="C1413" s="32" t="s">
        <v>3828</v>
      </c>
      <c r="D1413" s="33" t="s">
        <v>2408</v>
      </c>
      <c r="E1413" s="34">
        <v>56.22</v>
      </c>
      <c r="F1413" s="168">
        <f t="shared" si="26"/>
        <v>56.22</v>
      </c>
    </row>
    <row r="1414" spans="1:6" s="45" customFormat="1" ht="14.25">
      <c r="A1414" s="31">
        <v>310904</v>
      </c>
      <c r="B1414" s="21" t="s">
        <v>2406</v>
      </c>
      <c r="C1414" s="32" t="s">
        <v>3829</v>
      </c>
      <c r="D1414" s="33" t="s">
        <v>2408</v>
      </c>
      <c r="E1414" s="34">
        <v>81.040000000000006</v>
      </c>
      <c r="F1414" s="168">
        <f t="shared" si="26"/>
        <v>81.040000000000006</v>
      </c>
    </row>
    <row r="1415" spans="1:6" s="45" customFormat="1" ht="14.25">
      <c r="A1415" s="35">
        <v>310905</v>
      </c>
      <c r="B1415" s="71" t="s">
        <v>2406</v>
      </c>
      <c r="C1415" s="72" t="s">
        <v>3830</v>
      </c>
      <c r="D1415" s="73" t="s">
        <v>2408</v>
      </c>
      <c r="E1415" s="74">
        <v>36.78</v>
      </c>
      <c r="F1415" s="168">
        <f t="shared" si="26"/>
        <v>36.78</v>
      </c>
    </row>
    <row r="1416" spans="1:6" s="45" customFormat="1" ht="14.25">
      <c r="A1416" s="31">
        <v>310906</v>
      </c>
      <c r="B1416" s="21" t="s">
        <v>2406</v>
      </c>
      <c r="C1416" s="32" t="s">
        <v>3831</v>
      </c>
      <c r="D1416" s="33" t="s">
        <v>2408</v>
      </c>
      <c r="E1416" s="34">
        <v>37.840000000000003</v>
      </c>
      <c r="F1416" s="168">
        <f t="shared" si="26"/>
        <v>37.840000000000003</v>
      </c>
    </row>
    <row r="1417" spans="1:6" s="45" customFormat="1" ht="14.25">
      <c r="A1417" s="31">
        <v>310907</v>
      </c>
      <c r="B1417" s="21" t="s">
        <v>2406</v>
      </c>
      <c r="C1417" s="32" t="s">
        <v>3832</v>
      </c>
      <c r="D1417" s="33" t="s">
        <v>2408</v>
      </c>
      <c r="E1417" s="34">
        <v>45.65</v>
      </c>
      <c r="F1417" s="168">
        <f t="shared" si="26"/>
        <v>45.65</v>
      </c>
    </row>
    <row r="1418" spans="1:6" s="45" customFormat="1" ht="14.25">
      <c r="A1418" s="31">
        <v>310908</v>
      </c>
      <c r="B1418" s="21" t="s">
        <v>2406</v>
      </c>
      <c r="C1418" s="32" t="s">
        <v>3833</v>
      </c>
      <c r="D1418" s="33" t="s">
        <v>2408</v>
      </c>
      <c r="E1418" s="34">
        <v>181.23</v>
      </c>
      <c r="F1418" s="168">
        <f t="shared" si="26"/>
        <v>181.23</v>
      </c>
    </row>
    <row r="1419" spans="1:6" s="45" customFormat="1" ht="14.25">
      <c r="A1419" s="31">
        <v>310909</v>
      </c>
      <c r="B1419" s="21" t="s">
        <v>2406</v>
      </c>
      <c r="C1419" s="32" t="s">
        <v>3834</v>
      </c>
      <c r="D1419" s="33" t="s">
        <v>2408</v>
      </c>
      <c r="E1419" s="34">
        <v>62.03</v>
      </c>
      <c r="F1419" s="168">
        <f t="shared" si="26"/>
        <v>62.03</v>
      </c>
    </row>
    <row r="1420" spans="1:6" s="45" customFormat="1" ht="14.25">
      <c r="A1420" s="31">
        <v>310910</v>
      </c>
      <c r="B1420" s="21" t="s">
        <v>2406</v>
      </c>
      <c r="C1420" s="32" t="s">
        <v>3835</v>
      </c>
      <c r="D1420" s="33" t="s">
        <v>2408</v>
      </c>
      <c r="E1420" s="34">
        <v>40.659999999999997</v>
      </c>
      <c r="F1420" s="168">
        <f t="shared" si="26"/>
        <v>40.659999999999997</v>
      </c>
    </row>
    <row r="1421" spans="1:6" s="45" customFormat="1" ht="14.25">
      <c r="A1421" s="31">
        <v>310911</v>
      </c>
      <c r="B1421" s="21" t="s">
        <v>2406</v>
      </c>
      <c r="C1421" s="32" t="s">
        <v>3836</v>
      </c>
      <c r="D1421" s="33" t="s">
        <v>2408</v>
      </c>
      <c r="E1421" s="34">
        <v>63.79</v>
      </c>
      <c r="F1421" s="168">
        <f t="shared" si="26"/>
        <v>63.79</v>
      </c>
    </row>
    <row r="1422" spans="1:6" s="45" customFormat="1" ht="14.25">
      <c r="A1422" s="31">
        <v>310912</v>
      </c>
      <c r="B1422" s="21" t="s">
        <v>2406</v>
      </c>
      <c r="C1422" s="32" t="s">
        <v>3837</v>
      </c>
      <c r="D1422" s="33" t="s">
        <v>2408</v>
      </c>
      <c r="E1422" s="34">
        <v>501.34</v>
      </c>
      <c r="F1422" s="168">
        <f t="shared" si="26"/>
        <v>501.34</v>
      </c>
    </row>
    <row r="1423" spans="1:6" s="45" customFormat="1" ht="14.25">
      <c r="A1423" s="31">
        <v>310913</v>
      </c>
      <c r="B1423" s="21" t="s">
        <v>2406</v>
      </c>
      <c r="C1423" s="32" t="s">
        <v>3838</v>
      </c>
      <c r="D1423" s="33" t="s">
        <v>2408</v>
      </c>
      <c r="E1423" s="34">
        <v>711.93</v>
      </c>
      <c r="F1423" s="168">
        <f t="shared" si="26"/>
        <v>711.93</v>
      </c>
    </row>
    <row r="1424" spans="1:6" s="45" customFormat="1" ht="14.25">
      <c r="A1424" s="31">
        <v>310914</v>
      </c>
      <c r="B1424" s="21" t="s">
        <v>2406</v>
      </c>
      <c r="C1424" s="32" t="s">
        <v>3839</v>
      </c>
      <c r="D1424" s="33" t="s">
        <v>2408</v>
      </c>
      <c r="E1424" s="34">
        <v>202.88</v>
      </c>
      <c r="F1424" s="168">
        <f t="shared" si="26"/>
        <v>202.88</v>
      </c>
    </row>
    <row r="1425" spans="1:6" s="45" customFormat="1" ht="14.25">
      <c r="A1425" s="31">
        <v>99</v>
      </c>
      <c r="B1425" s="21" t="s">
        <v>2406</v>
      </c>
      <c r="C1425" s="32" t="s">
        <v>3840</v>
      </c>
      <c r="D1425" s="33"/>
      <c r="E1425" s="34"/>
      <c r="F1425" s="168">
        <f t="shared" si="26"/>
        <v>0</v>
      </c>
    </row>
    <row r="1426" spans="1:6" s="45" customFormat="1" ht="14.25">
      <c r="A1426" s="31">
        <v>9901</v>
      </c>
      <c r="B1426" s="21" t="s">
        <v>2406</v>
      </c>
      <c r="C1426" s="32" t="s">
        <v>3841</v>
      </c>
      <c r="D1426" s="33"/>
      <c r="E1426" s="34"/>
      <c r="F1426" s="168">
        <f t="shared" si="26"/>
        <v>0</v>
      </c>
    </row>
    <row r="1427" spans="1:6" s="45" customFormat="1" ht="14.25">
      <c r="A1427" s="31">
        <v>990101</v>
      </c>
      <c r="B1427" s="21" t="s">
        <v>2406</v>
      </c>
      <c r="C1427" s="32" t="s">
        <v>3842</v>
      </c>
      <c r="D1427" s="33" t="s">
        <v>2442</v>
      </c>
      <c r="E1427" s="34">
        <v>429.51</v>
      </c>
      <c r="F1427" s="168">
        <f t="shared" si="26"/>
        <v>429.51</v>
      </c>
    </row>
    <row r="1428" spans="1:6" s="45" customFormat="1" ht="14.25">
      <c r="A1428" s="31">
        <v>990102</v>
      </c>
      <c r="B1428" s="21" t="s">
        <v>2406</v>
      </c>
      <c r="C1428" s="32" t="s">
        <v>3843</v>
      </c>
      <c r="D1428" s="33" t="s">
        <v>2442</v>
      </c>
      <c r="E1428" s="34">
        <v>440.26</v>
      </c>
      <c r="F1428" s="168">
        <f t="shared" si="26"/>
        <v>440.26</v>
      </c>
    </row>
    <row r="1429" spans="1:6" s="45" customFormat="1" ht="14.25">
      <c r="A1429" s="31">
        <v>990103</v>
      </c>
      <c r="B1429" s="21" t="s">
        <v>2406</v>
      </c>
      <c r="C1429" s="32" t="s">
        <v>3844</v>
      </c>
      <c r="D1429" s="33" t="s">
        <v>2442</v>
      </c>
      <c r="E1429" s="34">
        <v>382.71</v>
      </c>
      <c r="F1429" s="168">
        <f t="shared" si="26"/>
        <v>382.71</v>
      </c>
    </row>
    <row r="1430" spans="1:6" s="45" customFormat="1" ht="14.25">
      <c r="A1430" s="195">
        <v>990104</v>
      </c>
      <c r="B1430" s="113" t="s">
        <v>2406</v>
      </c>
      <c r="C1430" s="114" t="s">
        <v>3845</v>
      </c>
      <c r="D1430" s="115" t="s">
        <v>2442</v>
      </c>
      <c r="E1430" s="116">
        <v>705.41</v>
      </c>
      <c r="F1430" s="168">
        <f t="shared" si="26"/>
        <v>705.41</v>
      </c>
    </row>
    <row r="1431" spans="1:6" s="45" customFormat="1" ht="14.25">
      <c r="A1431" s="195">
        <v>990105</v>
      </c>
      <c r="B1431" s="113" t="s">
        <v>2406</v>
      </c>
      <c r="C1431" s="114" t="s">
        <v>3846</v>
      </c>
      <c r="D1431" s="115" t="s">
        <v>1876</v>
      </c>
      <c r="E1431" s="116">
        <v>21.26</v>
      </c>
      <c r="F1431" s="168">
        <f t="shared" si="26"/>
        <v>21.26</v>
      </c>
    </row>
    <row r="1432" spans="1:6" s="45" customFormat="1" ht="24">
      <c r="A1432" s="195">
        <v>990106</v>
      </c>
      <c r="B1432" s="113" t="s">
        <v>2406</v>
      </c>
      <c r="C1432" s="114" t="s">
        <v>3847</v>
      </c>
      <c r="D1432" s="115" t="s">
        <v>1876</v>
      </c>
      <c r="E1432" s="116">
        <v>169.16</v>
      </c>
      <c r="F1432" s="168">
        <f t="shared" si="26"/>
        <v>169.16</v>
      </c>
    </row>
    <row r="1433" spans="1:6" s="45" customFormat="1" ht="14.25">
      <c r="A1433" s="195">
        <v>990107</v>
      </c>
      <c r="B1433" s="113" t="s">
        <v>2406</v>
      </c>
      <c r="C1433" s="114" t="s">
        <v>3848</v>
      </c>
      <c r="D1433" s="115" t="s">
        <v>2407</v>
      </c>
      <c r="E1433" s="116">
        <v>22.48</v>
      </c>
      <c r="F1433" s="168">
        <f t="shared" si="26"/>
        <v>22.48</v>
      </c>
    </row>
    <row r="1434" spans="1:6" s="45" customFormat="1" ht="24">
      <c r="A1434" s="195">
        <v>990108</v>
      </c>
      <c r="B1434" s="113" t="s">
        <v>2406</v>
      </c>
      <c r="C1434" s="114" t="s">
        <v>3849</v>
      </c>
      <c r="D1434" s="115" t="s">
        <v>2407</v>
      </c>
      <c r="E1434" s="116">
        <v>45.26</v>
      </c>
      <c r="F1434" s="168">
        <f t="shared" si="26"/>
        <v>45.26</v>
      </c>
    </row>
    <row r="1435" spans="1:6" s="45" customFormat="1" ht="24">
      <c r="A1435" s="195">
        <v>990109</v>
      </c>
      <c r="B1435" s="113" t="s">
        <v>2406</v>
      </c>
      <c r="C1435" s="114" t="s">
        <v>3850</v>
      </c>
      <c r="D1435" s="115" t="s">
        <v>1876</v>
      </c>
      <c r="E1435" s="116">
        <v>6.94</v>
      </c>
      <c r="F1435" s="168">
        <f t="shared" si="26"/>
        <v>6.94</v>
      </c>
    </row>
    <row r="1436" spans="1:6" s="45" customFormat="1" ht="24">
      <c r="A1436" s="195">
        <v>990110</v>
      </c>
      <c r="B1436" s="113" t="s">
        <v>2406</v>
      </c>
      <c r="C1436" s="114" t="s">
        <v>3851</v>
      </c>
      <c r="D1436" s="115" t="s">
        <v>1876</v>
      </c>
      <c r="E1436" s="116">
        <v>145.38</v>
      </c>
      <c r="F1436" s="168">
        <f t="shared" si="26"/>
        <v>145.38</v>
      </c>
    </row>
    <row r="1437" spans="1:6" s="45" customFormat="1" ht="24">
      <c r="A1437" s="195">
        <v>990111</v>
      </c>
      <c r="B1437" s="113" t="s">
        <v>2406</v>
      </c>
      <c r="C1437" s="114" t="s">
        <v>3852</v>
      </c>
      <c r="D1437" s="115" t="s">
        <v>1876</v>
      </c>
      <c r="E1437" s="116">
        <v>410.36</v>
      </c>
      <c r="F1437" s="168">
        <f t="shared" si="26"/>
        <v>410.36</v>
      </c>
    </row>
    <row r="1438" spans="1:6" s="45" customFormat="1" ht="24">
      <c r="A1438" s="195">
        <v>990112</v>
      </c>
      <c r="B1438" s="113" t="s">
        <v>2406</v>
      </c>
      <c r="C1438" s="114" t="s">
        <v>3853</v>
      </c>
      <c r="D1438" s="115" t="s">
        <v>1876</v>
      </c>
      <c r="E1438" s="116">
        <v>203.61</v>
      </c>
      <c r="F1438" s="168">
        <f t="shared" si="26"/>
        <v>203.61</v>
      </c>
    </row>
    <row r="1439" spans="1:6" s="45" customFormat="1" ht="14.25">
      <c r="A1439" s="195">
        <v>990113</v>
      </c>
      <c r="B1439" s="113" t="s">
        <v>2406</v>
      </c>
      <c r="C1439" s="114" t="s">
        <v>3854</v>
      </c>
      <c r="D1439" s="115" t="s">
        <v>1876</v>
      </c>
      <c r="E1439" s="116">
        <v>8.07</v>
      </c>
      <c r="F1439" s="168">
        <f t="shared" si="26"/>
        <v>8.07</v>
      </c>
    </row>
    <row r="1440" spans="1:6" s="45" customFormat="1" ht="14.25">
      <c r="A1440" s="195">
        <v>990114</v>
      </c>
      <c r="B1440" s="113" t="s">
        <v>2406</v>
      </c>
      <c r="C1440" s="114" t="s">
        <v>3855</v>
      </c>
      <c r="D1440" s="115" t="s">
        <v>1876</v>
      </c>
      <c r="E1440" s="116">
        <v>169.44</v>
      </c>
      <c r="F1440" s="168">
        <f t="shared" si="26"/>
        <v>169.44</v>
      </c>
    </row>
    <row r="1441" spans="1:6" s="45" customFormat="1" ht="14.25">
      <c r="A1441" s="195">
        <v>990115</v>
      </c>
      <c r="B1441" s="113" t="s">
        <v>2406</v>
      </c>
      <c r="C1441" s="114" t="s">
        <v>3856</v>
      </c>
      <c r="D1441" s="115" t="s">
        <v>1876</v>
      </c>
      <c r="E1441" s="116">
        <v>26.65</v>
      </c>
      <c r="F1441" s="168">
        <f t="shared" si="26"/>
        <v>26.65</v>
      </c>
    </row>
    <row r="1442" spans="1:6" s="45" customFormat="1" ht="14.25">
      <c r="A1442" s="195">
        <v>990116</v>
      </c>
      <c r="B1442" s="113" t="s">
        <v>2406</v>
      </c>
      <c r="C1442" s="114" t="s">
        <v>3857</v>
      </c>
      <c r="D1442" s="115" t="s">
        <v>1876</v>
      </c>
      <c r="E1442" s="116">
        <v>68.599999999999994</v>
      </c>
      <c r="F1442" s="168">
        <f t="shared" si="26"/>
        <v>68.599999999999994</v>
      </c>
    </row>
    <row r="1443" spans="1:6" s="45" customFormat="1" ht="14.25">
      <c r="A1443" s="195">
        <v>990117</v>
      </c>
      <c r="B1443" s="113" t="s">
        <v>2406</v>
      </c>
      <c r="C1443" s="114" t="s">
        <v>3858</v>
      </c>
      <c r="D1443" s="115" t="s">
        <v>2442</v>
      </c>
      <c r="E1443" s="116">
        <v>414.96</v>
      </c>
      <c r="F1443" s="168">
        <f t="shared" si="26"/>
        <v>414.96</v>
      </c>
    </row>
    <row r="1444" spans="1:6" s="45" customFormat="1" ht="14.25">
      <c r="A1444" s="195">
        <v>990118</v>
      </c>
      <c r="B1444" s="113" t="s">
        <v>2406</v>
      </c>
      <c r="C1444" s="114" t="s">
        <v>3859</v>
      </c>
      <c r="D1444" s="115" t="s">
        <v>2407</v>
      </c>
      <c r="E1444" s="116">
        <v>28.79</v>
      </c>
      <c r="F1444" s="168">
        <f t="shared" si="26"/>
        <v>28.79</v>
      </c>
    </row>
    <row r="1445" spans="1:6" s="45" customFormat="1" ht="24">
      <c r="A1445" s="195">
        <v>990119</v>
      </c>
      <c r="B1445" s="113" t="s">
        <v>2406</v>
      </c>
      <c r="C1445" s="114" t="s">
        <v>3860</v>
      </c>
      <c r="D1445" s="115" t="s">
        <v>1876</v>
      </c>
      <c r="E1445" s="116">
        <v>50.26</v>
      </c>
      <c r="F1445" s="168">
        <f t="shared" si="26"/>
        <v>50.26</v>
      </c>
    </row>
    <row r="1446" spans="1:6" s="45" customFormat="1" ht="14.25">
      <c r="A1446" s="195">
        <v>990120</v>
      </c>
      <c r="B1446" s="113" t="s">
        <v>2406</v>
      </c>
      <c r="C1446" s="114" t="s">
        <v>3861</v>
      </c>
      <c r="D1446" s="115" t="s">
        <v>2407</v>
      </c>
      <c r="E1446" s="116">
        <v>11.22</v>
      </c>
      <c r="F1446" s="168">
        <f t="shared" si="26"/>
        <v>11.22</v>
      </c>
    </row>
    <row r="1447" spans="1:6" s="45" customFormat="1" ht="14.25">
      <c r="A1447" s="195">
        <v>990121</v>
      </c>
      <c r="B1447" s="113" t="s">
        <v>2406</v>
      </c>
      <c r="C1447" s="114" t="s">
        <v>3862</v>
      </c>
      <c r="D1447" s="115" t="s">
        <v>2408</v>
      </c>
      <c r="E1447" s="116">
        <v>9.52</v>
      </c>
      <c r="F1447" s="168">
        <f t="shared" si="26"/>
        <v>9.52</v>
      </c>
    </row>
    <row r="1448" spans="1:6" s="45" customFormat="1" ht="14.25">
      <c r="A1448" s="195">
        <v>990122</v>
      </c>
      <c r="B1448" s="113" t="s">
        <v>2406</v>
      </c>
      <c r="C1448" s="114" t="s">
        <v>3863</v>
      </c>
      <c r="D1448" s="115" t="s">
        <v>2408</v>
      </c>
      <c r="E1448" s="116">
        <v>5.93</v>
      </c>
      <c r="F1448" s="168">
        <f t="shared" si="26"/>
        <v>5.93</v>
      </c>
    </row>
    <row r="1449" spans="1:6" s="45" customFormat="1" ht="14.25">
      <c r="A1449" s="195">
        <v>990123</v>
      </c>
      <c r="B1449" s="113" t="s">
        <v>2406</v>
      </c>
      <c r="C1449" s="114" t="s">
        <v>3864</v>
      </c>
      <c r="D1449" s="115" t="s">
        <v>2408</v>
      </c>
      <c r="E1449" s="116">
        <v>5.28</v>
      </c>
      <c r="F1449" s="168">
        <f t="shared" si="26"/>
        <v>5.28</v>
      </c>
    </row>
    <row r="1450" spans="1:6" s="45" customFormat="1" ht="14.25">
      <c r="A1450" s="195">
        <v>990124</v>
      </c>
      <c r="B1450" s="113" t="s">
        <v>2406</v>
      </c>
      <c r="C1450" s="114" t="s">
        <v>3865</v>
      </c>
      <c r="D1450" s="115" t="s">
        <v>2407</v>
      </c>
      <c r="E1450" s="116">
        <v>77.11</v>
      </c>
      <c r="F1450" s="168">
        <f t="shared" si="26"/>
        <v>77.11</v>
      </c>
    </row>
    <row r="1451" spans="1:6" s="45" customFormat="1" ht="14.25">
      <c r="A1451" s="195">
        <v>990125</v>
      </c>
      <c r="B1451" s="113" t="s">
        <v>2406</v>
      </c>
      <c r="C1451" s="114" t="s">
        <v>3866</v>
      </c>
      <c r="D1451" s="115" t="s">
        <v>2408</v>
      </c>
      <c r="E1451" s="116">
        <v>61.82</v>
      </c>
      <c r="F1451" s="168">
        <f t="shared" si="26"/>
        <v>61.82</v>
      </c>
    </row>
    <row r="1452" spans="1:6" s="45" customFormat="1" ht="14.25">
      <c r="A1452" s="195">
        <v>990126</v>
      </c>
      <c r="B1452" s="113" t="s">
        <v>2406</v>
      </c>
      <c r="C1452" s="114" t="s">
        <v>3867</v>
      </c>
      <c r="D1452" s="115" t="s">
        <v>2407</v>
      </c>
      <c r="E1452" s="116">
        <v>26.91</v>
      </c>
      <c r="F1452" s="168">
        <f t="shared" si="26"/>
        <v>26.91</v>
      </c>
    </row>
    <row r="1453" spans="1:6" s="45" customFormat="1" ht="24">
      <c r="A1453" s="195">
        <v>990127</v>
      </c>
      <c r="B1453" s="113" t="s">
        <v>2406</v>
      </c>
      <c r="C1453" s="114" t="s">
        <v>3868</v>
      </c>
      <c r="D1453" s="115" t="s">
        <v>2408</v>
      </c>
      <c r="E1453" s="116">
        <v>2269.87</v>
      </c>
      <c r="F1453" s="168">
        <f t="shared" si="26"/>
        <v>2269.87</v>
      </c>
    </row>
    <row r="1454" spans="1:6" s="45" customFormat="1" ht="24">
      <c r="A1454" s="195">
        <v>990128</v>
      </c>
      <c r="B1454" s="113" t="s">
        <v>2406</v>
      </c>
      <c r="C1454" s="114" t="s">
        <v>3869</v>
      </c>
      <c r="D1454" s="115" t="s">
        <v>2410</v>
      </c>
      <c r="E1454" s="116">
        <v>1248.28</v>
      </c>
      <c r="F1454" s="168">
        <f t="shared" si="26"/>
        <v>1248.28</v>
      </c>
    </row>
    <row r="1455" spans="1:6" s="45" customFormat="1" ht="14.25">
      <c r="A1455" s="195">
        <v>990129</v>
      </c>
      <c r="B1455" s="113" t="s">
        <v>2406</v>
      </c>
      <c r="C1455" s="114" t="s">
        <v>3870</v>
      </c>
      <c r="D1455" s="115" t="s">
        <v>2408</v>
      </c>
      <c r="E1455" s="116">
        <v>27.39</v>
      </c>
      <c r="F1455" s="168">
        <f t="shared" si="26"/>
        <v>27.39</v>
      </c>
    </row>
    <row r="1456" spans="1:6" s="45" customFormat="1" ht="14.25">
      <c r="A1456" s="195">
        <v>990130</v>
      </c>
      <c r="B1456" s="113" t="s">
        <v>2406</v>
      </c>
      <c r="C1456" s="114" t="s">
        <v>3871</v>
      </c>
      <c r="D1456" s="115" t="s">
        <v>2408</v>
      </c>
      <c r="E1456" s="116">
        <v>155.37</v>
      </c>
      <c r="F1456" s="168">
        <f t="shared" si="26"/>
        <v>155.37</v>
      </c>
    </row>
    <row r="1457" spans="1:6" s="45" customFormat="1" ht="14.25">
      <c r="A1457" s="195">
        <v>990131</v>
      </c>
      <c r="B1457" s="113" t="s">
        <v>2406</v>
      </c>
      <c r="C1457" s="114" t="s">
        <v>3872</v>
      </c>
      <c r="D1457" s="115" t="s">
        <v>2408</v>
      </c>
      <c r="E1457" s="116">
        <v>299.62</v>
      </c>
      <c r="F1457" s="168">
        <f t="shared" si="26"/>
        <v>299.62</v>
      </c>
    </row>
    <row r="1458" spans="1:6" s="45" customFormat="1" ht="14.25">
      <c r="A1458" s="195">
        <v>990132</v>
      </c>
      <c r="B1458" s="113" t="s">
        <v>2406</v>
      </c>
      <c r="C1458" s="114" t="s">
        <v>3873</v>
      </c>
      <c r="D1458" s="115" t="s">
        <v>2408</v>
      </c>
      <c r="E1458" s="116">
        <v>72.099999999999994</v>
      </c>
      <c r="F1458" s="168">
        <f t="shared" si="26"/>
        <v>72.099999999999994</v>
      </c>
    </row>
    <row r="1459" spans="1:6" s="45" customFormat="1" ht="14.25">
      <c r="A1459" s="195">
        <v>990133</v>
      </c>
      <c r="B1459" s="113" t="s">
        <v>2406</v>
      </c>
      <c r="C1459" s="114" t="s">
        <v>3874</v>
      </c>
      <c r="D1459" s="115" t="s">
        <v>2407</v>
      </c>
      <c r="E1459" s="116">
        <v>110.62</v>
      </c>
      <c r="F1459" s="168">
        <f t="shared" si="26"/>
        <v>110.62</v>
      </c>
    </row>
    <row r="1460" spans="1:6" s="45" customFormat="1" ht="14.25">
      <c r="A1460" s="195">
        <v>990134</v>
      </c>
      <c r="B1460" s="113" t="s">
        <v>2406</v>
      </c>
      <c r="C1460" s="114" t="s">
        <v>3875</v>
      </c>
      <c r="D1460" s="115" t="s">
        <v>2407</v>
      </c>
      <c r="E1460" s="116">
        <v>98.45</v>
      </c>
      <c r="F1460" s="168">
        <f t="shared" si="26"/>
        <v>98.45</v>
      </c>
    </row>
    <row r="1461" spans="1:6" s="45" customFormat="1" ht="14.25">
      <c r="A1461" s="195">
        <v>990135</v>
      </c>
      <c r="B1461" s="113" t="s">
        <v>2406</v>
      </c>
      <c r="C1461" s="114" t="s">
        <v>3876</v>
      </c>
      <c r="D1461" s="115" t="s">
        <v>2407</v>
      </c>
      <c r="E1461" s="116">
        <v>136.61000000000001</v>
      </c>
      <c r="F1461" s="168">
        <f t="shared" si="26"/>
        <v>136.61000000000001</v>
      </c>
    </row>
    <row r="1462" spans="1:6" s="45" customFormat="1" ht="14.25">
      <c r="A1462" s="195">
        <v>990136</v>
      </c>
      <c r="B1462" s="113" t="s">
        <v>2406</v>
      </c>
      <c r="C1462" s="114" t="s">
        <v>3877</v>
      </c>
      <c r="D1462" s="115" t="s">
        <v>2407</v>
      </c>
      <c r="E1462" s="116">
        <v>23.68</v>
      </c>
      <c r="F1462" s="168">
        <f t="shared" si="26"/>
        <v>23.68</v>
      </c>
    </row>
    <row r="1463" spans="1:6" s="45" customFormat="1" ht="24">
      <c r="A1463" s="195">
        <v>990137</v>
      </c>
      <c r="B1463" s="113" t="s">
        <v>2406</v>
      </c>
      <c r="C1463" s="114" t="s">
        <v>3878</v>
      </c>
      <c r="D1463" s="115" t="s">
        <v>1876</v>
      </c>
      <c r="E1463" s="116">
        <v>17.23</v>
      </c>
      <c r="F1463" s="168">
        <f t="shared" si="26"/>
        <v>17.23</v>
      </c>
    </row>
    <row r="1464" spans="1:6" s="45" customFormat="1" ht="14.25">
      <c r="A1464" s="195">
        <v>990138</v>
      </c>
      <c r="B1464" s="113" t="s">
        <v>2406</v>
      </c>
      <c r="C1464" s="114" t="s">
        <v>3879</v>
      </c>
      <c r="D1464" s="115" t="s">
        <v>1876</v>
      </c>
      <c r="E1464" s="116">
        <v>15.4</v>
      </c>
      <c r="F1464" s="168">
        <f t="shared" si="26"/>
        <v>15.4</v>
      </c>
    </row>
    <row r="1465" spans="1:6" s="45" customFormat="1" ht="14.25">
      <c r="A1465" s="195">
        <v>990139</v>
      </c>
      <c r="B1465" s="113" t="s">
        <v>2406</v>
      </c>
      <c r="C1465" s="114" t="s">
        <v>3880</v>
      </c>
      <c r="D1465" s="115" t="s">
        <v>1876</v>
      </c>
      <c r="E1465" s="116">
        <v>32.14</v>
      </c>
      <c r="F1465" s="168">
        <f t="shared" si="26"/>
        <v>32.14</v>
      </c>
    </row>
    <row r="1466" spans="1:6" s="45" customFormat="1" ht="24">
      <c r="A1466" s="195">
        <v>990140</v>
      </c>
      <c r="B1466" s="113" t="s">
        <v>2406</v>
      </c>
      <c r="C1466" s="114" t="s">
        <v>3881</v>
      </c>
      <c r="D1466" s="115" t="s">
        <v>2408</v>
      </c>
      <c r="E1466" s="116">
        <v>668.97</v>
      </c>
      <c r="F1466" s="168">
        <f t="shared" ref="F1466:F1529" si="27">E1466*$F$54</f>
        <v>668.97</v>
      </c>
    </row>
    <row r="1467" spans="1:6" s="45" customFormat="1" ht="14.25">
      <c r="A1467" s="195">
        <v>9902</v>
      </c>
      <c r="B1467" s="113" t="s">
        <v>2406</v>
      </c>
      <c r="C1467" s="114" t="s">
        <v>3882</v>
      </c>
      <c r="D1467" s="115"/>
      <c r="E1467" s="116"/>
      <c r="F1467" s="168">
        <f t="shared" si="27"/>
        <v>0</v>
      </c>
    </row>
    <row r="1468" spans="1:6" s="45" customFormat="1" ht="24">
      <c r="A1468" s="195">
        <v>990201</v>
      </c>
      <c r="B1468" s="113" t="s">
        <v>2406</v>
      </c>
      <c r="C1468" s="114" t="s">
        <v>3883</v>
      </c>
      <c r="D1468" s="115" t="s">
        <v>2446</v>
      </c>
      <c r="E1468" s="116">
        <v>1.72</v>
      </c>
      <c r="F1468" s="168">
        <f t="shared" si="27"/>
        <v>1.72</v>
      </c>
    </row>
    <row r="1469" spans="1:6" s="45" customFormat="1" ht="24">
      <c r="A1469" s="195">
        <v>990202</v>
      </c>
      <c r="B1469" s="113" t="s">
        <v>2406</v>
      </c>
      <c r="C1469" s="114" t="s">
        <v>3884</v>
      </c>
      <c r="D1469" s="115" t="s">
        <v>2446</v>
      </c>
      <c r="E1469" s="116">
        <v>180.86</v>
      </c>
      <c r="F1469" s="168">
        <f t="shared" si="27"/>
        <v>180.86</v>
      </c>
    </row>
    <row r="1470" spans="1:6" s="45" customFormat="1" ht="14.25">
      <c r="A1470" s="195">
        <v>990203</v>
      </c>
      <c r="B1470" s="113" t="s">
        <v>2406</v>
      </c>
      <c r="C1470" s="114" t="s">
        <v>3885</v>
      </c>
      <c r="D1470" s="115" t="s">
        <v>2446</v>
      </c>
      <c r="E1470" s="116">
        <v>1.95</v>
      </c>
      <c r="F1470" s="168">
        <f t="shared" si="27"/>
        <v>1.95</v>
      </c>
    </row>
    <row r="1471" spans="1:6" s="45" customFormat="1" ht="14.25">
      <c r="A1471" s="195">
        <v>990204</v>
      </c>
      <c r="B1471" s="113" t="s">
        <v>2406</v>
      </c>
      <c r="C1471" s="114" t="s">
        <v>3886</v>
      </c>
      <c r="D1471" s="115" t="s">
        <v>2446</v>
      </c>
      <c r="E1471" s="116">
        <v>269.87</v>
      </c>
      <c r="F1471" s="168">
        <f t="shared" si="27"/>
        <v>269.87</v>
      </c>
    </row>
    <row r="1472" spans="1:6" s="45" customFormat="1" ht="24">
      <c r="A1472" s="195">
        <v>990205</v>
      </c>
      <c r="B1472" s="113" t="s">
        <v>2406</v>
      </c>
      <c r="C1472" s="114" t="s">
        <v>3887</v>
      </c>
      <c r="D1472" s="115" t="s">
        <v>2446</v>
      </c>
      <c r="E1472" s="116">
        <v>182.68</v>
      </c>
      <c r="F1472" s="168">
        <f t="shared" si="27"/>
        <v>182.68</v>
      </c>
    </row>
    <row r="1473" spans="1:6" s="45" customFormat="1" ht="14.25">
      <c r="A1473" s="195">
        <v>990206</v>
      </c>
      <c r="B1473" s="113" t="s">
        <v>2406</v>
      </c>
      <c r="C1473" s="114" t="s">
        <v>3888</v>
      </c>
      <c r="D1473" s="115" t="s">
        <v>2446</v>
      </c>
      <c r="E1473" s="116">
        <v>10.72</v>
      </c>
      <c r="F1473" s="168">
        <f t="shared" si="27"/>
        <v>10.72</v>
      </c>
    </row>
    <row r="1474" spans="1:6" s="45" customFormat="1" ht="24">
      <c r="A1474" s="195">
        <v>990207</v>
      </c>
      <c r="B1474" s="113" t="s">
        <v>2406</v>
      </c>
      <c r="C1474" s="114" t="s">
        <v>3889</v>
      </c>
      <c r="D1474" s="115" t="s">
        <v>2446</v>
      </c>
      <c r="E1474" s="116">
        <v>34.619999999999997</v>
      </c>
      <c r="F1474" s="168">
        <f t="shared" si="27"/>
        <v>34.619999999999997</v>
      </c>
    </row>
    <row r="1475" spans="1:6" s="45" customFormat="1" ht="14.25">
      <c r="A1475" s="195">
        <v>990208</v>
      </c>
      <c r="B1475" s="113" t="s">
        <v>2406</v>
      </c>
      <c r="C1475" s="114" t="s">
        <v>3890</v>
      </c>
      <c r="D1475" s="115" t="s">
        <v>2446</v>
      </c>
      <c r="E1475" s="116">
        <v>10.27</v>
      </c>
      <c r="F1475" s="168">
        <f t="shared" si="27"/>
        <v>10.27</v>
      </c>
    </row>
    <row r="1476" spans="1:6" s="45" customFormat="1" ht="14.25">
      <c r="A1476" s="195">
        <v>990209</v>
      </c>
      <c r="B1476" s="113" t="s">
        <v>2406</v>
      </c>
      <c r="C1476" s="114" t="s">
        <v>3891</v>
      </c>
      <c r="D1476" s="115" t="s">
        <v>2446</v>
      </c>
      <c r="E1476" s="116">
        <v>131.47999999999999</v>
      </c>
      <c r="F1476" s="168">
        <f t="shared" si="27"/>
        <v>131.47999999999999</v>
      </c>
    </row>
    <row r="1477" spans="1:6" s="45" customFormat="1" ht="24">
      <c r="A1477" s="195">
        <v>990210</v>
      </c>
      <c r="B1477" s="113" t="s">
        <v>2406</v>
      </c>
      <c r="C1477" s="114" t="s">
        <v>3892</v>
      </c>
      <c r="D1477" s="115" t="s">
        <v>2446</v>
      </c>
      <c r="E1477" s="116">
        <v>250.72</v>
      </c>
      <c r="F1477" s="168">
        <f t="shared" si="27"/>
        <v>250.72</v>
      </c>
    </row>
    <row r="1478" spans="1:6" s="45" customFormat="1" ht="24">
      <c r="A1478" s="195">
        <v>990211</v>
      </c>
      <c r="B1478" s="113" t="s">
        <v>2406</v>
      </c>
      <c r="C1478" s="114" t="s">
        <v>3893</v>
      </c>
      <c r="D1478" s="115" t="s">
        <v>2446</v>
      </c>
      <c r="E1478" s="116">
        <v>29.55</v>
      </c>
      <c r="F1478" s="168">
        <f t="shared" si="27"/>
        <v>29.55</v>
      </c>
    </row>
    <row r="1479" spans="1:6" s="45" customFormat="1" ht="14.25">
      <c r="A1479" s="195">
        <v>990212</v>
      </c>
      <c r="B1479" s="113" t="s">
        <v>2406</v>
      </c>
      <c r="C1479" s="114" t="s">
        <v>3894</v>
      </c>
      <c r="D1479" s="115" t="s">
        <v>2447</v>
      </c>
      <c r="E1479" s="116">
        <v>0.35</v>
      </c>
      <c r="F1479" s="168">
        <f t="shared" si="27"/>
        <v>0.35</v>
      </c>
    </row>
    <row r="1480" spans="1:6" s="45" customFormat="1" ht="14.25">
      <c r="A1480" s="195">
        <v>990213</v>
      </c>
      <c r="B1480" s="113" t="s">
        <v>2406</v>
      </c>
      <c r="C1480" s="114" t="s">
        <v>3895</v>
      </c>
      <c r="D1480" s="115" t="s">
        <v>2447</v>
      </c>
      <c r="E1480" s="116">
        <v>64.260000000000005</v>
      </c>
      <c r="F1480" s="168">
        <f t="shared" si="27"/>
        <v>64.260000000000005</v>
      </c>
    </row>
    <row r="1481" spans="1:6" s="45" customFormat="1" ht="14.25">
      <c r="A1481" s="195">
        <v>990214</v>
      </c>
      <c r="B1481" s="113" t="s">
        <v>2406</v>
      </c>
      <c r="C1481" s="114" t="s">
        <v>3896</v>
      </c>
      <c r="D1481" s="115" t="s">
        <v>2447</v>
      </c>
      <c r="E1481" s="116">
        <v>0.86</v>
      </c>
      <c r="F1481" s="168">
        <f t="shared" si="27"/>
        <v>0.86</v>
      </c>
    </row>
    <row r="1482" spans="1:6" s="45" customFormat="1" ht="24">
      <c r="A1482" s="195">
        <v>990215</v>
      </c>
      <c r="B1482" s="113" t="s">
        <v>2406</v>
      </c>
      <c r="C1482" s="114" t="s">
        <v>3897</v>
      </c>
      <c r="D1482" s="115" t="s">
        <v>2447</v>
      </c>
      <c r="E1482" s="116">
        <v>0.68</v>
      </c>
      <c r="F1482" s="168">
        <f t="shared" si="27"/>
        <v>0.68</v>
      </c>
    </row>
    <row r="1483" spans="1:6" s="45" customFormat="1" ht="24">
      <c r="A1483" s="195">
        <v>990216</v>
      </c>
      <c r="B1483" s="113" t="s">
        <v>2406</v>
      </c>
      <c r="C1483" s="114" t="s">
        <v>3898</v>
      </c>
      <c r="D1483" s="115" t="s">
        <v>2447</v>
      </c>
      <c r="E1483" s="116">
        <v>27.13</v>
      </c>
      <c r="F1483" s="168">
        <f t="shared" si="27"/>
        <v>27.13</v>
      </c>
    </row>
    <row r="1484" spans="1:6" s="45" customFormat="1" ht="14.25">
      <c r="A1484" s="195">
        <v>990217</v>
      </c>
      <c r="B1484" s="113" t="s">
        <v>2406</v>
      </c>
      <c r="C1484" s="114" t="s">
        <v>3899</v>
      </c>
      <c r="D1484" s="115" t="s">
        <v>1739</v>
      </c>
      <c r="E1484" s="116">
        <v>0.28999999999999998</v>
      </c>
      <c r="F1484" s="168">
        <f t="shared" si="27"/>
        <v>0.28999999999999998</v>
      </c>
    </row>
    <row r="1485" spans="1:6" s="45" customFormat="1" ht="14.25">
      <c r="A1485" s="195">
        <v>990218</v>
      </c>
      <c r="B1485" s="113" t="s">
        <v>2406</v>
      </c>
      <c r="C1485" s="114" t="s">
        <v>3900</v>
      </c>
      <c r="D1485" s="115" t="s">
        <v>1739</v>
      </c>
      <c r="E1485" s="116">
        <v>23.03</v>
      </c>
      <c r="F1485" s="168">
        <f t="shared" si="27"/>
        <v>23.03</v>
      </c>
    </row>
    <row r="1486" spans="1:6" s="45" customFormat="1" ht="24">
      <c r="A1486" s="195">
        <v>990219</v>
      </c>
      <c r="B1486" s="113" t="s">
        <v>2406</v>
      </c>
      <c r="C1486" s="114" t="s">
        <v>3901</v>
      </c>
      <c r="D1486" s="115" t="s">
        <v>1739</v>
      </c>
      <c r="E1486" s="116">
        <v>0.43</v>
      </c>
      <c r="F1486" s="168">
        <f t="shared" si="27"/>
        <v>0.43</v>
      </c>
    </row>
    <row r="1487" spans="1:6" s="45" customFormat="1" ht="24">
      <c r="A1487" s="195">
        <v>990220</v>
      </c>
      <c r="B1487" s="113" t="s">
        <v>2406</v>
      </c>
      <c r="C1487" s="114" t="s">
        <v>3902</v>
      </c>
      <c r="D1487" s="115" t="s">
        <v>1739</v>
      </c>
      <c r="E1487" s="116">
        <v>27.32</v>
      </c>
      <c r="F1487" s="168">
        <f t="shared" si="27"/>
        <v>27.32</v>
      </c>
    </row>
    <row r="1488" spans="1:6" s="45" customFormat="1" ht="14.25">
      <c r="A1488" s="195">
        <v>990221</v>
      </c>
      <c r="B1488" s="113" t="s">
        <v>2406</v>
      </c>
      <c r="C1488" s="114" t="s">
        <v>3903</v>
      </c>
      <c r="D1488" s="115" t="s">
        <v>1739</v>
      </c>
      <c r="E1488" s="116">
        <v>37.799999999999997</v>
      </c>
      <c r="F1488" s="168">
        <f t="shared" si="27"/>
        <v>37.799999999999997</v>
      </c>
    </row>
    <row r="1489" spans="1:6" s="45" customFormat="1" ht="14.25">
      <c r="A1489" s="195">
        <v>990222</v>
      </c>
      <c r="B1489" s="113" t="s">
        <v>2406</v>
      </c>
      <c r="C1489" s="114" t="s">
        <v>3904</v>
      </c>
      <c r="D1489" s="115" t="s">
        <v>1739</v>
      </c>
      <c r="E1489" s="116">
        <v>0.77</v>
      </c>
      <c r="F1489" s="168">
        <f t="shared" si="27"/>
        <v>0.77</v>
      </c>
    </row>
    <row r="1490" spans="1:6" s="45" customFormat="1" ht="24">
      <c r="A1490" s="195">
        <v>990223</v>
      </c>
      <c r="B1490" s="113" t="s">
        <v>2406</v>
      </c>
      <c r="C1490" s="114" t="s">
        <v>3905</v>
      </c>
      <c r="D1490" s="115" t="s">
        <v>1739</v>
      </c>
      <c r="E1490" s="116">
        <v>0.88</v>
      </c>
      <c r="F1490" s="168">
        <f t="shared" si="27"/>
        <v>0.88</v>
      </c>
    </row>
    <row r="1491" spans="1:6" s="45" customFormat="1" ht="14.25">
      <c r="A1491" s="195">
        <v>990224</v>
      </c>
      <c r="B1491" s="113" t="s">
        <v>2406</v>
      </c>
      <c r="C1491" s="114" t="s">
        <v>3906</v>
      </c>
      <c r="D1491" s="115" t="s">
        <v>1739</v>
      </c>
      <c r="E1491" s="116">
        <v>0.6</v>
      </c>
      <c r="F1491" s="168">
        <f t="shared" si="27"/>
        <v>0.6</v>
      </c>
    </row>
    <row r="1492" spans="1:6" s="45" customFormat="1" ht="24">
      <c r="A1492" s="195">
        <v>990225</v>
      </c>
      <c r="B1492" s="113" t="s">
        <v>2406</v>
      </c>
      <c r="C1492" s="114" t="s">
        <v>3907</v>
      </c>
      <c r="D1492" s="115" t="s">
        <v>1739</v>
      </c>
      <c r="E1492" s="116">
        <v>24.78</v>
      </c>
      <c r="F1492" s="168">
        <f t="shared" si="27"/>
        <v>24.78</v>
      </c>
    </row>
    <row r="1493" spans="1:6" s="45" customFormat="1" ht="14.25">
      <c r="A1493" s="195">
        <v>990226</v>
      </c>
      <c r="B1493" s="113" t="s">
        <v>2406</v>
      </c>
      <c r="C1493" s="114" t="s">
        <v>3908</v>
      </c>
      <c r="D1493" s="115" t="s">
        <v>1739</v>
      </c>
      <c r="E1493" s="116">
        <v>20.99</v>
      </c>
      <c r="F1493" s="168">
        <f t="shared" si="27"/>
        <v>20.99</v>
      </c>
    </row>
    <row r="1494" spans="1:6" s="45" customFormat="1" ht="14.25">
      <c r="A1494" s="195">
        <v>990227</v>
      </c>
      <c r="B1494" s="113" t="s">
        <v>2406</v>
      </c>
      <c r="C1494" s="114" t="s">
        <v>3909</v>
      </c>
      <c r="D1494" s="115" t="s">
        <v>1739</v>
      </c>
      <c r="E1494" s="116">
        <v>0.77</v>
      </c>
      <c r="F1494" s="168">
        <f t="shared" si="27"/>
        <v>0.77</v>
      </c>
    </row>
    <row r="1495" spans="1:6" s="45" customFormat="1" ht="24">
      <c r="A1495" s="195">
        <v>990228</v>
      </c>
      <c r="B1495" s="113" t="s">
        <v>2406</v>
      </c>
      <c r="C1495" s="114" t="s">
        <v>3910</v>
      </c>
      <c r="D1495" s="115" t="s">
        <v>1739</v>
      </c>
      <c r="E1495" s="116">
        <v>0.06</v>
      </c>
      <c r="F1495" s="168">
        <f t="shared" si="27"/>
        <v>0.06</v>
      </c>
    </row>
    <row r="1496" spans="1:6" s="45" customFormat="1" ht="24">
      <c r="A1496" s="195">
        <v>990229</v>
      </c>
      <c r="B1496" s="113" t="s">
        <v>2406</v>
      </c>
      <c r="C1496" s="114" t="s">
        <v>3911</v>
      </c>
      <c r="D1496" s="115" t="s">
        <v>1739</v>
      </c>
      <c r="E1496" s="116">
        <v>4.5199999999999996</v>
      </c>
      <c r="F1496" s="168">
        <f t="shared" si="27"/>
        <v>4.5199999999999996</v>
      </c>
    </row>
    <row r="1497" spans="1:6" s="45" customFormat="1" ht="14.25">
      <c r="A1497" s="195">
        <v>990230</v>
      </c>
      <c r="B1497" s="113" t="s">
        <v>2406</v>
      </c>
      <c r="C1497" s="114" t="s">
        <v>3912</v>
      </c>
      <c r="D1497" s="115" t="s">
        <v>1739</v>
      </c>
      <c r="E1497" s="116">
        <v>0.09</v>
      </c>
      <c r="F1497" s="168">
        <f t="shared" si="27"/>
        <v>0.09</v>
      </c>
    </row>
    <row r="1498" spans="1:6" s="45" customFormat="1" ht="14.25">
      <c r="A1498" s="195">
        <v>990231</v>
      </c>
      <c r="B1498" s="113" t="s">
        <v>2406</v>
      </c>
      <c r="C1498" s="114" t="s">
        <v>3913</v>
      </c>
      <c r="D1498" s="115" t="s">
        <v>1739</v>
      </c>
      <c r="E1498" s="116">
        <v>5.1100000000000003</v>
      </c>
      <c r="F1498" s="168">
        <f t="shared" si="27"/>
        <v>5.1100000000000003</v>
      </c>
    </row>
    <row r="1499" spans="1:6" s="45" customFormat="1" ht="24">
      <c r="A1499" s="195">
        <v>990232</v>
      </c>
      <c r="B1499" s="113" t="s">
        <v>2406</v>
      </c>
      <c r="C1499" s="114" t="s">
        <v>3914</v>
      </c>
      <c r="D1499" s="115" t="s">
        <v>1739</v>
      </c>
      <c r="E1499" s="116">
        <v>5.13</v>
      </c>
      <c r="F1499" s="168">
        <f t="shared" si="27"/>
        <v>5.13</v>
      </c>
    </row>
    <row r="1500" spans="1:6" s="45" customFormat="1" ht="14.25">
      <c r="A1500" s="195">
        <v>990233</v>
      </c>
      <c r="B1500" s="113" t="s">
        <v>2406</v>
      </c>
      <c r="C1500" s="114" t="s">
        <v>3915</v>
      </c>
      <c r="D1500" s="115" t="s">
        <v>1739</v>
      </c>
      <c r="E1500" s="116">
        <v>0.09</v>
      </c>
      <c r="F1500" s="168">
        <f t="shared" si="27"/>
        <v>0.09</v>
      </c>
    </row>
    <row r="1501" spans="1:6" s="45" customFormat="1" ht="14.25">
      <c r="A1501" s="195">
        <v>990234</v>
      </c>
      <c r="B1501" s="113" t="s">
        <v>2406</v>
      </c>
      <c r="C1501" s="114" t="s">
        <v>3916</v>
      </c>
      <c r="D1501" s="115" t="s">
        <v>1739</v>
      </c>
      <c r="E1501" s="116">
        <v>0.12</v>
      </c>
      <c r="F1501" s="168">
        <f t="shared" si="27"/>
        <v>0.12</v>
      </c>
    </row>
    <row r="1502" spans="1:6" s="45" customFormat="1" ht="24">
      <c r="A1502" s="195">
        <v>990235</v>
      </c>
      <c r="B1502" s="113" t="s">
        <v>2406</v>
      </c>
      <c r="C1502" s="114" t="s">
        <v>3917</v>
      </c>
      <c r="D1502" s="115" t="s">
        <v>1739</v>
      </c>
      <c r="E1502" s="116">
        <v>0.08</v>
      </c>
      <c r="F1502" s="168">
        <f t="shared" si="27"/>
        <v>0.08</v>
      </c>
    </row>
    <row r="1503" spans="1:6" s="45" customFormat="1" ht="14.25">
      <c r="A1503" s="195">
        <v>990236</v>
      </c>
      <c r="B1503" s="113" t="s">
        <v>2406</v>
      </c>
      <c r="C1503" s="114" t="s">
        <v>3918</v>
      </c>
      <c r="D1503" s="115" t="s">
        <v>1739</v>
      </c>
      <c r="E1503" s="116">
        <v>3.36</v>
      </c>
      <c r="F1503" s="168">
        <f t="shared" si="27"/>
        <v>3.36</v>
      </c>
    </row>
    <row r="1504" spans="1:6" s="45" customFormat="1" ht="24">
      <c r="A1504" s="195">
        <v>990237</v>
      </c>
      <c r="B1504" s="113" t="s">
        <v>2406</v>
      </c>
      <c r="C1504" s="114" t="s">
        <v>3919</v>
      </c>
      <c r="D1504" s="115" t="s">
        <v>1739</v>
      </c>
      <c r="E1504" s="116">
        <v>4.09</v>
      </c>
      <c r="F1504" s="168">
        <f t="shared" si="27"/>
        <v>4.09</v>
      </c>
    </row>
    <row r="1505" spans="1:6" s="45" customFormat="1" ht="14.25">
      <c r="A1505" s="195">
        <v>990238</v>
      </c>
      <c r="B1505" s="113" t="s">
        <v>2406</v>
      </c>
      <c r="C1505" s="114" t="s">
        <v>3920</v>
      </c>
      <c r="D1505" s="115" t="s">
        <v>1739</v>
      </c>
      <c r="E1505" s="116">
        <v>0.17</v>
      </c>
      <c r="F1505" s="168">
        <f t="shared" si="27"/>
        <v>0.17</v>
      </c>
    </row>
    <row r="1506" spans="1:6" s="45" customFormat="1" ht="14.25">
      <c r="A1506" s="195">
        <v>990239</v>
      </c>
      <c r="B1506" s="113" t="s">
        <v>2406</v>
      </c>
      <c r="C1506" s="114" t="s">
        <v>3921</v>
      </c>
      <c r="D1506" s="115" t="s">
        <v>1739</v>
      </c>
      <c r="E1506" s="116">
        <v>0.27</v>
      </c>
      <c r="F1506" s="168">
        <f t="shared" si="27"/>
        <v>0.27</v>
      </c>
    </row>
    <row r="1507" spans="1:6" s="45" customFormat="1" ht="24">
      <c r="A1507" s="195">
        <v>990240</v>
      </c>
      <c r="B1507" s="113" t="s">
        <v>2406</v>
      </c>
      <c r="C1507" s="114" t="s">
        <v>3922</v>
      </c>
      <c r="D1507" s="115" t="s">
        <v>1739</v>
      </c>
      <c r="E1507" s="116">
        <v>41.49</v>
      </c>
      <c r="F1507" s="168">
        <f t="shared" si="27"/>
        <v>41.49</v>
      </c>
    </row>
    <row r="1508" spans="1:6" s="45" customFormat="1" ht="24">
      <c r="A1508" s="195">
        <v>990241</v>
      </c>
      <c r="B1508" s="113" t="s">
        <v>2406</v>
      </c>
      <c r="C1508" s="114" t="s">
        <v>3923</v>
      </c>
      <c r="D1508" s="115" t="s">
        <v>1739</v>
      </c>
      <c r="E1508" s="116">
        <v>0.33</v>
      </c>
      <c r="F1508" s="168">
        <f t="shared" si="27"/>
        <v>0.33</v>
      </c>
    </row>
    <row r="1509" spans="1:6" s="45" customFormat="1" ht="14.25">
      <c r="A1509" s="195">
        <v>990242</v>
      </c>
      <c r="B1509" s="113" t="s">
        <v>2406</v>
      </c>
      <c r="C1509" s="114" t="s">
        <v>3924</v>
      </c>
      <c r="D1509" s="115" t="s">
        <v>1739</v>
      </c>
      <c r="E1509" s="116">
        <v>46.24</v>
      </c>
      <c r="F1509" s="168">
        <f t="shared" si="27"/>
        <v>46.24</v>
      </c>
    </row>
    <row r="1510" spans="1:6" s="45" customFormat="1" ht="24">
      <c r="A1510" s="195">
        <v>990243</v>
      </c>
      <c r="B1510" s="113" t="s">
        <v>2406</v>
      </c>
      <c r="C1510" s="114" t="s">
        <v>3925</v>
      </c>
      <c r="D1510" s="115" t="s">
        <v>1739</v>
      </c>
      <c r="E1510" s="116">
        <v>67.5</v>
      </c>
      <c r="F1510" s="168">
        <f t="shared" si="27"/>
        <v>67.5</v>
      </c>
    </row>
    <row r="1511" spans="1:6" s="45" customFormat="1" ht="24">
      <c r="A1511" s="195">
        <v>990244</v>
      </c>
      <c r="B1511" s="113" t="s">
        <v>2406</v>
      </c>
      <c r="C1511" s="114" t="s">
        <v>3926</v>
      </c>
      <c r="D1511" s="115" t="s">
        <v>1739</v>
      </c>
      <c r="E1511" s="116">
        <v>0.96</v>
      </c>
      <c r="F1511" s="168">
        <f t="shared" si="27"/>
        <v>0.96</v>
      </c>
    </row>
    <row r="1512" spans="1:6" s="45" customFormat="1" ht="14.25">
      <c r="A1512" s="195">
        <v>990245</v>
      </c>
      <c r="B1512" s="113" t="s">
        <v>2406</v>
      </c>
      <c r="C1512" s="114" t="s">
        <v>3927</v>
      </c>
      <c r="D1512" s="115" t="s">
        <v>1739</v>
      </c>
      <c r="E1512" s="116">
        <v>1.1100000000000001</v>
      </c>
      <c r="F1512" s="168">
        <f t="shared" si="27"/>
        <v>1.1100000000000001</v>
      </c>
    </row>
    <row r="1513" spans="1:6" s="45" customFormat="1" ht="14.25">
      <c r="A1513" s="195">
        <v>990246</v>
      </c>
      <c r="B1513" s="113" t="s">
        <v>2406</v>
      </c>
      <c r="C1513" s="114" t="s">
        <v>3928</v>
      </c>
      <c r="D1513" s="115" t="s">
        <v>1739</v>
      </c>
      <c r="E1513" s="116">
        <v>0.75</v>
      </c>
      <c r="F1513" s="168">
        <f t="shared" si="27"/>
        <v>0.75</v>
      </c>
    </row>
    <row r="1514" spans="1:6" s="45" customFormat="1" ht="24">
      <c r="A1514" s="195">
        <v>990247</v>
      </c>
      <c r="B1514" s="113" t="s">
        <v>2406</v>
      </c>
      <c r="C1514" s="114" t="s">
        <v>3929</v>
      </c>
      <c r="D1514" s="115" t="s">
        <v>1739</v>
      </c>
      <c r="E1514" s="116">
        <v>30.97</v>
      </c>
      <c r="F1514" s="168">
        <f t="shared" si="27"/>
        <v>30.97</v>
      </c>
    </row>
    <row r="1515" spans="1:6" s="45" customFormat="1" ht="14.25">
      <c r="A1515" s="195">
        <v>990248</v>
      </c>
      <c r="B1515" s="113" t="s">
        <v>2406</v>
      </c>
      <c r="C1515" s="114" t="s">
        <v>3930</v>
      </c>
      <c r="D1515" s="115" t="s">
        <v>1739</v>
      </c>
      <c r="E1515" s="116">
        <v>36.880000000000003</v>
      </c>
      <c r="F1515" s="168">
        <f t="shared" si="27"/>
        <v>36.880000000000003</v>
      </c>
    </row>
    <row r="1516" spans="1:6" s="45" customFormat="1" ht="24">
      <c r="A1516" s="195">
        <v>990249</v>
      </c>
      <c r="B1516" s="113" t="s">
        <v>2406</v>
      </c>
      <c r="C1516" s="114" t="s">
        <v>3931</v>
      </c>
      <c r="D1516" s="115" t="s">
        <v>1739</v>
      </c>
      <c r="E1516" s="116">
        <v>0.96</v>
      </c>
      <c r="F1516" s="168">
        <f t="shared" si="27"/>
        <v>0.96</v>
      </c>
    </row>
    <row r="1517" spans="1:6" s="45" customFormat="1" ht="14.25">
      <c r="A1517" s="195">
        <v>990250</v>
      </c>
      <c r="B1517" s="113" t="s">
        <v>2406</v>
      </c>
      <c r="C1517" s="114" t="s">
        <v>3932</v>
      </c>
      <c r="D1517" s="115" t="s">
        <v>1739</v>
      </c>
      <c r="E1517" s="116">
        <v>1.1000000000000001</v>
      </c>
      <c r="F1517" s="168">
        <f t="shared" si="27"/>
        <v>1.1000000000000001</v>
      </c>
    </row>
    <row r="1518" spans="1:6" s="45" customFormat="1" ht="14.25">
      <c r="A1518" s="195">
        <v>990251</v>
      </c>
      <c r="B1518" s="113" t="s">
        <v>2406</v>
      </c>
      <c r="C1518" s="114" t="s">
        <v>3933</v>
      </c>
      <c r="D1518" s="115" t="s">
        <v>1739</v>
      </c>
      <c r="E1518" s="116">
        <v>82.12</v>
      </c>
      <c r="F1518" s="168">
        <f t="shared" si="27"/>
        <v>82.12</v>
      </c>
    </row>
    <row r="1519" spans="1:6" s="45" customFormat="1" ht="24">
      <c r="A1519" s="195">
        <v>990252</v>
      </c>
      <c r="B1519" s="113" t="s">
        <v>2406</v>
      </c>
      <c r="C1519" s="114" t="s">
        <v>3934</v>
      </c>
      <c r="D1519" s="115" t="s">
        <v>1739</v>
      </c>
      <c r="E1519" s="116">
        <v>1.1000000000000001</v>
      </c>
      <c r="F1519" s="168">
        <f t="shared" si="27"/>
        <v>1.1000000000000001</v>
      </c>
    </row>
    <row r="1520" spans="1:6" s="45" customFormat="1" ht="24">
      <c r="A1520" s="195">
        <v>990253</v>
      </c>
      <c r="B1520" s="113" t="s">
        <v>2406</v>
      </c>
      <c r="C1520" s="114" t="s">
        <v>3935</v>
      </c>
      <c r="D1520" s="115" t="s">
        <v>1739</v>
      </c>
      <c r="E1520" s="116">
        <v>159.37</v>
      </c>
      <c r="F1520" s="168">
        <f t="shared" si="27"/>
        <v>159.37</v>
      </c>
    </row>
    <row r="1521" spans="1:8" s="45" customFormat="1" ht="14.25">
      <c r="A1521" s="195">
        <v>990254</v>
      </c>
      <c r="B1521" s="113" t="s">
        <v>2406</v>
      </c>
      <c r="C1521" s="114" t="s">
        <v>3936</v>
      </c>
      <c r="D1521" s="115" t="s">
        <v>1739</v>
      </c>
      <c r="E1521" s="116">
        <v>46.06</v>
      </c>
      <c r="F1521" s="168">
        <f t="shared" si="27"/>
        <v>46.06</v>
      </c>
    </row>
    <row r="1522" spans="1:8" s="45" customFormat="1" ht="24">
      <c r="A1522" s="195">
        <v>990255</v>
      </c>
      <c r="B1522" s="113" t="s">
        <v>2406</v>
      </c>
      <c r="C1522" s="114" t="s">
        <v>3937</v>
      </c>
      <c r="D1522" s="115" t="s">
        <v>1739</v>
      </c>
      <c r="E1522" s="116">
        <v>8.9</v>
      </c>
      <c r="F1522" s="168">
        <f t="shared" si="27"/>
        <v>8.9</v>
      </c>
    </row>
    <row r="1523" spans="1:8" s="45" customFormat="1" ht="24">
      <c r="A1523" s="195">
        <v>990256</v>
      </c>
      <c r="B1523" s="113" t="s">
        <v>2406</v>
      </c>
      <c r="C1523" s="114" t="s">
        <v>3938</v>
      </c>
      <c r="D1523" s="115" t="s">
        <v>1739</v>
      </c>
      <c r="E1523" s="116">
        <v>6.32</v>
      </c>
      <c r="F1523" s="168">
        <f t="shared" si="27"/>
        <v>6.32</v>
      </c>
    </row>
    <row r="1524" spans="1:8" s="45" customFormat="1" ht="14.25">
      <c r="A1524" s="195">
        <v>990257</v>
      </c>
      <c r="B1524" s="113" t="s">
        <v>2406</v>
      </c>
      <c r="C1524" s="114" t="s">
        <v>3939</v>
      </c>
      <c r="D1524" s="115" t="s">
        <v>1739</v>
      </c>
      <c r="E1524" s="116">
        <v>8.84</v>
      </c>
      <c r="F1524" s="168">
        <f t="shared" si="27"/>
        <v>8.84</v>
      </c>
    </row>
    <row r="1525" spans="1:8" s="45" customFormat="1" ht="24">
      <c r="A1525" s="195">
        <v>990258</v>
      </c>
      <c r="B1525" s="113" t="s">
        <v>2406</v>
      </c>
      <c r="C1525" s="114" t="s">
        <v>3940</v>
      </c>
      <c r="D1525" s="115" t="s">
        <v>1739</v>
      </c>
      <c r="E1525" s="116">
        <v>46.18</v>
      </c>
      <c r="F1525" s="168">
        <f t="shared" si="27"/>
        <v>46.18</v>
      </c>
    </row>
    <row r="1526" spans="1:8" s="45" customFormat="1" ht="24">
      <c r="A1526" s="195">
        <v>990259</v>
      </c>
      <c r="B1526" s="113" t="s">
        <v>2406</v>
      </c>
      <c r="C1526" s="114" t="s">
        <v>3941</v>
      </c>
      <c r="D1526" s="115" t="s">
        <v>1739</v>
      </c>
      <c r="E1526" s="116">
        <v>159.37</v>
      </c>
      <c r="F1526" s="168">
        <f t="shared" si="27"/>
        <v>159.37</v>
      </c>
    </row>
    <row r="1527" spans="1:8" s="45" customFormat="1" ht="24">
      <c r="A1527" s="195">
        <v>990260</v>
      </c>
      <c r="B1527" s="113" t="s">
        <v>2406</v>
      </c>
      <c r="C1527" s="114" t="s">
        <v>3942</v>
      </c>
      <c r="D1527" s="115" t="s">
        <v>1739</v>
      </c>
      <c r="E1527" s="116">
        <v>1.46</v>
      </c>
      <c r="F1527" s="168">
        <f t="shared" si="27"/>
        <v>1.46</v>
      </c>
    </row>
    <row r="1528" spans="1:8" s="45" customFormat="1" ht="14.25">
      <c r="A1528" s="195">
        <v>990261</v>
      </c>
      <c r="B1528" s="113" t="s">
        <v>2406</v>
      </c>
      <c r="C1528" s="114" t="s">
        <v>3943</v>
      </c>
      <c r="D1528" s="115" t="s">
        <v>1739</v>
      </c>
      <c r="E1528" s="116">
        <v>3.57</v>
      </c>
      <c r="F1528" s="168">
        <f t="shared" si="27"/>
        <v>3.57</v>
      </c>
    </row>
    <row r="1529" spans="1:8" s="45" customFormat="1" ht="14.25">
      <c r="A1529" s="195">
        <v>990262</v>
      </c>
      <c r="B1529" s="113" t="s">
        <v>2406</v>
      </c>
      <c r="C1529" s="114" t="s">
        <v>3944</v>
      </c>
      <c r="D1529" s="115" t="s">
        <v>1739</v>
      </c>
      <c r="E1529" s="116">
        <v>4.05</v>
      </c>
      <c r="F1529" s="168">
        <f t="shared" si="27"/>
        <v>4.05</v>
      </c>
    </row>
    <row r="1530" spans="1:8" s="45" customFormat="1" ht="24">
      <c r="A1530" s="195">
        <v>990263</v>
      </c>
      <c r="B1530" s="113" t="s">
        <v>2406</v>
      </c>
      <c r="C1530" s="114" t="s">
        <v>3945</v>
      </c>
      <c r="D1530" s="115" t="s">
        <v>1739</v>
      </c>
      <c r="E1530" s="116">
        <v>3.26</v>
      </c>
      <c r="F1530" s="168">
        <f t="shared" ref="F1530" si="28">E1530*$F$54</f>
        <v>3.26</v>
      </c>
    </row>
    <row r="1531" spans="1:8" s="45" customFormat="1" ht="14.25">
      <c r="A1531" s="195"/>
      <c r="B1531" s="113"/>
      <c r="C1531" s="114"/>
      <c r="D1531" s="115"/>
      <c r="E1531" s="116"/>
      <c r="F1531" s="202"/>
      <c r="G1531" s="85"/>
      <c r="H1531" s="45" t="str">
        <f t="shared" ref="H1531:H1532" si="29">PROPER(LOWER(C1531))</f>
        <v/>
      </c>
    </row>
    <row r="1532" spans="1:8" s="45" customFormat="1" ht="14.25">
      <c r="A1532" s="194"/>
      <c r="B1532" s="190"/>
      <c r="C1532" s="198"/>
      <c r="D1532" s="199"/>
      <c r="E1532" s="200"/>
      <c r="F1532" s="201"/>
      <c r="G1532" s="85"/>
      <c r="H1532" s="45" t="str">
        <f t="shared" si="29"/>
        <v/>
      </c>
    </row>
    <row r="1533" spans="1:8" s="45" customFormat="1" ht="30.75" customHeight="1">
      <c r="A1533" s="86"/>
      <c r="B1533" s="87"/>
      <c r="C1533" s="103" t="s">
        <v>1752</v>
      </c>
      <c r="D1533" s="87"/>
      <c r="E1533" s="87"/>
      <c r="F1533" s="88" t="s">
        <v>60</v>
      </c>
      <c r="G1533" s="26" t="s">
        <v>2485</v>
      </c>
    </row>
    <row r="1534" spans="1:8" s="45" customFormat="1" ht="24" customHeight="1">
      <c r="A1534" s="46" t="s">
        <v>1</v>
      </c>
      <c r="B1534" s="47" t="s">
        <v>1737</v>
      </c>
      <c r="C1534" s="48" t="s">
        <v>1732</v>
      </c>
      <c r="D1534" s="47" t="s">
        <v>1738</v>
      </c>
      <c r="E1534" s="64" t="s">
        <v>1751</v>
      </c>
      <c r="F1534" s="183">
        <f>'Reajuste '!$V$4</f>
        <v>1</v>
      </c>
    </row>
    <row r="1535" spans="1:8" s="45" customFormat="1" ht="14.25">
      <c r="A1535" s="89"/>
      <c r="B1535" s="90"/>
      <c r="C1535" s="104" t="s">
        <v>1757</v>
      </c>
      <c r="D1535" s="91"/>
      <c r="E1535" s="91"/>
      <c r="F1535" s="92"/>
    </row>
    <row r="1536" spans="1:8" s="45" customFormat="1" ht="14.25">
      <c r="A1536" s="27">
        <v>1</v>
      </c>
      <c r="B1536" s="28"/>
      <c r="C1536" s="29" t="s">
        <v>51</v>
      </c>
      <c r="D1536" s="28"/>
      <c r="E1536" s="30"/>
      <c r="F1536" s="70"/>
    </row>
    <row r="1537" spans="1:6" s="45" customFormat="1" ht="14.25">
      <c r="A1537" s="35">
        <v>101</v>
      </c>
      <c r="B1537" s="36"/>
      <c r="C1537" s="105" t="s">
        <v>52</v>
      </c>
      <c r="D1537" s="93"/>
      <c r="E1537" s="94"/>
      <c r="F1537" s="189"/>
    </row>
    <row r="1538" spans="1:6" s="45" customFormat="1" ht="14.25">
      <c r="A1538" s="38">
        <v>10101</v>
      </c>
      <c r="B1538" s="22" t="s">
        <v>2411</v>
      </c>
      <c r="C1538" s="106" t="s">
        <v>3946</v>
      </c>
      <c r="D1538" s="39" t="s">
        <v>25</v>
      </c>
      <c r="E1538" s="40">
        <v>7.9</v>
      </c>
      <c r="F1538" s="171">
        <f>E1538*$F$1534</f>
        <v>7.9</v>
      </c>
    </row>
    <row r="1539" spans="1:6" s="45" customFormat="1" ht="14.25">
      <c r="A1539" s="31">
        <v>10106</v>
      </c>
      <c r="B1539" s="22" t="s">
        <v>2411</v>
      </c>
      <c r="C1539" s="107" t="s">
        <v>3947</v>
      </c>
      <c r="D1539" s="41" t="s">
        <v>25</v>
      </c>
      <c r="E1539" s="42">
        <v>9.3699999999999992</v>
      </c>
      <c r="F1539" s="171">
        <f t="shared" ref="F1539:F1602" si="30">E1539*$F$1534</f>
        <v>9.3699999999999992</v>
      </c>
    </row>
    <row r="1540" spans="1:6" s="45" customFormat="1" ht="14.25">
      <c r="A1540" s="31">
        <v>10108</v>
      </c>
      <c r="B1540" s="22" t="s">
        <v>2411</v>
      </c>
      <c r="C1540" s="107" t="s">
        <v>3948</v>
      </c>
      <c r="D1540" s="41" t="s">
        <v>25</v>
      </c>
      <c r="E1540" s="42">
        <v>9.3699999999999992</v>
      </c>
      <c r="F1540" s="171">
        <f t="shared" si="30"/>
        <v>9.3699999999999992</v>
      </c>
    </row>
    <row r="1541" spans="1:6" s="45" customFormat="1" ht="14.25">
      <c r="A1541" s="31">
        <v>10111</v>
      </c>
      <c r="B1541" s="22" t="s">
        <v>2411</v>
      </c>
      <c r="C1541" s="107" t="s">
        <v>3949</v>
      </c>
      <c r="D1541" s="41" t="s">
        <v>25</v>
      </c>
      <c r="E1541" s="42">
        <v>9.3699999999999992</v>
      </c>
      <c r="F1541" s="171">
        <f t="shared" si="30"/>
        <v>9.3699999999999992</v>
      </c>
    </row>
    <row r="1542" spans="1:6" s="45" customFormat="1" ht="14.25">
      <c r="A1542" s="31">
        <v>10115</v>
      </c>
      <c r="B1542" s="22" t="s">
        <v>2411</v>
      </c>
      <c r="C1542" s="107" t="s">
        <v>3950</v>
      </c>
      <c r="D1542" s="41" t="s">
        <v>25</v>
      </c>
      <c r="E1542" s="42">
        <v>9.3699999999999992</v>
      </c>
      <c r="F1542" s="171">
        <f t="shared" si="30"/>
        <v>9.3699999999999992</v>
      </c>
    </row>
    <row r="1543" spans="1:6" s="45" customFormat="1" ht="14.25">
      <c r="A1543" s="31">
        <v>10117</v>
      </c>
      <c r="B1543" s="22" t="s">
        <v>2411</v>
      </c>
      <c r="C1543" s="107" t="s">
        <v>3951</v>
      </c>
      <c r="D1543" s="41" t="s">
        <v>25</v>
      </c>
      <c r="E1543" s="42">
        <v>16.350000000000001</v>
      </c>
      <c r="F1543" s="171">
        <f t="shared" si="30"/>
        <v>16.350000000000001</v>
      </c>
    </row>
    <row r="1544" spans="1:6" s="45" customFormat="1" ht="14.25">
      <c r="A1544" s="31">
        <v>10118</v>
      </c>
      <c r="B1544" s="22" t="s">
        <v>2411</v>
      </c>
      <c r="C1544" s="107" t="s">
        <v>3952</v>
      </c>
      <c r="D1544" s="41" t="s">
        <v>25</v>
      </c>
      <c r="E1544" s="42">
        <v>9.3699999999999992</v>
      </c>
      <c r="F1544" s="171">
        <f t="shared" si="30"/>
        <v>9.3699999999999992</v>
      </c>
    </row>
    <row r="1545" spans="1:6" s="45" customFormat="1" ht="14.25">
      <c r="A1545" s="31">
        <v>10121</v>
      </c>
      <c r="B1545" s="22" t="s">
        <v>2411</v>
      </c>
      <c r="C1545" s="107" t="s">
        <v>3953</v>
      </c>
      <c r="D1545" s="41" t="s">
        <v>25</v>
      </c>
      <c r="E1545" s="42">
        <v>9.3699999999999992</v>
      </c>
      <c r="F1545" s="171">
        <f t="shared" si="30"/>
        <v>9.3699999999999992</v>
      </c>
    </row>
    <row r="1546" spans="1:6" s="45" customFormat="1" ht="14.25">
      <c r="A1546" s="31">
        <v>10124</v>
      </c>
      <c r="B1546" s="22" t="s">
        <v>2411</v>
      </c>
      <c r="C1546" s="107" t="s">
        <v>3954</v>
      </c>
      <c r="D1546" s="41" t="s">
        <v>25</v>
      </c>
      <c r="E1546" s="42">
        <v>9.3699999999999992</v>
      </c>
      <c r="F1546" s="171">
        <f t="shared" si="30"/>
        <v>9.3699999999999992</v>
      </c>
    </row>
    <row r="1547" spans="1:6" s="45" customFormat="1" ht="14.25">
      <c r="A1547" s="31">
        <v>10128</v>
      </c>
      <c r="B1547" s="22" t="s">
        <v>2411</v>
      </c>
      <c r="C1547" s="107" t="s">
        <v>3955</v>
      </c>
      <c r="D1547" s="41" t="s">
        <v>25</v>
      </c>
      <c r="E1547" s="42">
        <v>9.3699999999999992</v>
      </c>
      <c r="F1547" s="171">
        <f t="shared" si="30"/>
        <v>9.3699999999999992</v>
      </c>
    </row>
    <row r="1548" spans="1:6" s="45" customFormat="1" ht="14.25">
      <c r="A1548" s="31">
        <v>10130</v>
      </c>
      <c r="B1548" s="22" t="s">
        <v>2411</v>
      </c>
      <c r="C1548" s="107" t="s">
        <v>3956</v>
      </c>
      <c r="D1548" s="41" t="s">
        <v>25</v>
      </c>
      <c r="E1548" s="42">
        <v>13.35</v>
      </c>
      <c r="F1548" s="171">
        <f t="shared" si="30"/>
        <v>13.35</v>
      </c>
    </row>
    <row r="1549" spans="1:6" s="45" customFormat="1" ht="14.25">
      <c r="A1549" s="31">
        <v>10132</v>
      </c>
      <c r="B1549" s="22" t="s">
        <v>2411</v>
      </c>
      <c r="C1549" s="107" t="s">
        <v>2561</v>
      </c>
      <c r="D1549" s="41" t="s">
        <v>25</v>
      </c>
      <c r="E1549" s="42">
        <v>53.26</v>
      </c>
      <c r="F1549" s="171">
        <f t="shared" si="30"/>
        <v>53.26</v>
      </c>
    </row>
    <row r="1550" spans="1:6" s="45" customFormat="1" ht="14.25">
      <c r="A1550" s="31">
        <v>10138</v>
      </c>
      <c r="B1550" s="22" t="s">
        <v>2411</v>
      </c>
      <c r="C1550" s="107" t="s">
        <v>3957</v>
      </c>
      <c r="D1550" s="41" t="s">
        <v>25</v>
      </c>
      <c r="E1550" s="42">
        <v>9.3699999999999992</v>
      </c>
      <c r="F1550" s="171">
        <f t="shared" si="30"/>
        <v>9.3699999999999992</v>
      </c>
    </row>
    <row r="1551" spans="1:6" s="45" customFormat="1" ht="14.25">
      <c r="A1551" s="31">
        <v>10139</v>
      </c>
      <c r="B1551" s="22" t="s">
        <v>2411</v>
      </c>
      <c r="C1551" s="107" t="s">
        <v>3958</v>
      </c>
      <c r="D1551" s="41" t="s">
        <v>25</v>
      </c>
      <c r="E1551" s="42">
        <v>9.3699999999999992</v>
      </c>
      <c r="F1551" s="171">
        <f t="shared" si="30"/>
        <v>9.3699999999999992</v>
      </c>
    </row>
    <row r="1552" spans="1:6" s="45" customFormat="1" ht="14.25">
      <c r="A1552" s="31">
        <v>10140</v>
      </c>
      <c r="B1552" s="22" t="s">
        <v>2411</v>
      </c>
      <c r="C1552" s="107" t="s">
        <v>3959</v>
      </c>
      <c r="D1552" s="41" t="s">
        <v>25</v>
      </c>
      <c r="E1552" s="42">
        <v>9.3699999999999992</v>
      </c>
      <c r="F1552" s="171">
        <f t="shared" si="30"/>
        <v>9.3699999999999992</v>
      </c>
    </row>
    <row r="1553" spans="1:6" s="45" customFormat="1" ht="14.25">
      <c r="A1553" s="31">
        <v>10144</v>
      </c>
      <c r="B1553" s="22" t="s">
        <v>2411</v>
      </c>
      <c r="C1553" s="107" t="s">
        <v>3960</v>
      </c>
      <c r="D1553" s="41" t="s">
        <v>25</v>
      </c>
      <c r="E1553" s="42">
        <v>9.3699999999999992</v>
      </c>
      <c r="F1553" s="171">
        <f t="shared" si="30"/>
        <v>9.3699999999999992</v>
      </c>
    </row>
    <row r="1554" spans="1:6" s="45" customFormat="1" ht="14.25">
      <c r="A1554" s="31">
        <v>10146</v>
      </c>
      <c r="B1554" s="22" t="s">
        <v>2411</v>
      </c>
      <c r="C1554" s="107" t="s">
        <v>3961</v>
      </c>
      <c r="D1554" s="41" t="s">
        <v>25</v>
      </c>
      <c r="E1554" s="42">
        <v>6.95</v>
      </c>
      <c r="F1554" s="171">
        <f t="shared" si="30"/>
        <v>6.95</v>
      </c>
    </row>
    <row r="1555" spans="1:6" s="45" customFormat="1" ht="14.25">
      <c r="A1555" s="31">
        <v>10147</v>
      </c>
      <c r="B1555" s="22" t="s">
        <v>2411</v>
      </c>
      <c r="C1555" s="107" t="s">
        <v>3962</v>
      </c>
      <c r="D1555" s="41" t="s">
        <v>25</v>
      </c>
      <c r="E1555" s="42">
        <v>9.3699999999999992</v>
      </c>
      <c r="F1555" s="171">
        <f t="shared" si="30"/>
        <v>9.3699999999999992</v>
      </c>
    </row>
    <row r="1556" spans="1:6" s="45" customFormat="1" ht="14.25">
      <c r="A1556" s="31">
        <v>10150</v>
      </c>
      <c r="B1556" s="22" t="s">
        <v>2411</v>
      </c>
      <c r="C1556" s="107" t="s">
        <v>3963</v>
      </c>
      <c r="D1556" s="41" t="s">
        <v>25</v>
      </c>
      <c r="E1556" s="42">
        <v>9.3699999999999992</v>
      </c>
      <c r="F1556" s="171">
        <f t="shared" si="30"/>
        <v>9.3699999999999992</v>
      </c>
    </row>
    <row r="1557" spans="1:6" s="45" customFormat="1" ht="14.25">
      <c r="A1557" s="31">
        <v>10157</v>
      </c>
      <c r="B1557" s="22" t="s">
        <v>2411</v>
      </c>
      <c r="C1557" s="107" t="s">
        <v>3964</v>
      </c>
      <c r="D1557" s="41" t="s">
        <v>25</v>
      </c>
      <c r="E1557" s="42">
        <v>10.18</v>
      </c>
      <c r="F1557" s="171">
        <f t="shared" si="30"/>
        <v>10.18</v>
      </c>
    </row>
    <row r="1558" spans="1:6" s="45" customFormat="1" ht="14.25">
      <c r="A1558" s="35">
        <v>102</v>
      </c>
      <c r="B1558" s="22" t="s">
        <v>2411</v>
      </c>
      <c r="C1558" s="105" t="s">
        <v>3965</v>
      </c>
      <c r="D1558" s="93"/>
      <c r="E1558" s="94"/>
      <c r="F1558" s="171">
        <f t="shared" si="30"/>
        <v>0</v>
      </c>
    </row>
    <row r="1559" spans="1:6" s="45" customFormat="1" ht="14.25">
      <c r="A1559" s="31">
        <v>10209</v>
      </c>
      <c r="B1559" s="22" t="s">
        <v>2411</v>
      </c>
      <c r="C1559" s="107" t="s">
        <v>3966</v>
      </c>
      <c r="D1559" s="41" t="s">
        <v>25</v>
      </c>
      <c r="E1559" s="42">
        <v>19.45</v>
      </c>
      <c r="F1559" s="171">
        <f t="shared" si="30"/>
        <v>19.45</v>
      </c>
    </row>
    <row r="1560" spans="1:6" s="45" customFormat="1" ht="14.25">
      <c r="A1560" s="31">
        <v>10233</v>
      </c>
      <c r="B1560" s="22" t="s">
        <v>2411</v>
      </c>
      <c r="C1560" s="107" t="s">
        <v>3967</v>
      </c>
      <c r="D1560" s="41" t="s">
        <v>25</v>
      </c>
      <c r="E1560" s="42">
        <v>6.42</v>
      </c>
      <c r="F1560" s="171">
        <f t="shared" si="30"/>
        <v>6.42</v>
      </c>
    </row>
    <row r="1561" spans="1:6" s="45" customFormat="1" ht="14.25">
      <c r="A1561" s="31">
        <v>10235</v>
      </c>
      <c r="B1561" s="22" t="s">
        <v>2411</v>
      </c>
      <c r="C1561" s="107" t="s">
        <v>3968</v>
      </c>
      <c r="D1561" s="41" t="s">
        <v>25</v>
      </c>
      <c r="E1561" s="42">
        <v>6.42</v>
      </c>
      <c r="F1561" s="171">
        <f t="shared" si="30"/>
        <v>6.42</v>
      </c>
    </row>
    <row r="1562" spans="1:6" s="45" customFormat="1" ht="14.25">
      <c r="A1562" s="31">
        <v>10237</v>
      </c>
      <c r="B1562" s="22" t="s">
        <v>2411</v>
      </c>
      <c r="C1562" s="107" t="s">
        <v>3969</v>
      </c>
      <c r="D1562" s="41" t="s">
        <v>25</v>
      </c>
      <c r="E1562" s="42">
        <v>12.57</v>
      </c>
      <c r="F1562" s="171">
        <f t="shared" si="30"/>
        <v>12.57</v>
      </c>
    </row>
    <row r="1563" spans="1:6" s="45" customFormat="1" ht="14.25">
      <c r="A1563" s="31">
        <v>10260</v>
      </c>
      <c r="B1563" s="22" t="s">
        <v>2411</v>
      </c>
      <c r="C1563" s="107" t="s">
        <v>3970</v>
      </c>
      <c r="D1563" s="41" t="s">
        <v>25</v>
      </c>
      <c r="E1563" s="42">
        <v>7.34</v>
      </c>
      <c r="F1563" s="171">
        <f t="shared" si="30"/>
        <v>7.34</v>
      </c>
    </row>
    <row r="1564" spans="1:6" s="45" customFormat="1" ht="14.25">
      <c r="A1564" s="31">
        <v>10278</v>
      </c>
      <c r="B1564" s="22" t="s">
        <v>2411</v>
      </c>
      <c r="C1564" s="107" t="s">
        <v>3971</v>
      </c>
      <c r="D1564" s="41" t="s">
        <v>25</v>
      </c>
      <c r="E1564" s="42">
        <v>14.15</v>
      </c>
      <c r="F1564" s="171">
        <f t="shared" si="30"/>
        <v>14.15</v>
      </c>
    </row>
    <row r="1565" spans="1:6" s="45" customFormat="1" ht="14.25">
      <c r="A1565" s="31">
        <v>10281</v>
      </c>
      <c r="B1565" s="22" t="s">
        <v>2411</v>
      </c>
      <c r="C1565" s="107" t="s">
        <v>3972</v>
      </c>
      <c r="D1565" s="41" t="s">
        <v>25</v>
      </c>
      <c r="E1565" s="42">
        <v>9.64</v>
      </c>
      <c r="F1565" s="171">
        <f t="shared" si="30"/>
        <v>9.64</v>
      </c>
    </row>
    <row r="1566" spans="1:6" s="45" customFormat="1" ht="14.25">
      <c r="A1566" s="31">
        <v>10282</v>
      </c>
      <c r="B1566" s="22" t="s">
        <v>2411</v>
      </c>
      <c r="C1566" s="107" t="s">
        <v>3973</v>
      </c>
      <c r="D1566" s="41" t="s">
        <v>25</v>
      </c>
      <c r="E1566" s="42">
        <v>16.32</v>
      </c>
      <c r="F1566" s="171">
        <f t="shared" si="30"/>
        <v>16.32</v>
      </c>
    </row>
    <row r="1567" spans="1:6" s="45" customFormat="1" ht="14.25">
      <c r="A1567" s="31">
        <v>10285</v>
      </c>
      <c r="B1567" s="22" t="s">
        <v>2411</v>
      </c>
      <c r="C1567" s="107" t="s">
        <v>3974</v>
      </c>
      <c r="D1567" s="41" t="s">
        <v>25</v>
      </c>
      <c r="E1567" s="42">
        <v>10.16</v>
      </c>
      <c r="F1567" s="171">
        <f t="shared" si="30"/>
        <v>10.16</v>
      </c>
    </row>
    <row r="1568" spans="1:6" s="45" customFormat="1" ht="14.25">
      <c r="A1568" s="31">
        <v>10292</v>
      </c>
      <c r="B1568" s="22" t="s">
        <v>2411</v>
      </c>
      <c r="C1568" s="107" t="s">
        <v>3975</v>
      </c>
      <c r="D1568" s="41" t="s">
        <v>25</v>
      </c>
      <c r="E1568" s="42">
        <v>10.8</v>
      </c>
      <c r="F1568" s="171">
        <f t="shared" si="30"/>
        <v>10.8</v>
      </c>
    </row>
    <row r="1569" spans="1:6" s="45" customFormat="1" ht="14.25">
      <c r="A1569" s="31">
        <v>103</v>
      </c>
      <c r="B1569" s="22" t="s">
        <v>2411</v>
      </c>
      <c r="C1569" s="107" t="s">
        <v>3976</v>
      </c>
      <c r="D1569" s="41"/>
      <c r="E1569" s="42"/>
      <c r="F1569" s="171">
        <f t="shared" si="30"/>
        <v>0</v>
      </c>
    </row>
    <row r="1570" spans="1:6" s="45" customFormat="1" ht="14.25">
      <c r="A1570" s="35">
        <v>10301</v>
      </c>
      <c r="B1570" s="22" t="s">
        <v>2411</v>
      </c>
      <c r="C1570" s="185" t="s">
        <v>2561</v>
      </c>
      <c r="D1570" s="186" t="s">
        <v>22</v>
      </c>
      <c r="E1570" s="221">
        <v>11718</v>
      </c>
      <c r="F1570" s="171">
        <f t="shared" si="30"/>
        <v>11718</v>
      </c>
    </row>
    <row r="1571" spans="1:6" s="45" customFormat="1" ht="14.25">
      <c r="A1571" s="31">
        <v>10302</v>
      </c>
      <c r="B1571" s="22" t="s">
        <v>2411</v>
      </c>
      <c r="C1571" s="107" t="s">
        <v>2562</v>
      </c>
      <c r="D1571" s="41" t="s">
        <v>22</v>
      </c>
      <c r="E1571" s="42">
        <v>14034</v>
      </c>
      <c r="F1571" s="171">
        <f t="shared" si="30"/>
        <v>14034</v>
      </c>
    </row>
    <row r="1572" spans="1:6" s="45" customFormat="1" ht="14.25">
      <c r="A1572" s="31">
        <v>10303</v>
      </c>
      <c r="B1572" s="22" t="s">
        <v>2411</v>
      </c>
      <c r="C1572" s="107" t="s">
        <v>3977</v>
      </c>
      <c r="D1572" s="41" t="s">
        <v>22</v>
      </c>
      <c r="E1572" s="42">
        <v>16385</v>
      </c>
      <c r="F1572" s="171">
        <f t="shared" si="30"/>
        <v>16385</v>
      </c>
    </row>
    <row r="1573" spans="1:6" s="45" customFormat="1" ht="14.25">
      <c r="A1573" s="31">
        <v>10304</v>
      </c>
      <c r="B1573" s="22" t="s">
        <v>2411</v>
      </c>
      <c r="C1573" s="107" t="s">
        <v>3978</v>
      </c>
      <c r="D1573" s="41" t="s">
        <v>22</v>
      </c>
      <c r="E1573" s="42">
        <v>6254</v>
      </c>
      <c r="F1573" s="171">
        <f t="shared" si="30"/>
        <v>6254</v>
      </c>
    </row>
    <row r="1574" spans="1:6" s="45" customFormat="1" ht="14.25">
      <c r="A1574" s="31">
        <v>10305</v>
      </c>
      <c r="B1574" s="22" t="s">
        <v>2411</v>
      </c>
      <c r="C1574" s="107" t="s">
        <v>3979</v>
      </c>
      <c r="D1574" s="41" t="s">
        <v>22</v>
      </c>
      <c r="E1574" s="42">
        <v>5003.32</v>
      </c>
      <c r="F1574" s="171">
        <f t="shared" si="30"/>
        <v>5003.32</v>
      </c>
    </row>
    <row r="1575" spans="1:6" s="45" customFormat="1" ht="14.25">
      <c r="A1575" s="31">
        <v>10306</v>
      </c>
      <c r="B1575" s="22" t="s">
        <v>2411</v>
      </c>
      <c r="C1575" s="107" t="s">
        <v>3980</v>
      </c>
      <c r="D1575" s="41" t="s">
        <v>22</v>
      </c>
      <c r="E1575" s="42">
        <v>4002</v>
      </c>
      <c r="F1575" s="171">
        <f t="shared" si="30"/>
        <v>4002</v>
      </c>
    </row>
    <row r="1576" spans="1:6" s="45" customFormat="1" ht="14.25">
      <c r="A1576" s="31">
        <v>10307</v>
      </c>
      <c r="B1576" s="22" t="s">
        <v>2411</v>
      </c>
      <c r="C1576" s="107" t="s">
        <v>2568</v>
      </c>
      <c r="D1576" s="41" t="s">
        <v>22</v>
      </c>
      <c r="E1576" s="42">
        <v>3303.3</v>
      </c>
      <c r="F1576" s="171">
        <f t="shared" si="30"/>
        <v>3303.3</v>
      </c>
    </row>
    <row r="1577" spans="1:6" s="45" customFormat="1" ht="14.25">
      <c r="A1577" s="31">
        <v>10308</v>
      </c>
      <c r="B1577" s="22" t="s">
        <v>2411</v>
      </c>
      <c r="C1577" s="107" t="s">
        <v>2567</v>
      </c>
      <c r="D1577" s="41" t="s">
        <v>22</v>
      </c>
      <c r="E1577" s="42">
        <v>2541</v>
      </c>
      <c r="F1577" s="171">
        <f t="shared" si="30"/>
        <v>2541</v>
      </c>
    </row>
    <row r="1578" spans="1:6" s="45" customFormat="1" ht="14.25">
      <c r="A1578" s="31">
        <v>10309</v>
      </c>
      <c r="B1578" s="22" t="s">
        <v>2411</v>
      </c>
      <c r="C1578" s="107" t="s">
        <v>2569</v>
      </c>
      <c r="D1578" s="41" t="s">
        <v>22</v>
      </c>
      <c r="E1578" s="42">
        <v>16775</v>
      </c>
      <c r="F1578" s="171">
        <f t="shared" si="30"/>
        <v>16775</v>
      </c>
    </row>
    <row r="1579" spans="1:6" s="45" customFormat="1" ht="14.25">
      <c r="A1579" s="31">
        <v>10310</v>
      </c>
      <c r="B1579" s="22" t="s">
        <v>2411</v>
      </c>
      <c r="C1579" s="107" t="s">
        <v>3981</v>
      </c>
      <c r="D1579" s="41" t="s">
        <v>22</v>
      </c>
      <c r="E1579" s="42">
        <v>3202</v>
      </c>
      <c r="F1579" s="171">
        <f t="shared" si="30"/>
        <v>3202</v>
      </c>
    </row>
    <row r="1580" spans="1:6" s="45" customFormat="1" ht="14.25">
      <c r="A1580" s="31">
        <v>10311</v>
      </c>
      <c r="B1580" s="22" t="s">
        <v>2411</v>
      </c>
      <c r="C1580" s="107" t="s">
        <v>2564</v>
      </c>
      <c r="D1580" s="41" t="s">
        <v>22</v>
      </c>
      <c r="E1580" s="42">
        <v>1826</v>
      </c>
      <c r="F1580" s="171">
        <f t="shared" si="30"/>
        <v>1826</v>
      </c>
    </row>
    <row r="1581" spans="1:6" s="45" customFormat="1" ht="14.25">
      <c r="A1581" s="31">
        <v>10315</v>
      </c>
      <c r="B1581" s="22" t="s">
        <v>2411</v>
      </c>
      <c r="C1581" s="107" t="s">
        <v>2565</v>
      </c>
      <c r="D1581" s="41" t="s">
        <v>22</v>
      </c>
      <c r="E1581" s="42">
        <v>7750</v>
      </c>
      <c r="F1581" s="171">
        <f t="shared" si="30"/>
        <v>7750</v>
      </c>
    </row>
    <row r="1582" spans="1:6" s="45" customFormat="1" ht="14.25">
      <c r="A1582" s="184">
        <v>10316</v>
      </c>
      <c r="B1582" s="22" t="s">
        <v>2411</v>
      </c>
      <c r="C1582" s="107" t="s">
        <v>3982</v>
      </c>
      <c r="D1582" s="41" t="s">
        <v>22</v>
      </c>
      <c r="E1582" s="42">
        <v>4160</v>
      </c>
      <c r="F1582" s="171">
        <f t="shared" si="30"/>
        <v>4160</v>
      </c>
    </row>
    <row r="1583" spans="1:6" s="45" customFormat="1" ht="14.25">
      <c r="A1583" s="31">
        <v>10322</v>
      </c>
      <c r="B1583" s="22" t="s">
        <v>2411</v>
      </c>
      <c r="C1583" s="107" t="s">
        <v>3983</v>
      </c>
      <c r="D1583" s="41" t="s">
        <v>22</v>
      </c>
      <c r="E1583" s="42">
        <v>9360</v>
      </c>
      <c r="F1583" s="171">
        <f t="shared" si="30"/>
        <v>9360</v>
      </c>
    </row>
    <row r="1584" spans="1:6" s="45" customFormat="1" ht="14.25">
      <c r="A1584" s="31">
        <v>10323</v>
      </c>
      <c r="B1584" s="22" t="s">
        <v>2411</v>
      </c>
      <c r="C1584" s="107" t="s">
        <v>2566</v>
      </c>
      <c r="D1584" s="41" t="s">
        <v>22</v>
      </c>
      <c r="E1584" s="42">
        <v>1355.2</v>
      </c>
      <c r="F1584" s="171">
        <f t="shared" si="30"/>
        <v>1355.2</v>
      </c>
    </row>
    <row r="1585" spans="1:6" s="45" customFormat="1" ht="14.25">
      <c r="A1585" s="31"/>
      <c r="B1585" s="22" t="s">
        <v>2411</v>
      </c>
      <c r="C1585" s="107" t="s">
        <v>26</v>
      </c>
      <c r="D1585" s="41"/>
      <c r="E1585" s="42"/>
      <c r="F1585" s="171">
        <f t="shared" si="30"/>
        <v>0</v>
      </c>
    </row>
    <row r="1586" spans="1:6" s="45" customFormat="1" ht="14.25">
      <c r="A1586" s="89" t="s">
        <v>2412</v>
      </c>
      <c r="B1586" s="90"/>
      <c r="C1586" s="104" t="s">
        <v>26</v>
      </c>
      <c r="D1586" s="91"/>
      <c r="E1586" s="91"/>
      <c r="F1586" s="171">
        <f t="shared" si="30"/>
        <v>0</v>
      </c>
    </row>
    <row r="1587" spans="1:6" s="45" customFormat="1" ht="14.25">
      <c r="A1587" s="27"/>
      <c r="B1587" s="28"/>
      <c r="C1587" s="29" t="s">
        <v>26</v>
      </c>
      <c r="D1587" s="28"/>
      <c r="E1587" s="30"/>
      <c r="F1587" s="171">
        <f t="shared" si="30"/>
        <v>0</v>
      </c>
    </row>
    <row r="1588" spans="1:6" s="45" customFormat="1" ht="14.25">
      <c r="A1588" s="35" t="s">
        <v>18</v>
      </c>
      <c r="B1588" s="36"/>
      <c r="C1588" s="105" t="s">
        <v>30</v>
      </c>
      <c r="D1588" s="93" t="s">
        <v>2413</v>
      </c>
      <c r="E1588" s="94" t="s">
        <v>2414</v>
      </c>
      <c r="F1588" s="171" t="e">
        <f t="shared" si="30"/>
        <v>#VALUE!</v>
      </c>
    </row>
    <row r="1589" spans="1:6" s="45" customFormat="1" ht="14.25">
      <c r="A1589" s="31">
        <v>2</v>
      </c>
      <c r="B1589" s="22"/>
      <c r="C1589" s="107" t="s">
        <v>3984</v>
      </c>
      <c r="D1589" s="41"/>
      <c r="E1589" s="42"/>
      <c r="F1589" s="171">
        <f t="shared" si="30"/>
        <v>0</v>
      </c>
    </row>
    <row r="1590" spans="1:6" s="45" customFormat="1" ht="14.25">
      <c r="A1590" s="35">
        <v>203</v>
      </c>
      <c r="B1590" s="36"/>
      <c r="C1590" s="105" t="s">
        <v>3985</v>
      </c>
      <c r="D1590" s="93"/>
      <c r="E1590" s="94"/>
      <c r="F1590" s="171">
        <f t="shared" si="30"/>
        <v>0</v>
      </c>
    </row>
    <row r="1591" spans="1:6" s="45" customFormat="1" ht="14.25">
      <c r="A1591" s="31">
        <v>20356</v>
      </c>
      <c r="B1591" s="22" t="s">
        <v>2411</v>
      </c>
      <c r="C1591" s="107" t="s">
        <v>3986</v>
      </c>
      <c r="D1591" s="41" t="s">
        <v>20</v>
      </c>
      <c r="E1591" s="42">
        <v>85.47</v>
      </c>
      <c r="F1591" s="171">
        <f t="shared" si="30"/>
        <v>85.47</v>
      </c>
    </row>
    <row r="1592" spans="1:6" s="45" customFormat="1" ht="14.25">
      <c r="A1592" s="31">
        <v>204</v>
      </c>
      <c r="B1592" s="22" t="s">
        <v>2411</v>
      </c>
      <c r="C1592" s="107" t="s">
        <v>3987</v>
      </c>
      <c r="D1592" s="41"/>
      <c r="E1592" s="42"/>
      <c r="F1592" s="171">
        <f t="shared" si="30"/>
        <v>0</v>
      </c>
    </row>
    <row r="1593" spans="1:6" s="45" customFormat="1" ht="14.25">
      <c r="A1593" s="31">
        <v>20416</v>
      </c>
      <c r="B1593" s="22" t="s">
        <v>2411</v>
      </c>
      <c r="C1593" s="107" t="s">
        <v>3988</v>
      </c>
      <c r="D1593" s="41" t="s">
        <v>1875</v>
      </c>
      <c r="E1593" s="42">
        <v>552.25</v>
      </c>
      <c r="F1593" s="171">
        <f t="shared" si="30"/>
        <v>552.25</v>
      </c>
    </row>
    <row r="1594" spans="1:6" s="45" customFormat="1" ht="14.25">
      <c r="A1594" s="75">
        <v>20437</v>
      </c>
      <c r="B1594" s="22" t="s">
        <v>2411</v>
      </c>
      <c r="C1594" s="108" t="s">
        <v>3989</v>
      </c>
      <c r="D1594" s="95" t="s">
        <v>23</v>
      </c>
      <c r="E1594" s="96">
        <v>104.35</v>
      </c>
      <c r="F1594" s="171">
        <f t="shared" si="30"/>
        <v>104.35</v>
      </c>
    </row>
    <row r="1595" spans="1:6" s="45" customFormat="1" ht="14.25">
      <c r="A1595" s="35">
        <v>20463</v>
      </c>
      <c r="B1595" s="22" t="s">
        <v>2411</v>
      </c>
      <c r="C1595" s="105" t="s">
        <v>3990</v>
      </c>
      <c r="D1595" s="93" t="s">
        <v>23</v>
      </c>
      <c r="E1595" s="94">
        <v>10.029999999999999</v>
      </c>
      <c r="F1595" s="171">
        <f t="shared" si="30"/>
        <v>10.029999999999999</v>
      </c>
    </row>
    <row r="1596" spans="1:6" s="45" customFormat="1" ht="14.25">
      <c r="A1596" s="38">
        <v>20468</v>
      </c>
      <c r="B1596" s="22" t="s">
        <v>2411</v>
      </c>
      <c r="C1596" s="106" t="s">
        <v>3991</v>
      </c>
      <c r="D1596" s="39" t="s">
        <v>23</v>
      </c>
      <c r="E1596" s="40">
        <v>14.49</v>
      </c>
      <c r="F1596" s="171">
        <f t="shared" si="30"/>
        <v>14.49</v>
      </c>
    </row>
    <row r="1597" spans="1:6" s="45" customFormat="1" ht="14.25">
      <c r="A1597" s="31">
        <v>205</v>
      </c>
      <c r="B1597" s="22" t="s">
        <v>2411</v>
      </c>
      <c r="C1597" s="107" t="s">
        <v>3992</v>
      </c>
      <c r="D1597" s="41"/>
      <c r="E1597" s="42"/>
      <c r="F1597" s="171">
        <f t="shared" si="30"/>
        <v>0</v>
      </c>
    </row>
    <row r="1598" spans="1:6" s="45" customFormat="1" ht="14.25">
      <c r="A1598" s="31">
        <v>20503</v>
      </c>
      <c r="B1598" s="22" t="s">
        <v>2411</v>
      </c>
      <c r="C1598" s="107" t="s">
        <v>3993</v>
      </c>
      <c r="D1598" s="41" t="s">
        <v>1875</v>
      </c>
      <c r="E1598" s="42">
        <v>140</v>
      </c>
      <c r="F1598" s="171">
        <f t="shared" si="30"/>
        <v>140</v>
      </c>
    </row>
    <row r="1599" spans="1:6" s="45" customFormat="1" ht="14.25">
      <c r="A1599" s="31">
        <v>20505</v>
      </c>
      <c r="B1599" s="22" t="s">
        <v>2411</v>
      </c>
      <c r="C1599" s="107" t="s">
        <v>3994</v>
      </c>
      <c r="D1599" s="41" t="s">
        <v>23</v>
      </c>
      <c r="E1599" s="42">
        <v>0.81</v>
      </c>
      <c r="F1599" s="171">
        <f t="shared" si="30"/>
        <v>0.81</v>
      </c>
    </row>
    <row r="1600" spans="1:6" s="45" customFormat="1" ht="14.25">
      <c r="A1600" s="31">
        <v>20508</v>
      </c>
      <c r="B1600" s="22" t="s">
        <v>2411</v>
      </c>
      <c r="C1600" s="107" t="s">
        <v>3995</v>
      </c>
      <c r="D1600" s="41" t="s">
        <v>23</v>
      </c>
      <c r="E1600" s="42">
        <v>0.56999999999999995</v>
      </c>
      <c r="F1600" s="171">
        <f t="shared" si="30"/>
        <v>0.56999999999999995</v>
      </c>
    </row>
    <row r="1601" spans="1:6" s="45" customFormat="1" ht="14.25">
      <c r="A1601" s="31">
        <v>20509</v>
      </c>
      <c r="B1601" s="22" t="s">
        <v>2411</v>
      </c>
      <c r="C1601" s="107" t="s">
        <v>3996</v>
      </c>
      <c r="D1601" s="41" t="s">
        <v>23</v>
      </c>
      <c r="E1601" s="42">
        <v>5.37</v>
      </c>
      <c r="F1601" s="171">
        <f t="shared" si="30"/>
        <v>5.37</v>
      </c>
    </row>
    <row r="1602" spans="1:6" s="45" customFormat="1" ht="14.25">
      <c r="A1602" s="31">
        <v>20510</v>
      </c>
      <c r="B1602" s="22" t="s">
        <v>2411</v>
      </c>
      <c r="C1602" s="107" t="s">
        <v>3997</v>
      </c>
      <c r="D1602" s="41" t="s">
        <v>23</v>
      </c>
      <c r="E1602" s="42">
        <v>0.87</v>
      </c>
      <c r="F1602" s="171">
        <f t="shared" si="30"/>
        <v>0.87</v>
      </c>
    </row>
    <row r="1603" spans="1:6" s="45" customFormat="1" ht="14.25">
      <c r="A1603" s="31">
        <v>20514</v>
      </c>
      <c r="B1603" s="22" t="s">
        <v>2411</v>
      </c>
      <c r="C1603" s="107" t="s">
        <v>3998</v>
      </c>
      <c r="D1603" s="41" t="s">
        <v>1875</v>
      </c>
      <c r="E1603" s="42">
        <v>512.98</v>
      </c>
      <c r="F1603" s="171">
        <f t="shared" ref="F1603:F1666" si="31">E1603*$F$1534</f>
        <v>512.98</v>
      </c>
    </row>
    <row r="1604" spans="1:6" s="45" customFormat="1" ht="14.25">
      <c r="A1604" s="31">
        <v>20517</v>
      </c>
      <c r="B1604" s="22" t="s">
        <v>2411</v>
      </c>
      <c r="C1604" s="107" t="s">
        <v>2478</v>
      </c>
      <c r="D1604" s="41" t="s">
        <v>1875</v>
      </c>
      <c r="E1604" s="42">
        <v>171.6</v>
      </c>
      <c r="F1604" s="171">
        <f t="shared" si="31"/>
        <v>171.6</v>
      </c>
    </row>
    <row r="1605" spans="1:6" s="45" customFormat="1" ht="14.25">
      <c r="A1605" s="31">
        <v>20518</v>
      </c>
      <c r="B1605" s="22" t="s">
        <v>2411</v>
      </c>
      <c r="C1605" s="107" t="s">
        <v>2480</v>
      </c>
      <c r="D1605" s="41" t="s">
        <v>1875</v>
      </c>
      <c r="E1605" s="42">
        <v>171.6</v>
      </c>
      <c r="F1605" s="171">
        <f t="shared" si="31"/>
        <v>171.6</v>
      </c>
    </row>
    <row r="1606" spans="1:6" s="45" customFormat="1" ht="14.25">
      <c r="A1606" s="31">
        <v>20519</v>
      </c>
      <c r="B1606" s="22" t="s">
        <v>2411</v>
      </c>
      <c r="C1606" s="107" t="s">
        <v>3999</v>
      </c>
      <c r="D1606" s="41" t="s">
        <v>1875</v>
      </c>
      <c r="E1606" s="42">
        <v>171.6</v>
      </c>
      <c r="F1606" s="171">
        <f t="shared" si="31"/>
        <v>171.6</v>
      </c>
    </row>
    <row r="1607" spans="1:6" s="45" customFormat="1" ht="14.25">
      <c r="A1607" s="31">
        <v>20520</v>
      </c>
      <c r="B1607" s="22" t="s">
        <v>2411</v>
      </c>
      <c r="C1607" s="107" t="s">
        <v>2482</v>
      </c>
      <c r="D1607" s="41" t="s">
        <v>1875</v>
      </c>
      <c r="E1607" s="42">
        <v>171.6</v>
      </c>
      <c r="F1607" s="171">
        <f t="shared" si="31"/>
        <v>171.6</v>
      </c>
    </row>
    <row r="1608" spans="1:6" s="45" customFormat="1" ht="14.25">
      <c r="A1608" s="31">
        <v>20521</v>
      </c>
      <c r="B1608" s="22" t="s">
        <v>2411</v>
      </c>
      <c r="C1608" s="107" t="s">
        <v>4000</v>
      </c>
      <c r="D1608" s="41" t="s">
        <v>1875</v>
      </c>
      <c r="E1608" s="42">
        <v>170.28</v>
      </c>
      <c r="F1608" s="171">
        <f t="shared" si="31"/>
        <v>170.28</v>
      </c>
    </row>
    <row r="1609" spans="1:6" s="45" customFormat="1" ht="14.25">
      <c r="A1609" s="31">
        <v>20522</v>
      </c>
      <c r="B1609" s="22" t="s">
        <v>2411</v>
      </c>
      <c r="C1609" s="107" t="s">
        <v>4001</v>
      </c>
      <c r="D1609" s="41" t="s">
        <v>1875</v>
      </c>
      <c r="E1609" s="42">
        <v>219.33</v>
      </c>
      <c r="F1609" s="171">
        <f t="shared" si="31"/>
        <v>219.33</v>
      </c>
    </row>
    <row r="1610" spans="1:6" s="45" customFormat="1" ht="14.25">
      <c r="A1610" s="31">
        <v>20524</v>
      </c>
      <c r="B1610" s="22" t="s">
        <v>2411</v>
      </c>
      <c r="C1610" s="107" t="s">
        <v>4002</v>
      </c>
      <c r="D1610" s="41" t="s">
        <v>1875</v>
      </c>
      <c r="E1610" s="42">
        <v>122.96</v>
      </c>
      <c r="F1610" s="171">
        <f t="shared" si="31"/>
        <v>122.96</v>
      </c>
    </row>
    <row r="1611" spans="1:6" s="45" customFormat="1" ht="14.25">
      <c r="A1611" s="31">
        <v>20553</v>
      </c>
      <c r="B1611" s="22" t="s">
        <v>2411</v>
      </c>
      <c r="C1611" s="107" t="s">
        <v>4003</v>
      </c>
      <c r="D1611" s="41" t="s">
        <v>1875</v>
      </c>
      <c r="E1611" s="42">
        <v>171.6</v>
      </c>
      <c r="F1611" s="171">
        <f t="shared" si="31"/>
        <v>171.6</v>
      </c>
    </row>
    <row r="1612" spans="1:6" s="45" customFormat="1" ht="14.25">
      <c r="A1612" s="31">
        <v>20554</v>
      </c>
      <c r="B1612" s="22" t="s">
        <v>2411</v>
      </c>
      <c r="C1612" s="107" t="s">
        <v>4004</v>
      </c>
      <c r="D1612" s="41" t="s">
        <v>1875</v>
      </c>
      <c r="E1612" s="42">
        <v>68.33</v>
      </c>
      <c r="F1612" s="171">
        <f t="shared" si="31"/>
        <v>68.33</v>
      </c>
    </row>
    <row r="1613" spans="1:6" s="45" customFormat="1" ht="14.25">
      <c r="A1613" s="31">
        <v>20567</v>
      </c>
      <c r="B1613" s="22" t="s">
        <v>2411</v>
      </c>
      <c r="C1613" s="107" t="s">
        <v>4005</v>
      </c>
      <c r="D1613" s="41" t="s">
        <v>1875</v>
      </c>
      <c r="E1613" s="42">
        <v>534.5</v>
      </c>
      <c r="F1613" s="171">
        <f t="shared" si="31"/>
        <v>534.5</v>
      </c>
    </row>
    <row r="1614" spans="1:6" s="45" customFormat="1" ht="14.25">
      <c r="A1614" s="31">
        <v>20571</v>
      </c>
      <c r="B1614" s="22" t="s">
        <v>2411</v>
      </c>
      <c r="C1614" s="107" t="s">
        <v>4006</v>
      </c>
      <c r="D1614" s="41" t="s">
        <v>1875</v>
      </c>
      <c r="E1614" s="42">
        <v>171.6</v>
      </c>
      <c r="F1614" s="171">
        <f t="shared" si="31"/>
        <v>171.6</v>
      </c>
    </row>
    <row r="1615" spans="1:6" s="45" customFormat="1" ht="14.25">
      <c r="A1615" s="31">
        <v>20572</v>
      </c>
      <c r="B1615" s="22" t="s">
        <v>2411</v>
      </c>
      <c r="C1615" s="107" t="s">
        <v>4007</v>
      </c>
      <c r="D1615" s="41" t="s">
        <v>23</v>
      </c>
      <c r="E1615" s="42">
        <v>6.23</v>
      </c>
      <c r="F1615" s="171">
        <f t="shared" si="31"/>
        <v>6.23</v>
      </c>
    </row>
    <row r="1616" spans="1:6" s="45" customFormat="1" ht="14.25">
      <c r="A1616" s="31">
        <v>20578</v>
      </c>
      <c r="B1616" s="22" t="s">
        <v>2411</v>
      </c>
      <c r="C1616" s="107" t="s">
        <v>4008</v>
      </c>
      <c r="D1616" s="41" t="s">
        <v>1875</v>
      </c>
      <c r="E1616" s="42">
        <v>176.67</v>
      </c>
      <c r="F1616" s="171">
        <f t="shared" si="31"/>
        <v>176.67</v>
      </c>
    </row>
    <row r="1617" spans="1:6" s="45" customFormat="1" ht="14.25">
      <c r="A1617" s="75">
        <v>20580</v>
      </c>
      <c r="B1617" s="22" t="s">
        <v>2411</v>
      </c>
      <c r="C1617" s="108" t="s">
        <v>4009</v>
      </c>
      <c r="D1617" s="95" t="s">
        <v>1875</v>
      </c>
      <c r="E1617" s="42">
        <v>120</v>
      </c>
      <c r="F1617" s="171">
        <f t="shared" si="31"/>
        <v>120</v>
      </c>
    </row>
    <row r="1618" spans="1:6" s="45" customFormat="1" ht="14.25">
      <c r="A1618" s="35">
        <v>20584</v>
      </c>
      <c r="B1618" s="22" t="s">
        <v>2411</v>
      </c>
      <c r="C1618" s="105" t="s">
        <v>4010</v>
      </c>
      <c r="D1618" s="93" t="s">
        <v>23</v>
      </c>
      <c r="E1618" s="94">
        <v>2.12</v>
      </c>
      <c r="F1618" s="171">
        <f t="shared" si="31"/>
        <v>2.12</v>
      </c>
    </row>
    <row r="1619" spans="1:6" s="45" customFormat="1" ht="14.25">
      <c r="A1619" s="38">
        <v>20588</v>
      </c>
      <c r="B1619" s="22" t="s">
        <v>2411</v>
      </c>
      <c r="C1619" s="106" t="s">
        <v>4011</v>
      </c>
      <c r="D1619" s="39" t="s">
        <v>23</v>
      </c>
      <c r="E1619" s="40">
        <v>10.029999999999999</v>
      </c>
      <c r="F1619" s="171">
        <f t="shared" si="31"/>
        <v>10.029999999999999</v>
      </c>
    </row>
    <row r="1620" spans="1:6" s="45" customFormat="1" ht="14.25">
      <c r="A1620" s="75">
        <v>207</v>
      </c>
      <c r="B1620" s="22" t="s">
        <v>2411</v>
      </c>
      <c r="C1620" s="108" t="s">
        <v>3992</v>
      </c>
      <c r="D1620" s="95"/>
      <c r="E1620" s="96"/>
      <c r="F1620" s="171">
        <f t="shared" si="31"/>
        <v>0</v>
      </c>
    </row>
    <row r="1621" spans="1:6" s="45" customFormat="1" ht="14.25">
      <c r="A1621" s="35">
        <v>20732</v>
      </c>
      <c r="B1621" s="22" t="s">
        <v>2411</v>
      </c>
      <c r="C1621" s="105" t="s">
        <v>4012</v>
      </c>
      <c r="D1621" s="93" t="s">
        <v>23</v>
      </c>
      <c r="E1621" s="94">
        <v>2.38</v>
      </c>
      <c r="F1621" s="171">
        <f t="shared" si="31"/>
        <v>2.38</v>
      </c>
    </row>
    <row r="1622" spans="1:6" s="45" customFormat="1" ht="14.25">
      <c r="A1622" s="38">
        <v>20746</v>
      </c>
      <c r="B1622" s="22" t="s">
        <v>2411</v>
      </c>
      <c r="C1622" s="106" t="s">
        <v>4013</v>
      </c>
      <c r="D1622" s="39" t="s">
        <v>23</v>
      </c>
      <c r="E1622" s="40">
        <v>5.34</v>
      </c>
      <c r="F1622" s="171">
        <f t="shared" si="31"/>
        <v>5.34</v>
      </c>
    </row>
    <row r="1623" spans="1:6" s="45" customFormat="1" ht="14.25">
      <c r="A1623" s="31">
        <v>209</v>
      </c>
      <c r="B1623" s="22" t="s">
        <v>2411</v>
      </c>
      <c r="C1623" s="107" t="s">
        <v>4014</v>
      </c>
      <c r="D1623" s="41"/>
      <c r="E1623" s="42"/>
      <c r="F1623" s="171">
        <f t="shared" si="31"/>
        <v>0</v>
      </c>
    </row>
    <row r="1624" spans="1:6" s="45" customFormat="1" ht="14.25">
      <c r="A1624" s="31">
        <v>20910</v>
      </c>
      <c r="B1624" s="22" t="s">
        <v>2411</v>
      </c>
      <c r="C1624" s="107" t="s">
        <v>4015</v>
      </c>
      <c r="D1624" s="41" t="s">
        <v>1874</v>
      </c>
      <c r="E1624" s="42">
        <v>44.94</v>
      </c>
      <c r="F1624" s="171">
        <f t="shared" si="31"/>
        <v>44.94</v>
      </c>
    </row>
    <row r="1625" spans="1:6" s="45" customFormat="1" ht="14.25">
      <c r="A1625" s="31">
        <v>20975</v>
      </c>
      <c r="B1625" s="22" t="s">
        <v>2411</v>
      </c>
      <c r="C1625" s="107" t="s">
        <v>4016</v>
      </c>
      <c r="D1625" s="41" t="s">
        <v>21</v>
      </c>
      <c r="E1625" s="42">
        <v>7.73</v>
      </c>
      <c r="F1625" s="171">
        <f t="shared" si="31"/>
        <v>7.73</v>
      </c>
    </row>
    <row r="1626" spans="1:6" s="45" customFormat="1" ht="14.25">
      <c r="A1626" s="31">
        <v>20977</v>
      </c>
      <c r="B1626" s="22" t="s">
        <v>2411</v>
      </c>
      <c r="C1626" s="107" t="s">
        <v>4017</v>
      </c>
      <c r="D1626" s="41" t="s">
        <v>21</v>
      </c>
      <c r="E1626" s="42">
        <v>6.48</v>
      </c>
      <c r="F1626" s="171">
        <f t="shared" si="31"/>
        <v>6.48</v>
      </c>
    </row>
    <row r="1627" spans="1:6" s="45" customFormat="1" ht="14.25">
      <c r="A1627" s="31">
        <v>20982</v>
      </c>
      <c r="B1627" s="22" t="s">
        <v>2411</v>
      </c>
      <c r="C1627" s="107" t="s">
        <v>4018</v>
      </c>
      <c r="D1627" s="41" t="s">
        <v>21</v>
      </c>
      <c r="E1627" s="42">
        <v>11.08</v>
      </c>
      <c r="F1627" s="171">
        <f t="shared" si="31"/>
        <v>11.08</v>
      </c>
    </row>
    <row r="1628" spans="1:6" s="45" customFormat="1" ht="14.25">
      <c r="A1628" s="75">
        <v>20985</v>
      </c>
      <c r="B1628" s="22" t="s">
        <v>2411</v>
      </c>
      <c r="C1628" s="108" t="s">
        <v>4019</v>
      </c>
      <c r="D1628" s="95" t="s">
        <v>21</v>
      </c>
      <c r="E1628" s="96">
        <v>5.94</v>
      </c>
      <c r="F1628" s="171">
        <f t="shared" si="31"/>
        <v>5.94</v>
      </c>
    </row>
    <row r="1629" spans="1:6" s="45" customFormat="1" ht="14.25">
      <c r="A1629" s="35">
        <v>20986</v>
      </c>
      <c r="B1629" s="22" t="s">
        <v>2411</v>
      </c>
      <c r="C1629" s="105" t="s">
        <v>4020</v>
      </c>
      <c r="D1629" s="93" t="s">
        <v>21</v>
      </c>
      <c r="E1629" s="94">
        <v>4.54</v>
      </c>
      <c r="F1629" s="171">
        <f t="shared" si="31"/>
        <v>4.54</v>
      </c>
    </row>
    <row r="1630" spans="1:6" s="45" customFormat="1" ht="14.25">
      <c r="A1630" s="31">
        <v>20987</v>
      </c>
      <c r="B1630" s="22" t="s">
        <v>2411</v>
      </c>
      <c r="C1630" s="107" t="s">
        <v>4021</v>
      </c>
      <c r="D1630" s="41" t="s">
        <v>1874</v>
      </c>
      <c r="E1630" s="43">
        <v>51.22</v>
      </c>
      <c r="F1630" s="171">
        <f t="shared" si="31"/>
        <v>51.22</v>
      </c>
    </row>
    <row r="1631" spans="1:6" s="45" customFormat="1" ht="14.25">
      <c r="A1631" s="31">
        <v>20988</v>
      </c>
      <c r="B1631" s="22" t="s">
        <v>2411</v>
      </c>
      <c r="C1631" s="107" t="s">
        <v>4022</v>
      </c>
      <c r="D1631" s="41" t="s">
        <v>21</v>
      </c>
      <c r="E1631" s="43">
        <v>14.82</v>
      </c>
      <c r="F1631" s="171">
        <f t="shared" si="31"/>
        <v>14.82</v>
      </c>
    </row>
    <row r="1632" spans="1:6" s="45" customFormat="1" ht="14.25">
      <c r="A1632" s="31">
        <v>210</v>
      </c>
      <c r="B1632" s="22" t="s">
        <v>2411</v>
      </c>
      <c r="C1632" s="107" t="s">
        <v>4014</v>
      </c>
      <c r="D1632" s="41"/>
      <c r="E1632" s="43"/>
      <c r="F1632" s="171">
        <f t="shared" si="31"/>
        <v>0</v>
      </c>
    </row>
    <row r="1633" spans="1:6" s="45" customFormat="1" ht="14.25">
      <c r="A1633" s="31">
        <v>21005</v>
      </c>
      <c r="B1633" s="22" t="s">
        <v>2411</v>
      </c>
      <c r="C1633" s="107" t="s">
        <v>4023</v>
      </c>
      <c r="D1633" s="41" t="s">
        <v>1875</v>
      </c>
      <c r="E1633" s="43">
        <v>6322.5</v>
      </c>
      <c r="F1633" s="171">
        <f t="shared" si="31"/>
        <v>6322.5</v>
      </c>
    </row>
    <row r="1634" spans="1:6" s="45" customFormat="1" ht="14.25">
      <c r="A1634" s="31">
        <v>21009</v>
      </c>
      <c r="B1634" s="22" t="s">
        <v>2411</v>
      </c>
      <c r="C1634" s="107" t="s">
        <v>4024</v>
      </c>
      <c r="D1634" s="41" t="s">
        <v>21</v>
      </c>
      <c r="E1634" s="43">
        <v>9.85</v>
      </c>
      <c r="F1634" s="171">
        <f t="shared" si="31"/>
        <v>9.85</v>
      </c>
    </row>
    <row r="1635" spans="1:6" s="45" customFormat="1" ht="14.25">
      <c r="A1635" s="31">
        <v>21018</v>
      </c>
      <c r="B1635" s="22" t="s">
        <v>2411</v>
      </c>
      <c r="C1635" s="107" t="s">
        <v>4025</v>
      </c>
      <c r="D1635" s="41" t="s">
        <v>21</v>
      </c>
      <c r="E1635" s="43">
        <v>16.600000000000001</v>
      </c>
      <c r="F1635" s="171">
        <f t="shared" si="31"/>
        <v>16.600000000000001</v>
      </c>
    </row>
    <row r="1636" spans="1:6" s="45" customFormat="1" ht="14.25">
      <c r="A1636" s="31">
        <v>21023</v>
      </c>
      <c r="B1636" s="22" t="s">
        <v>2411</v>
      </c>
      <c r="C1636" s="107" t="s">
        <v>4026</v>
      </c>
      <c r="D1636" s="41" t="s">
        <v>20</v>
      </c>
      <c r="E1636" s="43">
        <v>3.63</v>
      </c>
      <c r="F1636" s="171">
        <f t="shared" si="31"/>
        <v>3.63</v>
      </c>
    </row>
    <row r="1637" spans="1:6" s="45" customFormat="1" ht="14.25">
      <c r="A1637" s="31">
        <v>21028</v>
      </c>
      <c r="B1637" s="22" t="s">
        <v>2411</v>
      </c>
      <c r="C1637" s="107" t="s">
        <v>4027</v>
      </c>
      <c r="D1637" s="41" t="s">
        <v>53</v>
      </c>
      <c r="E1637" s="43">
        <v>216.63</v>
      </c>
      <c r="F1637" s="171">
        <f t="shared" si="31"/>
        <v>216.63</v>
      </c>
    </row>
    <row r="1638" spans="1:6" s="45" customFormat="1" ht="14.25">
      <c r="A1638" s="31">
        <v>21030</v>
      </c>
      <c r="B1638" s="22" t="s">
        <v>2411</v>
      </c>
      <c r="C1638" s="107" t="s">
        <v>4028</v>
      </c>
      <c r="D1638" s="41" t="s">
        <v>1874</v>
      </c>
      <c r="E1638" s="43">
        <v>24.06</v>
      </c>
      <c r="F1638" s="171">
        <f t="shared" si="31"/>
        <v>24.06</v>
      </c>
    </row>
    <row r="1639" spans="1:6" s="45" customFormat="1" ht="14.25">
      <c r="A1639" s="31">
        <v>21031</v>
      </c>
      <c r="B1639" s="22" t="s">
        <v>2411</v>
      </c>
      <c r="C1639" s="107" t="s">
        <v>4029</v>
      </c>
      <c r="D1639" s="41" t="s">
        <v>1874</v>
      </c>
      <c r="E1639" s="43">
        <v>30.83</v>
      </c>
      <c r="F1639" s="171">
        <f t="shared" si="31"/>
        <v>30.83</v>
      </c>
    </row>
    <row r="1640" spans="1:6" s="45" customFormat="1" ht="14.25">
      <c r="A1640" s="31">
        <v>21032</v>
      </c>
      <c r="B1640" s="22" t="s">
        <v>2411</v>
      </c>
      <c r="C1640" s="107" t="s">
        <v>4030</v>
      </c>
      <c r="D1640" s="41" t="s">
        <v>1874</v>
      </c>
      <c r="E1640" s="43">
        <v>36.31</v>
      </c>
      <c r="F1640" s="171">
        <f t="shared" si="31"/>
        <v>36.31</v>
      </c>
    </row>
    <row r="1641" spans="1:6" s="45" customFormat="1" ht="14.25">
      <c r="A1641" s="31">
        <v>21033</v>
      </c>
      <c r="B1641" s="22" t="s">
        <v>2411</v>
      </c>
      <c r="C1641" s="107" t="s">
        <v>4031</v>
      </c>
      <c r="D1641" s="41" t="s">
        <v>1874</v>
      </c>
      <c r="E1641" s="43">
        <v>50.8</v>
      </c>
      <c r="F1641" s="171">
        <f t="shared" si="31"/>
        <v>50.8</v>
      </c>
    </row>
    <row r="1642" spans="1:6" s="45" customFormat="1" ht="14.25">
      <c r="A1642" s="31">
        <v>21040</v>
      </c>
      <c r="B1642" s="22" t="s">
        <v>2411</v>
      </c>
      <c r="C1642" s="107" t="s">
        <v>4032</v>
      </c>
      <c r="D1642" s="41" t="s">
        <v>21</v>
      </c>
      <c r="E1642" s="43">
        <v>55.58</v>
      </c>
      <c r="F1642" s="171">
        <f t="shared" si="31"/>
        <v>55.58</v>
      </c>
    </row>
    <row r="1643" spans="1:6" s="45" customFormat="1" ht="14.25">
      <c r="A1643" s="31">
        <v>21041</v>
      </c>
      <c r="B1643" s="22" t="s">
        <v>2411</v>
      </c>
      <c r="C1643" s="107" t="s">
        <v>4033</v>
      </c>
      <c r="D1643" s="41" t="s">
        <v>21</v>
      </c>
      <c r="E1643" s="43">
        <v>30.8</v>
      </c>
      <c r="F1643" s="171">
        <f t="shared" si="31"/>
        <v>30.8</v>
      </c>
    </row>
    <row r="1644" spans="1:6" s="45" customFormat="1" ht="14.25">
      <c r="A1644" s="31">
        <v>21042</v>
      </c>
      <c r="B1644" s="22" t="s">
        <v>2411</v>
      </c>
      <c r="C1644" s="107" t="s">
        <v>4034</v>
      </c>
      <c r="D1644" s="41" t="s">
        <v>21</v>
      </c>
      <c r="E1644" s="43">
        <v>56.67</v>
      </c>
      <c r="F1644" s="171">
        <f t="shared" si="31"/>
        <v>56.67</v>
      </c>
    </row>
    <row r="1645" spans="1:6" s="45" customFormat="1" ht="14.25">
      <c r="A1645" s="31">
        <v>21043</v>
      </c>
      <c r="B1645" s="22" t="s">
        <v>2411</v>
      </c>
      <c r="C1645" s="107" t="s">
        <v>4035</v>
      </c>
      <c r="D1645" s="41" t="s">
        <v>21</v>
      </c>
      <c r="E1645" s="43">
        <v>363.03</v>
      </c>
      <c r="F1645" s="171">
        <f t="shared" si="31"/>
        <v>363.03</v>
      </c>
    </row>
    <row r="1646" spans="1:6" s="45" customFormat="1" ht="14.25">
      <c r="A1646" s="31">
        <v>21060</v>
      </c>
      <c r="B1646" s="22" t="s">
        <v>2411</v>
      </c>
      <c r="C1646" s="107" t="s">
        <v>4036</v>
      </c>
      <c r="D1646" s="41" t="s">
        <v>21</v>
      </c>
      <c r="E1646" s="43">
        <v>5.13</v>
      </c>
      <c r="F1646" s="171">
        <f t="shared" si="31"/>
        <v>5.13</v>
      </c>
    </row>
    <row r="1647" spans="1:6" s="45" customFormat="1" ht="14.25">
      <c r="A1647" s="31">
        <v>21061</v>
      </c>
      <c r="B1647" s="22" t="s">
        <v>2411</v>
      </c>
      <c r="C1647" s="107" t="s">
        <v>4037</v>
      </c>
      <c r="D1647" s="41" t="s">
        <v>21</v>
      </c>
      <c r="E1647" s="43">
        <v>4.55</v>
      </c>
      <c r="F1647" s="171">
        <f t="shared" si="31"/>
        <v>4.55</v>
      </c>
    </row>
    <row r="1648" spans="1:6" s="45" customFormat="1" ht="14.25">
      <c r="A1648" s="35">
        <v>21085</v>
      </c>
      <c r="B1648" s="22" t="s">
        <v>2411</v>
      </c>
      <c r="C1648" s="105" t="s">
        <v>4038</v>
      </c>
      <c r="D1648" s="93" t="s">
        <v>1875</v>
      </c>
      <c r="E1648" s="94">
        <v>6322.5</v>
      </c>
      <c r="F1648" s="171">
        <f t="shared" si="31"/>
        <v>6322.5</v>
      </c>
    </row>
    <row r="1649" spans="1:6" s="45" customFormat="1" ht="14.25">
      <c r="A1649" s="31">
        <v>21089</v>
      </c>
      <c r="B1649" s="22" t="s">
        <v>2411</v>
      </c>
      <c r="C1649" s="107" t="s">
        <v>4039</v>
      </c>
      <c r="D1649" s="41" t="s">
        <v>21</v>
      </c>
      <c r="E1649" s="43">
        <v>11</v>
      </c>
      <c r="F1649" s="171">
        <f t="shared" si="31"/>
        <v>11</v>
      </c>
    </row>
    <row r="1650" spans="1:6" s="45" customFormat="1" ht="14.25">
      <c r="A1650" s="31">
        <v>21091</v>
      </c>
      <c r="B1650" s="22" t="s">
        <v>2411</v>
      </c>
      <c r="C1650" s="107" t="s">
        <v>4040</v>
      </c>
      <c r="D1650" s="41" t="s">
        <v>1874</v>
      </c>
      <c r="E1650" s="43">
        <v>44.1</v>
      </c>
      <c r="F1650" s="171">
        <f t="shared" si="31"/>
        <v>44.1</v>
      </c>
    </row>
    <row r="1651" spans="1:6" s="45" customFormat="1" ht="14.25">
      <c r="A1651" s="31">
        <v>211</v>
      </c>
      <c r="B1651" s="22" t="s">
        <v>2411</v>
      </c>
      <c r="C1651" s="107" t="s">
        <v>4041</v>
      </c>
      <c r="D1651" s="41"/>
      <c r="E1651" s="43"/>
      <c r="F1651" s="171">
        <f t="shared" si="31"/>
        <v>0</v>
      </c>
    </row>
    <row r="1652" spans="1:6" s="45" customFormat="1" ht="14.25">
      <c r="A1652" s="31">
        <v>21108</v>
      </c>
      <c r="B1652" s="22" t="s">
        <v>2411</v>
      </c>
      <c r="C1652" s="107" t="s">
        <v>4042</v>
      </c>
      <c r="D1652" s="41" t="s">
        <v>21</v>
      </c>
      <c r="E1652" s="43">
        <v>59.17</v>
      </c>
      <c r="F1652" s="171">
        <f t="shared" si="31"/>
        <v>59.17</v>
      </c>
    </row>
    <row r="1653" spans="1:6" s="45" customFormat="1" ht="14.25">
      <c r="A1653" s="31">
        <v>21109</v>
      </c>
      <c r="B1653" s="22" t="s">
        <v>2411</v>
      </c>
      <c r="C1653" s="107" t="s">
        <v>4043</v>
      </c>
      <c r="D1653" s="41" t="s">
        <v>54</v>
      </c>
      <c r="E1653" s="43">
        <v>177.59</v>
      </c>
      <c r="F1653" s="171">
        <f t="shared" si="31"/>
        <v>177.59</v>
      </c>
    </row>
    <row r="1654" spans="1:6" s="45" customFormat="1" ht="14.25">
      <c r="A1654" s="31">
        <v>21111</v>
      </c>
      <c r="B1654" s="22" t="s">
        <v>2411</v>
      </c>
      <c r="C1654" s="107" t="s">
        <v>4044</v>
      </c>
      <c r="D1654" s="41" t="s">
        <v>21</v>
      </c>
      <c r="E1654" s="43">
        <v>57.33</v>
      </c>
      <c r="F1654" s="171">
        <f t="shared" si="31"/>
        <v>57.33</v>
      </c>
    </row>
    <row r="1655" spans="1:6" s="45" customFormat="1" ht="14.25">
      <c r="A1655" s="31">
        <v>21118</v>
      </c>
      <c r="B1655" s="22" t="s">
        <v>2411</v>
      </c>
      <c r="C1655" s="107" t="s">
        <v>4045</v>
      </c>
      <c r="D1655" s="41" t="s">
        <v>21</v>
      </c>
      <c r="E1655" s="43">
        <v>41.34</v>
      </c>
      <c r="F1655" s="171">
        <f t="shared" si="31"/>
        <v>41.34</v>
      </c>
    </row>
    <row r="1656" spans="1:6" s="45" customFormat="1" ht="14.25">
      <c r="A1656" s="35">
        <v>21144</v>
      </c>
      <c r="B1656" s="22" t="s">
        <v>2411</v>
      </c>
      <c r="C1656" s="105" t="s">
        <v>4046</v>
      </c>
      <c r="D1656" s="93" t="s">
        <v>21</v>
      </c>
      <c r="E1656" s="94">
        <v>21.8</v>
      </c>
      <c r="F1656" s="171">
        <f t="shared" si="31"/>
        <v>21.8</v>
      </c>
    </row>
    <row r="1657" spans="1:6" s="45" customFormat="1" ht="14.25">
      <c r="A1657" s="31">
        <v>21151</v>
      </c>
      <c r="B1657" s="22" t="s">
        <v>2411</v>
      </c>
      <c r="C1657" s="107" t="s">
        <v>4047</v>
      </c>
      <c r="D1657" s="41" t="s">
        <v>21</v>
      </c>
      <c r="E1657" s="43">
        <v>3.63</v>
      </c>
      <c r="F1657" s="171">
        <f t="shared" si="31"/>
        <v>3.63</v>
      </c>
    </row>
    <row r="1658" spans="1:6" s="45" customFormat="1" ht="14.25">
      <c r="A1658" s="31">
        <v>21170</v>
      </c>
      <c r="B1658" s="22" t="s">
        <v>2411</v>
      </c>
      <c r="C1658" s="107" t="s">
        <v>4048</v>
      </c>
      <c r="D1658" s="41" t="s">
        <v>21</v>
      </c>
      <c r="E1658" s="43">
        <v>12.12</v>
      </c>
      <c r="F1658" s="171">
        <f t="shared" si="31"/>
        <v>12.12</v>
      </c>
    </row>
    <row r="1659" spans="1:6" s="45" customFormat="1" ht="14.25">
      <c r="A1659" s="35">
        <v>212</v>
      </c>
      <c r="B1659" s="22" t="s">
        <v>2411</v>
      </c>
      <c r="C1659" s="105" t="s">
        <v>4049</v>
      </c>
      <c r="D1659" s="93"/>
      <c r="E1659" s="94"/>
      <c r="F1659" s="171">
        <f t="shared" si="31"/>
        <v>0</v>
      </c>
    </row>
    <row r="1660" spans="1:6" s="45" customFormat="1" ht="14.25">
      <c r="A1660" s="31">
        <v>21205</v>
      </c>
      <c r="B1660" s="22" t="s">
        <v>2411</v>
      </c>
      <c r="C1660" s="107" t="s">
        <v>4050</v>
      </c>
      <c r="D1660" s="41" t="s">
        <v>21</v>
      </c>
      <c r="E1660" s="43">
        <v>13</v>
      </c>
      <c r="F1660" s="171">
        <f t="shared" si="31"/>
        <v>13</v>
      </c>
    </row>
    <row r="1661" spans="1:6" s="45" customFormat="1" ht="14.25">
      <c r="A1661" s="31">
        <v>21211</v>
      </c>
      <c r="B1661" s="22" t="s">
        <v>2411</v>
      </c>
      <c r="C1661" s="107" t="s">
        <v>4051</v>
      </c>
      <c r="D1661" s="41" t="s">
        <v>1874</v>
      </c>
      <c r="E1661" s="43">
        <v>22.04</v>
      </c>
      <c r="F1661" s="171">
        <f t="shared" si="31"/>
        <v>22.04</v>
      </c>
    </row>
    <row r="1662" spans="1:6" s="45" customFormat="1" ht="14.25">
      <c r="A1662" s="35">
        <v>213</v>
      </c>
      <c r="B1662" s="22" t="s">
        <v>2411</v>
      </c>
      <c r="C1662" s="105" t="s">
        <v>4041</v>
      </c>
      <c r="D1662" s="93"/>
      <c r="E1662" s="94"/>
      <c r="F1662" s="171">
        <f t="shared" si="31"/>
        <v>0</v>
      </c>
    </row>
    <row r="1663" spans="1:6" s="45" customFormat="1" ht="14.25">
      <c r="A1663" s="31">
        <v>21305</v>
      </c>
      <c r="B1663" s="22" t="s">
        <v>2411</v>
      </c>
      <c r="C1663" s="107" t="s">
        <v>4052</v>
      </c>
      <c r="D1663" s="41" t="s">
        <v>21</v>
      </c>
      <c r="E1663" s="43">
        <v>25.93</v>
      </c>
      <c r="F1663" s="171">
        <f t="shared" si="31"/>
        <v>25.93</v>
      </c>
    </row>
    <row r="1664" spans="1:6" s="45" customFormat="1" ht="14.25">
      <c r="A1664" s="31">
        <v>21368</v>
      </c>
      <c r="B1664" s="22" t="s">
        <v>2411</v>
      </c>
      <c r="C1664" s="107" t="s">
        <v>4053</v>
      </c>
      <c r="D1664" s="41" t="s">
        <v>21</v>
      </c>
      <c r="E1664" s="43">
        <v>4.71</v>
      </c>
      <c r="F1664" s="171">
        <f t="shared" si="31"/>
        <v>4.71</v>
      </c>
    </row>
    <row r="1665" spans="1:6" s="45" customFormat="1" ht="14.25">
      <c r="A1665" s="31">
        <v>215</v>
      </c>
      <c r="B1665" s="22" t="s">
        <v>2411</v>
      </c>
      <c r="C1665" s="107" t="s">
        <v>4054</v>
      </c>
      <c r="D1665" s="41"/>
      <c r="E1665" s="43"/>
      <c r="F1665" s="171">
        <f t="shared" si="31"/>
        <v>0</v>
      </c>
    </row>
    <row r="1666" spans="1:6" s="45" customFormat="1" ht="14.25">
      <c r="A1666" s="31">
        <v>21516</v>
      </c>
      <c r="B1666" s="22" t="s">
        <v>2411</v>
      </c>
      <c r="C1666" s="107" t="s">
        <v>4055</v>
      </c>
      <c r="D1666" s="41" t="s">
        <v>23</v>
      </c>
      <c r="E1666" s="43">
        <v>7.58</v>
      </c>
      <c r="F1666" s="171">
        <f t="shared" si="31"/>
        <v>7.58</v>
      </c>
    </row>
    <row r="1667" spans="1:6" s="45" customFormat="1" ht="14.25">
      <c r="A1667" s="31">
        <v>21517</v>
      </c>
      <c r="B1667" s="22" t="s">
        <v>2411</v>
      </c>
      <c r="C1667" s="107" t="s">
        <v>4056</v>
      </c>
      <c r="D1667" s="41" t="s">
        <v>23</v>
      </c>
      <c r="E1667" s="43">
        <v>7.43</v>
      </c>
      <c r="F1667" s="171">
        <f t="shared" ref="F1667:F1730" si="32">E1667*$F$1534</f>
        <v>7.43</v>
      </c>
    </row>
    <row r="1668" spans="1:6" s="45" customFormat="1" ht="14.25">
      <c r="A1668" s="35">
        <v>21521</v>
      </c>
      <c r="B1668" s="22" t="s">
        <v>2411</v>
      </c>
      <c r="C1668" s="105" t="s">
        <v>4057</v>
      </c>
      <c r="D1668" s="93" t="s">
        <v>23</v>
      </c>
      <c r="E1668" s="94">
        <v>7</v>
      </c>
      <c r="F1668" s="171">
        <f t="shared" si="32"/>
        <v>7</v>
      </c>
    </row>
    <row r="1669" spans="1:6" s="45" customFormat="1" ht="14.25">
      <c r="A1669" s="31">
        <v>21532</v>
      </c>
      <c r="B1669" s="22" t="s">
        <v>2411</v>
      </c>
      <c r="C1669" s="107" t="s">
        <v>4058</v>
      </c>
      <c r="D1669" s="41" t="s">
        <v>23</v>
      </c>
      <c r="E1669" s="43">
        <v>9.44</v>
      </c>
      <c r="F1669" s="171">
        <f t="shared" si="32"/>
        <v>9.44</v>
      </c>
    </row>
    <row r="1670" spans="1:6" s="45" customFormat="1" ht="14.25">
      <c r="A1670" s="31">
        <v>21543</v>
      </c>
      <c r="B1670" s="22" t="s">
        <v>2411</v>
      </c>
      <c r="C1670" s="107" t="s">
        <v>4059</v>
      </c>
      <c r="D1670" s="41" t="s">
        <v>1874</v>
      </c>
      <c r="E1670" s="43">
        <v>17.8</v>
      </c>
      <c r="F1670" s="171">
        <f t="shared" si="32"/>
        <v>17.8</v>
      </c>
    </row>
    <row r="1671" spans="1:6" s="45" customFormat="1" ht="14.25">
      <c r="A1671" s="35">
        <v>21566</v>
      </c>
      <c r="B1671" s="22" t="s">
        <v>2411</v>
      </c>
      <c r="C1671" s="105" t="s">
        <v>4060</v>
      </c>
      <c r="D1671" s="93" t="s">
        <v>20</v>
      </c>
      <c r="E1671" s="94">
        <v>0.45</v>
      </c>
      <c r="F1671" s="171">
        <f t="shared" si="32"/>
        <v>0.45</v>
      </c>
    </row>
    <row r="1672" spans="1:6" s="45" customFormat="1" ht="14.25">
      <c r="A1672" s="31">
        <v>220</v>
      </c>
      <c r="B1672" s="22" t="s">
        <v>2411</v>
      </c>
      <c r="C1672" s="107" t="s">
        <v>4061</v>
      </c>
      <c r="D1672" s="41"/>
      <c r="E1672" s="43"/>
      <c r="F1672" s="171">
        <f t="shared" si="32"/>
        <v>0</v>
      </c>
    </row>
    <row r="1673" spans="1:6" s="45" customFormat="1" ht="14.25">
      <c r="A1673" s="31">
        <v>22001</v>
      </c>
      <c r="B1673" s="22" t="s">
        <v>2411</v>
      </c>
      <c r="C1673" s="107" t="s">
        <v>4062</v>
      </c>
      <c r="D1673" s="41" t="s">
        <v>1874</v>
      </c>
      <c r="E1673" s="43">
        <v>60.07</v>
      </c>
      <c r="F1673" s="171">
        <f t="shared" si="32"/>
        <v>60.07</v>
      </c>
    </row>
    <row r="1674" spans="1:6" s="45" customFormat="1" ht="14.25">
      <c r="A1674" s="31">
        <v>22002</v>
      </c>
      <c r="B1674" s="22" t="s">
        <v>2411</v>
      </c>
      <c r="C1674" s="107" t="s">
        <v>4063</v>
      </c>
      <c r="D1674" s="41" t="s">
        <v>1874</v>
      </c>
      <c r="E1674" s="43">
        <v>68.680000000000007</v>
      </c>
      <c r="F1674" s="171">
        <f t="shared" si="32"/>
        <v>68.680000000000007</v>
      </c>
    </row>
    <row r="1675" spans="1:6" s="45" customFormat="1" ht="14.25">
      <c r="A1675" s="31">
        <v>225</v>
      </c>
      <c r="B1675" s="22" t="s">
        <v>2411</v>
      </c>
      <c r="C1675" s="107" t="s">
        <v>4064</v>
      </c>
      <c r="D1675" s="41"/>
      <c r="E1675" s="43"/>
      <c r="F1675" s="171">
        <f t="shared" si="32"/>
        <v>0</v>
      </c>
    </row>
    <row r="1676" spans="1:6" s="45" customFormat="1" ht="14.25">
      <c r="A1676" s="31">
        <v>22502</v>
      </c>
      <c r="B1676" s="22" t="s">
        <v>2411</v>
      </c>
      <c r="C1676" s="107" t="s">
        <v>4065</v>
      </c>
      <c r="D1676" s="41" t="s">
        <v>20</v>
      </c>
      <c r="E1676" s="43">
        <v>3.53</v>
      </c>
      <c r="F1676" s="171">
        <f t="shared" si="32"/>
        <v>3.53</v>
      </c>
    </row>
    <row r="1677" spans="1:6" s="45" customFormat="1" ht="14.25">
      <c r="A1677" s="31">
        <v>22504</v>
      </c>
      <c r="B1677" s="22" t="s">
        <v>2411</v>
      </c>
      <c r="C1677" s="107" t="s">
        <v>4066</v>
      </c>
      <c r="D1677" s="41" t="s">
        <v>20</v>
      </c>
      <c r="E1677" s="43">
        <v>4.3499999999999996</v>
      </c>
      <c r="F1677" s="171">
        <f t="shared" si="32"/>
        <v>4.3499999999999996</v>
      </c>
    </row>
    <row r="1678" spans="1:6" s="45" customFormat="1" ht="14.25">
      <c r="A1678" s="31">
        <v>22505</v>
      </c>
      <c r="B1678" s="22" t="s">
        <v>2411</v>
      </c>
      <c r="C1678" s="107" t="s">
        <v>4067</v>
      </c>
      <c r="D1678" s="41" t="s">
        <v>20</v>
      </c>
      <c r="E1678" s="43">
        <v>5.49</v>
      </c>
      <c r="F1678" s="171">
        <f t="shared" si="32"/>
        <v>5.49</v>
      </c>
    </row>
    <row r="1679" spans="1:6" s="45" customFormat="1" ht="14.25">
      <c r="A1679" s="31">
        <v>22507</v>
      </c>
      <c r="B1679" s="22" t="s">
        <v>2411</v>
      </c>
      <c r="C1679" s="107" t="s">
        <v>4068</v>
      </c>
      <c r="D1679" s="41" t="s">
        <v>20</v>
      </c>
      <c r="E1679" s="43">
        <v>4.8899999999999997</v>
      </c>
      <c r="F1679" s="171">
        <f t="shared" si="32"/>
        <v>4.8899999999999997</v>
      </c>
    </row>
    <row r="1680" spans="1:6" s="45" customFormat="1" ht="14.25">
      <c r="A1680" s="35">
        <v>22508</v>
      </c>
      <c r="B1680" s="22" t="s">
        <v>2411</v>
      </c>
      <c r="C1680" s="105" t="s">
        <v>4069</v>
      </c>
      <c r="D1680" s="93" t="s">
        <v>20</v>
      </c>
      <c r="E1680" s="94">
        <v>5.67</v>
      </c>
      <c r="F1680" s="171">
        <f t="shared" si="32"/>
        <v>5.67</v>
      </c>
    </row>
    <row r="1681" spans="1:6" s="45" customFormat="1" ht="14.25">
      <c r="A1681" s="31">
        <v>22548</v>
      </c>
      <c r="B1681" s="22" t="s">
        <v>2411</v>
      </c>
      <c r="C1681" s="107" t="s">
        <v>4070</v>
      </c>
      <c r="D1681" s="41" t="s">
        <v>20</v>
      </c>
      <c r="E1681" s="43">
        <v>3.57</v>
      </c>
      <c r="F1681" s="171">
        <f t="shared" si="32"/>
        <v>3.57</v>
      </c>
    </row>
    <row r="1682" spans="1:6" s="45" customFormat="1" ht="14.25">
      <c r="A1682" s="31">
        <v>22585</v>
      </c>
      <c r="B1682" s="22" t="s">
        <v>2411</v>
      </c>
      <c r="C1682" s="107" t="s">
        <v>4071</v>
      </c>
      <c r="D1682" s="41" t="s">
        <v>20</v>
      </c>
      <c r="E1682" s="43">
        <v>1.26</v>
      </c>
      <c r="F1682" s="171">
        <f t="shared" si="32"/>
        <v>1.26</v>
      </c>
    </row>
    <row r="1683" spans="1:6" s="45" customFormat="1" ht="14.25">
      <c r="A1683" s="35">
        <v>22586</v>
      </c>
      <c r="B1683" s="22" t="s">
        <v>2411</v>
      </c>
      <c r="C1683" s="105" t="s">
        <v>4072</v>
      </c>
      <c r="D1683" s="93" t="s">
        <v>20</v>
      </c>
      <c r="E1683" s="94">
        <v>0.8</v>
      </c>
      <c r="F1683" s="171">
        <f t="shared" si="32"/>
        <v>0.8</v>
      </c>
    </row>
    <row r="1684" spans="1:6" s="45" customFormat="1" ht="14.25">
      <c r="A1684" s="31">
        <v>230</v>
      </c>
      <c r="B1684" s="22" t="s">
        <v>2411</v>
      </c>
      <c r="C1684" s="107" t="s">
        <v>4073</v>
      </c>
      <c r="D1684" s="41"/>
      <c r="E1684" s="43"/>
      <c r="F1684" s="171">
        <f t="shared" si="32"/>
        <v>0</v>
      </c>
    </row>
    <row r="1685" spans="1:6" s="45" customFormat="1" ht="14.25">
      <c r="A1685" s="31">
        <v>23010</v>
      </c>
      <c r="B1685" s="22" t="s">
        <v>2411</v>
      </c>
      <c r="C1685" s="107" t="s">
        <v>4074</v>
      </c>
      <c r="D1685" s="41" t="s">
        <v>20</v>
      </c>
      <c r="E1685" s="43">
        <v>8.6300000000000008</v>
      </c>
      <c r="F1685" s="171">
        <f t="shared" si="32"/>
        <v>8.6300000000000008</v>
      </c>
    </row>
    <row r="1686" spans="1:6" s="45" customFormat="1" ht="14.25">
      <c r="A1686" s="31">
        <v>23015</v>
      </c>
      <c r="B1686" s="22" t="s">
        <v>2411</v>
      </c>
      <c r="C1686" s="107" t="s">
        <v>4075</v>
      </c>
      <c r="D1686" s="41" t="s">
        <v>20</v>
      </c>
      <c r="E1686" s="43">
        <v>18.82</v>
      </c>
      <c r="F1686" s="171">
        <f t="shared" si="32"/>
        <v>18.82</v>
      </c>
    </row>
    <row r="1687" spans="1:6" s="45" customFormat="1" ht="14.25">
      <c r="A1687" s="35">
        <v>235</v>
      </c>
      <c r="B1687" s="22" t="s">
        <v>2411</v>
      </c>
      <c r="C1687" s="105" t="s">
        <v>4076</v>
      </c>
      <c r="D1687" s="93"/>
      <c r="E1687" s="94"/>
      <c r="F1687" s="171">
        <f t="shared" si="32"/>
        <v>0</v>
      </c>
    </row>
    <row r="1688" spans="1:6" s="45" customFormat="1" ht="14.25">
      <c r="A1688" s="31">
        <v>23522</v>
      </c>
      <c r="B1688" s="22" t="s">
        <v>2411</v>
      </c>
      <c r="C1688" s="107" t="s">
        <v>4077</v>
      </c>
      <c r="D1688" s="41" t="s">
        <v>1874</v>
      </c>
      <c r="E1688" s="43">
        <v>293.74</v>
      </c>
      <c r="F1688" s="171">
        <f t="shared" si="32"/>
        <v>293.74</v>
      </c>
    </row>
    <row r="1689" spans="1:6" s="45" customFormat="1" ht="14.25">
      <c r="A1689" s="31">
        <v>240</v>
      </c>
      <c r="B1689" s="22" t="s">
        <v>2411</v>
      </c>
      <c r="C1689" s="107" t="s">
        <v>4078</v>
      </c>
      <c r="D1689" s="41"/>
      <c r="E1689" s="43"/>
      <c r="F1689" s="171">
        <f t="shared" si="32"/>
        <v>0</v>
      </c>
    </row>
    <row r="1690" spans="1:6" s="45" customFormat="1" ht="14.25">
      <c r="A1690" s="31">
        <v>24015</v>
      </c>
      <c r="B1690" s="22" t="s">
        <v>2411</v>
      </c>
      <c r="C1690" s="107" t="s">
        <v>4079</v>
      </c>
      <c r="D1690" s="41" t="s">
        <v>23</v>
      </c>
      <c r="E1690" s="43">
        <v>8.32</v>
      </c>
      <c r="F1690" s="171">
        <f t="shared" si="32"/>
        <v>8.32</v>
      </c>
    </row>
    <row r="1691" spans="1:6" s="45" customFormat="1" ht="14.25">
      <c r="A1691" s="31">
        <v>24020</v>
      </c>
      <c r="B1691" s="22" t="s">
        <v>2411</v>
      </c>
      <c r="C1691" s="107" t="s">
        <v>4080</v>
      </c>
      <c r="D1691" s="41" t="s">
        <v>23</v>
      </c>
      <c r="E1691" s="43">
        <v>10.1</v>
      </c>
      <c r="F1691" s="171">
        <f t="shared" si="32"/>
        <v>10.1</v>
      </c>
    </row>
    <row r="1692" spans="1:6" s="45" customFormat="1" ht="14.25">
      <c r="A1692" s="31">
        <v>24034</v>
      </c>
      <c r="B1692" s="22" t="s">
        <v>2411</v>
      </c>
      <c r="C1692" s="107" t="s">
        <v>4081</v>
      </c>
      <c r="D1692" s="41" t="s">
        <v>23</v>
      </c>
      <c r="E1692" s="43">
        <v>15.1</v>
      </c>
      <c r="F1692" s="171">
        <f t="shared" si="32"/>
        <v>15.1</v>
      </c>
    </row>
    <row r="1693" spans="1:6" s="45" customFormat="1" ht="14.25">
      <c r="A1693" s="31">
        <v>24035</v>
      </c>
      <c r="B1693" s="22" t="s">
        <v>2411</v>
      </c>
      <c r="C1693" s="107" t="s">
        <v>4082</v>
      </c>
      <c r="D1693" s="41" t="s">
        <v>23</v>
      </c>
      <c r="E1693" s="43">
        <v>15.18</v>
      </c>
      <c r="F1693" s="171">
        <f t="shared" si="32"/>
        <v>15.18</v>
      </c>
    </row>
    <row r="1694" spans="1:6" s="45" customFormat="1" ht="14.25">
      <c r="A1694" s="31">
        <v>24038</v>
      </c>
      <c r="B1694" s="22" t="s">
        <v>2411</v>
      </c>
      <c r="C1694" s="107" t="s">
        <v>4083</v>
      </c>
      <c r="D1694" s="41" t="s">
        <v>55</v>
      </c>
      <c r="E1694" s="43">
        <v>0.33</v>
      </c>
      <c r="F1694" s="171">
        <f t="shared" si="32"/>
        <v>0.33</v>
      </c>
    </row>
    <row r="1695" spans="1:6" s="45" customFormat="1" ht="14.25">
      <c r="A1695" s="35">
        <v>24042</v>
      </c>
      <c r="B1695" s="22" t="s">
        <v>2411</v>
      </c>
      <c r="C1695" s="105" t="s">
        <v>4084</v>
      </c>
      <c r="D1695" s="93" t="s">
        <v>23</v>
      </c>
      <c r="E1695" s="94">
        <v>36.01</v>
      </c>
      <c r="F1695" s="171">
        <f t="shared" si="32"/>
        <v>36.01</v>
      </c>
    </row>
    <row r="1696" spans="1:6" s="45" customFormat="1" ht="14.25">
      <c r="A1696" s="31">
        <v>24072</v>
      </c>
      <c r="B1696" s="22" t="s">
        <v>2411</v>
      </c>
      <c r="C1696" s="107" t="s">
        <v>4085</v>
      </c>
      <c r="D1696" s="41" t="s">
        <v>1874</v>
      </c>
      <c r="E1696" s="43">
        <v>5.72</v>
      </c>
      <c r="F1696" s="171">
        <f t="shared" si="32"/>
        <v>5.72</v>
      </c>
    </row>
    <row r="1697" spans="1:6" s="45" customFormat="1" ht="14.25">
      <c r="A1697" s="31">
        <v>241</v>
      </c>
      <c r="B1697" s="22" t="s">
        <v>2411</v>
      </c>
      <c r="C1697" s="107" t="s">
        <v>4086</v>
      </c>
      <c r="D1697" s="41"/>
      <c r="E1697" s="43"/>
      <c r="F1697" s="171">
        <f t="shared" si="32"/>
        <v>0</v>
      </c>
    </row>
    <row r="1698" spans="1:6" s="45" customFormat="1" ht="14.25">
      <c r="A1698" s="31">
        <v>24116</v>
      </c>
      <c r="B1698" s="22" t="s">
        <v>2411</v>
      </c>
      <c r="C1698" s="107" t="s">
        <v>4087</v>
      </c>
      <c r="D1698" s="41" t="s">
        <v>1874</v>
      </c>
      <c r="E1698" s="43">
        <v>1.21</v>
      </c>
      <c r="F1698" s="171">
        <f t="shared" si="32"/>
        <v>1.21</v>
      </c>
    </row>
    <row r="1699" spans="1:6" s="45" customFormat="1" ht="14.25">
      <c r="A1699" s="31">
        <v>24130</v>
      </c>
      <c r="B1699" s="22" t="s">
        <v>2411</v>
      </c>
      <c r="C1699" s="107" t="s">
        <v>4088</v>
      </c>
      <c r="D1699" s="41" t="s">
        <v>1874</v>
      </c>
      <c r="E1699" s="43">
        <v>239</v>
      </c>
      <c r="F1699" s="171">
        <f t="shared" si="32"/>
        <v>239</v>
      </c>
    </row>
    <row r="1700" spans="1:6" s="45" customFormat="1" ht="14.25">
      <c r="A1700" s="31">
        <v>24131</v>
      </c>
      <c r="B1700" s="22" t="s">
        <v>2411</v>
      </c>
      <c r="C1700" s="107" t="s">
        <v>4089</v>
      </c>
      <c r="D1700" s="41" t="s">
        <v>1874</v>
      </c>
      <c r="E1700" s="43">
        <v>296.89999999999998</v>
      </c>
      <c r="F1700" s="171">
        <f t="shared" si="32"/>
        <v>296.89999999999998</v>
      </c>
    </row>
    <row r="1701" spans="1:6" s="45" customFormat="1" ht="14.25">
      <c r="A1701" s="35">
        <v>24145</v>
      </c>
      <c r="B1701" s="22" t="s">
        <v>2411</v>
      </c>
      <c r="C1701" s="105" t="s">
        <v>4090</v>
      </c>
      <c r="D1701" s="93" t="s">
        <v>27</v>
      </c>
      <c r="E1701" s="94">
        <v>81.09</v>
      </c>
      <c r="F1701" s="171">
        <f t="shared" si="32"/>
        <v>81.09</v>
      </c>
    </row>
    <row r="1702" spans="1:6" s="45" customFormat="1" ht="14.25">
      <c r="A1702" s="31">
        <v>24184</v>
      </c>
      <c r="B1702" s="22" t="s">
        <v>2411</v>
      </c>
      <c r="C1702" s="107" t="s">
        <v>4091</v>
      </c>
      <c r="D1702" s="41" t="s">
        <v>20</v>
      </c>
      <c r="E1702" s="43">
        <v>31.29</v>
      </c>
      <c r="F1702" s="171">
        <f t="shared" si="32"/>
        <v>31.29</v>
      </c>
    </row>
    <row r="1703" spans="1:6" s="45" customFormat="1" ht="14.25">
      <c r="A1703" s="31">
        <v>255</v>
      </c>
      <c r="B1703" s="22" t="s">
        <v>2411</v>
      </c>
      <c r="C1703" s="107" t="s">
        <v>4092</v>
      </c>
      <c r="D1703" s="41"/>
      <c r="E1703" s="43"/>
      <c r="F1703" s="171">
        <f t="shared" si="32"/>
        <v>0</v>
      </c>
    </row>
    <row r="1704" spans="1:6" s="45" customFormat="1" ht="14.25">
      <c r="A1704" s="31">
        <v>25513</v>
      </c>
      <c r="B1704" s="22" t="s">
        <v>2411</v>
      </c>
      <c r="C1704" s="107" t="s">
        <v>4093</v>
      </c>
      <c r="D1704" s="41" t="s">
        <v>1874</v>
      </c>
      <c r="E1704" s="43">
        <v>27.53</v>
      </c>
      <c r="F1704" s="171">
        <f t="shared" si="32"/>
        <v>27.53</v>
      </c>
    </row>
    <row r="1705" spans="1:6" s="45" customFormat="1" ht="14.25">
      <c r="A1705" s="31">
        <v>25514</v>
      </c>
      <c r="B1705" s="22" t="s">
        <v>2411</v>
      </c>
      <c r="C1705" s="107" t="s">
        <v>4094</v>
      </c>
      <c r="D1705" s="41" t="s">
        <v>1874</v>
      </c>
      <c r="E1705" s="43">
        <v>49.33</v>
      </c>
      <c r="F1705" s="171">
        <f t="shared" si="32"/>
        <v>49.33</v>
      </c>
    </row>
    <row r="1706" spans="1:6" s="45" customFormat="1" ht="14.25">
      <c r="A1706" s="31">
        <v>25532</v>
      </c>
      <c r="B1706" s="22" t="s">
        <v>2411</v>
      </c>
      <c r="C1706" s="107" t="s">
        <v>4095</v>
      </c>
      <c r="D1706" s="41" t="s">
        <v>1874</v>
      </c>
      <c r="E1706" s="43">
        <v>79.84</v>
      </c>
      <c r="F1706" s="171">
        <f t="shared" si="32"/>
        <v>79.84</v>
      </c>
    </row>
    <row r="1707" spans="1:6" s="45" customFormat="1" ht="14.25">
      <c r="A1707" s="31">
        <v>25568</v>
      </c>
      <c r="B1707" s="22" t="s">
        <v>2411</v>
      </c>
      <c r="C1707" s="107" t="s">
        <v>4096</v>
      </c>
      <c r="D1707" s="41" t="s">
        <v>1874</v>
      </c>
      <c r="E1707" s="43">
        <v>29.1</v>
      </c>
      <c r="F1707" s="171">
        <f t="shared" si="32"/>
        <v>29.1</v>
      </c>
    </row>
    <row r="1708" spans="1:6" s="45" customFormat="1" ht="14.25">
      <c r="A1708" s="31">
        <v>25569</v>
      </c>
      <c r="B1708" s="22" t="s">
        <v>2411</v>
      </c>
      <c r="C1708" s="107" t="s">
        <v>4096</v>
      </c>
      <c r="D1708" s="41" t="s">
        <v>1874</v>
      </c>
      <c r="E1708" s="43">
        <v>86.44</v>
      </c>
      <c r="F1708" s="171">
        <f t="shared" si="32"/>
        <v>86.44</v>
      </c>
    </row>
    <row r="1709" spans="1:6" s="45" customFormat="1" ht="14.25">
      <c r="A1709" s="31">
        <v>25570</v>
      </c>
      <c r="B1709" s="22" t="s">
        <v>2411</v>
      </c>
      <c r="C1709" s="107" t="s">
        <v>4097</v>
      </c>
      <c r="D1709" s="41" t="s">
        <v>20</v>
      </c>
      <c r="E1709" s="43">
        <v>1.85</v>
      </c>
      <c r="F1709" s="171">
        <f t="shared" si="32"/>
        <v>1.85</v>
      </c>
    </row>
    <row r="1710" spans="1:6" s="45" customFormat="1" ht="14.25">
      <c r="A1710" s="35">
        <v>25571</v>
      </c>
      <c r="B1710" s="22" t="s">
        <v>2411</v>
      </c>
      <c r="C1710" s="105" t="s">
        <v>4098</v>
      </c>
      <c r="D1710" s="93" t="s">
        <v>20</v>
      </c>
      <c r="E1710" s="94">
        <v>4.6100000000000003</v>
      </c>
      <c r="F1710" s="171">
        <f t="shared" si="32"/>
        <v>4.6100000000000003</v>
      </c>
    </row>
    <row r="1711" spans="1:6" s="45" customFormat="1" ht="14.25">
      <c r="A1711" s="31">
        <v>25592</v>
      </c>
      <c r="B1711" s="22" t="s">
        <v>2411</v>
      </c>
      <c r="C1711" s="107" t="s">
        <v>4099</v>
      </c>
      <c r="D1711" s="41" t="s">
        <v>1874</v>
      </c>
      <c r="E1711" s="43">
        <v>80.14</v>
      </c>
      <c r="F1711" s="171">
        <f t="shared" si="32"/>
        <v>80.14</v>
      </c>
    </row>
    <row r="1712" spans="1:6" s="45" customFormat="1" ht="14.25">
      <c r="A1712" s="35">
        <v>256</v>
      </c>
      <c r="B1712" s="22" t="s">
        <v>2411</v>
      </c>
      <c r="C1712" s="105" t="s">
        <v>4092</v>
      </c>
      <c r="D1712" s="93"/>
      <c r="E1712" s="94"/>
      <c r="F1712" s="171">
        <f t="shared" si="32"/>
        <v>0</v>
      </c>
    </row>
    <row r="1713" spans="1:6" s="45" customFormat="1" ht="14.25">
      <c r="A1713" s="31">
        <v>25617</v>
      </c>
      <c r="B1713" s="22" t="s">
        <v>2411</v>
      </c>
      <c r="C1713" s="107" t="s">
        <v>4100</v>
      </c>
      <c r="D1713" s="41" t="s">
        <v>1874</v>
      </c>
      <c r="E1713" s="43">
        <v>36.76</v>
      </c>
      <c r="F1713" s="171">
        <f t="shared" si="32"/>
        <v>36.76</v>
      </c>
    </row>
    <row r="1714" spans="1:6" s="45" customFormat="1" ht="14.25">
      <c r="A1714" s="31">
        <v>258</v>
      </c>
      <c r="B1714" s="22" t="s">
        <v>2411</v>
      </c>
      <c r="C1714" s="107" t="s">
        <v>4092</v>
      </c>
      <c r="D1714" s="41"/>
      <c r="E1714" s="43"/>
      <c r="F1714" s="171">
        <f t="shared" si="32"/>
        <v>0</v>
      </c>
    </row>
    <row r="1715" spans="1:6" s="45" customFormat="1" ht="14.25">
      <c r="A1715" s="35">
        <v>25841</v>
      </c>
      <c r="B1715" s="22" t="s">
        <v>2411</v>
      </c>
      <c r="C1715" s="105" t="s">
        <v>4101</v>
      </c>
      <c r="D1715" s="93" t="s">
        <v>1874</v>
      </c>
      <c r="E1715" s="94">
        <v>51.26</v>
      </c>
      <c r="F1715" s="171">
        <f t="shared" si="32"/>
        <v>51.26</v>
      </c>
    </row>
    <row r="1716" spans="1:6" s="45" customFormat="1" ht="14.25">
      <c r="A1716" s="31">
        <v>25843</v>
      </c>
      <c r="B1716" s="22" t="s">
        <v>2411</v>
      </c>
      <c r="C1716" s="107" t="s">
        <v>4102</v>
      </c>
      <c r="D1716" s="41" t="s">
        <v>1874</v>
      </c>
      <c r="E1716" s="43">
        <v>50.28</v>
      </c>
      <c r="F1716" s="171">
        <f t="shared" si="32"/>
        <v>50.28</v>
      </c>
    </row>
    <row r="1717" spans="1:6" s="45" customFormat="1" ht="14.25">
      <c r="A1717" s="31">
        <v>260</v>
      </c>
      <c r="B1717" s="22" t="s">
        <v>2411</v>
      </c>
      <c r="C1717" s="107" t="s">
        <v>4103</v>
      </c>
      <c r="D1717" s="41"/>
      <c r="E1717" s="43"/>
      <c r="F1717" s="171">
        <f t="shared" si="32"/>
        <v>0</v>
      </c>
    </row>
    <row r="1718" spans="1:6" s="45" customFormat="1" ht="14.25">
      <c r="A1718" s="31">
        <v>26008</v>
      </c>
      <c r="B1718" s="22" t="s">
        <v>2411</v>
      </c>
      <c r="C1718" s="107" t="s">
        <v>4104</v>
      </c>
      <c r="D1718" s="41" t="s">
        <v>21</v>
      </c>
      <c r="E1718" s="43">
        <v>47.6</v>
      </c>
      <c r="F1718" s="171">
        <f t="shared" si="32"/>
        <v>47.6</v>
      </c>
    </row>
    <row r="1719" spans="1:6" s="45" customFormat="1" ht="14.25">
      <c r="A1719" s="31">
        <v>26015</v>
      </c>
      <c r="B1719" s="22" t="s">
        <v>2411</v>
      </c>
      <c r="C1719" s="107" t="s">
        <v>4105</v>
      </c>
      <c r="D1719" s="41" t="s">
        <v>21</v>
      </c>
      <c r="E1719" s="43">
        <v>63.21</v>
      </c>
      <c r="F1719" s="171">
        <f t="shared" si="32"/>
        <v>63.21</v>
      </c>
    </row>
    <row r="1720" spans="1:6" s="45" customFormat="1" ht="14.25">
      <c r="A1720" s="35">
        <v>26040</v>
      </c>
      <c r="B1720" s="22" t="s">
        <v>2411</v>
      </c>
      <c r="C1720" s="105" t="s">
        <v>4106</v>
      </c>
      <c r="D1720" s="93" t="s">
        <v>21</v>
      </c>
      <c r="E1720" s="94">
        <v>6.89</v>
      </c>
      <c r="F1720" s="171">
        <f t="shared" si="32"/>
        <v>6.89</v>
      </c>
    </row>
    <row r="1721" spans="1:6" s="45" customFormat="1" ht="14.25">
      <c r="A1721" s="31">
        <v>26091</v>
      </c>
      <c r="B1721" s="22" t="s">
        <v>2411</v>
      </c>
      <c r="C1721" s="107" t="s">
        <v>4107</v>
      </c>
      <c r="D1721" s="41" t="s">
        <v>21</v>
      </c>
      <c r="E1721" s="43">
        <v>4.9400000000000004</v>
      </c>
      <c r="F1721" s="171">
        <f t="shared" si="32"/>
        <v>4.9400000000000004</v>
      </c>
    </row>
    <row r="1722" spans="1:6" s="45" customFormat="1" ht="14.25">
      <c r="A1722" s="31">
        <v>265</v>
      </c>
      <c r="B1722" s="22" t="s">
        <v>2411</v>
      </c>
      <c r="C1722" s="107" t="s">
        <v>4108</v>
      </c>
      <c r="D1722" s="41"/>
      <c r="E1722" s="43"/>
      <c r="F1722" s="171">
        <f t="shared" si="32"/>
        <v>0</v>
      </c>
    </row>
    <row r="1723" spans="1:6" s="45" customFormat="1" ht="14.25">
      <c r="A1723" s="31">
        <v>26503</v>
      </c>
      <c r="B1723" s="22" t="s">
        <v>2411</v>
      </c>
      <c r="C1723" s="107" t="s">
        <v>4109</v>
      </c>
      <c r="D1723" s="41" t="s">
        <v>20</v>
      </c>
      <c r="E1723" s="43">
        <v>0.89</v>
      </c>
      <c r="F1723" s="171">
        <f t="shared" si="32"/>
        <v>0.89</v>
      </c>
    </row>
    <row r="1724" spans="1:6" s="45" customFormat="1" ht="14.25">
      <c r="A1724" s="31">
        <v>26506</v>
      </c>
      <c r="B1724" s="22" t="s">
        <v>2411</v>
      </c>
      <c r="C1724" s="107" t="s">
        <v>4110</v>
      </c>
      <c r="D1724" s="41" t="s">
        <v>20</v>
      </c>
      <c r="E1724" s="43">
        <v>276.31</v>
      </c>
      <c r="F1724" s="171">
        <f t="shared" si="32"/>
        <v>276.31</v>
      </c>
    </row>
    <row r="1725" spans="1:6" s="45" customFormat="1" ht="14.25">
      <c r="A1725" s="31">
        <v>26508</v>
      </c>
      <c r="B1725" s="22" t="s">
        <v>2411</v>
      </c>
      <c r="C1725" s="107" t="s">
        <v>4111</v>
      </c>
      <c r="D1725" s="41" t="s">
        <v>21</v>
      </c>
      <c r="E1725" s="43">
        <v>7.61</v>
      </c>
      <c r="F1725" s="171">
        <f t="shared" si="32"/>
        <v>7.61</v>
      </c>
    </row>
    <row r="1726" spans="1:6" s="45" customFormat="1" ht="14.25">
      <c r="A1726" s="31">
        <v>26512</v>
      </c>
      <c r="B1726" s="22" t="s">
        <v>2411</v>
      </c>
      <c r="C1726" s="107" t="s">
        <v>4112</v>
      </c>
      <c r="D1726" s="41" t="s">
        <v>20</v>
      </c>
      <c r="E1726" s="43">
        <v>1.1000000000000001</v>
      </c>
      <c r="F1726" s="171">
        <f t="shared" si="32"/>
        <v>1.1000000000000001</v>
      </c>
    </row>
    <row r="1727" spans="1:6" s="45" customFormat="1" ht="14.25">
      <c r="A1727" s="31">
        <v>26517</v>
      </c>
      <c r="B1727" s="22" t="s">
        <v>2411</v>
      </c>
      <c r="C1727" s="107" t="s">
        <v>4113</v>
      </c>
      <c r="D1727" s="41" t="s">
        <v>20</v>
      </c>
      <c r="E1727" s="43">
        <v>1.3</v>
      </c>
      <c r="F1727" s="171">
        <f t="shared" si="32"/>
        <v>1.3</v>
      </c>
    </row>
    <row r="1728" spans="1:6" s="45" customFormat="1" ht="14.25">
      <c r="A1728" s="31">
        <v>26546</v>
      </c>
      <c r="B1728" s="22" t="s">
        <v>2411</v>
      </c>
      <c r="C1728" s="107" t="s">
        <v>4114</v>
      </c>
      <c r="D1728" s="41" t="s">
        <v>20</v>
      </c>
      <c r="E1728" s="43">
        <v>0.33</v>
      </c>
      <c r="F1728" s="171">
        <f t="shared" si="32"/>
        <v>0.33</v>
      </c>
    </row>
    <row r="1729" spans="1:6" s="45" customFormat="1" ht="14.25">
      <c r="A1729" s="31">
        <v>26548</v>
      </c>
      <c r="B1729" s="22" t="s">
        <v>2411</v>
      </c>
      <c r="C1729" s="107" t="s">
        <v>4115</v>
      </c>
      <c r="D1729" s="41" t="s">
        <v>20</v>
      </c>
      <c r="E1729" s="43">
        <v>0.42</v>
      </c>
      <c r="F1729" s="171">
        <f t="shared" si="32"/>
        <v>0.42</v>
      </c>
    </row>
    <row r="1730" spans="1:6" s="45" customFormat="1" ht="14.25">
      <c r="A1730" s="31">
        <v>26549</v>
      </c>
      <c r="B1730" s="22" t="s">
        <v>2411</v>
      </c>
      <c r="C1730" s="107" t="s">
        <v>4116</v>
      </c>
      <c r="D1730" s="41" t="s">
        <v>20</v>
      </c>
      <c r="E1730" s="43">
        <v>0.13</v>
      </c>
      <c r="F1730" s="171">
        <f t="shared" si="32"/>
        <v>0.13</v>
      </c>
    </row>
    <row r="1731" spans="1:6" s="45" customFormat="1" ht="14.25">
      <c r="A1731" s="31">
        <v>26550</v>
      </c>
      <c r="B1731" s="22" t="s">
        <v>2411</v>
      </c>
      <c r="C1731" s="107" t="s">
        <v>4117</v>
      </c>
      <c r="D1731" s="41" t="s">
        <v>20</v>
      </c>
      <c r="E1731" s="43">
        <v>13.5</v>
      </c>
      <c r="F1731" s="171">
        <f t="shared" ref="F1731:F1794" si="33">E1731*$F$1534</f>
        <v>13.5</v>
      </c>
    </row>
    <row r="1732" spans="1:6" s="45" customFormat="1" ht="14.25">
      <c r="A1732" s="31">
        <v>26551</v>
      </c>
      <c r="B1732" s="22" t="s">
        <v>2411</v>
      </c>
      <c r="C1732" s="107" t="s">
        <v>4118</v>
      </c>
      <c r="D1732" s="41" t="s">
        <v>20</v>
      </c>
      <c r="E1732" s="43">
        <v>0.36</v>
      </c>
      <c r="F1732" s="171">
        <f t="shared" si="33"/>
        <v>0.36</v>
      </c>
    </row>
    <row r="1733" spans="1:6" s="45" customFormat="1" ht="14.25">
      <c r="A1733" s="31">
        <v>26552</v>
      </c>
      <c r="B1733" s="22" t="s">
        <v>2411</v>
      </c>
      <c r="C1733" s="107" t="s">
        <v>4119</v>
      </c>
      <c r="D1733" s="41" t="s">
        <v>20</v>
      </c>
      <c r="E1733" s="43">
        <v>0.13</v>
      </c>
      <c r="F1733" s="171">
        <f t="shared" si="33"/>
        <v>0.13</v>
      </c>
    </row>
    <row r="1734" spans="1:6" s="45" customFormat="1" ht="14.25">
      <c r="A1734" s="31">
        <v>26554</v>
      </c>
      <c r="B1734" s="22" t="s">
        <v>2411</v>
      </c>
      <c r="C1734" s="107" t="s">
        <v>4120</v>
      </c>
      <c r="D1734" s="41" t="s">
        <v>20</v>
      </c>
      <c r="E1734" s="43">
        <v>0.17</v>
      </c>
      <c r="F1734" s="171">
        <f t="shared" si="33"/>
        <v>0.17</v>
      </c>
    </row>
    <row r="1735" spans="1:6" s="45" customFormat="1" ht="14.25">
      <c r="A1735" s="31">
        <v>26560</v>
      </c>
      <c r="B1735" s="22" t="s">
        <v>2411</v>
      </c>
      <c r="C1735" s="107" t="s">
        <v>4121</v>
      </c>
      <c r="D1735" s="41" t="s">
        <v>23</v>
      </c>
      <c r="E1735" s="43">
        <v>15.07</v>
      </c>
      <c r="F1735" s="171">
        <f t="shared" si="33"/>
        <v>15.07</v>
      </c>
    </row>
    <row r="1736" spans="1:6" s="45" customFormat="1" ht="14.25">
      <c r="A1736" s="31">
        <v>26563</v>
      </c>
      <c r="B1736" s="22" t="s">
        <v>2411</v>
      </c>
      <c r="C1736" s="107" t="s">
        <v>4122</v>
      </c>
      <c r="D1736" s="41" t="s">
        <v>23</v>
      </c>
      <c r="E1736" s="43">
        <v>18.57</v>
      </c>
      <c r="F1736" s="171">
        <f t="shared" si="33"/>
        <v>18.57</v>
      </c>
    </row>
    <row r="1737" spans="1:6" s="45" customFormat="1" ht="14.25">
      <c r="A1737" s="31">
        <v>26566</v>
      </c>
      <c r="B1737" s="22" t="s">
        <v>2411</v>
      </c>
      <c r="C1737" s="107" t="s">
        <v>4123</v>
      </c>
      <c r="D1737" s="41" t="s">
        <v>23</v>
      </c>
      <c r="E1737" s="43">
        <v>15.31</v>
      </c>
      <c r="F1737" s="171">
        <f t="shared" si="33"/>
        <v>15.31</v>
      </c>
    </row>
    <row r="1738" spans="1:6" s="45" customFormat="1" ht="14.25">
      <c r="A1738" s="31">
        <v>26569</v>
      </c>
      <c r="B1738" s="22" t="s">
        <v>2411</v>
      </c>
      <c r="C1738" s="107" t="s">
        <v>4124</v>
      </c>
      <c r="D1738" s="41" t="s">
        <v>23</v>
      </c>
      <c r="E1738" s="43">
        <v>13.65</v>
      </c>
      <c r="F1738" s="171">
        <f t="shared" si="33"/>
        <v>13.65</v>
      </c>
    </row>
    <row r="1739" spans="1:6" s="45" customFormat="1" ht="14.25">
      <c r="A1739" s="31">
        <v>26570</v>
      </c>
      <c r="B1739" s="22" t="s">
        <v>2411</v>
      </c>
      <c r="C1739" s="107" t="s">
        <v>4125</v>
      </c>
      <c r="D1739" s="41" t="s">
        <v>23</v>
      </c>
      <c r="E1739" s="43">
        <v>13.65</v>
      </c>
      <c r="F1739" s="171">
        <f t="shared" si="33"/>
        <v>13.65</v>
      </c>
    </row>
    <row r="1740" spans="1:6" s="45" customFormat="1" ht="14.25">
      <c r="A1740" s="31">
        <v>26573</v>
      </c>
      <c r="B1740" s="22" t="s">
        <v>2411</v>
      </c>
      <c r="C1740" s="107" t="s">
        <v>4126</v>
      </c>
      <c r="D1740" s="41" t="s">
        <v>23</v>
      </c>
      <c r="E1740" s="43">
        <v>25.49</v>
      </c>
      <c r="F1740" s="171">
        <f t="shared" si="33"/>
        <v>25.49</v>
      </c>
    </row>
    <row r="1741" spans="1:6" s="45" customFormat="1" ht="14.25">
      <c r="A1741" s="31">
        <v>26581</v>
      </c>
      <c r="B1741" s="22" t="s">
        <v>2411</v>
      </c>
      <c r="C1741" s="107" t="s">
        <v>4127</v>
      </c>
      <c r="D1741" s="41" t="s">
        <v>23</v>
      </c>
      <c r="E1741" s="43">
        <v>18.2</v>
      </c>
      <c r="F1741" s="171">
        <f t="shared" si="33"/>
        <v>18.2</v>
      </c>
    </row>
    <row r="1742" spans="1:6" s="45" customFormat="1" ht="14.25">
      <c r="A1742" s="31">
        <v>26588</v>
      </c>
      <c r="B1742" s="22" t="s">
        <v>2411</v>
      </c>
      <c r="C1742" s="107" t="s">
        <v>4128</v>
      </c>
      <c r="D1742" s="41" t="s">
        <v>20</v>
      </c>
      <c r="E1742" s="43">
        <v>0.15</v>
      </c>
      <c r="F1742" s="171">
        <f t="shared" si="33"/>
        <v>0.15</v>
      </c>
    </row>
    <row r="1743" spans="1:6" s="45" customFormat="1" ht="14.25">
      <c r="A1743" s="31">
        <v>26589</v>
      </c>
      <c r="B1743" s="22" t="s">
        <v>2411</v>
      </c>
      <c r="C1743" s="107" t="s">
        <v>4129</v>
      </c>
      <c r="D1743" s="41" t="s">
        <v>20</v>
      </c>
      <c r="E1743" s="43">
        <v>0.23</v>
      </c>
      <c r="F1743" s="171">
        <f t="shared" si="33"/>
        <v>0.23</v>
      </c>
    </row>
    <row r="1744" spans="1:6" s="45" customFormat="1" ht="14.25">
      <c r="A1744" s="35">
        <v>26591</v>
      </c>
      <c r="B1744" s="22" t="s">
        <v>2411</v>
      </c>
      <c r="C1744" s="105" t="s">
        <v>4130</v>
      </c>
      <c r="D1744" s="93" t="s">
        <v>20</v>
      </c>
      <c r="E1744" s="94">
        <v>0.08</v>
      </c>
      <c r="F1744" s="171">
        <f t="shared" si="33"/>
        <v>0.08</v>
      </c>
    </row>
    <row r="1745" spans="1:6" s="45" customFormat="1" ht="14.25">
      <c r="A1745" s="31">
        <v>26592</v>
      </c>
      <c r="B1745" s="22" t="s">
        <v>2411</v>
      </c>
      <c r="C1745" s="107" t="s">
        <v>4131</v>
      </c>
      <c r="D1745" s="41" t="s">
        <v>20</v>
      </c>
      <c r="E1745" s="43">
        <v>0.13</v>
      </c>
      <c r="F1745" s="171">
        <f t="shared" si="33"/>
        <v>0.13</v>
      </c>
    </row>
    <row r="1746" spans="1:6" s="45" customFormat="1" ht="14.25">
      <c r="A1746" s="31">
        <v>266</v>
      </c>
      <c r="B1746" s="22" t="s">
        <v>2411</v>
      </c>
      <c r="C1746" s="107" t="s">
        <v>4132</v>
      </c>
      <c r="D1746" s="41"/>
      <c r="E1746" s="43"/>
      <c r="F1746" s="171">
        <f t="shared" si="33"/>
        <v>0</v>
      </c>
    </row>
    <row r="1747" spans="1:6" s="45" customFormat="1" ht="14.25">
      <c r="A1747" s="31">
        <v>26607</v>
      </c>
      <c r="B1747" s="22" t="s">
        <v>2411</v>
      </c>
      <c r="C1747" s="107" t="s">
        <v>4133</v>
      </c>
      <c r="D1747" s="41" t="s">
        <v>20</v>
      </c>
      <c r="E1747" s="43">
        <v>1.51</v>
      </c>
      <c r="F1747" s="171">
        <f t="shared" si="33"/>
        <v>1.51</v>
      </c>
    </row>
    <row r="1748" spans="1:6" s="45" customFormat="1" ht="14.25">
      <c r="A1748" s="31">
        <v>26610</v>
      </c>
      <c r="B1748" s="22" t="s">
        <v>2411</v>
      </c>
      <c r="C1748" s="107" t="s">
        <v>4134</v>
      </c>
      <c r="D1748" s="41" t="s">
        <v>20</v>
      </c>
      <c r="E1748" s="43">
        <v>0.59</v>
      </c>
      <c r="F1748" s="171">
        <f t="shared" si="33"/>
        <v>0.59</v>
      </c>
    </row>
    <row r="1749" spans="1:6" s="45" customFormat="1" ht="14.25">
      <c r="A1749" s="31">
        <v>26612</v>
      </c>
      <c r="B1749" s="22" t="s">
        <v>2411</v>
      </c>
      <c r="C1749" s="107" t="s">
        <v>4135</v>
      </c>
      <c r="D1749" s="41" t="s">
        <v>20</v>
      </c>
      <c r="E1749" s="43">
        <v>0.64</v>
      </c>
      <c r="F1749" s="171">
        <f t="shared" si="33"/>
        <v>0.64</v>
      </c>
    </row>
    <row r="1750" spans="1:6" s="45" customFormat="1" ht="14.25">
      <c r="A1750" s="31">
        <v>26617</v>
      </c>
      <c r="B1750" s="22" t="s">
        <v>2411</v>
      </c>
      <c r="C1750" s="107" t="s">
        <v>4136</v>
      </c>
      <c r="D1750" s="41" t="s">
        <v>21</v>
      </c>
      <c r="E1750" s="43">
        <v>22.01</v>
      </c>
      <c r="F1750" s="171">
        <f t="shared" si="33"/>
        <v>22.01</v>
      </c>
    </row>
    <row r="1751" spans="1:6" s="45" customFormat="1" ht="14.25">
      <c r="A1751" s="31">
        <v>26618</v>
      </c>
      <c r="B1751" s="22" t="s">
        <v>2411</v>
      </c>
      <c r="C1751" s="107" t="s">
        <v>4137</v>
      </c>
      <c r="D1751" s="41" t="s">
        <v>20</v>
      </c>
      <c r="E1751" s="43">
        <v>22.49</v>
      </c>
      <c r="F1751" s="171">
        <f t="shared" si="33"/>
        <v>22.49</v>
      </c>
    </row>
    <row r="1752" spans="1:6" s="45" customFormat="1" ht="14.25">
      <c r="A1752" s="31">
        <v>26639</v>
      </c>
      <c r="B1752" s="22" t="s">
        <v>2411</v>
      </c>
      <c r="C1752" s="107" t="s">
        <v>4138</v>
      </c>
      <c r="D1752" s="41" t="s">
        <v>20</v>
      </c>
      <c r="E1752" s="43">
        <v>3.69</v>
      </c>
      <c r="F1752" s="171">
        <f t="shared" si="33"/>
        <v>3.69</v>
      </c>
    </row>
    <row r="1753" spans="1:6" s="45" customFormat="1" ht="14.25">
      <c r="A1753" s="31">
        <v>26648</v>
      </c>
      <c r="B1753" s="22" t="s">
        <v>2411</v>
      </c>
      <c r="C1753" s="107" t="s">
        <v>4139</v>
      </c>
      <c r="D1753" s="41" t="s">
        <v>20</v>
      </c>
      <c r="E1753" s="43">
        <v>0.25</v>
      </c>
      <c r="F1753" s="171">
        <f t="shared" si="33"/>
        <v>0.25</v>
      </c>
    </row>
    <row r="1754" spans="1:6" s="45" customFormat="1" ht="14.25">
      <c r="A1754" s="31">
        <v>26663</v>
      </c>
      <c r="B1754" s="22" t="s">
        <v>2411</v>
      </c>
      <c r="C1754" s="107" t="s">
        <v>4140</v>
      </c>
      <c r="D1754" s="41" t="s">
        <v>23</v>
      </c>
      <c r="E1754" s="43">
        <v>13.65</v>
      </c>
      <c r="F1754" s="171">
        <f t="shared" si="33"/>
        <v>13.65</v>
      </c>
    </row>
    <row r="1755" spans="1:6" s="45" customFormat="1" ht="14.25">
      <c r="A1755" s="31">
        <v>26664</v>
      </c>
      <c r="B1755" s="22" t="s">
        <v>2411</v>
      </c>
      <c r="C1755" s="107" t="s">
        <v>4141</v>
      </c>
      <c r="D1755" s="41" t="s">
        <v>20</v>
      </c>
      <c r="E1755" s="43">
        <v>0.28999999999999998</v>
      </c>
      <c r="F1755" s="171">
        <f t="shared" si="33"/>
        <v>0.28999999999999998</v>
      </c>
    </row>
    <row r="1756" spans="1:6" s="45" customFormat="1" ht="14.25">
      <c r="A1756" s="31">
        <v>26668</v>
      </c>
      <c r="B1756" s="22" t="s">
        <v>2411</v>
      </c>
      <c r="C1756" s="107" t="s">
        <v>4142</v>
      </c>
      <c r="D1756" s="41" t="s">
        <v>20</v>
      </c>
      <c r="E1756" s="43">
        <v>89.39</v>
      </c>
      <c r="F1756" s="171">
        <f t="shared" si="33"/>
        <v>89.39</v>
      </c>
    </row>
    <row r="1757" spans="1:6" s="45" customFormat="1" ht="14.25">
      <c r="A1757" s="31">
        <v>26669</v>
      </c>
      <c r="B1757" s="22" t="s">
        <v>2411</v>
      </c>
      <c r="C1757" s="107" t="s">
        <v>4143</v>
      </c>
      <c r="D1757" s="41" t="s">
        <v>20</v>
      </c>
      <c r="E1757" s="43">
        <v>15.41</v>
      </c>
      <c r="F1757" s="171">
        <f t="shared" si="33"/>
        <v>15.41</v>
      </c>
    </row>
    <row r="1758" spans="1:6" s="45" customFormat="1" ht="14.25">
      <c r="A1758" s="31">
        <v>26670</v>
      </c>
      <c r="B1758" s="22" t="s">
        <v>2411</v>
      </c>
      <c r="C1758" s="107" t="s">
        <v>4144</v>
      </c>
      <c r="D1758" s="41" t="s">
        <v>20</v>
      </c>
      <c r="E1758" s="43">
        <v>216.77</v>
      </c>
      <c r="F1758" s="171">
        <f t="shared" si="33"/>
        <v>216.77</v>
      </c>
    </row>
    <row r="1759" spans="1:6" s="45" customFormat="1" ht="14.25">
      <c r="A1759" s="35">
        <v>26671</v>
      </c>
      <c r="B1759" s="22" t="s">
        <v>2411</v>
      </c>
      <c r="C1759" s="105" t="s">
        <v>4145</v>
      </c>
      <c r="D1759" s="93" t="s">
        <v>20</v>
      </c>
      <c r="E1759" s="94">
        <v>93.09</v>
      </c>
      <c r="F1759" s="171">
        <f t="shared" si="33"/>
        <v>93.09</v>
      </c>
    </row>
    <row r="1760" spans="1:6" s="45" customFormat="1" ht="14.25">
      <c r="A1760" s="31">
        <v>26673</v>
      </c>
      <c r="B1760" s="22" t="s">
        <v>2411</v>
      </c>
      <c r="C1760" s="107" t="s">
        <v>4146</v>
      </c>
      <c r="D1760" s="41" t="s">
        <v>20</v>
      </c>
      <c r="E1760" s="43">
        <v>1.1299999999999999</v>
      </c>
      <c r="F1760" s="171">
        <f t="shared" si="33"/>
        <v>1.1299999999999999</v>
      </c>
    </row>
    <row r="1761" spans="1:6" s="45" customFormat="1" ht="14.25">
      <c r="A1761" s="35">
        <v>26675</v>
      </c>
      <c r="B1761" s="22" t="s">
        <v>2411</v>
      </c>
      <c r="C1761" s="105" t="s">
        <v>4147</v>
      </c>
      <c r="D1761" s="93" t="s">
        <v>20</v>
      </c>
      <c r="E1761" s="94">
        <v>0.46</v>
      </c>
      <c r="F1761" s="171">
        <f t="shared" si="33"/>
        <v>0.46</v>
      </c>
    </row>
    <row r="1762" spans="1:6" s="45" customFormat="1" ht="14.25">
      <c r="A1762" s="31">
        <v>26678</v>
      </c>
      <c r="B1762" s="22" t="s">
        <v>2411</v>
      </c>
      <c r="C1762" s="107" t="s">
        <v>4148</v>
      </c>
      <c r="D1762" s="41" t="s">
        <v>20</v>
      </c>
      <c r="E1762" s="43">
        <v>0.42</v>
      </c>
      <c r="F1762" s="171">
        <f t="shared" si="33"/>
        <v>0.42</v>
      </c>
    </row>
    <row r="1763" spans="1:6" s="45" customFormat="1" ht="14.25">
      <c r="A1763" s="31">
        <v>267</v>
      </c>
      <c r="B1763" s="22" t="s">
        <v>2411</v>
      </c>
      <c r="C1763" s="107" t="s">
        <v>4132</v>
      </c>
      <c r="D1763" s="41"/>
      <c r="E1763" s="43"/>
      <c r="F1763" s="171">
        <f t="shared" si="33"/>
        <v>0</v>
      </c>
    </row>
    <row r="1764" spans="1:6" s="45" customFormat="1" ht="14.25">
      <c r="A1764" s="31">
        <v>26714</v>
      </c>
      <c r="B1764" s="22" t="s">
        <v>2411</v>
      </c>
      <c r="C1764" s="107" t="s">
        <v>4149</v>
      </c>
      <c r="D1764" s="41" t="s">
        <v>20</v>
      </c>
      <c r="E1764" s="43">
        <v>20.010000000000002</v>
      </c>
      <c r="F1764" s="171">
        <f t="shared" si="33"/>
        <v>20.010000000000002</v>
      </c>
    </row>
    <row r="1765" spans="1:6" s="45" customFormat="1" ht="14.25">
      <c r="A1765" s="35">
        <v>26721</v>
      </c>
      <c r="B1765" s="22" t="s">
        <v>2411</v>
      </c>
      <c r="C1765" s="105" t="s">
        <v>4150</v>
      </c>
      <c r="D1765" s="93" t="s">
        <v>23</v>
      </c>
      <c r="E1765" s="94">
        <v>37.75</v>
      </c>
      <c r="F1765" s="171">
        <f t="shared" si="33"/>
        <v>37.75</v>
      </c>
    </row>
    <row r="1766" spans="1:6" s="45" customFormat="1" ht="14.25">
      <c r="A1766" s="31">
        <v>268</v>
      </c>
      <c r="B1766" s="22" t="s">
        <v>2411</v>
      </c>
      <c r="C1766" s="107" t="s">
        <v>4132</v>
      </c>
      <c r="D1766" s="41"/>
      <c r="E1766" s="43"/>
      <c r="F1766" s="171">
        <f t="shared" si="33"/>
        <v>0</v>
      </c>
    </row>
    <row r="1767" spans="1:6" s="45" customFormat="1" ht="14.25">
      <c r="A1767" s="35">
        <v>26877</v>
      </c>
      <c r="B1767" s="22" t="s">
        <v>2411</v>
      </c>
      <c r="C1767" s="105" t="s">
        <v>4151</v>
      </c>
      <c r="D1767" s="93" t="s">
        <v>20</v>
      </c>
      <c r="E1767" s="94">
        <v>0.67</v>
      </c>
      <c r="F1767" s="171">
        <f t="shared" si="33"/>
        <v>0.67</v>
      </c>
    </row>
    <row r="1768" spans="1:6" s="45" customFormat="1" ht="14.25">
      <c r="A1768" s="31">
        <v>26879</v>
      </c>
      <c r="B1768" s="22" t="s">
        <v>2411</v>
      </c>
      <c r="C1768" s="107" t="s">
        <v>4152</v>
      </c>
      <c r="D1768" s="41" t="s">
        <v>20</v>
      </c>
      <c r="E1768" s="43">
        <v>0.42</v>
      </c>
      <c r="F1768" s="171">
        <f t="shared" si="33"/>
        <v>0.42</v>
      </c>
    </row>
    <row r="1769" spans="1:6" s="45" customFormat="1" ht="14.25">
      <c r="A1769" s="31">
        <v>26894</v>
      </c>
      <c r="B1769" s="22" t="s">
        <v>2411</v>
      </c>
      <c r="C1769" s="107" t="s">
        <v>4153</v>
      </c>
      <c r="D1769" s="41" t="s">
        <v>20</v>
      </c>
      <c r="E1769" s="43">
        <v>0.15</v>
      </c>
      <c r="F1769" s="171">
        <f t="shared" si="33"/>
        <v>0.15</v>
      </c>
    </row>
    <row r="1770" spans="1:6" s="45" customFormat="1" ht="14.25">
      <c r="A1770" s="31">
        <v>269</v>
      </c>
      <c r="B1770" s="22" t="s">
        <v>2411</v>
      </c>
      <c r="C1770" s="107" t="s">
        <v>4154</v>
      </c>
      <c r="D1770" s="41"/>
      <c r="E1770" s="43"/>
      <c r="F1770" s="171">
        <f t="shared" si="33"/>
        <v>0</v>
      </c>
    </row>
    <row r="1771" spans="1:6" s="45" customFormat="1" ht="14.25">
      <c r="A1771" s="31">
        <v>26917</v>
      </c>
      <c r="B1771" s="22" t="s">
        <v>2411</v>
      </c>
      <c r="C1771" s="107" t="s">
        <v>4155</v>
      </c>
      <c r="D1771" s="41" t="s">
        <v>20</v>
      </c>
      <c r="E1771" s="43">
        <v>85.35</v>
      </c>
      <c r="F1771" s="171">
        <f t="shared" si="33"/>
        <v>85.35</v>
      </c>
    </row>
    <row r="1772" spans="1:6" s="45" customFormat="1" ht="14.25">
      <c r="A1772" s="31">
        <v>270</v>
      </c>
      <c r="B1772" s="22" t="s">
        <v>2411</v>
      </c>
      <c r="C1772" s="107" t="s">
        <v>4156</v>
      </c>
      <c r="D1772" s="41"/>
      <c r="E1772" s="43"/>
      <c r="F1772" s="171">
        <f t="shared" si="33"/>
        <v>0</v>
      </c>
    </row>
    <row r="1773" spans="1:6" s="45" customFormat="1" ht="14.25">
      <c r="A1773" s="31">
        <v>27002</v>
      </c>
      <c r="B1773" s="22" t="s">
        <v>2411</v>
      </c>
      <c r="C1773" s="107" t="s">
        <v>4157</v>
      </c>
      <c r="D1773" s="41" t="s">
        <v>23</v>
      </c>
      <c r="E1773" s="43">
        <v>17.84</v>
      </c>
      <c r="F1773" s="171">
        <f t="shared" si="33"/>
        <v>17.84</v>
      </c>
    </row>
    <row r="1774" spans="1:6" s="45" customFormat="1" ht="14.25">
      <c r="A1774" s="31">
        <v>27003</v>
      </c>
      <c r="B1774" s="22" t="s">
        <v>2411</v>
      </c>
      <c r="C1774" s="107" t="s">
        <v>4158</v>
      </c>
      <c r="D1774" s="41" t="s">
        <v>23</v>
      </c>
      <c r="E1774" s="43">
        <v>15.58</v>
      </c>
      <c r="F1774" s="171">
        <f t="shared" si="33"/>
        <v>15.58</v>
      </c>
    </row>
    <row r="1775" spans="1:6" s="45" customFormat="1" ht="14.25">
      <c r="A1775" s="31">
        <v>27004</v>
      </c>
      <c r="B1775" s="22" t="s">
        <v>2411</v>
      </c>
      <c r="C1775" s="107" t="s">
        <v>4159</v>
      </c>
      <c r="D1775" s="41" t="s">
        <v>23</v>
      </c>
      <c r="E1775" s="43">
        <v>16.38</v>
      </c>
      <c r="F1775" s="171">
        <f t="shared" si="33"/>
        <v>16.38</v>
      </c>
    </row>
    <row r="1776" spans="1:6" s="45" customFormat="1" ht="14.25">
      <c r="A1776" s="35">
        <v>27005</v>
      </c>
      <c r="B1776" s="22" t="s">
        <v>2411</v>
      </c>
      <c r="C1776" s="105" t="s">
        <v>4160</v>
      </c>
      <c r="D1776" s="93" t="s">
        <v>23</v>
      </c>
      <c r="E1776" s="94">
        <v>16.82</v>
      </c>
      <c r="F1776" s="171">
        <f t="shared" si="33"/>
        <v>16.82</v>
      </c>
    </row>
    <row r="1777" spans="1:6" s="45" customFormat="1" ht="14.25">
      <c r="A1777" s="31">
        <v>27006</v>
      </c>
      <c r="B1777" s="22" t="s">
        <v>2411</v>
      </c>
      <c r="C1777" s="107" t="s">
        <v>4161</v>
      </c>
      <c r="D1777" s="41" t="s">
        <v>23</v>
      </c>
      <c r="E1777" s="43">
        <v>22.32</v>
      </c>
      <c r="F1777" s="171">
        <f t="shared" si="33"/>
        <v>22.32</v>
      </c>
    </row>
    <row r="1778" spans="1:6" s="45" customFormat="1" ht="14.25">
      <c r="A1778" s="31">
        <v>27010</v>
      </c>
      <c r="B1778" s="22" t="s">
        <v>2411</v>
      </c>
      <c r="C1778" s="107" t="s">
        <v>4162</v>
      </c>
      <c r="D1778" s="41" t="s">
        <v>23</v>
      </c>
      <c r="E1778" s="43">
        <v>12.38</v>
      </c>
      <c r="F1778" s="171">
        <f t="shared" si="33"/>
        <v>12.38</v>
      </c>
    </row>
    <row r="1779" spans="1:6" s="45" customFormat="1" ht="14.25">
      <c r="A1779" s="31">
        <v>27020</v>
      </c>
      <c r="B1779" s="22" t="s">
        <v>2411</v>
      </c>
      <c r="C1779" s="107" t="s">
        <v>4163</v>
      </c>
      <c r="D1779" s="41" t="s">
        <v>21</v>
      </c>
      <c r="E1779" s="43">
        <v>0.47</v>
      </c>
      <c r="F1779" s="171">
        <f t="shared" si="33"/>
        <v>0.47</v>
      </c>
    </row>
    <row r="1780" spans="1:6" s="45" customFormat="1" ht="14.25">
      <c r="A1780" s="31">
        <v>27022</v>
      </c>
      <c r="B1780" s="22" t="s">
        <v>2411</v>
      </c>
      <c r="C1780" s="107" t="s">
        <v>4164</v>
      </c>
      <c r="D1780" s="41" t="s">
        <v>21</v>
      </c>
      <c r="E1780" s="43">
        <v>0.87</v>
      </c>
      <c r="F1780" s="171">
        <f t="shared" si="33"/>
        <v>0.87</v>
      </c>
    </row>
    <row r="1781" spans="1:6" s="45" customFormat="1" ht="14.25">
      <c r="A1781" s="35">
        <v>275</v>
      </c>
      <c r="B1781" s="22" t="s">
        <v>2411</v>
      </c>
      <c r="C1781" s="105" t="s">
        <v>4165</v>
      </c>
      <c r="D1781" s="93"/>
      <c r="E1781" s="94"/>
      <c r="F1781" s="171">
        <f t="shared" si="33"/>
        <v>0</v>
      </c>
    </row>
    <row r="1782" spans="1:6" s="45" customFormat="1" ht="14.25">
      <c r="A1782" s="31">
        <v>27504</v>
      </c>
      <c r="B1782" s="22" t="s">
        <v>2411</v>
      </c>
      <c r="C1782" s="107" t="s">
        <v>4166</v>
      </c>
      <c r="D1782" s="41" t="s">
        <v>20</v>
      </c>
      <c r="E1782" s="43">
        <v>105.1</v>
      </c>
      <c r="F1782" s="171">
        <f t="shared" si="33"/>
        <v>105.1</v>
      </c>
    </row>
    <row r="1783" spans="1:6" s="45" customFormat="1" ht="14.25">
      <c r="A1783" s="31">
        <v>27520</v>
      </c>
      <c r="B1783" s="22" t="s">
        <v>2411</v>
      </c>
      <c r="C1783" s="107" t="s">
        <v>4167</v>
      </c>
      <c r="D1783" s="41" t="s">
        <v>1874</v>
      </c>
      <c r="E1783" s="43">
        <v>19.02</v>
      </c>
      <c r="F1783" s="171">
        <f t="shared" si="33"/>
        <v>19.02</v>
      </c>
    </row>
    <row r="1784" spans="1:6" s="45" customFormat="1" ht="14.25">
      <c r="A1784" s="31">
        <v>27532</v>
      </c>
      <c r="B1784" s="22" t="s">
        <v>2411</v>
      </c>
      <c r="C1784" s="107" t="s">
        <v>4168</v>
      </c>
      <c r="D1784" s="41" t="s">
        <v>1874</v>
      </c>
      <c r="E1784" s="43">
        <v>109.04</v>
      </c>
      <c r="F1784" s="171">
        <f t="shared" si="33"/>
        <v>109.04</v>
      </c>
    </row>
    <row r="1785" spans="1:6" s="45" customFormat="1" ht="14.25">
      <c r="A1785" s="31">
        <v>27546</v>
      </c>
      <c r="B1785" s="22" t="s">
        <v>2411</v>
      </c>
      <c r="C1785" s="107" t="s">
        <v>4169</v>
      </c>
      <c r="D1785" s="41" t="s">
        <v>1874</v>
      </c>
      <c r="E1785" s="43">
        <v>69.62</v>
      </c>
      <c r="F1785" s="171">
        <f t="shared" si="33"/>
        <v>69.62</v>
      </c>
    </row>
    <row r="1786" spans="1:6" s="45" customFormat="1" ht="14.25">
      <c r="A1786" s="31">
        <v>276</v>
      </c>
      <c r="B1786" s="22" t="s">
        <v>2411</v>
      </c>
      <c r="C1786" s="107" t="s">
        <v>4170</v>
      </c>
      <c r="D1786" s="41"/>
      <c r="E1786" s="43"/>
      <c r="F1786" s="171">
        <f t="shared" si="33"/>
        <v>0</v>
      </c>
    </row>
    <row r="1787" spans="1:6" s="45" customFormat="1" ht="14.25">
      <c r="A1787" s="31">
        <v>27602</v>
      </c>
      <c r="B1787" s="22" t="s">
        <v>2411</v>
      </c>
      <c r="C1787" s="107" t="s">
        <v>4171</v>
      </c>
      <c r="D1787" s="41" t="s">
        <v>1874</v>
      </c>
      <c r="E1787" s="43">
        <v>41.73</v>
      </c>
      <c r="F1787" s="171">
        <f t="shared" si="33"/>
        <v>41.73</v>
      </c>
    </row>
    <row r="1788" spans="1:6" s="45" customFormat="1" ht="14.25">
      <c r="A1788" s="31">
        <v>27666</v>
      </c>
      <c r="B1788" s="22" t="s">
        <v>2411</v>
      </c>
      <c r="C1788" s="107" t="s">
        <v>4172</v>
      </c>
      <c r="D1788" s="41" t="s">
        <v>1874</v>
      </c>
      <c r="E1788" s="43">
        <v>73.66</v>
      </c>
      <c r="F1788" s="171">
        <f t="shared" si="33"/>
        <v>73.66</v>
      </c>
    </row>
    <row r="1789" spans="1:6" s="45" customFormat="1" ht="14.25">
      <c r="A1789" s="35">
        <v>27676</v>
      </c>
      <c r="B1789" s="22" t="s">
        <v>2411</v>
      </c>
      <c r="C1789" s="105" t="s">
        <v>4173</v>
      </c>
      <c r="D1789" s="93" t="s">
        <v>1874</v>
      </c>
      <c r="E1789" s="94">
        <v>124.8</v>
      </c>
      <c r="F1789" s="171">
        <f t="shared" si="33"/>
        <v>124.8</v>
      </c>
    </row>
    <row r="1790" spans="1:6" s="45" customFormat="1" ht="14.25">
      <c r="A1790" s="31">
        <v>27677</v>
      </c>
      <c r="B1790" s="22" t="s">
        <v>2411</v>
      </c>
      <c r="C1790" s="107" t="s">
        <v>4174</v>
      </c>
      <c r="D1790" s="41" t="s">
        <v>1874</v>
      </c>
      <c r="E1790" s="43">
        <v>17.29</v>
      </c>
      <c r="F1790" s="171">
        <f t="shared" si="33"/>
        <v>17.29</v>
      </c>
    </row>
    <row r="1791" spans="1:6" s="45" customFormat="1" ht="14.25">
      <c r="A1791" s="31">
        <v>27678</v>
      </c>
      <c r="B1791" s="22" t="s">
        <v>2411</v>
      </c>
      <c r="C1791" s="107" t="s">
        <v>4175</v>
      </c>
      <c r="D1791" s="41" t="s">
        <v>1874</v>
      </c>
      <c r="E1791" s="43">
        <v>34.31</v>
      </c>
      <c r="F1791" s="171">
        <f t="shared" si="33"/>
        <v>34.31</v>
      </c>
    </row>
    <row r="1792" spans="1:6" s="45" customFormat="1" ht="14.25">
      <c r="A1792" s="31">
        <v>27679</v>
      </c>
      <c r="B1792" s="22" t="s">
        <v>2411</v>
      </c>
      <c r="C1792" s="107" t="s">
        <v>4176</v>
      </c>
      <c r="D1792" s="41" t="s">
        <v>1874</v>
      </c>
      <c r="E1792" s="43">
        <v>142.44999999999999</v>
      </c>
      <c r="F1792" s="171">
        <f t="shared" si="33"/>
        <v>142.44999999999999</v>
      </c>
    </row>
    <row r="1793" spans="1:6" s="45" customFormat="1" ht="14.25">
      <c r="A1793" s="31">
        <v>27680</v>
      </c>
      <c r="B1793" s="22" t="s">
        <v>2411</v>
      </c>
      <c r="C1793" s="107" t="s">
        <v>4177</v>
      </c>
      <c r="D1793" s="41" t="s">
        <v>1874</v>
      </c>
      <c r="E1793" s="43">
        <v>97.03</v>
      </c>
      <c r="F1793" s="171">
        <f t="shared" si="33"/>
        <v>97.03</v>
      </c>
    </row>
    <row r="1794" spans="1:6" s="45" customFormat="1" ht="14.25">
      <c r="A1794" s="31">
        <v>280</v>
      </c>
      <c r="B1794" s="22" t="s">
        <v>2411</v>
      </c>
      <c r="C1794" s="107" t="s">
        <v>2670</v>
      </c>
      <c r="D1794" s="41"/>
      <c r="E1794" s="43"/>
      <c r="F1794" s="171">
        <f t="shared" si="33"/>
        <v>0</v>
      </c>
    </row>
    <row r="1795" spans="1:6" s="45" customFormat="1" ht="14.25">
      <c r="A1795" s="31">
        <v>28001</v>
      </c>
      <c r="B1795" s="22" t="s">
        <v>2411</v>
      </c>
      <c r="C1795" s="107" t="s">
        <v>4178</v>
      </c>
      <c r="D1795" s="41" t="s">
        <v>1875</v>
      </c>
      <c r="E1795" s="43">
        <v>55</v>
      </c>
      <c r="F1795" s="171">
        <f t="shared" ref="F1795:F1858" si="34">E1795*$F$1534</f>
        <v>55</v>
      </c>
    </row>
    <row r="1796" spans="1:6" s="45" customFormat="1" ht="14.25">
      <c r="A1796" s="31">
        <v>28004</v>
      </c>
      <c r="B1796" s="22" t="s">
        <v>2411</v>
      </c>
      <c r="C1796" s="107" t="s">
        <v>4179</v>
      </c>
      <c r="D1796" s="41" t="s">
        <v>20</v>
      </c>
      <c r="E1796" s="43">
        <v>80.59</v>
      </c>
      <c r="F1796" s="171">
        <f t="shared" si="34"/>
        <v>80.59</v>
      </c>
    </row>
    <row r="1797" spans="1:6" s="45" customFormat="1" ht="14.25">
      <c r="A1797" s="31">
        <v>28005</v>
      </c>
      <c r="B1797" s="22" t="s">
        <v>2411</v>
      </c>
      <c r="C1797" s="107" t="s">
        <v>4180</v>
      </c>
      <c r="D1797" s="41" t="s">
        <v>23</v>
      </c>
      <c r="E1797" s="43">
        <v>31.05</v>
      </c>
      <c r="F1797" s="171">
        <f t="shared" si="34"/>
        <v>31.05</v>
      </c>
    </row>
    <row r="1798" spans="1:6" s="45" customFormat="1" ht="14.25">
      <c r="A1798" s="35">
        <v>28008</v>
      </c>
      <c r="B1798" s="22" t="s">
        <v>2411</v>
      </c>
      <c r="C1798" s="105" t="s">
        <v>4181</v>
      </c>
      <c r="D1798" s="93" t="s">
        <v>27</v>
      </c>
      <c r="E1798" s="94">
        <v>17.489999999999998</v>
      </c>
      <c r="F1798" s="171">
        <f t="shared" si="34"/>
        <v>17.489999999999998</v>
      </c>
    </row>
    <row r="1799" spans="1:6" s="45" customFormat="1" ht="14.25">
      <c r="A1799" s="31">
        <v>28028</v>
      </c>
      <c r="B1799" s="22" t="s">
        <v>2411</v>
      </c>
      <c r="C1799" s="107" t="s">
        <v>4182</v>
      </c>
      <c r="D1799" s="41" t="s">
        <v>21</v>
      </c>
      <c r="E1799" s="43">
        <v>10.220000000000001</v>
      </c>
      <c r="F1799" s="171">
        <f t="shared" si="34"/>
        <v>10.220000000000001</v>
      </c>
    </row>
    <row r="1800" spans="1:6" s="45" customFormat="1" ht="14.25">
      <c r="A1800" s="31">
        <v>28056</v>
      </c>
      <c r="B1800" s="22" t="s">
        <v>2411</v>
      </c>
      <c r="C1800" s="107" t="s">
        <v>4183</v>
      </c>
      <c r="D1800" s="41" t="s">
        <v>21</v>
      </c>
      <c r="E1800" s="43">
        <v>2.94</v>
      </c>
      <c r="F1800" s="171">
        <f t="shared" si="34"/>
        <v>2.94</v>
      </c>
    </row>
    <row r="1801" spans="1:6" s="45" customFormat="1" ht="14.25">
      <c r="A1801" s="35">
        <v>28067</v>
      </c>
      <c r="B1801" s="22" t="s">
        <v>2411</v>
      </c>
      <c r="C1801" s="105" t="s">
        <v>4184</v>
      </c>
      <c r="D1801" s="93" t="s">
        <v>21</v>
      </c>
      <c r="E1801" s="94">
        <v>3.91</v>
      </c>
      <c r="F1801" s="171">
        <f t="shared" si="34"/>
        <v>3.91</v>
      </c>
    </row>
    <row r="1802" spans="1:6" s="45" customFormat="1" ht="14.25">
      <c r="A1802" s="31">
        <v>28068</v>
      </c>
      <c r="B1802" s="22" t="s">
        <v>2411</v>
      </c>
      <c r="C1802" s="107" t="s">
        <v>4185</v>
      </c>
      <c r="D1802" s="41" t="s">
        <v>21</v>
      </c>
      <c r="E1802" s="43">
        <v>8.1</v>
      </c>
      <c r="F1802" s="171">
        <f t="shared" si="34"/>
        <v>8.1</v>
      </c>
    </row>
    <row r="1803" spans="1:6" s="45" customFormat="1" ht="14.25">
      <c r="A1803" s="31">
        <v>281</v>
      </c>
      <c r="B1803" s="22" t="s">
        <v>2411</v>
      </c>
      <c r="C1803" s="107" t="s">
        <v>4186</v>
      </c>
      <c r="D1803" s="41"/>
      <c r="E1803" s="43"/>
      <c r="F1803" s="171">
        <f t="shared" si="34"/>
        <v>0</v>
      </c>
    </row>
    <row r="1804" spans="1:6" s="45" customFormat="1" ht="14.25">
      <c r="A1804" s="31">
        <v>28125</v>
      </c>
      <c r="B1804" s="22" t="s">
        <v>2411</v>
      </c>
      <c r="C1804" s="107" t="s">
        <v>4187</v>
      </c>
      <c r="D1804" s="41" t="s">
        <v>21</v>
      </c>
      <c r="E1804" s="43">
        <v>10.65</v>
      </c>
      <c r="F1804" s="171">
        <f t="shared" si="34"/>
        <v>10.65</v>
      </c>
    </row>
    <row r="1805" spans="1:6" s="45" customFormat="1" ht="14.25">
      <c r="A1805" s="35">
        <v>28183</v>
      </c>
      <c r="B1805" s="22" t="s">
        <v>2411</v>
      </c>
      <c r="C1805" s="105" t="s">
        <v>4188</v>
      </c>
      <c r="D1805" s="93" t="s">
        <v>20</v>
      </c>
      <c r="E1805" s="94">
        <v>391.59</v>
      </c>
      <c r="F1805" s="171">
        <f t="shared" si="34"/>
        <v>391.59</v>
      </c>
    </row>
    <row r="1806" spans="1:6" s="45" customFormat="1" ht="14.25">
      <c r="A1806" s="31">
        <v>28195</v>
      </c>
      <c r="B1806" s="22" t="s">
        <v>2411</v>
      </c>
      <c r="C1806" s="107" t="s">
        <v>4189</v>
      </c>
      <c r="D1806" s="41" t="s">
        <v>21</v>
      </c>
      <c r="E1806" s="43">
        <v>46.27</v>
      </c>
      <c r="F1806" s="171">
        <f t="shared" si="34"/>
        <v>46.27</v>
      </c>
    </row>
    <row r="1807" spans="1:6" s="45" customFormat="1" ht="14.25">
      <c r="A1807" s="31">
        <v>282</v>
      </c>
      <c r="B1807" s="22" t="s">
        <v>2411</v>
      </c>
      <c r="C1807" s="107" t="s">
        <v>4186</v>
      </c>
      <c r="D1807" s="41"/>
      <c r="E1807" s="43"/>
      <c r="F1807" s="171">
        <f t="shared" si="34"/>
        <v>0</v>
      </c>
    </row>
    <row r="1808" spans="1:6" s="45" customFormat="1" ht="14.25">
      <c r="A1808" s="31">
        <v>28267</v>
      </c>
      <c r="B1808" s="22" t="s">
        <v>2411</v>
      </c>
      <c r="C1808" s="107" t="s">
        <v>4190</v>
      </c>
      <c r="D1808" s="41" t="s">
        <v>20</v>
      </c>
      <c r="E1808" s="43">
        <v>101.4</v>
      </c>
      <c r="F1808" s="171">
        <f t="shared" si="34"/>
        <v>101.4</v>
      </c>
    </row>
    <row r="1809" spans="1:6" s="45" customFormat="1" ht="14.25">
      <c r="A1809" s="31">
        <v>28270</v>
      </c>
      <c r="B1809" s="22" t="s">
        <v>2411</v>
      </c>
      <c r="C1809" s="107" t="s">
        <v>4191</v>
      </c>
      <c r="D1809" s="41" t="s">
        <v>21</v>
      </c>
      <c r="E1809" s="43">
        <v>0.23</v>
      </c>
      <c r="F1809" s="171">
        <f t="shared" si="34"/>
        <v>0.23</v>
      </c>
    </row>
    <row r="1810" spans="1:6" s="45" customFormat="1" ht="14.25">
      <c r="A1810" s="35">
        <v>28273</v>
      </c>
      <c r="B1810" s="22" t="s">
        <v>2411</v>
      </c>
      <c r="C1810" s="105" t="s">
        <v>4192</v>
      </c>
      <c r="D1810" s="93" t="s">
        <v>20</v>
      </c>
      <c r="E1810" s="94">
        <v>149.34</v>
      </c>
      <c r="F1810" s="171">
        <f t="shared" si="34"/>
        <v>149.34</v>
      </c>
    </row>
    <row r="1811" spans="1:6" s="45" customFormat="1" ht="14.25">
      <c r="A1811" s="31">
        <v>28277</v>
      </c>
      <c r="B1811" s="22" t="s">
        <v>2411</v>
      </c>
      <c r="C1811" s="107" t="s">
        <v>4193</v>
      </c>
      <c r="D1811" s="41" t="s">
        <v>20</v>
      </c>
      <c r="E1811" s="43">
        <v>20.14</v>
      </c>
      <c r="F1811" s="171">
        <f t="shared" si="34"/>
        <v>20.14</v>
      </c>
    </row>
    <row r="1812" spans="1:6" s="45" customFormat="1" ht="14.25">
      <c r="A1812" s="35">
        <v>28278</v>
      </c>
      <c r="B1812" s="22" t="s">
        <v>2411</v>
      </c>
      <c r="C1812" s="105" t="s">
        <v>4194</v>
      </c>
      <c r="D1812" s="93" t="s">
        <v>20</v>
      </c>
      <c r="E1812" s="94">
        <v>0.36</v>
      </c>
      <c r="F1812" s="171">
        <f t="shared" si="34"/>
        <v>0.36</v>
      </c>
    </row>
    <row r="1813" spans="1:6" s="45" customFormat="1" ht="14.25">
      <c r="A1813" s="31">
        <v>290</v>
      </c>
      <c r="B1813" s="22" t="s">
        <v>2411</v>
      </c>
      <c r="C1813" s="107" t="s">
        <v>4186</v>
      </c>
      <c r="D1813" s="41"/>
      <c r="E1813" s="43"/>
      <c r="F1813" s="171">
        <f t="shared" si="34"/>
        <v>0</v>
      </c>
    </row>
    <row r="1814" spans="1:6" s="45" customFormat="1" ht="14.25">
      <c r="A1814" s="31">
        <v>29028</v>
      </c>
      <c r="B1814" s="22" t="s">
        <v>2411</v>
      </c>
      <c r="C1814" s="107" t="s">
        <v>4195</v>
      </c>
      <c r="D1814" s="41" t="s">
        <v>20</v>
      </c>
      <c r="E1814" s="43">
        <v>756.63</v>
      </c>
      <c r="F1814" s="171">
        <f t="shared" si="34"/>
        <v>756.63</v>
      </c>
    </row>
    <row r="1815" spans="1:6" s="45" customFormat="1" ht="14.25">
      <c r="A1815" s="31">
        <v>29050</v>
      </c>
      <c r="B1815" s="22" t="s">
        <v>2411</v>
      </c>
      <c r="C1815" s="107" t="s">
        <v>4196</v>
      </c>
      <c r="D1815" s="41" t="s">
        <v>20</v>
      </c>
      <c r="E1815" s="43">
        <v>32.81</v>
      </c>
      <c r="F1815" s="171">
        <f t="shared" si="34"/>
        <v>32.81</v>
      </c>
    </row>
    <row r="1816" spans="1:6" s="45" customFormat="1" ht="14.25">
      <c r="A1816" s="35">
        <v>29093</v>
      </c>
      <c r="B1816" s="22" t="s">
        <v>2411</v>
      </c>
      <c r="C1816" s="105" t="s">
        <v>4197</v>
      </c>
      <c r="D1816" s="93" t="s">
        <v>20</v>
      </c>
      <c r="E1816" s="94">
        <v>2</v>
      </c>
      <c r="F1816" s="171">
        <f t="shared" si="34"/>
        <v>2</v>
      </c>
    </row>
    <row r="1817" spans="1:6" s="45" customFormat="1" ht="14.25">
      <c r="A1817" s="31">
        <v>29094</v>
      </c>
      <c r="B1817" s="22" t="s">
        <v>2411</v>
      </c>
      <c r="C1817" s="107" t="s">
        <v>4198</v>
      </c>
      <c r="D1817" s="41" t="s">
        <v>20</v>
      </c>
      <c r="E1817" s="43">
        <v>29.5</v>
      </c>
      <c r="F1817" s="171">
        <f t="shared" si="34"/>
        <v>29.5</v>
      </c>
    </row>
    <row r="1818" spans="1:6" s="45" customFormat="1" ht="14.25">
      <c r="A1818" s="27">
        <v>291</v>
      </c>
      <c r="B1818" s="22" t="s">
        <v>2411</v>
      </c>
      <c r="C1818" s="29" t="s">
        <v>4186</v>
      </c>
      <c r="D1818" s="28"/>
      <c r="E1818" s="30"/>
      <c r="F1818" s="171">
        <f t="shared" si="34"/>
        <v>0</v>
      </c>
    </row>
    <row r="1819" spans="1:6" s="45" customFormat="1" ht="14.25">
      <c r="A1819" s="35">
        <v>29112</v>
      </c>
      <c r="B1819" s="22" t="s">
        <v>2411</v>
      </c>
      <c r="C1819" s="105" t="s">
        <v>4199</v>
      </c>
      <c r="D1819" s="93" t="s">
        <v>21</v>
      </c>
      <c r="E1819" s="94">
        <v>30.95</v>
      </c>
      <c r="F1819" s="171">
        <f t="shared" si="34"/>
        <v>30.95</v>
      </c>
    </row>
    <row r="1820" spans="1:6" s="45" customFormat="1" ht="14.25">
      <c r="A1820" s="31">
        <v>29156</v>
      </c>
      <c r="B1820" s="22" t="s">
        <v>2411</v>
      </c>
      <c r="C1820" s="107" t="s">
        <v>4200</v>
      </c>
      <c r="D1820" s="41" t="s">
        <v>20</v>
      </c>
      <c r="E1820" s="43">
        <v>124.45</v>
      </c>
      <c r="F1820" s="171">
        <f t="shared" si="34"/>
        <v>124.45</v>
      </c>
    </row>
    <row r="1821" spans="1:6" s="45" customFormat="1" ht="14.25">
      <c r="A1821" s="31">
        <v>292</v>
      </c>
      <c r="B1821" s="22" t="s">
        <v>2411</v>
      </c>
      <c r="C1821" s="107" t="s">
        <v>4186</v>
      </c>
      <c r="D1821" s="41"/>
      <c r="E1821" s="43"/>
      <c r="F1821" s="171">
        <f t="shared" si="34"/>
        <v>0</v>
      </c>
    </row>
    <row r="1822" spans="1:6" s="45" customFormat="1" ht="14.25">
      <c r="A1822" s="31">
        <v>29204</v>
      </c>
      <c r="B1822" s="22" t="s">
        <v>2411</v>
      </c>
      <c r="C1822" s="107" t="s">
        <v>4201</v>
      </c>
      <c r="D1822" s="41" t="s">
        <v>21</v>
      </c>
      <c r="E1822" s="43">
        <v>0.6</v>
      </c>
      <c r="F1822" s="171">
        <f t="shared" si="34"/>
        <v>0.6</v>
      </c>
    </row>
    <row r="1823" spans="1:6" s="45" customFormat="1" ht="14.25">
      <c r="A1823" s="31">
        <v>29220</v>
      </c>
      <c r="B1823" s="22" t="s">
        <v>2411</v>
      </c>
      <c r="C1823" s="107" t="s">
        <v>4202</v>
      </c>
      <c r="D1823" s="41" t="s">
        <v>20</v>
      </c>
      <c r="E1823" s="43">
        <v>140.31</v>
      </c>
      <c r="F1823" s="171">
        <f t="shared" si="34"/>
        <v>140.31</v>
      </c>
    </row>
    <row r="1824" spans="1:6" s="45" customFormat="1" ht="14.25">
      <c r="A1824" s="31">
        <v>29221</v>
      </c>
      <c r="B1824" s="22" t="s">
        <v>2411</v>
      </c>
      <c r="C1824" s="107" t="s">
        <v>4203</v>
      </c>
      <c r="D1824" s="41" t="s">
        <v>20</v>
      </c>
      <c r="E1824" s="43">
        <v>119.84</v>
      </c>
      <c r="F1824" s="171">
        <f t="shared" si="34"/>
        <v>119.84</v>
      </c>
    </row>
    <row r="1825" spans="1:6" s="45" customFormat="1" ht="14.25">
      <c r="A1825" s="31">
        <v>293</v>
      </c>
      <c r="B1825" s="22" t="s">
        <v>2411</v>
      </c>
      <c r="C1825" s="107" t="s">
        <v>2670</v>
      </c>
      <c r="D1825" s="41"/>
      <c r="E1825" s="43"/>
      <c r="F1825" s="171">
        <f t="shared" si="34"/>
        <v>0</v>
      </c>
    </row>
    <row r="1826" spans="1:6" s="45" customFormat="1" ht="14.25">
      <c r="A1826" s="31">
        <v>29337</v>
      </c>
      <c r="B1826" s="22" t="s">
        <v>2411</v>
      </c>
      <c r="C1826" s="107" t="s">
        <v>4204</v>
      </c>
      <c r="D1826" s="41" t="s">
        <v>20</v>
      </c>
      <c r="E1826" s="43">
        <v>53.41</v>
      </c>
      <c r="F1826" s="171">
        <f t="shared" si="34"/>
        <v>53.41</v>
      </c>
    </row>
    <row r="1827" spans="1:6" s="45" customFormat="1" ht="14.25">
      <c r="A1827" s="35">
        <v>3</v>
      </c>
      <c r="B1827" s="22" t="s">
        <v>2411</v>
      </c>
      <c r="C1827" s="105" t="s">
        <v>4205</v>
      </c>
      <c r="D1827" s="93"/>
      <c r="E1827" s="94"/>
      <c r="F1827" s="171">
        <f t="shared" si="34"/>
        <v>0</v>
      </c>
    </row>
    <row r="1828" spans="1:6" s="45" customFormat="1" ht="14.25">
      <c r="A1828" s="31">
        <v>301</v>
      </c>
      <c r="B1828" s="22" t="s">
        <v>2411</v>
      </c>
      <c r="C1828" s="107" t="s">
        <v>4206</v>
      </c>
      <c r="D1828" s="41"/>
      <c r="E1828" s="43"/>
      <c r="F1828" s="171">
        <f t="shared" si="34"/>
        <v>0</v>
      </c>
    </row>
    <row r="1829" spans="1:6" s="45" customFormat="1" ht="14.25">
      <c r="A1829" s="31">
        <v>30106</v>
      </c>
      <c r="B1829" s="22" t="s">
        <v>2411</v>
      </c>
      <c r="C1829" s="107" t="s">
        <v>4207</v>
      </c>
      <c r="D1829" s="41" t="s">
        <v>21</v>
      </c>
      <c r="E1829" s="43">
        <v>18.97</v>
      </c>
      <c r="F1829" s="171">
        <f t="shared" si="34"/>
        <v>18.97</v>
      </c>
    </row>
    <row r="1830" spans="1:6" s="45" customFormat="1" ht="14.25">
      <c r="A1830" s="31">
        <v>30152</v>
      </c>
      <c r="B1830" s="22" t="s">
        <v>2411</v>
      </c>
      <c r="C1830" s="107" t="s">
        <v>4208</v>
      </c>
      <c r="D1830" s="41" t="s">
        <v>20</v>
      </c>
      <c r="E1830" s="43">
        <v>234.78</v>
      </c>
      <c r="F1830" s="171">
        <f t="shared" si="34"/>
        <v>234.78</v>
      </c>
    </row>
    <row r="1831" spans="1:6" s="45" customFormat="1" ht="14.25">
      <c r="A1831" s="31">
        <v>30172</v>
      </c>
      <c r="B1831" s="22" t="s">
        <v>2411</v>
      </c>
      <c r="C1831" s="107" t="s">
        <v>4209</v>
      </c>
      <c r="D1831" s="41" t="s">
        <v>20</v>
      </c>
      <c r="E1831" s="43">
        <v>360.4</v>
      </c>
      <c r="F1831" s="171">
        <f t="shared" si="34"/>
        <v>360.4</v>
      </c>
    </row>
    <row r="1832" spans="1:6" s="45" customFormat="1" ht="14.25">
      <c r="A1832" s="31">
        <v>30173</v>
      </c>
      <c r="B1832" s="22" t="s">
        <v>2411</v>
      </c>
      <c r="C1832" s="107" t="s">
        <v>4210</v>
      </c>
      <c r="D1832" s="41" t="s">
        <v>20</v>
      </c>
      <c r="E1832" s="43">
        <v>288</v>
      </c>
      <c r="F1832" s="171">
        <f t="shared" si="34"/>
        <v>288</v>
      </c>
    </row>
    <row r="1833" spans="1:6" s="45" customFormat="1" ht="14.25">
      <c r="A1833" s="31">
        <v>30174</v>
      </c>
      <c r="B1833" s="22" t="s">
        <v>2411</v>
      </c>
      <c r="C1833" s="107" t="s">
        <v>4211</v>
      </c>
      <c r="D1833" s="41" t="s">
        <v>20</v>
      </c>
      <c r="E1833" s="43">
        <v>288</v>
      </c>
      <c r="F1833" s="171">
        <f t="shared" si="34"/>
        <v>288</v>
      </c>
    </row>
    <row r="1834" spans="1:6" s="45" customFormat="1" ht="14.25">
      <c r="A1834" s="31">
        <v>30175</v>
      </c>
      <c r="B1834" s="22" t="s">
        <v>2411</v>
      </c>
      <c r="C1834" s="107" t="s">
        <v>4212</v>
      </c>
      <c r="D1834" s="41" t="s">
        <v>20</v>
      </c>
      <c r="E1834" s="43">
        <v>288</v>
      </c>
      <c r="F1834" s="171">
        <f t="shared" si="34"/>
        <v>288</v>
      </c>
    </row>
    <row r="1835" spans="1:6" s="45" customFormat="1" ht="14.25">
      <c r="A1835" s="31">
        <v>30191</v>
      </c>
      <c r="B1835" s="22" t="s">
        <v>2411</v>
      </c>
      <c r="C1835" s="107" t="s">
        <v>4213</v>
      </c>
      <c r="D1835" s="41" t="s">
        <v>21</v>
      </c>
      <c r="E1835" s="43">
        <v>58.2</v>
      </c>
      <c r="F1835" s="171">
        <f t="shared" si="34"/>
        <v>58.2</v>
      </c>
    </row>
    <row r="1836" spans="1:6" s="45" customFormat="1" ht="14.25">
      <c r="A1836" s="31">
        <v>302</v>
      </c>
      <c r="B1836" s="22" t="s">
        <v>2411</v>
      </c>
      <c r="C1836" s="107" t="s">
        <v>4214</v>
      </c>
      <c r="D1836" s="41"/>
      <c r="E1836" s="43"/>
      <c r="F1836" s="171">
        <f t="shared" si="34"/>
        <v>0</v>
      </c>
    </row>
    <row r="1837" spans="1:6" s="45" customFormat="1" ht="14.25">
      <c r="A1837" s="31">
        <v>30202</v>
      </c>
      <c r="B1837" s="22" t="s">
        <v>2411</v>
      </c>
      <c r="C1837" s="107" t="s">
        <v>4215</v>
      </c>
      <c r="D1837" s="41" t="s">
        <v>20</v>
      </c>
      <c r="E1837" s="43">
        <v>203</v>
      </c>
      <c r="F1837" s="171">
        <f t="shared" si="34"/>
        <v>203</v>
      </c>
    </row>
    <row r="1838" spans="1:6" s="45" customFormat="1" ht="14.25">
      <c r="A1838" s="35">
        <v>30210</v>
      </c>
      <c r="B1838" s="22" t="s">
        <v>2411</v>
      </c>
      <c r="C1838" s="105" t="s">
        <v>4216</v>
      </c>
      <c r="D1838" s="93" t="s">
        <v>20</v>
      </c>
      <c r="E1838" s="94">
        <v>274.64</v>
      </c>
      <c r="F1838" s="171">
        <f t="shared" si="34"/>
        <v>274.64</v>
      </c>
    </row>
    <row r="1839" spans="1:6" s="45" customFormat="1" ht="14.25">
      <c r="A1839" s="31">
        <v>30211</v>
      </c>
      <c r="B1839" s="22" t="s">
        <v>2411</v>
      </c>
      <c r="C1839" s="107" t="s">
        <v>4217</v>
      </c>
      <c r="D1839" s="41" t="s">
        <v>20</v>
      </c>
      <c r="E1839" s="43">
        <v>274.64</v>
      </c>
      <c r="F1839" s="171">
        <f t="shared" si="34"/>
        <v>274.64</v>
      </c>
    </row>
    <row r="1840" spans="1:6" s="45" customFormat="1" ht="14.25">
      <c r="A1840" s="35">
        <v>30212</v>
      </c>
      <c r="B1840" s="22" t="s">
        <v>2411</v>
      </c>
      <c r="C1840" s="105" t="s">
        <v>4218</v>
      </c>
      <c r="D1840" s="93" t="s">
        <v>20</v>
      </c>
      <c r="E1840" s="94">
        <v>274.64</v>
      </c>
      <c r="F1840" s="171">
        <f t="shared" si="34"/>
        <v>274.64</v>
      </c>
    </row>
    <row r="1841" spans="1:6" s="45" customFormat="1" ht="14.25">
      <c r="A1841" s="31">
        <v>30213</v>
      </c>
      <c r="B1841" s="22" t="s">
        <v>2411</v>
      </c>
      <c r="C1841" s="107" t="s">
        <v>4219</v>
      </c>
      <c r="D1841" s="41" t="s">
        <v>20</v>
      </c>
      <c r="E1841" s="43">
        <v>377.48</v>
      </c>
      <c r="F1841" s="171">
        <f t="shared" si="34"/>
        <v>377.48</v>
      </c>
    </row>
    <row r="1842" spans="1:6" s="45" customFormat="1" ht="14.25">
      <c r="A1842" s="31">
        <v>30217</v>
      </c>
      <c r="B1842" s="22" t="s">
        <v>2411</v>
      </c>
      <c r="C1842" s="107" t="s">
        <v>4220</v>
      </c>
      <c r="D1842" s="41" t="s">
        <v>20</v>
      </c>
      <c r="E1842" s="43">
        <v>229.7</v>
      </c>
      <c r="F1842" s="171">
        <f t="shared" si="34"/>
        <v>229.7</v>
      </c>
    </row>
    <row r="1843" spans="1:6" s="45" customFormat="1" ht="14.25">
      <c r="A1843" s="35">
        <v>30233</v>
      </c>
      <c r="B1843" s="22" t="s">
        <v>2411</v>
      </c>
      <c r="C1843" s="105" t="s">
        <v>4221</v>
      </c>
      <c r="D1843" s="93" t="s">
        <v>20</v>
      </c>
      <c r="E1843" s="94">
        <v>234.78</v>
      </c>
      <c r="F1843" s="171">
        <f t="shared" si="34"/>
        <v>234.78</v>
      </c>
    </row>
    <row r="1844" spans="1:6" s="45" customFormat="1" ht="14.25">
      <c r="A1844" s="31">
        <v>30257</v>
      </c>
      <c r="B1844" s="22" t="s">
        <v>2411</v>
      </c>
      <c r="C1844" s="107" t="s">
        <v>4222</v>
      </c>
      <c r="D1844" s="41" t="s">
        <v>20</v>
      </c>
      <c r="E1844" s="43">
        <v>782.75</v>
      </c>
      <c r="F1844" s="171">
        <f t="shared" si="34"/>
        <v>782.75</v>
      </c>
    </row>
    <row r="1845" spans="1:6" s="45" customFormat="1" ht="14.25">
      <c r="A1845" s="31">
        <v>30261</v>
      </c>
      <c r="B1845" s="22" t="s">
        <v>2411</v>
      </c>
      <c r="C1845" s="107" t="s">
        <v>4223</v>
      </c>
      <c r="D1845" s="41" t="s">
        <v>20</v>
      </c>
      <c r="E1845" s="43">
        <v>722.55</v>
      </c>
      <c r="F1845" s="171">
        <f t="shared" si="34"/>
        <v>722.55</v>
      </c>
    </row>
    <row r="1846" spans="1:6" s="45" customFormat="1" ht="14.25">
      <c r="A1846" s="31">
        <v>30263</v>
      </c>
      <c r="B1846" s="22" t="s">
        <v>2411</v>
      </c>
      <c r="C1846" s="107" t="s">
        <v>4224</v>
      </c>
      <c r="D1846" s="41" t="s">
        <v>20</v>
      </c>
      <c r="E1846" s="43">
        <v>883.73</v>
      </c>
      <c r="F1846" s="171">
        <f t="shared" si="34"/>
        <v>883.73</v>
      </c>
    </row>
    <row r="1847" spans="1:6" s="45" customFormat="1" ht="14.25">
      <c r="A1847" s="31">
        <v>303</v>
      </c>
      <c r="B1847" s="22" t="s">
        <v>2411</v>
      </c>
      <c r="C1847" s="107" t="s">
        <v>4214</v>
      </c>
      <c r="D1847" s="41"/>
      <c r="E1847" s="43"/>
      <c r="F1847" s="171">
        <f t="shared" si="34"/>
        <v>0</v>
      </c>
    </row>
    <row r="1848" spans="1:6" s="45" customFormat="1" ht="14.25">
      <c r="A1848" s="35">
        <v>30358</v>
      </c>
      <c r="B1848" s="22" t="s">
        <v>2411</v>
      </c>
      <c r="C1848" s="105" t="s">
        <v>4225</v>
      </c>
      <c r="D1848" s="93" t="s">
        <v>21</v>
      </c>
      <c r="E1848" s="94">
        <v>22.95</v>
      </c>
      <c r="F1848" s="171">
        <f t="shared" si="34"/>
        <v>22.95</v>
      </c>
    </row>
    <row r="1849" spans="1:6" s="45" customFormat="1" ht="14.25">
      <c r="A1849" s="31">
        <v>304</v>
      </c>
      <c r="B1849" s="22" t="s">
        <v>2411</v>
      </c>
      <c r="C1849" s="107" t="s">
        <v>4214</v>
      </c>
      <c r="D1849" s="41"/>
      <c r="E1849" s="43"/>
      <c r="F1849" s="171">
        <f t="shared" si="34"/>
        <v>0</v>
      </c>
    </row>
    <row r="1850" spans="1:6" s="45" customFormat="1" ht="14.25">
      <c r="A1850" s="35">
        <v>30460</v>
      </c>
      <c r="B1850" s="22" t="s">
        <v>2411</v>
      </c>
      <c r="C1850" s="105" t="s">
        <v>4226</v>
      </c>
      <c r="D1850" s="93" t="s">
        <v>20</v>
      </c>
      <c r="E1850" s="94">
        <v>220.66</v>
      </c>
      <c r="F1850" s="171">
        <f t="shared" si="34"/>
        <v>220.66</v>
      </c>
    </row>
    <row r="1851" spans="1:6" s="45" customFormat="1" ht="14.25">
      <c r="A1851" s="31">
        <v>30496</v>
      </c>
      <c r="B1851" s="22" t="s">
        <v>2411</v>
      </c>
      <c r="C1851" s="107" t="s">
        <v>4227</v>
      </c>
      <c r="D1851" s="41" t="s">
        <v>21</v>
      </c>
      <c r="E1851" s="43">
        <v>22.68</v>
      </c>
      <c r="F1851" s="171">
        <f t="shared" si="34"/>
        <v>22.68</v>
      </c>
    </row>
    <row r="1852" spans="1:6" s="45" customFormat="1" ht="14.25">
      <c r="A1852" s="35">
        <v>306</v>
      </c>
      <c r="B1852" s="22" t="s">
        <v>2411</v>
      </c>
      <c r="C1852" s="105" t="s">
        <v>4214</v>
      </c>
      <c r="D1852" s="93"/>
      <c r="E1852" s="94"/>
      <c r="F1852" s="171">
        <f t="shared" si="34"/>
        <v>0</v>
      </c>
    </row>
    <row r="1853" spans="1:6" s="45" customFormat="1" ht="14.25">
      <c r="A1853" s="31">
        <v>30665</v>
      </c>
      <c r="B1853" s="22" t="s">
        <v>2411</v>
      </c>
      <c r="C1853" s="107" t="s">
        <v>4228</v>
      </c>
      <c r="D1853" s="41" t="s">
        <v>21</v>
      </c>
      <c r="E1853" s="43">
        <v>49.49</v>
      </c>
      <c r="F1853" s="171">
        <f t="shared" si="34"/>
        <v>49.49</v>
      </c>
    </row>
    <row r="1854" spans="1:6" s="45" customFormat="1" ht="14.25">
      <c r="A1854" s="35">
        <v>30675</v>
      </c>
      <c r="B1854" s="22" t="s">
        <v>2411</v>
      </c>
      <c r="C1854" s="105" t="s">
        <v>4229</v>
      </c>
      <c r="D1854" s="93" t="s">
        <v>20</v>
      </c>
      <c r="E1854" s="94">
        <v>420.83</v>
      </c>
      <c r="F1854" s="171">
        <f t="shared" si="34"/>
        <v>420.83</v>
      </c>
    </row>
    <row r="1855" spans="1:6" s="45" customFormat="1" ht="14.25">
      <c r="A1855" s="31">
        <v>30676</v>
      </c>
      <c r="B1855" s="22" t="s">
        <v>2411</v>
      </c>
      <c r="C1855" s="107" t="s">
        <v>4230</v>
      </c>
      <c r="D1855" s="41" t="s">
        <v>20</v>
      </c>
      <c r="E1855" s="43">
        <v>433.9</v>
      </c>
      <c r="F1855" s="171">
        <f t="shared" si="34"/>
        <v>433.9</v>
      </c>
    </row>
    <row r="1856" spans="1:6" s="45" customFormat="1" ht="14.25">
      <c r="A1856" s="35">
        <v>30677</v>
      </c>
      <c r="B1856" s="22" t="s">
        <v>2411</v>
      </c>
      <c r="C1856" s="105" t="s">
        <v>4231</v>
      </c>
      <c r="D1856" s="93" t="s">
        <v>20</v>
      </c>
      <c r="E1856" s="94">
        <v>506.97</v>
      </c>
      <c r="F1856" s="171">
        <f t="shared" si="34"/>
        <v>506.97</v>
      </c>
    </row>
    <row r="1857" spans="1:6" s="45" customFormat="1" ht="14.25">
      <c r="A1857" s="31">
        <v>308</v>
      </c>
      <c r="B1857" s="22" t="s">
        <v>2411</v>
      </c>
      <c r="C1857" s="107" t="s">
        <v>4232</v>
      </c>
      <c r="D1857" s="41"/>
      <c r="E1857" s="43"/>
      <c r="F1857" s="171">
        <f t="shared" si="34"/>
        <v>0</v>
      </c>
    </row>
    <row r="1858" spans="1:6" s="45" customFormat="1" ht="14.25">
      <c r="A1858" s="35">
        <v>30868</v>
      </c>
      <c r="B1858" s="22" t="s">
        <v>2411</v>
      </c>
      <c r="C1858" s="105" t="s">
        <v>4233</v>
      </c>
      <c r="D1858" s="93" t="s">
        <v>1874</v>
      </c>
      <c r="E1858" s="94">
        <v>840.7</v>
      </c>
      <c r="F1858" s="171">
        <f t="shared" si="34"/>
        <v>840.7</v>
      </c>
    </row>
    <row r="1859" spans="1:6" s="45" customFormat="1" ht="14.25">
      <c r="A1859" s="31">
        <v>309</v>
      </c>
      <c r="B1859" s="22" t="s">
        <v>2411</v>
      </c>
      <c r="C1859" s="107" t="s">
        <v>4232</v>
      </c>
      <c r="D1859" s="41"/>
      <c r="E1859" s="43"/>
      <c r="F1859" s="171">
        <f t="shared" ref="F1859:F1922" si="35">E1859*$F$1534</f>
        <v>0</v>
      </c>
    </row>
    <row r="1860" spans="1:6" s="45" customFormat="1" ht="14.25">
      <c r="A1860" s="35">
        <v>30951</v>
      </c>
      <c r="B1860" s="22" t="s">
        <v>2411</v>
      </c>
      <c r="C1860" s="105" t="s">
        <v>4234</v>
      </c>
      <c r="D1860" s="93" t="s">
        <v>1874</v>
      </c>
      <c r="E1860" s="94">
        <v>348.94</v>
      </c>
      <c r="F1860" s="171">
        <f t="shared" si="35"/>
        <v>348.94</v>
      </c>
    </row>
    <row r="1861" spans="1:6" s="45" customFormat="1" ht="14.25">
      <c r="A1861" s="31">
        <v>310</v>
      </c>
      <c r="B1861" s="22" t="s">
        <v>2411</v>
      </c>
      <c r="C1861" s="107" t="s">
        <v>4232</v>
      </c>
      <c r="D1861" s="41"/>
      <c r="E1861" s="43"/>
      <c r="F1861" s="171">
        <f t="shared" si="35"/>
        <v>0</v>
      </c>
    </row>
    <row r="1862" spans="1:6" s="45" customFormat="1" ht="14.25">
      <c r="A1862" s="31">
        <v>31012</v>
      </c>
      <c r="B1862" s="22" t="s">
        <v>2411</v>
      </c>
      <c r="C1862" s="107" t="s">
        <v>4235</v>
      </c>
      <c r="D1862" s="41" t="s">
        <v>20</v>
      </c>
      <c r="E1862" s="43">
        <v>1423.25</v>
      </c>
      <c r="F1862" s="171">
        <f t="shared" si="35"/>
        <v>1423.25</v>
      </c>
    </row>
    <row r="1863" spans="1:6" s="45" customFormat="1" ht="14.25">
      <c r="A1863" s="31">
        <v>311</v>
      </c>
      <c r="B1863" s="22" t="s">
        <v>2411</v>
      </c>
      <c r="C1863" s="107" t="s">
        <v>4232</v>
      </c>
      <c r="D1863" s="41"/>
      <c r="E1863" s="43"/>
      <c r="F1863" s="171">
        <f t="shared" si="35"/>
        <v>0</v>
      </c>
    </row>
    <row r="1864" spans="1:6" s="45" customFormat="1" ht="14.25">
      <c r="A1864" s="31">
        <v>31124</v>
      </c>
      <c r="B1864" s="22" t="s">
        <v>2411</v>
      </c>
      <c r="C1864" s="107" t="s">
        <v>4236</v>
      </c>
      <c r="D1864" s="41" t="s">
        <v>20</v>
      </c>
      <c r="E1864" s="43">
        <v>1475.78</v>
      </c>
      <c r="F1864" s="171">
        <f t="shared" si="35"/>
        <v>1475.78</v>
      </c>
    </row>
    <row r="1865" spans="1:6" s="45" customFormat="1" ht="14.25">
      <c r="A1865" s="31">
        <v>312</v>
      </c>
      <c r="B1865" s="22" t="s">
        <v>2411</v>
      </c>
      <c r="C1865" s="107" t="s">
        <v>4232</v>
      </c>
      <c r="D1865" s="41"/>
      <c r="E1865" s="43"/>
      <c r="F1865" s="171">
        <f t="shared" si="35"/>
        <v>0</v>
      </c>
    </row>
    <row r="1866" spans="1:6" s="45" customFormat="1" ht="14.25">
      <c r="A1866" s="31">
        <v>31242</v>
      </c>
      <c r="B1866" s="22" t="s">
        <v>2411</v>
      </c>
      <c r="C1866" s="107" t="s">
        <v>4237</v>
      </c>
      <c r="D1866" s="41" t="s">
        <v>20</v>
      </c>
      <c r="E1866" s="43">
        <v>1840.28</v>
      </c>
      <c r="F1866" s="171">
        <f t="shared" si="35"/>
        <v>1840.28</v>
      </c>
    </row>
    <row r="1867" spans="1:6" s="45" customFormat="1" ht="14.25">
      <c r="A1867" s="31">
        <v>314</v>
      </c>
      <c r="B1867" s="22" t="s">
        <v>2411</v>
      </c>
      <c r="C1867" s="107" t="s">
        <v>4232</v>
      </c>
      <c r="D1867" s="41"/>
      <c r="E1867" s="43"/>
      <c r="F1867" s="171">
        <f t="shared" si="35"/>
        <v>0</v>
      </c>
    </row>
    <row r="1868" spans="1:6" s="45" customFormat="1" ht="14.25">
      <c r="A1868" s="31">
        <v>31443</v>
      </c>
      <c r="B1868" s="22" t="s">
        <v>2411</v>
      </c>
      <c r="C1868" s="107" t="s">
        <v>4238</v>
      </c>
      <c r="D1868" s="41" t="s">
        <v>1874</v>
      </c>
      <c r="E1868" s="43">
        <v>474.22</v>
      </c>
      <c r="F1868" s="171">
        <f t="shared" si="35"/>
        <v>474.22</v>
      </c>
    </row>
    <row r="1869" spans="1:6" s="45" customFormat="1" ht="14.25">
      <c r="A1869" s="31">
        <v>315</v>
      </c>
      <c r="B1869" s="22" t="s">
        <v>2411</v>
      </c>
      <c r="C1869" s="107" t="s">
        <v>4239</v>
      </c>
      <c r="D1869" s="41"/>
      <c r="E1869" s="43"/>
      <c r="F1869" s="171">
        <f t="shared" si="35"/>
        <v>0</v>
      </c>
    </row>
    <row r="1870" spans="1:6" s="45" customFormat="1" ht="14.25">
      <c r="A1870" s="31">
        <v>31507</v>
      </c>
      <c r="B1870" s="22" t="s">
        <v>2411</v>
      </c>
      <c r="C1870" s="107" t="s">
        <v>4240</v>
      </c>
      <c r="D1870" s="41" t="s">
        <v>20</v>
      </c>
      <c r="E1870" s="43">
        <v>248.01</v>
      </c>
      <c r="F1870" s="171">
        <f t="shared" si="35"/>
        <v>248.01</v>
      </c>
    </row>
    <row r="1871" spans="1:6" s="45" customFormat="1" ht="14.25">
      <c r="A1871" s="31">
        <v>31511</v>
      </c>
      <c r="B1871" s="22" t="s">
        <v>2411</v>
      </c>
      <c r="C1871" s="107" t="s">
        <v>4241</v>
      </c>
      <c r="D1871" s="41" t="s">
        <v>20</v>
      </c>
      <c r="E1871" s="43">
        <v>5.54</v>
      </c>
      <c r="F1871" s="171">
        <f t="shared" si="35"/>
        <v>5.54</v>
      </c>
    </row>
    <row r="1872" spans="1:6" s="45" customFormat="1" ht="14.25">
      <c r="A1872" s="31">
        <v>31515</v>
      </c>
      <c r="B1872" s="22" t="s">
        <v>2411</v>
      </c>
      <c r="C1872" s="107" t="s">
        <v>4242</v>
      </c>
      <c r="D1872" s="41" t="s">
        <v>20</v>
      </c>
      <c r="E1872" s="43">
        <v>69.22</v>
      </c>
      <c r="F1872" s="171">
        <f t="shared" si="35"/>
        <v>69.22</v>
      </c>
    </row>
    <row r="1873" spans="1:6" s="45" customFormat="1" ht="14.25">
      <c r="A1873" s="35">
        <v>31516</v>
      </c>
      <c r="B1873" s="22" t="s">
        <v>2411</v>
      </c>
      <c r="C1873" s="105" t="s">
        <v>4243</v>
      </c>
      <c r="D1873" s="93" t="s">
        <v>20</v>
      </c>
      <c r="E1873" s="94">
        <v>5.03</v>
      </c>
      <c r="F1873" s="171">
        <f t="shared" si="35"/>
        <v>5.03</v>
      </c>
    </row>
    <row r="1874" spans="1:6" s="45" customFormat="1" ht="14.25">
      <c r="A1874" s="31">
        <v>31517</v>
      </c>
      <c r="B1874" s="22" t="s">
        <v>2411</v>
      </c>
      <c r="C1874" s="107" t="s">
        <v>4244</v>
      </c>
      <c r="D1874" s="41" t="s">
        <v>20</v>
      </c>
      <c r="E1874" s="43">
        <v>85.21</v>
      </c>
      <c r="F1874" s="171">
        <f t="shared" si="35"/>
        <v>85.21</v>
      </c>
    </row>
    <row r="1875" spans="1:6" s="45" customFormat="1" ht="14.25">
      <c r="A1875" s="31">
        <v>31518</v>
      </c>
      <c r="B1875" s="22" t="s">
        <v>2411</v>
      </c>
      <c r="C1875" s="107" t="s">
        <v>4245</v>
      </c>
      <c r="D1875" s="41" t="s">
        <v>20</v>
      </c>
      <c r="E1875" s="43">
        <v>62.56</v>
      </c>
      <c r="F1875" s="171">
        <f t="shared" si="35"/>
        <v>62.56</v>
      </c>
    </row>
    <row r="1876" spans="1:6" s="45" customFormat="1" ht="14.25">
      <c r="A1876" s="35">
        <v>31519</v>
      </c>
      <c r="B1876" s="22" t="s">
        <v>2411</v>
      </c>
      <c r="C1876" s="105" t="s">
        <v>4246</v>
      </c>
      <c r="D1876" s="93" t="s">
        <v>20</v>
      </c>
      <c r="E1876" s="94">
        <v>38.380000000000003</v>
      </c>
      <c r="F1876" s="171">
        <f t="shared" si="35"/>
        <v>38.380000000000003</v>
      </c>
    </row>
    <row r="1877" spans="1:6" s="45" customFormat="1" ht="14.25">
      <c r="A1877" s="31">
        <v>31548</v>
      </c>
      <c r="B1877" s="22" t="s">
        <v>2411</v>
      </c>
      <c r="C1877" s="107" t="s">
        <v>4247</v>
      </c>
      <c r="D1877" s="41" t="s">
        <v>20</v>
      </c>
      <c r="E1877" s="43">
        <v>24.05</v>
      </c>
      <c r="F1877" s="171">
        <f t="shared" si="35"/>
        <v>24.05</v>
      </c>
    </row>
    <row r="1878" spans="1:6" s="45" customFormat="1" ht="14.25">
      <c r="A1878" s="35">
        <v>31570</v>
      </c>
      <c r="B1878" s="22" t="s">
        <v>2411</v>
      </c>
      <c r="C1878" s="105" t="s">
        <v>4248</v>
      </c>
      <c r="D1878" s="93" t="s">
        <v>20</v>
      </c>
      <c r="E1878" s="94">
        <v>8.52</v>
      </c>
      <c r="F1878" s="171">
        <f t="shared" si="35"/>
        <v>8.52</v>
      </c>
    </row>
    <row r="1879" spans="1:6" s="45" customFormat="1" ht="14.25">
      <c r="A1879" s="31">
        <v>31571</v>
      </c>
      <c r="B1879" s="22" t="s">
        <v>2411</v>
      </c>
      <c r="C1879" s="107" t="s">
        <v>4249</v>
      </c>
      <c r="D1879" s="41" t="s">
        <v>20</v>
      </c>
      <c r="E1879" s="43">
        <v>12.86</v>
      </c>
      <c r="F1879" s="171">
        <f t="shared" si="35"/>
        <v>12.86</v>
      </c>
    </row>
    <row r="1880" spans="1:6" s="45" customFormat="1" ht="14.25">
      <c r="A1880" s="31">
        <v>31581</v>
      </c>
      <c r="B1880" s="22" t="s">
        <v>2411</v>
      </c>
      <c r="C1880" s="107" t="s">
        <v>4250</v>
      </c>
      <c r="D1880" s="41" t="s">
        <v>20</v>
      </c>
      <c r="E1880" s="43">
        <v>65.48</v>
      </c>
      <c r="F1880" s="171">
        <f t="shared" si="35"/>
        <v>65.48</v>
      </c>
    </row>
    <row r="1881" spans="1:6" s="45" customFormat="1" ht="14.25">
      <c r="A1881" s="31">
        <v>31584</v>
      </c>
      <c r="B1881" s="22" t="s">
        <v>2411</v>
      </c>
      <c r="C1881" s="107" t="s">
        <v>4251</v>
      </c>
      <c r="D1881" s="41" t="s">
        <v>20</v>
      </c>
      <c r="E1881" s="43">
        <v>9.9600000000000009</v>
      </c>
      <c r="F1881" s="171">
        <f t="shared" si="35"/>
        <v>9.9600000000000009</v>
      </c>
    </row>
    <row r="1882" spans="1:6" s="45" customFormat="1" ht="14.25">
      <c r="A1882" s="35">
        <v>316</v>
      </c>
      <c r="B1882" s="22" t="s">
        <v>2411</v>
      </c>
      <c r="C1882" s="105" t="s">
        <v>4252</v>
      </c>
      <c r="D1882" s="93"/>
      <c r="E1882" s="94"/>
      <c r="F1882" s="171">
        <f t="shared" si="35"/>
        <v>0</v>
      </c>
    </row>
    <row r="1883" spans="1:6" s="45" customFormat="1" ht="14.25">
      <c r="A1883" s="31">
        <v>31601</v>
      </c>
      <c r="B1883" s="22" t="s">
        <v>2411</v>
      </c>
      <c r="C1883" s="107" t="s">
        <v>4253</v>
      </c>
      <c r="D1883" s="41" t="s">
        <v>20</v>
      </c>
      <c r="E1883" s="43">
        <v>52</v>
      </c>
      <c r="F1883" s="171">
        <f t="shared" si="35"/>
        <v>52</v>
      </c>
    </row>
    <row r="1884" spans="1:6" s="45" customFormat="1" ht="14.25">
      <c r="A1884" s="35">
        <v>31647</v>
      </c>
      <c r="B1884" s="22" t="s">
        <v>2411</v>
      </c>
      <c r="C1884" s="105" t="s">
        <v>4254</v>
      </c>
      <c r="D1884" s="93" t="s">
        <v>20</v>
      </c>
      <c r="E1884" s="94">
        <v>38.58</v>
      </c>
      <c r="F1884" s="171">
        <f t="shared" si="35"/>
        <v>38.58</v>
      </c>
    </row>
    <row r="1885" spans="1:6" s="45" customFormat="1" ht="14.25">
      <c r="A1885" s="31">
        <v>317</v>
      </c>
      <c r="B1885" s="22" t="s">
        <v>2411</v>
      </c>
      <c r="C1885" s="107" t="s">
        <v>4232</v>
      </c>
      <c r="D1885" s="41"/>
      <c r="E1885" s="43"/>
      <c r="F1885" s="171">
        <f t="shared" si="35"/>
        <v>0</v>
      </c>
    </row>
    <row r="1886" spans="1:6" s="45" customFormat="1" ht="14.25">
      <c r="A1886" s="35">
        <v>31733</v>
      </c>
      <c r="B1886" s="22" t="s">
        <v>2411</v>
      </c>
      <c r="C1886" s="105" t="s">
        <v>4255</v>
      </c>
      <c r="D1886" s="93" t="s">
        <v>1874</v>
      </c>
      <c r="E1886" s="94">
        <v>703</v>
      </c>
      <c r="F1886" s="171">
        <f t="shared" si="35"/>
        <v>703</v>
      </c>
    </row>
    <row r="1887" spans="1:6" s="45" customFormat="1" ht="14.25">
      <c r="A1887" s="31">
        <v>318</v>
      </c>
      <c r="B1887" s="22" t="s">
        <v>2411</v>
      </c>
      <c r="C1887" s="107" t="s">
        <v>4252</v>
      </c>
      <c r="D1887" s="41"/>
      <c r="E1887" s="43"/>
      <c r="F1887" s="171">
        <f t="shared" si="35"/>
        <v>0</v>
      </c>
    </row>
    <row r="1888" spans="1:6" s="45" customFormat="1" ht="14.25">
      <c r="A1888" s="31">
        <v>31811</v>
      </c>
      <c r="B1888" s="22" t="s">
        <v>2411</v>
      </c>
      <c r="C1888" s="107" t="s">
        <v>4256</v>
      </c>
      <c r="D1888" s="41" t="s">
        <v>20</v>
      </c>
      <c r="E1888" s="43">
        <v>83.88</v>
      </c>
      <c r="F1888" s="171">
        <f t="shared" si="35"/>
        <v>83.88</v>
      </c>
    </row>
    <row r="1889" spans="1:6" s="45" customFormat="1" ht="14.25">
      <c r="A1889" s="35">
        <v>31812</v>
      </c>
      <c r="B1889" s="22" t="s">
        <v>2411</v>
      </c>
      <c r="C1889" s="105" t="s">
        <v>4257</v>
      </c>
      <c r="D1889" s="93" t="s">
        <v>20</v>
      </c>
      <c r="E1889" s="94">
        <v>35.119999999999997</v>
      </c>
      <c r="F1889" s="171">
        <f t="shared" si="35"/>
        <v>35.119999999999997</v>
      </c>
    </row>
    <row r="1890" spans="1:6" s="45" customFormat="1" ht="14.25">
      <c r="A1890" s="31">
        <v>31813</v>
      </c>
      <c r="B1890" s="22" t="s">
        <v>2411</v>
      </c>
      <c r="C1890" s="107" t="s">
        <v>4258</v>
      </c>
      <c r="D1890" s="41" t="s">
        <v>20</v>
      </c>
      <c r="E1890" s="43">
        <v>71.19</v>
      </c>
      <c r="F1890" s="171">
        <f t="shared" si="35"/>
        <v>71.19</v>
      </c>
    </row>
    <row r="1891" spans="1:6" s="45" customFormat="1" ht="14.25">
      <c r="A1891" s="31">
        <v>320</v>
      </c>
      <c r="B1891" s="22" t="s">
        <v>2411</v>
      </c>
      <c r="C1891" s="107" t="s">
        <v>4259</v>
      </c>
      <c r="D1891" s="41"/>
      <c r="E1891" s="43"/>
      <c r="F1891" s="171">
        <f t="shared" si="35"/>
        <v>0</v>
      </c>
    </row>
    <row r="1892" spans="1:6" s="45" customFormat="1" ht="14.25">
      <c r="A1892" s="35">
        <v>32001</v>
      </c>
      <c r="B1892" s="22" t="s">
        <v>2411</v>
      </c>
      <c r="C1892" s="105" t="s">
        <v>4260</v>
      </c>
      <c r="D1892" s="93" t="s">
        <v>1874</v>
      </c>
      <c r="E1892" s="94">
        <v>65.2</v>
      </c>
      <c r="F1892" s="171">
        <f t="shared" si="35"/>
        <v>65.2</v>
      </c>
    </row>
    <row r="1893" spans="1:6" s="45" customFormat="1" ht="14.25">
      <c r="A1893" s="31">
        <v>322</v>
      </c>
      <c r="B1893" s="22" t="s">
        <v>2411</v>
      </c>
      <c r="C1893" s="107" t="s">
        <v>4261</v>
      </c>
      <c r="D1893" s="41"/>
      <c r="E1893" s="43"/>
      <c r="F1893" s="171">
        <f t="shared" si="35"/>
        <v>0</v>
      </c>
    </row>
    <row r="1894" spans="1:6" s="45" customFormat="1" ht="14.25">
      <c r="A1894" s="35">
        <v>32219</v>
      </c>
      <c r="B1894" s="22" t="s">
        <v>2411</v>
      </c>
      <c r="C1894" s="105" t="s">
        <v>4262</v>
      </c>
      <c r="D1894" s="93" t="s">
        <v>1874</v>
      </c>
      <c r="E1894" s="94">
        <v>201.38</v>
      </c>
      <c r="F1894" s="171">
        <f t="shared" si="35"/>
        <v>201.38</v>
      </c>
    </row>
    <row r="1895" spans="1:6" s="45" customFormat="1" ht="14.25">
      <c r="A1895" s="31">
        <v>325</v>
      </c>
      <c r="B1895" s="22" t="s">
        <v>2411</v>
      </c>
      <c r="C1895" s="107" t="s">
        <v>4263</v>
      </c>
      <c r="D1895" s="41"/>
      <c r="E1895" s="43"/>
      <c r="F1895" s="171">
        <f t="shared" si="35"/>
        <v>0</v>
      </c>
    </row>
    <row r="1896" spans="1:6" s="45" customFormat="1" ht="14.25">
      <c r="A1896" s="31">
        <v>32502</v>
      </c>
      <c r="B1896" s="22" t="s">
        <v>2411</v>
      </c>
      <c r="C1896" s="107" t="s">
        <v>4264</v>
      </c>
      <c r="D1896" s="41" t="s">
        <v>1874</v>
      </c>
      <c r="E1896" s="43">
        <v>444.81</v>
      </c>
      <c r="F1896" s="171">
        <f t="shared" si="35"/>
        <v>444.81</v>
      </c>
    </row>
    <row r="1897" spans="1:6" s="45" customFormat="1" ht="14.25">
      <c r="A1897" s="31">
        <v>32505</v>
      </c>
      <c r="B1897" s="22" t="s">
        <v>2411</v>
      </c>
      <c r="C1897" s="107" t="s">
        <v>4265</v>
      </c>
      <c r="D1897" s="41" t="s">
        <v>1874</v>
      </c>
      <c r="E1897" s="43">
        <v>253.83</v>
      </c>
      <c r="F1897" s="171">
        <f t="shared" si="35"/>
        <v>253.83</v>
      </c>
    </row>
    <row r="1898" spans="1:6" s="45" customFormat="1" ht="14.25">
      <c r="A1898" s="31">
        <v>332</v>
      </c>
      <c r="B1898" s="22" t="s">
        <v>2411</v>
      </c>
      <c r="C1898" s="107" t="s">
        <v>4266</v>
      </c>
      <c r="D1898" s="41"/>
      <c r="E1898" s="43"/>
      <c r="F1898" s="171">
        <f t="shared" si="35"/>
        <v>0</v>
      </c>
    </row>
    <row r="1899" spans="1:6" s="45" customFormat="1" ht="14.25">
      <c r="A1899" s="31">
        <v>33245</v>
      </c>
      <c r="B1899" s="22" t="s">
        <v>2411</v>
      </c>
      <c r="C1899" s="107" t="s">
        <v>4267</v>
      </c>
      <c r="D1899" s="41" t="s">
        <v>20</v>
      </c>
      <c r="E1899" s="43">
        <v>2174.86</v>
      </c>
      <c r="F1899" s="171">
        <f t="shared" si="35"/>
        <v>2174.86</v>
      </c>
    </row>
    <row r="1900" spans="1:6" s="45" customFormat="1" ht="14.25">
      <c r="A1900" s="31">
        <v>335</v>
      </c>
      <c r="B1900" s="22" t="s">
        <v>2411</v>
      </c>
      <c r="C1900" s="107" t="s">
        <v>4268</v>
      </c>
      <c r="D1900" s="41"/>
      <c r="E1900" s="43"/>
      <c r="F1900" s="171">
        <f t="shared" si="35"/>
        <v>0</v>
      </c>
    </row>
    <row r="1901" spans="1:6" s="45" customFormat="1" ht="14.25">
      <c r="A1901" s="35">
        <v>33503</v>
      </c>
      <c r="B1901" s="22" t="s">
        <v>2411</v>
      </c>
      <c r="C1901" s="105" t="s">
        <v>4269</v>
      </c>
      <c r="D1901" s="93" t="s">
        <v>21</v>
      </c>
      <c r="E1901" s="94">
        <v>7.64</v>
      </c>
      <c r="F1901" s="171">
        <f t="shared" si="35"/>
        <v>7.64</v>
      </c>
    </row>
    <row r="1902" spans="1:6" s="45" customFormat="1" ht="14.25">
      <c r="A1902" s="31">
        <v>33506</v>
      </c>
      <c r="B1902" s="22" t="s">
        <v>2411</v>
      </c>
      <c r="C1902" s="107" t="s">
        <v>4270</v>
      </c>
      <c r="D1902" s="41" t="s">
        <v>21</v>
      </c>
      <c r="E1902" s="43">
        <v>55.67</v>
      </c>
      <c r="F1902" s="171">
        <f t="shared" si="35"/>
        <v>55.67</v>
      </c>
    </row>
    <row r="1903" spans="1:6" s="45" customFormat="1" ht="14.25">
      <c r="A1903" s="35">
        <v>33511</v>
      </c>
      <c r="B1903" s="22" t="s">
        <v>2411</v>
      </c>
      <c r="C1903" s="105" t="s">
        <v>4271</v>
      </c>
      <c r="D1903" s="93" t="s">
        <v>21</v>
      </c>
      <c r="E1903" s="94">
        <v>39.51</v>
      </c>
      <c r="F1903" s="171">
        <f t="shared" si="35"/>
        <v>39.51</v>
      </c>
    </row>
    <row r="1904" spans="1:6" s="45" customFormat="1" ht="14.25">
      <c r="A1904" s="31">
        <v>33518</v>
      </c>
      <c r="B1904" s="22" t="s">
        <v>2411</v>
      </c>
      <c r="C1904" s="107" t="s">
        <v>4272</v>
      </c>
      <c r="D1904" s="41" t="s">
        <v>21</v>
      </c>
      <c r="E1904" s="43">
        <v>148.63</v>
      </c>
      <c r="F1904" s="171">
        <f t="shared" si="35"/>
        <v>148.63</v>
      </c>
    </row>
    <row r="1905" spans="1:6" s="45" customFormat="1" ht="14.25">
      <c r="A1905" s="35">
        <v>33556</v>
      </c>
      <c r="B1905" s="22" t="s">
        <v>2411</v>
      </c>
      <c r="C1905" s="105" t="s">
        <v>4273</v>
      </c>
      <c r="D1905" s="93" t="s">
        <v>21</v>
      </c>
      <c r="E1905" s="94">
        <v>6.3</v>
      </c>
      <c r="F1905" s="171">
        <f t="shared" si="35"/>
        <v>6.3</v>
      </c>
    </row>
    <row r="1906" spans="1:6" s="45" customFormat="1" ht="14.25">
      <c r="A1906" s="31">
        <v>33599</v>
      </c>
      <c r="B1906" s="22" t="s">
        <v>2411</v>
      </c>
      <c r="C1906" s="107" t="s">
        <v>4274</v>
      </c>
      <c r="D1906" s="41" t="s">
        <v>21</v>
      </c>
      <c r="E1906" s="43">
        <v>19.87</v>
      </c>
      <c r="F1906" s="171">
        <f t="shared" si="35"/>
        <v>19.87</v>
      </c>
    </row>
    <row r="1907" spans="1:6" s="45" customFormat="1" ht="14.25">
      <c r="A1907" s="35">
        <v>338</v>
      </c>
      <c r="B1907" s="22" t="s">
        <v>2411</v>
      </c>
      <c r="C1907" s="105" t="s">
        <v>2670</v>
      </c>
      <c r="D1907" s="93"/>
      <c r="E1907" s="94"/>
      <c r="F1907" s="171">
        <f t="shared" si="35"/>
        <v>0</v>
      </c>
    </row>
    <row r="1908" spans="1:6" s="45" customFormat="1" ht="14.25">
      <c r="A1908" s="31">
        <v>33851</v>
      </c>
      <c r="B1908" s="22" t="s">
        <v>2411</v>
      </c>
      <c r="C1908" s="107" t="s">
        <v>4275</v>
      </c>
      <c r="D1908" s="41" t="s">
        <v>20</v>
      </c>
      <c r="E1908" s="43">
        <v>7176.29</v>
      </c>
      <c r="F1908" s="171">
        <f t="shared" si="35"/>
        <v>7176.29</v>
      </c>
    </row>
    <row r="1909" spans="1:6" s="45" customFormat="1" ht="14.25">
      <c r="A1909" s="31">
        <v>339</v>
      </c>
      <c r="B1909" s="22" t="s">
        <v>2411</v>
      </c>
      <c r="C1909" s="107" t="s">
        <v>4276</v>
      </c>
      <c r="D1909" s="41"/>
      <c r="E1909" s="43"/>
      <c r="F1909" s="171">
        <f t="shared" si="35"/>
        <v>0</v>
      </c>
    </row>
    <row r="1910" spans="1:6" s="45" customFormat="1" ht="14.25">
      <c r="A1910" s="35">
        <v>33976</v>
      </c>
      <c r="B1910" s="22" t="s">
        <v>2411</v>
      </c>
      <c r="C1910" s="105" t="s">
        <v>4277</v>
      </c>
      <c r="D1910" s="93" t="s">
        <v>20</v>
      </c>
      <c r="E1910" s="94">
        <v>189.22</v>
      </c>
      <c r="F1910" s="171">
        <f t="shared" si="35"/>
        <v>189.22</v>
      </c>
    </row>
    <row r="1911" spans="1:6" s="45" customFormat="1" ht="14.25">
      <c r="A1911" s="31">
        <v>340</v>
      </c>
      <c r="B1911" s="22" t="s">
        <v>2411</v>
      </c>
      <c r="C1911" s="107" t="s">
        <v>4278</v>
      </c>
      <c r="D1911" s="41"/>
      <c r="E1911" s="43"/>
      <c r="F1911" s="171">
        <f t="shared" si="35"/>
        <v>0</v>
      </c>
    </row>
    <row r="1912" spans="1:6" s="45" customFormat="1" ht="14.25">
      <c r="A1912" s="35">
        <v>34005</v>
      </c>
      <c r="B1912" s="22" t="s">
        <v>2411</v>
      </c>
      <c r="C1912" s="105" t="s">
        <v>4279</v>
      </c>
      <c r="D1912" s="93" t="s">
        <v>1874</v>
      </c>
      <c r="E1912" s="94">
        <v>63.13</v>
      </c>
      <c r="F1912" s="171">
        <f t="shared" si="35"/>
        <v>63.13</v>
      </c>
    </row>
    <row r="1913" spans="1:6" s="45" customFormat="1" ht="14.25">
      <c r="A1913" s="31">
        <v>341</v>
      </c>
      <c r="B1913" s="22" t="s">
        <v>2411</v>
      </c>
      <c r="C1913" s="107" t="s">
        <v>4280</v>
      </c>
      <c r="D1913" s="41"/>
      <c r="E1913" s="43"/>
      <c r="F1913" s="171">
        <f t="shared" si="35"/>
        <v>0</v>
      </c>
    </row>
    <row r="1914" spans="1:6" s="45" customFormat="1" ht="14.25">
      <c r="A1914" s="31">
        <v>34129</v>
      </c>
      <c r="B1914" s="22" t="s">
        <v>2411</v>
      </c>
      <c r="C1914" s="107" t="s">
        <v>4281</v>
      </c>
      <c r="D1914" s="41" t="s">
        <v>1874</v>
      </c>
      <c r="E1914" s="43">
        <v>95.35</v>
      </c>
      <c r="F1914" s="171">
        <f t="shared" si="35"/>
        <v>95.35</v>
      </c>
    </row>
    <row r="1915" spans="1:6" s="45" customFormat="1" ht="14.25">
      <c r="A1915" s="35">
        <v>343</v>
      </c>
      <c r="B1915" s="22" t="s">
        <v>2411</v>
      </c>
      <c r="C1915" s="105" t="s">
        <v>4282</v>
      </c>
      <c r="D1915" s="93"/>
      <c r="E1915" s="94"/>
      <c r="F1915" s="171">
        <f t="shared" si="35"/>
        <v>0</v>
      </c>
    </row>
    <row r="1916" spans="1:6" s="45" customFormat="1" ht="14.25">
      <c r="A1916" s="31">
        <v>34383</v>
      </c>
      <c r="B1916" s="22" t="s">
        <v>2411</v>
      </c>
      <c r="C1916" s="107" t="s">
        <v>4283</v>
      </c>
      <c r="D1916" s="41" t="s">
        <v>20</v>
      </c>
      <c r="E1916" s="43">
        <v>49.64</v>
      </c>
      <c r="F1916" s="171">
        <f t="shared" si="35"/>
        <v>49.64</v>
      </c>
    </row>
    <row r="1917" spans="1:6" s="45" customFormat="1" ht="14.25">
      <c r="A1917" s="35">
        <v>34384</v>
      </c>
      <c r="B1917" s="22" t="s">
        <v>2411</v>
      </c>
      <c r="C1917" s="105" t="s">
        <v>4284</v>
      </c>
      <c r="D1917" s="93" t="s">
        <v>20</v>
      </c>
      <c r="E1917" s="94">
        <v>53.84</v>
      </c>
      <c r="F1917" s="171">
        <f t="shared" si="35"/>
        <v>53.84</v>
      </c>
    </row>
    <row r="1918" spans="1:6" s="45" customFormat="1" ht="14.25">
      <c r="A1918" s="31">
        <v>345</v>
      </c>
      <c r="B1918" s="22" t="s">
        <v>2411</v>
      </c>
      <c r="C1918" s="107" t="s">
        <v>4285</v>
      </c>
      <c r="D1918" s="41"/>
      <c r="E1918" s="43"/>
      <c r="F1918" s="171">
        <f t="shared" si="35"/>
        <v>0</v>
      </c>
    </row>
    <row r="1919" spans="1:6" s="45" customFormat="1" ht="14.25">
      <c r="A1919" s="35">
        <v>34544</v>
      </c>
      <c r="B1919" s="22" t="s">
        <v>2411</v>
      </c>
      <c r="C1919" s="105" t="s">
        <v>4286</v>
      </c>
      <c r="D1919" s="93" t="s">
        <v>23</v>
      </c>
      <c r="E1919" s="94">
        <v>63.37</v>
      </c>
      <c r="F1919" s="171">
        <f t="shared" si="35"/>
        <v>63.37</v>
      </c>
    </row>
    <row r="1920" spans="1:6" s="45" customFormat="1" ht="14.25">
      <c r="A1920" s="31">
        <v>346</v>
      </c>
      <c r="B1920" s="22" t="s">
        <v>2411</v>
      </c>
      <c r="C1920" s="107" t="s">
        <v>4287</v>
      </c>
      <c r="D1920" s="41"/>
      <c r="E1920" s="43"/>
      <c r="F1920" s="171">
        <f t="shared" si="35"/>
        <v>0</v>
      </c>
    </row>
    <row r="1921" spans="1:6" s="45" customFormat="1" ht="14.25">
      <c r="A1921" s="35">
        <v>34656</v>
      </c>
      <c r="B1921" s="22" t="s">
        <v>2411</v>
      </c>
      <c r="C1921" s="105" t="s">
        <v>4288</v>
      </c>
      <c r="D1921" s="93" t="s">
        <v>1874</v>
      </c>
      <c r="E1921" s="94">
        <v>70.55</v>
      </c>
      <c r="F1921" s="171">
        <f t="shared" si="35"/>
        <v>70.55</v>
      </c>
    </row>
    <row r="1922" spans="1:6" s="45" customFormat="1" ht="14.25">
      <c r="A1922" s="31">
        <v>34666</v>
      </c>
      <c r="B1922" s="22" t="s">
        <v>2411</v>
      </c>
      <c r="C1922" s="107" t="s">
        <v>4289</v>
      </c>
      <c r="D1922" s="41" t="s">
        <v>1874</v>
      </c>
      <c r="E1922" s="43">
        <v>70.55</v>
      </c>
      <c r="F1922" s="171">
        <f t="shared" si="35"/>
        <v>70.55</v>
      </c>
    </row>
    <row r="1923" spans="1:6" s="45" customFormat="1" ht="14.25">
      <c r="A1923" s="35">
        <v>347</v>
      </c>
      <c r="B1923" s="22" t="s">
        <v>2411</v>
      </c>
      <c r="C1923" s="105" t="s">
        <v>4287</v>
      </c>
      <c r="D1923" s="93"/>
      <c r="E1923" s="94"/>
      <c r="F1923" s="171">
        <f t="shared" ref="F1923:F1986" si="36">E1923*$F$1534</f>
        <v>0</v>
      </c>
    </row>
    <row r="1924" spans="1:6" s="45" customFormat="1" ht="14.25">
      <c r="A1924" s="31">
        <v>34787</v>
      </c>
      <c r="B1924" s="22" t="s">
        <v>2411</v>
      </c>
      <c r="C1924" s="107" t="s">
        <v>4290</v>
      </c>
      <c r="D1924" s="41" t="s">
        <v>1874</v>
      </c>
      <c r="E1924" s="43">
        <v>58.51</v>
      </c>
      <c r="F1924" s="171">
        <f t="shared" si="36"/>
        <v>58.51</v>
      </c>
    </row>
    <row r="1925" spans="1:6" s="45" customFormat="1" ht="14.25">
      <c r="A1925" s="31">
        <v>348</v>
      </c>
      <c r="B1925" s="22" t="s">
        <v>2411</v>
      </c>
      <c r="C1925" s="107" t="s">
        <v>4291</v>
      </c>
      <c r="D1925" s="41"/>
      <c r="E1925" s="43"/>
      <c r="F1925" s="171">
        <f t="shared" si="36"/>
        <v>0</v>
      </c>
    </row>
    <row r="1926" spans="1:6" s="45" customFormat="1" ht="14.25">
      <c r="A1926" s="31">
        <v>34850</v>
      </c>
      <c r="B1926" s="22" t="s">
        <v>2411</v>
      </c>
      <c r="C1926" s="107" t="s">
        <v>4292</v>
      </c>
      <c r="D1926" s="41" t="s">
        <v>27</v>
      </c>
      <c r="E1926" s="43">
        <v>139</v>
      </c>
      <c r="F1926" s="171">
        <f t="shared" si="36"/>
        <v>139</v>
      </c>
    </row>
    <row r="1927" spans="1:6" s="45" customFormat="1" ht="14.25">
      <c r="A1927" s="35">
        <v>351</v>
      </c>
      <c r="B1927" s="22" t="s">
        <v>2411</v>
      </c>
      <c r="C1927" s="105" t="s">
        <v>4293</v>
      </c>
      <c r="D1927" s="93"/>
      <c r="E1927" s="94"/>
      <c r="F1927" s="171">
        <f t="shared" si="36"/>
        <v>0</v>
      </c>
    </row>
    <row r="1928" spans="1:6" s="45" customFormat="1" ht="14.25">
      <c r="A1928" s="31">
        <v>35114</v>
      </c>
      <c r="B1928" s="22" t="s">
        <v>2411</v>
      </c>
      <c r="C1928" s="107" t="s">
        <v>4294</v>
      </c>
      <c r="D1928" s="41" t="s">
        <v>21</v>
      </c>
      <c r="E1928" s="43">
        <v>2.09</v>
      </c>
      <c r="F1928" s="171">
        <f t="shared" si="36"/>
        <v>2.09</v>
      </c>
    </row>
    <row r="1929" spans="1:6" s="45" customFormat="1" ht="14.25">
      <c r="A1929" s="35">
        <v>352</v>
      </c>
      <c r="B1929" s="22" t="s">
        <v>2411</v>
      </c>
      <c r="C1929" s="105" t="s">
        <v>4295</v>
      </c>
      <c r="D1929" s="93"/>
      <c r="E1929" s="94"/>
      <c r="F1929" s="171">
        <f t="shared" si="36"/>
        <v>0</v>
      </c>
    </row>
    <row r="1930" spans="1:6" s="45" customFormat="1" ht="14.25">
      <c r="A1930" s="31">
        <v>35211</v>
      </c>
      <c r="B1930" s="22" t="s">
        <v>2411</v>
      </c>
      <c r="C1930" s="107" t="s">
        <v>4296</v>
      </c>
      <c r="D1930" s="41" t="s">
        <v>56</v>
      </c>
      <c r="E1930" s="43">
        <v>16.940000000000001</v>
      </c>
      <c r="F1930" s="171">
        <f t="shared" si="36"/>
        <v>16.940000000000001</v>
      </c>
    </row>
    <row r="1931" spans="1:6" s="45" customFormat="1" ht="14.25">
      <c r="A1931" s="31">
        <v>355</v>
      </c>
      <c r="B1931" s="22" t="s">
        <v>2411</v>
      </c>
      <c r="C1931" s="107" t="s">
        <v>4297</v>
      </c>
      <c r="D1931" s="41"/>
      <c r="E1931" s="43"/>
      <c r="F1931" s="171">
        <f t="shared" si="36"/>
        <v>0</v>
      </c>
    </row>
    <row r="1932" spans="1:6" s="45" customFormat="1" ht="14.25">
      <c r="A1932" s="31">
        <v>35504</v>
      </c>
      <c r="B1932" s="22" t="s">
        <v>2411</v>
      </c>
      <c r="C1932" s="107" t="s">
        <v>4298</v>
      </c>
      <c r="D1932" s="41" t="s">
        <v>23</v>
      </c>
      <c r="E1932" s="43">
        <v>1.34</v>
      </c>
      <c r="F1932" s="171">
        <f t="shared" si="36"/>
        <v>1.34</v>
      </c>
    </row>
    <row r="1933" spans="1:6" s="45" customFormat="1" ht="14.25">
      <c r="A1933" s="31">
        <v>35571</v>
      </c>
      <c r="B1933" s="22" t="s">
        <v>2411</v>
      </c>
      <c r="C1933" s="107" t="s">
        <v>4299</v>
      </c>
      <c r="D1933" s="41" t="s">
        <v>1874</v>
      </c>
      <c r="E1933" s="43">
        <v>216.16</v>
      </c>
      <c r="F1933" s="171">
        <f t="shared" si="36"/>
        <v>216.16</v>
      </c>
    </row>
    <row r="1934" spans="1:6" s="45" customFormat="1" ht="14.25">
      <c r="A1934" s="31">
        <v>35579</v>
      </c>
      <c r="B1934" s="22" t="s">
        <v>2411</v>
      </c>
      <c r="C1934" s="107" t="s">
        <v>4300</v>
      </c>
      <c r="D1934" s="41" t="s">
        <v>1874</v>
      </c>
      <c r="E1934" s="43">
        <v>267.39</v>
      </c>
      <c r="F1934" s="171">
        <f t="shared" si="36"/>
        <v>267.39</v>
      </c>
    </row>
    <row r="1935" spans="1:6" s="45" customFormat="1" ht="14.25">
      <c r="A1935" s="31">
        <v>356</v>
      </c>
      <c r="B1935" s="22" t="s">
        <v>2411</v>
      </c>
      <c r="C1935" s="107" t="s">
        <v>4301</v>
      </c>
      <c r="D1935" s="41"/>
      <c r="E1935" s="43"/>
      <c r="F1935" s="171">
        <f t="shared" si="36"/>
        <v>0</v>
      </c>
    </row>
    <row r="1936" spans="1:6" s="45" customFormat="1" ht="14.25">
      <c r="A1936" s="31">
        <v>35625</v>
      </c>
      <c r="B1936" s="22" t="s">
        <v>2411</v>
      </c>
      <c r="C1936" s="107" t="s">
        <v>4302</v>
      </c>
      <c r="D1936" s="41" t="s">
        <v>1874</v>
      </c>
      <c r="E1936" s="43">
        <v>162.1</v>
      </c>
      <c r="F1936" s="171">
        <f t="shared" si="36"/>
        <v>162.1</v>
      </c>
    </row>
    <row r="1937" spans="1:6" s="45" customFormat="1" ht="14.25">
      <c r="A1937" s="35">
        <v>360</v>
      </c>
      <c r="B1937" s="22" t="s">
        <v>2411</v>
      </c>
      <c r="C1937" s="105" t="s">
        <v>4303</v>
      </c>
      <c r="D1937" s="93"/>
      <c r="E1937" s="94"/>
      <c r="F1937" s="171">
        <f t="shared" si="36"/>
        <v>0</v>
      </c>
    </row>
    <row r="1938" spans="1:6" s="45" customFormat="1" ht="14.25">
      <c r="A1938" s="31">
        <v>36002</v>
      </c>
      <c r="B1938" s="22" t="s">
        <v>2411</v>
      </c>
      <c r="C1938" s="107" t="s">
        <v>4304</v>
      </c>
      <c r="D1938" s="41" t="s">
        <v>21</v>
      </c>
      <c r="E1938" s="43">
        <v>23.9</v>
      </c>
      <c r="F1938" s="171">
        <f t="shared" si="36"/>
        <v>23.9</v>
      </c>
    </row>
    <row r="1939" spans="1:6" s="45" customFormat="1" ht="14.25">
      <c r="A1939" s="31">
        <v>36010</v>
      </c>
      <c r="B1939" s="22" t="s">
        <v>2411</v>
      </c>
      <c r="C1939" s="107" t="s">
        <v>4305</v>
      </c>
      <c r="D1939" s="41" t="s">
        <v>21</v>
      </c>
      <c r="E1939" s="43">
        <v>21.22</v>
      </c>
      <c r="F1939" s="171">
        <f t="shared" si="36"/>
        <v>21.22</v>
      </c>
    </row>
    <row r="1940" spans="1:6" s="45" customFormat="1" ht="14.25">
      <c r="A1940" s="31">
        <v>36012</v>
      </c>
      <c r="B1940" s="22" t="s">
        <v>2411</v>
      </c>
      <c r="C1940" s="107" t="s">
        <v>4306</v>
      </c>
      <c r="D1940" s="41" t="s">
        <v>21</v>
      </c>
      <c r="E1940" s="43">
        <v>4.13</v>
      </c>
      <c r="F1940" s="171">
        <f t="shared" si="36"/>
        <v>4.13</v>
      </c>
    </row>
    <row r="1941" spans="1:6" s="45" customFormat="1" ht="14.25">
      <c r="A1941" s="31">
        <v>36018</v>
      </c>
      <c r="B1941" s="22" t="s">
        <v>2411</v>
      </c>
      <c r="C1941" s="107" t="s">
        <v>4307</v>
      </c>
      <c r="D1941" s="41" t="s">
        <v>21</v>
      </c>
      <c r="E1941" s="43">
        <v>25.27</v>
      </c>
      <c r="F1941" s="171">
        <f t="shared" si="36"/>
        <v>25.27</v>
      </c>
    </row>
    <row r="1942" spans="1:6" s="45" customFormat="1" ht="14.25">
      <c r="A1942" s="35">
        <v>36034</v>
      </c>
      <c r="B1942" s="22" t="s">
        <v>2411</v>
      </c>
      <c r="C1942" s="105" t="s">
        <v>4308</v>
      </c>
      <c r="D1942" s="93" t="s">
        <v>21</v>
      </c>
      <c r="E1942" s="94">
        <v>33.11</v>
      </c>
      <c r="F1942" s="171">
        <f t="shared" si="36"/>
        <v>33.11</v>
      </c>
    </row>
    <row r="1943" spans="1:6" s="45" customFormat="1" ht="14.25">
      <c r="A1943" s="31">
        <v>36044</v>
      </c>
      <c r="B1943" s="22" t="s">
        <v>2411</v>
      </c>
      <c r="C1943" s="107" t="s">
        <v>4309</v>
      </c>
      <c r="D1943" s="41" t="s">
        <v>21</v>
      </c>
      <c r="E1943" s="43">
        <v>49.2</v>
      </c>
      <c r="F1943" s="171">
        <f t="shared" si="36"/>
        <v>49.2</v>
      </c>
    </row>
    <row r="1944" spans="1:6" s="45" customFormat="1" ht="14.25">
      <c r="A1944" s="35">
        <v>36091</v>
      </c>
      <c r="B1944" s="22" t="s">
        <v>2411</v>
      </c>
      <c r="C1944" s="105" t="s">
        <v>4310</v>
      </c>
      <c r="D1944" s="93" t="s">
        <v>21</v>
      </c>
      <c r="E1944" s="94">
        <v>16.690000000000001</v>
      </c>
      <c r="F1944" s="171">
        <f t="shared" si="36"/>
        <v>16.690000000000001</v>
      </c>
    </row>
    <row r="1945" spans="1:6" s="45" customFormat="1" ht="14.25">
      <c r="A1945" s="31">
        <v>365</v>
      </c>
      <c r="B1945" s="22" t="s">
        <v>2411</v>
      </c>
      <c r="C1945" s="107" t="s">
        <v>4311</v>
      </c>
      <c r="D1945" s="41"/>
      <c r="E1945" s="43"/>
      <c r="F1945" s="171">
        <f t="shared" si="36"/>
        <v>0</v>
      </c>
    </row>
    <row r="1946" spans="1:6" s="45" customFormat="1" ht="14.25">
      <c r="A1946" s="35">
        <v>36506</v>
      </c>
      <c r="B1946" s="22" t="s">
        <v>2411</v>
      </c>
      <c r="C1946" s="105" t="s">
        <v>4312</v>
      </c>
      <c r="D1946" s="93" t="s">
        <v>21</v>
      </c>
      <c r="E1946" s="94">
        <v>34.549999999999997</v>
      </c>
      <c r="F1946" s="171">
        <f t="shared" si="36"/>
        <v>34.549999999999997</v>
      </c>
    </row>
    <row r="1947" spans="1:6" s="45" customFormat="1" ht="14.25">
      <c r="A1947" s="31">
        <v>36512</v>
      </c>
      <c r="B1947" s="22" t="s">
        <v>2411</v>
      </c>
      <c r="C1947" s="107" t="s">
        <v>4313</v>
      </c>
      <c r="D1947" s="41" t="s">
        <v>20</v>
      </c>
      <c r="E1947" s="43">
        <v>1.68</v>
      </c>
      <c r="F1947" s="171">
        <f t="shared" si="36"/>
        <v>1.68</v>
      </c>
    </row>
    <row r="1948" spans="1:6" s="45" customFormat="1" ht="14.25">
      <c r="A1948" s="31">
        <v>36514</v>
      </c>
      <c r="B1948" s="22" t="s">
        <v>2411</v>
      </c>
      <c r="C1948" s="107" t="s">
        <v>4314</v>
      </c>
      <c r="D1948" s="41" t="s">
        <v>20</v>
      </c>
      <c r="E1948" s="43">
        <v>2.4</v>
      </c>
      <c r="F1948" s="171">
        <f t="shared" si="36"/>
        <v>2.4</v>
      </c>
    </row>
    <row r="1949" spans="1:6" s="45" customFormat="1" ht="14.25">
      <c r="A1949" s="31">
        <v>36517</v>
      </c>
      <c r="B1949" s="22" t="s">
        <v>2411</v>
      </c>
      <c r="C1949" s="107" t="s">
        <v>4315</v>
      </c>
      <c r="D1949" s="41" t="s">
        <v>20</v>
      </c>
      <c r="E1949" s="43">
        <v>1.42</v>
      </c>
      <c r="F1949" s="171">
        <f t="shared" si="36"/>
        <v>1.42</v>
      </c>
    </row>
    <row r="1950" spans="1:6" s="45" customFormat="1" ht="14.25">
      <c r="A1950" s="31">
        <v>368</v>
      </c>
      <c r="B1950" s="22" t="s">
        <v>2411</v>
      </c>
      <c r="C1950" s="107" t="s">
        <v>4291</v>
      </c>
      <c r="D1950" s="41"/>
      <c r="E1950" s="43"/>
      <c r="F1950" s="171">
        <f t="shared" si="36"/>
        <v>0</v>
      </c>
    </row>
    <row r="1951" spans="1:6" s="45" customFormat="1" ht="14.25">
      <c r="A1951" s="31">
        <v>36825</v>
      </c>
      <c r="B1951" s="22" t="s">
        <v>2411</v>
      </c>
      <c r="C1951" s="107" t="s">
        <v>4316</v>
      </c>
      <c r="D1951" s="41" t="s">
        <v>27</v>
      </c>
      <c r="E1951" s="43">
        <v>180.57</v>
      </c>
      <c r="F1951" s="171">
        <f t="shared" si="36"/>
        <v>180.57</v>
      </c>
    </row>
    <row r="1952" spans="1:6" s="45" customFormat="1" ht="14.25">
      <c r="A1952" s="35">
        <v>369</v>
      </c>
      <c r="B1952" s="22" t="s">
        <v>2411</v>
      </c>
      <c r="C1952" s="105" t="s">
        <v>4317</v>
      </c>
      <c r="D1952" s="93"/>
      <c r="E1952" s="94"/>
      <c r="F1952" s="171">
        <f t="shared" si="36"/>
        <v>0</v>
      </c>
    </row>
    <row r="1953" spans="1:6" s="45" customFormat="1" ht="14.25">
      <c r="A1953" s="31">
        <v>36991</v>
      </c>
      <c r="B1953" s="22" t="s">
        <v>2411</v>
      </c>
      <c r="C1953" s="107" t="s">
        <v>4318</v>
      </c>
      <c r="D1953" s="41" t="s">
        <v>20</v>
      </c>
      <c r="E1953" s="43">
        <v>1.08</v>
      </c>
      <c r="F1953" s="171">
        <f t="shared" si="36"/>
        <v>1.08</v>
      </c>
    </row>
    <row r="1954" spans="1:6" s="45" customFormat="1" ht="14.25">
      <c r="A1954" s="35">
        <v>370</v>
      </c>
      <c r="B1954" s="22" t="s">
        <v>2411</v>
      </c>
      <c r="C1954" s="105" t="s">
        <v>4319</v>
      </c>
      <c r="D1954" s="93"/>
      <c r="E1954" s="94"/>
      <c r="F1954" s="171">
        <f t="shared" si="36"/>
        <v>0</v>
      </c>
    </row>
    <row r="1955" spans="1:6" s="45" customFormat="1" ht="14.25">
      <c r="A1955" s="31">
        <v>37009</v>
      </c>
      <c r="B1955" s="22" t="s">
        <v>2411</v>
      </c>
      <c r="C1955" s="107" t="s">
        <v>4320</v>
      </c>
      <c r="D1955" s="41" t="s">
        <v>1874</v>
      </c>
      <c r="E1955" s="43">
        <v>259.44</v>
      </c>
      <c r="F1955" s="171">
        <f t="shared" si="36"/>
        <v>259.44</v>
      </c>
    </row>
    <row r="1956" spans="1:6" s="45" customFormat="1" ht="14.25">
      <c r="A1956" s="31">
        <v>37013</v>
      </c>
      <c r="B1956" s="22" t="s">
        <v>2411</v>
      </c>
      <c r="C1956" s="107" t="s">
        <v>4321</v>
      </c>
      <c r="D1956" s="41" t="s">
        <v>1874</v>
      </c>
      <c r="E1956" s="43">
        <v>325.42</v>
      </c>
      <c r="F1956" s="171">
        <f t="shared" si="36"/>
        <v>325.42</v>
      </c>
    </row>
    <row r="1957" spans="1:6" s="45" customFormat="1" ht="14.25">
      <c r="A1957" s="31">
        <v>37043</v>
      </c>
      <c r="B1957" s="22" t="s">
        <v>2411</v>
      </c>
      <c r="C1957" s="107" t="s">
        <v>4322</v>
      </c>
      <c r="D1957" s="41" t="s">
        <v>23</v>
      </c>
      <c r="E1957" s="43">
        <v>19.75</v>
      </c>
      <c r="F1957" s="171">
        <f t="shared" si="36"/>
        <v>19.75</v>
      </c>
    </row>
    <row r="1958" spans="1:6" s="45" customFormat="1" ht="14.25">
      <c r="A1958" s="31">
        <v>37057</v>
      </c>
      <c r="B1958" s="22" t="s">
        <v>2411</v>
      </c>
      <c r="C1958" s="107" t="s">
        <v>4323</v>
      </c>
      <c r="D1958" s="41" t="s">
        <v>1874</v>
      </c>
      <c r="E1958" s="43">
        <v>412.22</v>
      </c>
      <c r="F1958" s="171">
        <f t="shared" si="36"/>
        <v>412.22</v>
      </c>
    </row>
    <row r="1959" spans="1:6" s="45" customFormat="1" ht="14.25">
      <c r="A1959" s="31">
        <v>37090</v>
      </c>
      <c r="B1959" s="22" t="s">
        <v>2411</v>
      </c>
      <c r="C1959" s="107" t="s">
        <v>4324</v>
      </c>
      <c r="D1959" s="41" t="s">
        <v>20</v>
      </c>
      <c r="E1959" s="43">
        <v>3.72</v>
      </c>
      <c r="F1959" s="171">
        <f t="shared" si="36"/>
        <v>3.72</v>
      </c>
    </row>
    <row r="1960" spans="1:6" s="45" customFormat="1" ht="14.25">
      <c r="A1960" s="31">
        <v>371</v>
      </c>
      <c r="B1960" s="22" t="s">
        <v>2411</v>
      </c>
      <c r="C1960" s="107" t="s">
        <v>4325</v>
      </c>
      <c r="D1960" s="41"/>
      <c r="E1960" s="43"/>
      <c r="F1960" s="171">
        <f t="shared" si="36"/>
        <v>0</v>
      </c>
    </row>
    <row r="1961" spans="1:6" s="45" customFormat="1" ht="14.25">
      <c r="A1961" s="31">
        <v>37103</v>
      </c>
      <c r="B1961" s="22" t="s">
        <v>2411</v>
      </c>
      <c r="C1961" s="107" t="s">
        <v>2789</v>
      </c>
      <c r="D1961" s="41" t="s">
        <v>1874</v>
      </c>
      <c r="E1961" s="43">
        <v>1059.72</v>
      </c>
      <c r="F1961" s="171">
        <f t="shared" si="36"/>
        <v>1059.72</v>
      </c>
    </row>
    <row r="1962" spans="1:6" s="45" customFormat="1" ht="14.25">
      <c r="A1962" s="31">
        <v>375</v>
      </c>
      <c r="B1962" s="22" t="s">
        <v>2411</v>
      </c>
      <c r="C1962" s="107" t="s">
        <v>4317</v>
      </c>
      <c r="D1962" s="41"/>
      <c r="E1962" s="43"/>
      <c r="F1962" s="171">
        <f t="shared" si="36"/>
        <v>0</v>
      </c>
    </row>
    <row r="1963" spans="1:6" s="45" customFormat="1" ht="14.25">
      <c r="A1963" s="35">
        <v>37502</v>
      </c>
      <c r="B1963" s="22" t="s">
        <v>2411</v>
      </c>
      <c r="C1963" s="105" t="s">
        <v>4326</v>
      </c>
      <c r="D1963" s="93" t="s">
        <v>27</v>
      </c>
      <c r="E1963" s="94">
        <v>41.03</v>
      </c>
      <c r="F1963" s="171">
        <f t="shared" si="36"/>
        <v>41.03</v>
      </c>
    </row>
    <row r="1964" spans="1:6" s="45" customFormat="1" ht="14.25">
      <c r="A1964" s="31">
        <v>37509</v>
      </c>
      <c r="B1964" s="22" t="s">
        <v>2411</v>
      </c>
      <c r="C1964" s="107" t="s">
        <v>4327</v>
      </c>
      <c r="D1964" s="41" t="s">
        <v>27</v>
      </c>
      <c r="E1964" s="43">
        <v>131.57</v>
      </c>
      <c r="F1964" s="171">
        <f t="shared" si="36"/>
        <v>131.57</v>
      </c>
    </row>
    <row r="1965" spans="1:6" s="45" customFormat="1" ht="14.25">
      <c r="A1965" s="35">
        <v>37513</v>
      </c>
      <c r="B1965" s="22" t="s">
        <v>2411</v>
      </c>
      <c r="C1965" s="105" t="s">
        <v>4328</v>
      </c>
      <c r="D1965" s="93" t="s">
        <v>27</v>
      </c>
      <c r="E1965" s="94">
        <v>23.24</v>
      </c>
      <c r="F1965" s="171">
        <f t="shared" si="36"/>
        <v>23.24</v>
      </c>
    </row>
    <row r="1966" spans="1:6" s="45" customFormat="1" ht="14.25">
      <c r="A1966" s="31">
        <v>37514</v>
      </c>
      <c r="B1966" s="22" t="s">
        <v>2411</v>
      </c>
      <c r="C1966" s="107" t="s">
        <v>4329</v>
      </c>
      <c r="D1966" s="41" t="s">
        <v>27</v>
      </c>
      <c r="E1966" s="43">
        <v>24.02</v>
      </c>
      <c r="F1966" s="171">
        <f t="shared" si="36"/>
        <v>24.02</v>
      </c>
    </row>
    <row r="1967" spans="1:6" s="45" customFormat="1" ht="14.25">
      <c r="A1967" s="31">
        <v>37517</v>
      </c>
      <c r="B1967" s="22" t="s">
        <v>2411</v>
      </c>
      <c r="C1967" s="107" t="s">
        <v>4330</v>
      </c>
      <c r="D1967" s="41" t="s">
        <v>27</v>
      </c>
      <c r="E1967" s="43">
        <v>18.309999999999999</v>
      </c>
      <c r="F1967" s="171">
        <f t="shared" si="36"/>
        <v>18.309999999999999</v>
      </c>
    </row>
    <row r="1968" spans="1:6" s="45" customFormat="1" ht="14.25">
      <c r="A1968" s="31">
        <v>37519</v>
      </c>
      <c r="B1968" s="22" t="s">
        <v>2411</v>
      </c>
      <c r="C1968" s="107" t="s">
        <v>4331</v>
      </c>
      <c r="D1968" s="41" t="s">
        <v>27</v>
      </c>
      <c r="E1968" s="43">
        <v>11.68</v>
      </c>
      <c r="F1968" s="171">
        <f t="shared" si="36"/>
        <v>11.68</v>
      </c>
    </row>
    <row r="1969" spans="1:6" s="45" customFormat="1" ht="14.25">
      <c r="A1969" s="31">
        <v>37564</v>
      </c>
      <c r="B1969" s="22" t="s">
        <v>2411</v>
      </c>
      <c r="C1969" s="107" t="s">
        <v>4332</v>
      </c>
      <c r="D1969" s="41" t="s">
        <v>27</v>
      </c>
      <c r="E1969" s="43">
        <v>38.56</v>
      </c>
      <c r="F1969" s="171">
        <f t="shared" si="36"/>
        <v>38.56</v>
      </c>
    </row>
    <row r="1970" spans="1:6" s="45" customFormat="1" ht="14.25">
      <c r="A1970" s="31">
        <v>37566</v>
      </c>
      <c r="B1970" s="22" t="s">
        <v>2411</v>
      </c>
      <c r="C1970" s="107" t="s">
        <v>4333</v>
      </c>
      <c r="D1970" s="41" t="s">
        <v>27</v>
      </c>
      <c r="E1970" s="43">
        <v>18.309999999999999</v>
      </c>
      <c r="F1970" s="171">
        <f t="shared" si="36"/>
        <v>18.309999999999999</v>
      </c>
    </row>
    <row r="1971" spans="1:6" s="45" customFormat="1" ht="14.25">
      <c r="A1971" s="31">
        <v>377</v>
      </c>
      <c r="B1971" s="22" t="s">
        <v>2411</v>
      </c>
      <c r="C1971" s="107" t="s">
        <v>4317</v>
      </c>
      <c r="D1971" s="41"/>
      <c r="E1971" s="43"/>
      <c r="F1971" s="171">
        <f t="shared" si="36"/>
        <v>0</v>
      </c>
    </row>
    <row r="1972" spans="1:6" s="45" customFormat="1" ht="14.25">
      <c r="A1972" s="31">
        <v>37733</v>
      </c>
      <c r="B1972" s="22" t="s">
        <v>2411</v>
      </c>
      <c r="C1972" s="107" t="s">
        <v>4334</v>
      </c>
      <c r="D1972" s="41" t="s">
        <v>27</v>
      </c>
      <c r="E1972" s="43">
        <v>41.43</v>
      </c>
      <c r="F1972" s="171">
        <f t="shared" si="36"/>
        <v>41.43</v>
      </c>
    </row>
    <row r="1973" spans="1:6" s="45" customFormat="1" ht="14.25">
      <c r="A1973" s="31">
        <v>380</v>
      </c>
      <c r="B1973" s="22" t="s">
        <v>2411</v>
      </c>
      <c r="C1973" s="107" t="s">
        <v>4335</v>
      </c>
      <c r="D1973" s="41"/>
      <c r="E1973" s="43"/>
      <c r="F1973" s="171">
        <f t="shared" si="36"/>
        <v>0</v>
      </c>
    </row>
    <row r="1974" spans="1:6" s="45" customFormat="1" ht="14.25">
      <c r="A1974" s="31">
        <v>38001</v>
      </c>
      <c r="B1974" s="22" t="s">
        <v>2411</v>
      </c>
      <c r="C1974" s="107" t="s">
        <v>4336</v>
      </c>
      <c r="D1974" s="41" t="s">
        <v>27</v>
      </c>
      <c r="E1974" s="43">
        <v>17.38</v>
      </c>
      <c r="F1974" s="171">
        <f t="shared" si="36"/>
        <v>17.38</v>
      </c>
    </row>
    <row r="1975" spans="1:6" s="45" customFormat="1" ht="14.25">
      <c r="A1975" s="31">
        <v>38003</v>
      </c>
      <c r="B1975" s="22" t="s">
        <v>2411</v>
      </c>
      <c r="C1975" s="107" t="s">
        <v>4337</v>
      </c>
      <c r="D1975" s="41" t="s">
        <v>23</v>
      </c>
      <c r="E1975" s="43">
        <v>1.55</v>
      </c>
      <c r="F1975" s="171">
        <f t="shared" si="36"/>
        <v>1.55</v>
      </c>
    </row>
    <row r="1976" spans="1:6" s="45" customFormat="1" ht="14.25">
      <c r="A1976" s="31">
        <v>38006</v>
      </c>
      <c r="B1976" s="22" t="s">
        <v>2411</v>
      </c>
      <c r="C1976" s="107" t="s">
        <v>4338</v>
      </c>
      <c r="D1976" s="41" t="s">
        <v>27</v>
      </c>
      <c r="E1976" s="43">
        <v>37.29</v>
      </c>
      <c r="F1976" s="171">
        <f t="shared" si="36"/>
        <v>37.29</v>
      </c>
    </row>
    <row r="1977" spans="1:6" s="45" customFormat="1" ht="14.25">
      <c r="A1977" s="31">
        <v>38009</v>
      </c>
      <c r="B1977" s="22" t="s">
        <v>2411</v>
      </c>
      <c r="C1977" s="107" t="s">
        <v>4339</v>
      </c>
      <c r="D1977" s="41" t="s">
        <v>27</v>
      </c>
      <c r="E1977" s="43">
        <v>11.68</v>
      </c>
      <c r="F1977" s="171">
        <f t="shared" si="36"/>
        <v>11.68</v>
      </c>
    </row>
    <row r="1978" spans="1:6" s="45" customFormat="1" ht="14.25">
      <c r="A1978" s="31">
        <v>38012</v>
      </c>
      <c r="B1978" s="22" t="s">
        <v>2411</v>
      </c>
      <c r="C1978" s="107" t="s">
        <v>4340</v>
      </c>
      <c r="D1978" s="41" t="s">
        <v>20</v>
      </c>
      <c r="E1978" s="43">
        <v>3.21</v>
      </c>
      <c r="F1978" s="171">
        <f t="shared" si="36"/>
        <v>3.21</v>
      </c>
    </row>
    <row r="1979" spans="1:6" s="45" customFormat="1" ht="14.25">
      <c r="A1979" s="31">
        <v>38013</v>
      </c>
      <c r="B1979" s="22" t="s">
        <v>2411</v>
      </c>
      <c r="C1979" s="107" t="s">
        <v>4341</v>
      </c>
      <c r="D1979" s="41" t="s">
        <v>20</v>
      </c>
      <c r="E1979" s="43">
        <v>1.08</v>
      </c>
      <c r="F1979" s="171">
        <f t="shared" si="36"/>
        <v>1.08</v>
      </c>
    </row>
    <row r="1980" spans="1:6" s="45" customFormat="1" ht="14.25">
      <c r="A1980" s="31">
        <v>38014</v>
      </c>
      <c r="B1980" s="22" t="s">
        <v>2411</v>
      </c>
      <c r="C1980" s="107" t="s">
        <v>4342</v>
      </c>
      <c r="D1980" s="41" t="s">
        <v>23</v>
      </c>
      <c r="E1980" s="43">
        <v>9.59</v>
      </c>
      <c r="F1980" s="171">
        <f t="shared" si="36"/>
        <v>9.59</v>
      </c>
    </row>
    <row r="1981" spans="1:6" s="45" customFormat="1" ht="14.25">
      <c r="A1981" s="31">
        <v>38016</v>
      </c>
      <c r="B1981" s="22" t="s">
        <v>2411</v>
      </c>
      <c r="C1981" s="107" t="s">
        <v>4343</v>
      </c>
      <c r="D1981" s="41" t="s">
        <v>23</v>
      </c>
      <c r="E1981" s="43">
        <v>14.79</v>
      </c>
      <c r="F1981" s="171">
        <f t="shared" si="36"/>
        <v>14.79</v>
      </c>
    </row>
    <row r="1982" spans="1:6" s="45" customFormat="1" ht="14.25">
      <c r="A1982" s="31">
        <v>38017</v>
      </c>
      <c r="B1982" s="22" t="s">
        <v>2411</v>
      </c>
      <c r="C1982" s="107" t="s">
        <v>4344</v>
      </c>
      <c r="D1982" s="41" t="s">
        <v>23</v>
      </c>
      <c r="E1982" s="43">
        <v>4.17</v>
      </c>
      <c r="F1982" s="171">
        <f t="shared" si="36"/>
        <v>4.17</v>
      </c>
    </row>
    <row r="1983" spans="1:6" s="45" customFormat="1" ht="14.25">
      <c r="A1983" s="31">
        <v>38018</v>
      </c>
      <c r="B1983" s="22" t="s">
        <v>2411</v>
      </c>
      <c r="C1983" s="107" t="s">
        <v>4345</v>
      </c>
      <c r="D1983" s="41" t="s">
        <v>23</v>
      </c>
      <c r="E1983" s="43">
        <v>32.31</v>
      </c>
      <c r="F1983" s="171">
        <f t="shared" si="36"/>
        <v>32.31</v>
      </c>
    </row>
    <row r="1984" spans="1:6" s="45" customFormat="1" ht="14.25">
      <c r="A1984" s="31">
        <v>38021</v>
      </c>
      <c r="B1984" s="22" t="s">
        <v>2411</v>
      </c>
      <c r="C1984" s="107" t="s">
        <v>4346</v>
      </c>
      <c r="D1984" s="41" t="s">
        <v>27</v>
      </c>
      <c r="E1984" s="43">
        <v>96.71</v>
      </c>
      <c r="F1984" s="171">
        <f t="shared" si="36"/>
        <v>96.71</v>
      </c>
    </row>
    <row r="1985" spans="1:6" s="45" customFormat="1" ht="14.25">
      <c r="A1985" s="35">
        <v>38022</v>
      </c>
      <c r="B1985" s="22" t="s">
        <v>2411</v>
      </c>
      <c r="C1985" s="105" t="s">
        <v>4347</v>
      </c>
      <c r="D1985" s="93" t="s">
        <v>27</v>
      </c>
      <c r="E1985" s="94">
        <v>40.17</v>
      </c>
      <c r="F1985" s="171">
        <f t="shared" si="36"/>
        <v>40.17</v>
      </c>
    </row>
    <row r="1986" spans="1:6" s="45" customFormat="1" ht="14.25">
      <c r="A1986" s="31">
        <v>38024</v>
      </c>
      <c r="B1986" s="22" t="s">
        <v>2411</v>
      </c>
      <c r="C1986" s="107" t="s">
        <v>4348</v>
      </c>
      <c r="D1986" s="41" t="s">
        <v>20</v>
      </c>
      <c r="E1986" s="43">
        <v>6.61</v>
      </c>
      <c r="F1986" s="171">
        <f t="shared" si="36"/>
        <v>6.61</v>
      </c>
    </row>
    <row r="1987" spans="1:6" s="45" customFormat="1" ht="14.25">
      <c r="A1987" s="35">
        <v>38025</v>
      </c>
      <c r="B1987" s="22" t="s">
        <v>2411</v>
      </c>
      <c r="C1987" s="105" t="s">
        <v>4349</v>
      </c>
      <c r="D1987" s="93" t="s">
        <v>27</v>
      </c>
      <c r="E1987" s="94">
        <v>33.200000000000003</v>
      </c>
      <c r="F1987" s="171">
        <f t="shared" ref="F1987:F2050" si="37">E1987*$F$1534</f>
        <v>33.200000000000003</v>
      </c>
    </row>
    <row r="1988" spans="1:6" s="45" customFormat="1" ht="14.25">
      <c r="A1988" s="31">
        <v>38028</v>
      </c>
      <c r="B1988" s="22" t="s">
        <v>2411</v>
      </c>
      <c r="C1988" s="107" t="s">
        <v>4350</v>
      </c>
      <c r="D1988" s="41" t="s">
        <v>27</v>
      </c>
      <c r="E1988" s="43">
        <v>34.28</v>
      </c>
      <c r="F1988" s="171">
        <f t="shared" si="37"/>
        <v>34.28</v>
      </c>
    </row>
    <row r="1989" spans="1:6" s="45" customFormat="1" ht="14.25">
      <c r="A1989" s="31">
        <v>38029</v>
      </c>
      <c r="B1989" s="22" t="s">
        <v>2411</v>
      </c>
      <c r="C1989" s="107" t="s">
        <v>4351</v>
      </c>
      <c r="D1989" s="41" t="s">
        <v>27</v>
      </c>
      <c r="E1989" s="43">
        <v>46.37</v>
      </c>
      <c r="F1989" s="171">
        <f t="shared" si="37"/>
        <v>46.37</v>
      </c>
    </row>
    <row r="1990" spans="1:6" s="45" customFormat="1" ht="14.25">
      <c r="A1990" s="35">
        <v>38030</v>
      </c>
      <c r="B1990" s="22" t="s">
        <v>2411</v>
      </c>
      <c r="C1990" s="105" t="s">
        <v>4352</v>
      </c>
      <c r="D1990" s="93" t="s">
        <v>27</v>
      </c>
      <c r="E1990" s="94">
        <v>29.95</v>
      </c>
      <c r="F1990" s="171">
        <f t="shared" si="37"/>
        <v>29.95</v>
      </c>
    </row>
    <row r="1991" spans="1:6" s="45" customFormat="1" ht="14.25">
      <c r="A1991" s="31">
        <v>38051</v>
      </c>
      <c r="B1991" s="22" t="s">
        <v>2411</v>
      </c>
      <c r="C1991" s="107" t="s">
        <v>4353</v>
      </c>
      <c r="D1991" s="41" t="s">
        <v>27</v>
      </c>
      <c r="E1991" s="43">
        <v>45.06</v>
      </c>
      <c r="F1991" s="171">
        <f t="shared" si="37"/>
        <v>45.06</v>
      </c>
    </row>
    <row r="1992" spans="1:6" s="45" customFormat="1" ht="14.25">
      <c r="A1992" s="31">
        <v>38088</v>
      </c>
      <c r="B1992" s="22" t="s">
        <v>2411</v>
      </c>
      <c r="C1992" s="107" t="s">
        <v>4354</v>
      </c>
      <c r="D1992" s="41" t="s">
        <v>27</v>
      </c>
      <c r="E1992" s="43">
        <v>32.96</v>
      </c>
      <c r="F1992" s="171">
        <f t="shared" si="37"/>
        <v>32.96</v>
      </c>
    </row>
    <row r="1993" spans="1:6" s="45" customFormat="1" ht="14.25">
      <c r="A1993" s="31">
        <v>381</v>
      </c>
      <c r="B1993" s="22" t="s">
        <v>2411</v>
      </c>
      <c r="C1993" s="107" t="s">
        <v>4355</v>
      </c>
      <c r="D1993" s="41"/>
      <c r="E1993" s="43"/>
      <c r="F1993" s="171">
        <f t="shared" si="37"/>
        <v>0</v>
      </c>
    </row>
    <row r="1994" spans="1:6" s="45" customFormat="1" ht="14.25">
      <c r="A1994" s="31">
        <v>38182</v>
      </c>
      <c r="B1994" s="22" t="s">
        <v>2411</v>
      </c>
      <c r="C1994" s="107" t="s">
        <v>4356</v>
      </c>
      <c r="D1994" s="41" t="s">
        <v>27</v>
      </c>
      <c r="E1994" s="43">
        <v>38.56</v>
      </c>
      <c r="F1994" s="171">
        <f t="shared" si="37"/>
        <v>38.56</v>
      </c>
    </row>
    <row r="1995" spans="1:6" s="45" customFormat="1" ht="14.25">
      <c r="A1995" s="31">
        <v>385</v>
      </c>
      <c r="B1995" s="22" t="s">
        <v>2411</v>
      </c>
      <c r="C1995" s="107" t="s">
        <v>3753</v>
      </c>
      <c r="D1995" s="41"/>
      <c r="E1995" s="43"/>
      <c r="F1995" s="171">
        <f t="shared" si="37"/>
        <v>0</v>
      </c>
    </row>
    <row r="1996" spans="1:6" s="45" customFormat="1" ht="14.25">
      <c r="A1996" s="31">
        <v>38509</v>
      </c>
      <c r="B1996" s="22" t="s">
        <v>2411</v>
      </c>
      <c r="C1996" s="107" t="s">
        <v>4357</v>
      </c>
      <c r="D1996" s="41" t="s">
        <v>1874</v>
      </c>
      <c r="E1996" s="43">
        <v>14.76</v>
      </c>
      <c r="F1996" s="171">
        <f t="shared" si="37"/>
        <v>14.76</v>
      </c>
    </row>
    <row r="1997" spans="1:6" s="45" customFormat="1" ht="14.25">
      <c r="A1997" s="35">
        <v>38511</v>
      </c>
      <c r="B1997" s="22" t="s">
        <v>2411</v>
      </c>
      <c r="C1997" s="105" t="s">
        <v>4358</v>
      </c>
      <c r="D1997" s="93" t="s">
        <v>1875</v>
      </c>
      <c r="E1997" s="94">
        <v>196.93</v>
      </c>
      <c r="F1997" s="171">
        <f t="shared" si="37"/>
        <v>196.93</v>
      </c>
    </row>
    <row r="1998" spans="1:6" s="45" customFormat="1" ht="14.25">
      <c r="A1998" s="31">
        <v>390</v>
      </c>
      <c r="B1998" s="22" t="s">
        <v>2411</v>
      </c>
      <c r="C1998" s="107" t="s">
        <v>2670</v>
      </c>
      <c r="D1998" s="41"/>
      <c r="E1998" s="43"/>
      <c r="F1998" s="171">
        <f t="shared" si="37"/>
        <v>0</v>
      </c>
    </row>
    <row r="1999" spans="1:6" s="45" customFormat="1" ht="14.25">
      <c r="A1999" s="31">
        <v>39002</v>
      </c>
      <c r="B1999" s="22" t="s">
        <v>2411</v>
      </c>
      <c r="C1999" s="107" t="s">
        <v>4359</v>
      </c>
      <c r="D1999" s="41" t="s">
        <v>1874</v>
      </c>
      <c r="E1999" s="43">
        <v>205.5</v>
      </c>
      <c r="F1999" s="171">
        <f t="shared" si="37"/>
        <v>205.5</v>
      </c>
    </row>
    <row r="2000" spans="1:6" s="45" customFormat="1" ht="14.25">
      <c r="A2000" s="31">
        <v>39013</v>
      </c>
      <c r="B2000" s="22" t="s">
        <v>2411</v>
      </c>
      <c r="C2000" s="107" t="s">
        <v>4360</v>
      </c>
      <c r="D2000" s="41" t="s">
        <v>27</v>
      </c>
      <c r="E2000" s="43">
        <v>19.37</v>
      </c>
      <c r="F2000" s="171">
        <f t="shared" si="37"/>
        <v>19.37</v>
      </c>
    </row>
    <row r="2001" spans="1:6" s="45" customFormat="1" ht="14.25">
      <c r="A2001" s="31">
        <v>39021</v>
      </c>
      <c r="B2001" s="22" t="s">
        <v>2411</v>
      </c>
      <c r="C2001" s="107" t="s">
        <v>4361</v>
      </c>
      <c r="D2001" s="41" t="s">
        <v>23</v>
      </c>
      <c r="E2001" s="43">
        <v>21.7</v>
      </c>
      <c r="F2001" s="171">
        <f t="shared" si="37"/>
        <v>21.7</v>
      </c>
    </row>
    <row r="2002" spans="1:6" s="45" customFormat="1" ht="14.25">
      <c r="A2002" s="31">
        <v>39075</v>
      </c>
      <c r="B2002" s="22" t="s">
        <v>2411</v>
      </c>
      <c r="C2002" s="107" t="s">
        <v>4362</v>
      </c>
      <c r="D2002" s="41" t="s">
        <v>1874</v>
      </c>
      <c r="E2002" s="43">
        <v>1353.87</v>
      </c>
      <c r="F2002" s="171">
        <f t="shared" si="37"/>
        <v>1353.87</v>
      </c>
    </row>
    <row r="2003" spans="1:6" s="45" customFormat="1" ht="14.25">
      <c r="A2003" s="31">
        <v>39089</v>
      </c>
      <c r="B2003" s="22" t="s">
        <v>2411</v>
      </c>
      <c r="C2003" s="107" t="s">
        <v>4363</v>
      </c>
      <c r="D2003" s="41" t="s">
        <v>20</v>
      </c>
      <c r="E2003" s="43">
        <v>1633.97</v>
      </c>
      <c r="F2003" s="171">
        <f t="shared" si="37"/>
        <v>1633.97</v>
      </c>
    </row>
    <row r="2004" spans="1:6" s="45" customFormat="1" ht="14.25">
      <c r="A2004" s="35">
        <v>39090</v>
      </c>
      <c r="B2004" s="22" t="s">
        <v>2411</v>
      </c>
      <c r="C2004" s="105" t="s">
        <v>4364</v>
      </c>
      <c r="D2004" s="93" t="s">
        <v>57</v>
      </c>
      <c r="E2004" s="94">
        <v>1464.25</v>
      </c>
      <c r="F2004" s="171">
        <f t="shared" si="37"/>
        <v>1464.25</v>
      </c>
    </row>
    <row r="2005" spans="1:6" s="45" customFormat="1" ht="14.25">
      <c r="A2005" s="31">
        <v>391</v>
      </c>
      <c r="B2005" s="22" t="s">
        <v>2411</v>
      </c>
      <c r="C2005" s="107" t="s">
        <v>4365</v>
      </c>
      <c r="D2005" s="41"/>
      <c r="E2005" s="43"/>
      <c r="F2005" s="171">
        <f t="shared" si="37"/>
        <v>0</v>
      </c>
    </row>
    <row r="2006" spans="1:6" s="45" customFormat="1" ht="14.25">
      <c r="A2006" s="31">
        <v>39113</v>
      </c>
      <c r="B2006" s="22" t="s">
        <v>2411</v>
      </c>
      <c r="C2006" s="107" t="s">
        <v>4366</v>
      </c>
      <c r="D2006" s="41" t="s">
        <v>20</v>
      </c>
      <c r="E2006" s="43">
        <v>203</v>
      </c>
      <c r="F2006" s="171">
        <f t="shared" si="37"/>
        <v>203</v>
      </c>
    </row>
    <row r="2007" spans="1:6" s="45" customFormat="1" ht="14.25">
      <c r="A2007" s="35">
        <v>39114</v>
      </c>
      <c r="B2007" s="22" t="s">
        <v>2411</v>
      </c>
      <c r="C2007" s="105" t="s">
        <v>4367</v>
      </c>
      <c r="D2007" s="93" t="s">
        <v>20</v>
      </c>
      <c r="E2007" s="94">
        <v>45.6</v>
      </c>
      <c r="F2007" s="171">
        <f t="shared" si="37"/>
        <v>45.6</v>
      </c>
    </row>
    <row r="2008" spans="1:6" s="45" customFormat="1" ht="14.25">
      <c r="A2008" s="31">
        <v>39115</v>
      </c>
      <c r="B2008" s="22" t="s">
        <v>2411</v>
      </c>
      <c r="C2008" s="107" t="s">
        <v>4368</v>
      </c>
      <c r="D2008" s="41" t="s">
        <v>20</v>
      </c>
      <c r="E2008" s="43">
        <v>277.66000000000003</v>
      </c>
      <c r="F2008" s="171">
        <f t="shared" si="37"/>
        <v>277.66000000000003</v>
      </c>
    </row>
    <row r="2009" spans="1:6" s="45" customFormat="1" ht="14.25">
      <c r="A2009" s="27">
        <v>39123</v>
      </c>
      <c r="B2009" s="22" t="s">
        <v>2411</v>
      </c>
      <c r="C2009" s="29" t="s">
        <v>4369</v>
      </c>
      <c r="D2009" s="28" t="s">
        <v>21</v>
      </c>
      <c r="E2009" s="30">
        <v>10.48</v>
      </c>
      <c r="F2009" s="171">
        <f t="shared" si="37"/>
        <v>10.48</v>
      </c>
    </row>
    <row r="2010" spans="1:6" s="45" customFormat="1" ht="14.25">
      <c r="A2010" s="35">
        <v>39125</v>
      </c>
      <c r="B2010" s="22" t="s">
        <v>2411</v>
      </c>
      <c r="C2010" s="105" t="s">
        <v>4370</v>
      </c>
      <c r="D2010" s="93" t="s">
        <v>21</v>
      </c>
      <c r="E2010" s="94">
        <v>34.83</v>
      </c>
      <c r="F2010" s="171">
        <f t="shared" si="37"/>
        <v>34.83</v>
      </c>
    </row>
    <row r="2011" spans="1:6" s="45" customFormat="1" ht="14.25">
      <c r="A2011" s="31">
        <v>39165</v>
      </c>
      <c r="B2011" s="22" t="s">
        <v>2411</v>
      </c>
      <c r="C2011" s="107" t="s">
        <v>4371</v>
      </c>
      <c r="D2011" s="41" t="s">
        <v>20</v>
      </c>
      <c r="E2011" s="43">
        <v>221.14</v>
      </c>
      <c r="F2011" s="171">
        <f t="shared" si="37"/>
        <v>221.14</v>
      </c>
    </row>
    <row r="2012" spans="1:6" s="45" customFormat="1" ht="14.25">
      <c r="A2012" s="31">
        <v>395</v>
      </c>
      <c r="B2012" s="22" t="s">
        <v>2411</v>
      </c>
      <c r="C2012" s="107" t="s">
        <v>4365</v>
      </c>
      <c r="D2012" s="41"/>
      <c r="E2012" s="43"/>
      <c r="F2012" s="171">
        <f t="shared" si="37"/>
        <v>0</v>
      </c>
    </row>
    <row r="2013" spans="1:6" s="45" customFormat="1" ht="14.25">
      <c r="A2013" s="35">
        <v>39515</v>
      </c>
      <c r="B2013" s="22" t="s">
        <v>2411</v>
      </c>
      <c r="C2013" s="105" t="s">
        <v>4372</v>
      </c>
      <c r="D2013" s="93" t="s">
        <v>20</v>
      </c>
      <c r="E2013" s="94">
        <v>12.39</v>
      </c>
      <c r="F2013" s="171">
        <f t="shared" si="37"/>
        <v>12.39</v>
      </c>
    </row>
    <row r="2014" spans="1:6" s="45" customFormat="1" ht="14.25">
      <c r="A2014" s="31">
        <v>398</v>
      </c>
      <c r="B2014" s="22" t="s">
        <v>2411</v>
      </c>
      <c r="C2014" s="107" t="s">
        <v>4373</v>
      </c>
      <c r="D2014" s="41"/>
      <c r="E2014" s="43"/>
      <c r="F2014" s="171">
        <f t="shared" si="37"/>
        <v>0</v>
      </c>
    </row>
    <row r="2015" spans="1:6" s="45" customFormat="1" ht="14.25">
      <c r="A2015" s="31">
        <v>39841</v>
      </c>
      <c r="B2015" s="22" t="s">
        <v>2411</v>
      </c>
      <c r="C2015" s="107" t="s">
        <v>4374</v>
      </c>
      <c r="D2015" s="41" t="s">
        <v>1874</v>
      </c>
      <c r="E2015" s="43">
        <v>210.63</v>
      </c>
      <c r="F2015" s="171">
        <f t="shared" si="37"/>
        <v>210.63</v>
      </c>
    </row>
    <row r="2016" spans="1:6" s="45" customFormat="1" ht="14.25">
      <c r="A2016" s="35">
        <v>4</v>
      </c>
      <c r="B2016" s="22" t="s">
        <v>2411</v>
      </c>
      <c r="C2016" s="105" t="s">
        <v>4375</v>
      </c>
      <c r="D2016" s="93"/>
      <c r="E2016" s="94"/>
      <c r="F2016" s="171">
        <f t="shared" si="37"/>
        <v>0</v>
      </c>
    </row>
    <row r="2017" spans="1:6" s="45" customFormat="1" ht="14.25">
      <c r="A2017" s="31">
        <v>401</v>
      </c>
      <c r="B2017" s="22" t="s">
        <v>2411</v>
      </c>
      <c r="C2017" s="107" t="s">
        <v>3664</v>
      </c>
      <c r="D2017" s="41"/>
      <c r="E2017" s="43"/>
      <c r="F2017" s="171">
        <f t="shared" si="37"/>
        <v>0</v>
      </c>
    </row>
    <row r="2018" spans="1:6" s="45" customFormat="1" ht="14.25">
      <c r="A2018" s="31">
        <v>40102</v>
      </c>
      <c r="B2018" s="22" t="s">
        <v>2411</v>
      </c>
      <c r="C2018" s="107" t="s">
        <v>4376</v>
      </c>
      <c r="D2018" s="41" t="s">
        <v>20</v>
      </c>
      <c r="E2018" s="43">
        <v>1613.32</v>
      </c>
      <c r="F2018" s="171">
        <f t="shared" si="37"/>
        <v>1613.32</v>
      </c>
    </row>
    <row r="2019" spans="1:6" s="45" customFormat="1" ht="14.25">
      <c r="A2019" s="31">
        <v>40140</v>
      </c>
      <c r="B2019" s="22" t="s">
        <v>2411</v>
      </c>
      <c r="C2019" s="107" t="s">
        <v>4377</v>
      </c>
      <c r="D2019" s="41" t="s">
        <v>20</v>
      </c>
      <c r="E2019" s="43">
        <v>2451.14</v>
      </c>
      <c r="F2019" s="171">
        <f t="shared" si="37"/>
        <v>2451.14</v>
      </c>
    </row>
    <row r="2020" spans="1:6" s="45" customFormat="1" ht="14.25">
      <c r="A2020" s="31">
        <v>402</v>
      </c>
      <c r="B2020" s="22" t="s">
        <v>2411</v>
      </c>
      <c r="C2020" s="107" t="s">
        <v>4378</v>
      </c>
      <c r="D2020" s="41"/>
      <c r="E2020" s="43"/>
      <c r="F2020" s="171">
        <f t="shared" si="37"/>
        <v>0</v>
      </c>
    </row>
    <row r="2021" spans="1:6" s="45" customFormat="1" ht="14.25">
      <c r="A2021" s="35">
        <v>40211</v>
      </c>
      <c r="B2021" s="22" t="s">
        <v>2411</v>
      </c>
      <c r="C2021" s="105" t="s">
        <v>4379</v>
      </c>
      <c r="D2021" s="93" t="s">
        <v>20</v>
      </c>
      <c r="E2021" s="94">
        <v>26.18</v>
      </c>
      <c r="F2021" s="171">
        <f t="shared" si="37"/>
        <v>26.18</v>
      </c>
    </row>
    <row r="2022" spans="1:6" s="45" customFormat="1" ht="14.25">
      <c r="A2022" s="31">
        <v>40264</v>
      </c>
      <c r="B2022" s="22" t="s">
        <v>2411</v>
      </c>
      <c r="C2022" s="107" t="s">
        <v>4380</v>
      </c>
      <c r="D2022" s="41" t="s">
        <v>20</v>
      </c>
      <c r="E2022" s="43">
        <v>678.58</v>
      </c>
      <c r="F2022" s="171">
        <f t="shared" si="37"/>
        <v>678.58</v>
      </c>
    </row>
    <row r="2023" spans="1:6" s="45" customFormat="1" ht="14.25">
      <c r="A2023" s="35">
        <v>403</v>
      </c>
      <c r="B2023" s="22" t="s">
        <v>2411</v>
      </c>
      <c r="C2023" s="105" t="s">
        <v>2670</v>
      </c>
      <c r="D2023" s="93"/>
      <c r="E2023" s="94"/>
      <c r="F2023" s="171">
        <f t="shared" si="37"/>
        <v>0</v>
      </c>
    </row>
    <row r="2024" spans="1:6" s="45" customFormat="1" ht="14.25">
      <c r="A2024" s="31">
        <v>40303</v>
      </c>
      <c r="B2024" s="22" t="s">
        <v>2411</v>
      </c>
      <c r="C2024" s="107" t="s">
        <v>4381</v>
      </c>
      <c r="D2024" s="41" t="s">
        <v>20</v>
      </c>
      <c r="E2024" s="43">
        <v>39.01</v>
      </c>
      <c r="F2024" s="171">
        <f t="shared" si="37"/>
        <v>39.01</v>
      </c>
    </row>
    <row r="2025" spans="1:6" s="45" customFormat="1" ht="14.25">
      <c r="A2025" s="31">
        <v>40304</v>
      </c>
      <c r="B2025" s="22" t="s">
        <v>2411</v>
      </c>
      <c r="C2025" s="107" t="s">
        <v>4382</v>
      </c>
      <c r="D2025" s="41" t="s">
        <v>20</v>
      </c>
      <c r="E2025" s="43">
        <v>53.81</v>
      </c>
      <c r="F2025" s="171">
        <f t="shared" si="37"/>
        <v>53.81</v>
      </c>
    </row>
    <row r="2026" spans="1:6" s="45" customFormat="1" ht="14.25">
      <c r="A2026" s="31">
        <v>40305</v>
      </c>
      <c r="B2026" s="22" t="s">
        <v>2411</v>
      </c>
      <c r="C2026" s="107" t="s">
        <v>4383</v>
      </c>
      <c r="D2026" s="41" t="s">
        <v>20</v>
      </c>
      <c r="E2026" s="43">
        <v>63.02</v>
      </c>
      <c r="F2026" s="171">
        <f t="shared" si="37"/>
        <v>63.02</v>
      </c>
    </row>
    <row r="2027" spans="1:6" s="45" customFormat="1" ht="14.25">
      <c r="A2027" s="31">
        <v>40306</v>
      </c>
      <c r="B2027" s="22" t="s">
        <v>2411</v>
      </c>
      <c r="C2027" s="107" t="s">
        <v>4384</v>
      </c>
      <c r="D2027" s="41" t="s">
        <v>20</v>
      </c>
      <c r="E2027" s="43">
        <v>11.1</v>
      </c>
      <c r="F2027" s="171">
        <f t="shared" si="37"/>
        <v>11.1</v>
      </c>
    </row>
    <row r="2028" spans="1:6" s="45" customFormat="1" ht="14.25">
      <c r="A2028" s="184">
        <v>404</v>
      </c>
      <c r="B2028" s="22" t="s">
        <v>2411</v>
      </c>
      <c r="C2028" s="185" t="s">
        <v>4385</v>
      </c>
      <c r="D2028" s="186"/>
      <c r="E2028" s="187"/>
      <c r="F2028" s="171">
        <f t="shared" si="37"/>
        <v>0</v>
      </c>
    </row>
    <row r="2029" spans="1:6" s="45" customFormat="1" ht="14.25">
      <c r="A2029" s="31">
        <v>40401</v>
      </c>
      <c r="B2029" s="22" t="s">
        <v>2411</v>
      </c>
      <c r="C2029" s="107" t="s">
        <v>4386</v>
      </c>
      <c r="D2029" s="41" t="s">
        <v>20</v>
      </c>
      <c r="E2029" s="43">
        <v>10.56</v>
      </c>
      <c r="F2029" s="171">
        <f t="shared" si="37"/>
        <v>10.56</v>
      </c>
    </row>
    <row r="2030" spans="1:6" s="45" customFormat="1" ht="14.25">
      <c r="A2030" s="184">
        <v>405</v>
      </c>
      <c r="B2030" s="22" t="s">
        <v>2411</v>
      </c>
      <c r="C2030" s="185" t="s">
        <v>4387</v>
      </c>
      <c r="D2030" s="186"/>
      <c r="E2030" s="187"/>
      <c r="F2030" s="171">
        <f t="shared" si="37"/>
        <v>0</v>
      </c>
    </row>
    <row r="2031" spans="1:6" s="45" customFormat="1" ht="14.25">
      <c r="A2031" s="31">
        <v>40504</v>
      </c>
      <c r="B2031" s="22" t="s">
        <v>2411</v>
      </c>
      <c r="C2031" s="107" t="s">
        <v>4388</v>
      </c>
      <c r="D2031" s="41" t="s">
        <v>20</v>
      </c>
      <c r="E2031" s="43">
        <v>62.07</v>
      </c>
      <c r="F2031" s="171">
        <f t="shared" si="37"/>
        <v>62.07</v>
      </c>
    </row>
    <row r="2032" spans="1:6" s="45" customFormat="1" ht="14.25">
      <c r="A2032" s="184">
        <v>40522</v>
      </c>
      <c r="B2032" s="22" t="s">
        <v>2411</v>
      </c>
      <c r="C2032" s="185" t="s">
        <v>4389</v>
      </c>
      <c r="D2032" s="186" t="s">
        <v>20</v>
      </c>
      <c r="E2032" s="187">
        <v>6.31</v>
      </c>
      <c r="F2032" s="171">
        <f t="shared" si="37"/>
        <v>6.31</v>
      </c>
    </row>
    <row r="2033" spans="1:6" s="45" customFormat="1" ht="14.25">
      <c r="A2033" s="31">
        <v>40523</v>
      </c>
      <c r="B2033" s="22" t="s">
        <v>2411</v>
      </c>
      <c r="C2033" s="107" t="s">
        <v>4390</v>
      </c>
      <c r="D2033" s="41" t="s">
        <v>20</v>
      </c>
      <c r="E2033" s="43">
        <v>6.27</v>
      </c>
      <c r="F2033" s="171">
        <f t="shared" si="37"/>
        <v>6.27</v>
      </c>
    </row>
    <row r="2034" spans="1:6" s="45" customFormat="1" ht="14.25">
      <c r="A2034" s="31">
        <v>406</v>
      </c>
      <c r="B2034" s="22" t="s">
        <v>2411</v>
      </c>
      <c r="C2034" s="107" t="s">
        <v>4391</v>
      </c>
      <c r="D2034" s="41"/>
      <c r="E2034" s="43"/>
      <c r="F2034" s="171">
        <f t="shared" si="37"/>
        <v>0</v>
      </c>
    </row>
    <row r="2035" spans="1:6" s="45" customFormat="1" ht="14.25">
      <c r="A2035" s="31">
        <v>40612</v>
      </c>
      <c r="B2035" s="22" t="s">
        <v>2411</v>
      </c>
      <c r="C2035" s="107" t="s">
        <v>4392</v>
      </c>
      <c r="D2035" s="41" t="s">
        <v>20</v>
      </c>
      <c r="E2035" s="43">
        <v>13.36</v>
      </c>
      <c r="F2035" s="171">
        <f t="shared" si="37"/>
        <v>13.36</v>
      </c>
    </row>
    <row r="2036" spans="1:6" s="45" customFormat="1" ht="14.25">
      <c r="A2036" s="31">
        <v>409</v>
      </c>
      <c r="B2036" s="22" t="s">
        <v>2411</v>
      </c>
      <c r="C2036" s="107" t="s">
        <v>2670</v>
      </c>
      <c r="D2036" s="41"/>
      <c r="E2036" s="43"/>
      <c r="F2036" s="171">
        <f t="shared" si="37"/>
        <v>0</v>
      </c>
    </row>
    <row r="2037" spans="1:6" s="45" customFormat="1" ht="14.25">
      <c r="A2037" s="184">
        <v>40974</v>
      </c>
      <c r="B2037" s="22" t="s">
        <v>2411</v>
      </c>
      <c r="C2037" s="185" t="s">
        <v>4393</v>
      </c>
      <c r="D2037" s="186" t="s">
        <v>20</v>
      </c>
      <c r="E2037" s="187">
        <v>54.88</v>
      </c>
      <c r="F2037" s="171">
        <f t="shared" si="37"/>
        <v>54.88</v>
      </c>
    </row>
    <row r="2038" spans="1:6" s="45" customFormat="1" ht="14.25">
      <c r="A2038" s="31">
        <v>410</v>
      </c>
      <c r="B2038" s="22" t="s">
        <v>2411</v>
      </c>
      <c r="C2038" s="107" t="s">
        <v>4394</v>
      </c>
      <c r="D2038" s="41"/>
      <c r="E2038" s="43"/>
      <c r="F2038" s="171">
        <f t="shared" si="37"/>
        <v>0</v>
      </c>
    </row>
    <row r="2039" spans="1:6" s="45" customFormat="1" ht="14.25">
      <c r="A2039" s="184">
        <v>41054</v>
      </c>
      <c r="B2039" s="22" t="s">
        <v>2411</v>
      </c>
      <c r="C2039" s="185" t="s">
        <v>4395</v>
      </c>
      <c r="D2039" s="186" t="s">
        <v>20</v>
      </c>
      <c r="E2039" s="187">
        <v>34303.480000000003</v>
      </c>
      <c r="F2039" s="171">
        <f t="shared" si="37"/>
        <v>34303.480000000003</v>
      </c>
    </row>
    <row r="2040" spans="1:6" s="45" customFormat="1" ht="14.25">
      <c r="A2040" s="31">
        <v>41055</v>
      </c>
      <c r="B2040" s="22" t="s">
        <v>2411</v>
      </c>
      <c r="C2040" s="107" t="s">
        <v>4396</v>
      </c>
      <c r="D2040" s="41" t="s">
        <v>20</v>
      </c>
      <c r="E2040" s="43">
        <v>15630.4</v>
      </c>
      <c r="F2040" s="171">
        <f t="shared" si="37"/>
        <v>15630.4</v>
      </c>
    </row>
    <row r="2041" spans="1:6" s="45" customFormat="1" ht="14.25">
      <c r="A2041" s="31">
        <v>41056</v>
      </c>
      <c r="B2041" s="22" t="s">
        <v>2411</v>
      </c>
      <c r="C2041" s="107" t="s">
        <v>4397</v>
      </c>
      <c r="D2041" s="41" t="s">
        <v>20</v>
      </c>
      <c r="E2041" s="43">
        <v>27516.7</v>
      </c>
      <c r="F2041" s="171">
        <f t="shared" si="37"/>
        <v>27516.7</v>
      </c>
    </row>
    <row r="2042" spans="1:6" s="45" customFormat="1" ht="14.25">
      <c r="A2042" s="31">
        <v>41058</v>
      </c>
      <c r="B2042" s="22" t="s">
        <v>2411</v>
      </c>
      <c r="C2042" s="107" t="s">
        <v>4398</v>
      </c>
      <c r="D2042" s="41" t="s">
        <v>20</v>
      </c>
      <c r="E2042" s="43">
        <v>20583.8</v>
      </c>
      <c r="F2042" s="171">
        <f t="shared" si="37"/>
        <v>20583.8</v>
      </c>
    </row>
    <row r="2043" spans="1:6" s="45" customFormat="1" ht="14.25">
      <c r="A2043" s="31">
        <v>411</v>
      </c>
      <c r="B2043" s="22" t="s">
        <v>2411</v>
      </c>
      <c r="C2043" s="107" t="s">
        <v>4399</v>
      </c>
      <c r="D2043" s="41"/>
      <c r="E2043" s="43"/>
      <c r="F2043" s="171">
        <f t="shared" si="37"/>
        <v>0</v>
      </c>
    </row>
    <row r="2044" spans="1:6" s="45" customFormat="1" ht="14.25">
      <c r="A2044" s="31">
        <v>41106</v>
      </c>
      <c r="B2044" s="22" t="s">
        <v>2411</v>
      </c>
      <c r="C2044" s="107" t="s">
        <v>4400</v>
      </c>
      <c r="D2044" s="41" t="s">
        <v>21</v>
      </c>
      <c r="E2044" s="43">
        <v>43.54</v>
      </c>
      <c r="F2044" s="171">
        <f t="shared" si="37"/>
        <v>43.54</v>
      </c>
    </row>
    <row r="2045" spans="1:6" s="45" customFormat="1" ht="14.25">
      <c r="A2045" s="31">
        <v>415</v>
      </c>
      <c r="B2045" s="22" t="s">
        <v>2411</v>
      </c>
      <c r="C2045" s="107" t="s">
        <v>4401</v>
      </c>
      <c r="D2045" s="41"/>
      <c r="E2045" s="43"/>
      <c r="F2045" s="171">
        <f t="shared" si="37"/>
        <v>0</v>
      </c>
    </row>
    <row r="2046" spans="1:6" s="45" customFormat="1" ht="14.25">
      <c r="A2046" s="31">
        <v>41520</v>
      </c>
      <c r="B2046" s="22" t="s">
        <v>2411</v>
      </c>
      <c r="C2046" s="107" t="s">
        <v>4402</v>
      </c>
      <c r="D2046" s="41" t="s">
        <v>20</v>
      </c>
      <c r="E2046" s="43">
        <v>1478.62</v>
      </c>
      <c r="F2046" s="171">
        <f t="shared" si="37"/>
        <v>1478.62</v>
      </c>
    </row>
    <row r="2047" spans="1:6" s="45" customFormat="1" ht="14.25">
      <c r="A2047" s="31">
        <v>41528</v>
      </c>
      <c r="B2047" s="22" t="s">
        <v>2411</v>
      </c>
      <c r="C2047" s="107" t="s">
        <v>4403</v>
      </c>
      <c r="D2047" s="41" t="s">
        <v>20</v>
      </c>
      <c r="E2047" s="43">
        <v>418.61</v>
      </c>
      <c r="F2047" s="171">
        <f t="shared" si="37"/>
        <v>418.61</v>
      </c>
    </row>
    <row r="2048" spans="1:6" s="45" customFormat="1" ht="14.25">
      <c r="A2048" s="31">
        <v>41530</v>
      </c>
      <c r="B2048" s="22" t="s">
        <v>2411</v>
      </c>
      <c r="C2048" s="107" t="s">
        <v>4404</v>
      </c>
      <c r="D2048" s="41" t="s">
        <v>20</v>
      </c>
      <c r="E2048" s="43">
        <v>766.5</v>
      </c>
      <c r="F2048" s="171">
        <f t="shared" si="37"/>
        <v>766.5</v>
      </c>
    </row>
    <row r="2049" spans="1:6" s="45" customFormat="1" ht="14.25">
      <c r="A2049" s="31">
        <v>41533</v>
      </c>
      <c r="B2049" s="22" t="s">
        <v>2411</v>
      </c>
      <c r="C2049" s="107" t="s">
        <v>4405</v>
      </c>
      <c r="D2049" s="41" t="s">
        <v>20</v>
      </c>
      <c r="E2049" s="43">
        <v>449.67</v>
      </c>
      <c r="F2049" s="171">
        <f t="shared" si="37"/>
        <v>449.67</v>
      </c>
    </row>
    <row r="2050" spans="1:6" s="45" customFormat="1" ht="14.25">
      <c r="A2050" s="184">
        <v>41536</v>
      </c>
      <c r="B2050" s="22" t="s">
        <v>2411</v>
      </c>
      <c r="C2050" s="185" t="s">
        <v>4406</v>
      </c>
      <c r="D2050" s="186" t="s">
        <v>20</v>
      </c>
      <c r="E2050" s="187">
        <v>609.63</v>
      </c>
      <c r="F2050" s="171">
        <f t="shared" si="37"/>
        <v>609.63</v>
      </c>
    </row>
    <row r="2051" spans="1:6" s="45" customFormat="1" ht="14.25">
      <c r="A2051" s="31">
        <v>41542</v>
      </c>
      <c r="B2051" s="22" t="s">
        <v>2411</v>
      </c>
      <c r="C2051" s="107" t="s">
        <v>4407</v>
      </c>
      <c r="D2051" s="41" t="s">
        <v>20</v>
      </c>
      <c r="E2051" s="43">
        <v>801.6</v>
      </c>
      <c r="F2051" s="171">
        <f t="shared" ref="F2051:F2114" si="38">E2051*$F$1534</f>
        <v>801.6</v>
      </c>
    </row>
    <row r="2052" spans="1:6" s="45" customFormat="1" ht="14.25">
      <c r="A2052" s="184">
        <v>41569</v>
      </c>
      <c r="B2052" s="22" t="s">
        <v>2411</v>
      </c>
      <c r="C2052" s="185" t="s">
        <v>4408</v>
      </c>
      <c r="D2052" s="186" t="s">
        <v>20</v>
      </c>
      <c r="E2052" s="187">
        <v>250.68</v>
      </c>
      <c r="F2052" s="171">
        <f t="shared" si="38"/>
        <v>250.68</v>
      </c>
    </row>
    <row r="2053" spans="1:6" s="45" customFormat="1" ht="14.25">
      <c r="A2053" s="31">
        <v>41579</v>
      </c>
      <c r="B2053" s="22" t="s">
        <v>2411</v>
      </c>
      <c r="C2053" s="107" t="s">
        <v>4409</v>
      </c>
      <c r="D2053" s="41" t="s">
        <v>20</v>
      </c>
      <c r="E2053" s="43">
        <v>1289.7</v>
      </c>
      <c r="F2053" s="171">
        <f t="shared" si="38"/>
        <v>1289.7</v>
      </c>
    </row>
    <row r="2054" spans="1:6" s="45" customFormat="1" ht="14.25">
      <c r="A2054" s="31">
        <v>41588</v>
      </c>
      <c r="B2054" s="22" t="s">
        <v>2411</v>
      </c>
      <c r="C2054" s="107" t="s">
        <v>4410</v>
      </c>
      <c r="D2054" s="41" t="s">
        <v>20</v>
      </c>
      <c r="E2054" s="43">
        <v>4.59</v>
      </c>
      <c r="F2054" s="171">
        <f t="shared" si="38"/>
        <v>4.59</v>
      </c>
    </row>
    <row r="2055" spans="1:6" s="45" customFormat="1" ht="14.25">
      <c r="A2055" s="184">
        <v>416</v>
      </c>
      <c r="B2055" s="22" t="s">
        <v>2411</v>
      </c>
      <c r="C2055" s="185" t="s">
        <v>4411</v>
      </c>
      <c r="D2055" s="186"/>
      <c r="E2055" s="187"/>
      <c r="F2055" s="171">
        <f t="shared" si="38"/>
        <v>0</v>
      </c>
    </row>
    <row r="2056" spans="1:6" s="45" customFormat="1" ht="14.25">
      <c r="A2056" s="31">
        <v>41667</v>
      </c>
      <c r="B2056" s="22" t="s">
        <v>2411</v>
      </c>
      <c r="C2056" s="107" t="s">
        <v>4412</v>
      </c>
      <c r="D2056" s="41" t="s">
        <v>20</v>
      </c>
      <c r="E2056" s="43">
        <v>4.33</v>
      </c>
      <c r="F2056" s="171">
        <f t="shared" si="38"/>
        <v>4.33</v>
      </c>
    </row>
    <row r="2057" spans="1:6" s="45" customFormat="1" ht="14.25">
      <c r="A2057" s="31">
        <v>417</v>
      </c>
      <c r="B2057" s="22" t="s">
        <v>2411</v>
      </c>
      <c r="C2057" s="107" t="s">
        <v>4411</v>
      </c>
      <c r="D2057" s="41"/>
      <c r="E2057" s="43"/>
      <c r="F2057" s="171">
        <f t="shared" si="38"/>
        <v>0</v>
      </c>
    </row>
    <row r="2058" spans="1:6" s="45" customFormat="1" ht="14.25">
      <c r="A2058" s="31">
        <v>41724</v>
      </c>
      <c r="B2058" s="22" t="s">
        <v>2411</v>
      </c>
      <c r="C2058" s="107" t="s">
        <v>4413</v>
      </c>
      <c r="D2058" s="41" t="s">
        <v>20</v>
      </c>
      <c r="E2058" s="43">
        <v>416.15</v>
      </c>
      <c r="F2058" s="171">
        <f t="shared" si="38"/>
        <v>416.15</v>
      </c>
    </row>
    <row r="2059" spans="1:6" s="45" customFormat="1" ht="14.25">
      <c r="A2059" s="31">
        <v>41726</v>
      </c>
      <c r="B2059" s="22" t="s">
        <v>2411</v>
      </c>
      <c r="C2059" s="107" t="s">
        <v>4414</v>
      </c>
      <c r="D2059" s="41" t="s">
        <v>20</v>
      </c>
      <c r="E2059" s="43">
        <v>515.52</v>
      </c>
      <c r="F2059" s="171">
        <f t="shared" si="38"/>
        <v>515.52</v>
      </c>
    </row>
    <row r="2060" spans="1:6" s="45" customFormat="1" ht="14.25">
      <c r="A2060" s="31">
        <v>418</v>
      </c>
      <c r="B2060" s="22" t="s">
        <v>2411</v>
      </c>
      <c r="C2060" s="107" t="s">
        <v>4411</v>
      </c>
      <c r="D2060" s="41"/>
      <c r="E2060" s="43"/>
      <c r="F2060" s="171">
        <f t="shared" si="38"/>
        <v>0</v>
      </c>
    </row>
    <row r="2061" spans="1:6" s="45" customFormat="1" ht="14.25">
      <c r="A2061" s="31">
        <v>41815</v>
      </c>
      <c r="B2061" s="22" t="s">
        <v>2411</v>
      </c>
      <c r="C2061" s="107" t="s">
        <v>4415</v>
      </c>
      <c r="D2061" s="41" t="s">
        <v>20</v>
      </c>
      <c r="E2061" s="43">
        <v>971.15</v>
      </c>
      <c r="F2061" s="171">
        <f t="shared" si="38"/>
        <v>971.15</v>
      </c>
    </row>
    <row r="2062" spans="1:6" s="45" customFormat="1" ht="14.25">
      <c r="A2062" s="184">
        <v>41817</v>
      </c>
      <c r="B2062" s="22" t="s">
        <v>2411</v>
      </c>
      <c r="C2062" s="185" t="s">
        <v>4416</v>
      </c>
      <c r="D2062" s="186" t="s">
        <v>20</v>
      </c>
      <c r="E2062" s="187">
        <v>862.23</v>
      </c>
      <c r="F2062" s="171">
        <f t="shared" si="38"/>
        <v>862.23</v>
      </c>
    </row>
    <row r="2063" spans="1:6" s="45" customFormat="1" ht="14.25">
      <c r="A2063" s="31">
        <v>41821</v>
      </c>
      <c r="B2063" s="22" t="s">
        <v>2411</v>
      </c>
      <c r="C2063" s="107" t="s">
        <v>4417</v>
      </c>
      <c r="D2063" s="41" t="s">
        <v>20</v>
      </c>
      <c r="E2063" s="43">
        <v>766.5</v>
      </c>
      <c r="F2063" s="171">
        <f t="shared" si="38"/>
        <v>766.5</v>
      </c>
    </row>
    <row r="2064" spans="1:6" s="45" customFormat="1" ht="14.25">
      <c r="A2064" s="184">
        <v>41860</v>
      </c>
      <c r="B2064" s="22" t="s">
        <v>2411</v>
      </c>
      <c r="C2064" s="185" t="s">
        <v>4418</v>
      </c>
      <c r="D2064" s="186" t="s">
        <v>20</v>
      </c>
      <c r="E2064" s="187">
        <v>1315.36</v>
      </c>
      <c r="F2064" s="171">
        <f t="shared" si="38"/>
        <v>1315.36</v>
      </c>
    </row>
    <row r="2065" spans="1:6" s="45" customFormat="1" ht="14.25">
      <c r="A2065" s="31">
        <v>41861</v>
      </c>
      <c r="B2065" s="22" t="s">
        <v>2411</v>
      </c>
      <c r="C2065" s="107" t="s">
        <v>4419</v>
      </c>
      <c r="D2065" s="41" t="s">
        <v>20</v>
      </c>
      <c r="E2065" s="43">
        <v>190.98</v>
      </c>
      <c r="F2065" s="171">
        <f t="shared" si="38"/>
        <v>190.98</v>
      </c>
    </row>
    <row r="2066" spans="1:6" s="45" customFormat="1" ht="14.25">
      <c r="A2066" s="31">
        <v>41866</v>
      </c>
      <c r="B2066" s="22" t="s">
        <v>2411</v>
      </c>
      <c r="C2066" s="107" t="s">
        <v>4420</v>
      </c>
      <c r="D2066" s="41" t="s">
        <v>20</v>
      </c>
      <c r="E2066" s="43">
        <v>180.15</v>
      </c>
      <c r="F2066" s="171">
        <f t="shared" si="38"/>
        <v>180.15</v>
      </c>
    </row>
    <row r="2067" spans="1:6" s="45" customFormat="1" ht="14.25">
      <c r="A2067" s="31">
        <v>419</v>
      </c>
      <c r="B2067" s="22" t="s">
        <v>2411</v>
      </c>
      <c r="C2067" s="107" t="s">
        <v>4411</v>
      </c>
      <c r="D2067" s="41"/>
      <c r="E2067" s="43"/>
      <c r="F2067" s="171">
        <f t="shared" si="38"/>
        <v>0</v>
      </c>
    </row>
    <row r="2068" spans="1:6" s="45" customFormat="1" ht="14.25">
      <c r="A2068" s="31">
        <v>41962</v>
      </c>
      <c r="B2068" s="22" t="s">
        <v>2411</v>
      </c>
      <c r="C2068" s="107" t="s">
        <v>4421</v>
      </c>
      <c r="D2068" s="41" t="s">
        <v>20</v>
      </c>
      <c r="E2068" s="43">
        <v>609.63</v>
      </c>
      <c r="F2068" s="171">
        <f t="shared" si="38"/>
        <v>609.63</v>
      </c>
    </row>
    <row r="2069" spans="1:6" s="45" customFormat="1" ht="14.25">
      <c r="A2069" s="31">
        <v>420</v>
      </c>
      <c r="B2069" s="22" t="s">
        <v>2411</v>
      </c>
      <c r="C2069" s="107" t="s">
        <v>4422</v>
      </c>
      <c r="D2069" s="41"/>
      <c r="E2069" s="43"/>
      <c r="F2069" s="171">
        <f t="shared" si="38"/>
        <v>0</v>
      </c>
    </row>
    <row r="2070" spans="1:6" s="45" customFormat="1" ht="14.25">
      <c r="A2070" s="31">
        <v>42047</v>
      </c>
      <c r="B2070" s="22" t="s">
        <v>2411</v>
      </c>
      <c r="C2070" s="107" t="s">
        <v>4423</v>
      </c>
      <c r="D2070" s="41" t="s">
        <v>21</v>
      </c>
      <c r="E2070" s="43">
        <v>777.12</v>
      </c>
      <c r="F2070" s="171">
        <f t="shared" si="38"/>
        <v>777.12</v>
      </c>
    </row>
    <row r="2071" spans="1:6" s="45" customFormat="1" ht="14.25">
      <c r="A2071" s="184">
        <v>42051</v>
      </c>
      <c r="B2071" s="22" t="s">
        <v>2411</v>
      </c>
      <c r="C2071" s="185" t="s">
        <v>4424</v>
      </c>
      <c r="D2071" s="186" t="s">
        <v>21</v>
      </c>
      <c r="E2071" s="187">
        <v>51.46</v>
      </c>
      <c r="F2071" s="171">
        <f t="shared" si="38"/>
        <v>51.46</v>
      </c>
    </row>
    <row r="2072" spans="1:6" s="45" customFormat="1" ht="14.25">
      <c r="A2072" s="31">
        <v>42052</v>
      </c>
      <c r="B2072" s="22" t="s">
        <v>2411</v>
      </c>
      <c r="C2072" s="107" t="s">
        <v>4425</v>
      </c>
      <c r="D2072" s="41" t="s">
        <v>21</v>
      </c>
      <c r="E2072" s="43">
        <v>87.8</v>
      </c>
      <c r="F2072" s="171">
        <f t="shared" si="38"/>
        <v>87.8</v>
      </c>
    </row>
    <row r="2073" spans="1:6" s="45" customFormat="1" ht="14.25">
      <c r="A2073" s="31">
        <v>42087</v>
      </c>
      <c r="B2073" s="22" t="s">
        <v>2411</v>
      </c>
      <c r="C2073" s="107" t="s">
        <v>4426</v>
      </c>
      <c r="D2073" s="41" t="s">
        <v>20</v>
      </c>
      <c r="E2073" s="43">
        <v>90.1</v>
      </c>
      <c r="F2073" s="171">
        <f t="shared" si="38"/>
        <v>90.1</v>
      </c>
    </row>
    <row r="2074" spans="1:6" s="45" customFormat="1" ht="14.25">
      <c r="A2074" s="31">
        <v>42090</v>
      </c>
      <c r="B2074" s="22" t="s">
        <v>2411</v>
      </c>
      <c r="C2074" s="107" t="s">
        <v>4427</v>
      </c>
      <c r="D2074" s="41" t="s">
        <v>21</v>
      </c>
      <c r="E2074" s="43">
        <v>66.2</v>
      </c>
      <c r="F2074" s="171">
        <f t="shared" si="38"/>
        <v>66.2</v>
      </c>
    </row>
    <row r="2075" spans="1:6" s="45" customFormat="1" ht="14.25">
      <c r="A2075" s="184">
        <v>42091</v>
      </c>
      <c r="B2075" s="22" t="s">
        <v>2411</v>
      </c>
      <c r="C2075" s="185" t="s">
        <v>4428</v>
      </c>
      <c r="D2075" s="186" t="s">
        <v>20</v>
      </c>
      <c r="E2075" s="187">
        <v>27.32</v>
      </c>
      <c r="F2075" s="171">
        <f t="shared" si="38"/>
        <v>27.32</v>
      </c>
    </row>
    <row r="2076" spans="1:6" s="45" customFormat="1" ht="14.25">
      <c r="A2076" s="31">
        <v>423</v>
      </c>
      <c r="B2076" s="22" t="s">
        <v>2411</v>
      </c>
      <c r="C2076" s="107" t="s">
        <v>4429</v>
      </c>
      <c r="D2076" s="41"/>
      <c r="E2076" s="43"/>
      <c r="F2076" s="171">
        <f t="shared" si="38"/>
        <v>0</v>
      </c>
    </row>
    <row r="2077" spans="1:6" s="45" customFormat="1" ht="14.25">
      <c r="A2077" s="31">
        <v>42301</v>
      </c>
      <c r="B2077" s="22" t="s">
        <v>2411</v>
      </c>
      <c r="C2077" s="107" t="s">
        <v>4430</v>
      </c>
      <c r="D2077" s="41" t="s">
        <v>20</v>
      </c>
      <c r="E2077" s="43">
        <v>15.76</v>
      </c>
      <c r="F2077" s="171">
        <f t="shared" si="38"/>
        <v>15.76</v>
      </c>
    </row>
    <row r="2078" spans="1:6" s="45" customFormat="1" ht="14.25">
      <c r="A2078" s="31">
        <v>42302</v>
      </c>
      <c r="B2078" s="22" t="s">
        <v>2411</v>
      </c>
      <c r="C2078" s="107" t="s">
        <v>4431</v>
      </c>
      <c r="D2078" s="41" t="s">
        <v>20</v>
      </c>
      <c r="E2078" s="43">
        <v>15.76</v>
      </c>
      <c r="F2078" s="171">
        <f t="shared" si="38"/>
        <v>15.76</v>
      </c>
    </row>
    <row r="2079" spans="1:6" s="45" customFormat="1" ht="14.25">
      <c r="A2079" s="31">
        <v>42303</v>
      </c>
      <c r="B2079" s="22" t="s">
        <v>2411</v>
      </c>
      <c r="C2079" s="107" t="s">
        <v>4432</v>
      </c>
      <c r="D2079" s="41" t="s">
        <v>20</v>
      </c>
      <c r="E2079" s="43">
        <v>15.76</v>
      </c>
      <c r="F2079" s="171">
        <f t="shared" si="38"/>
        <v>15.76</v>
      </c>
    </row>
    <row r="2080" spans="1:6" s="45" customFormat="1" ht="14.25">
      <c r="A2080" s="31">
        <v>425</v>
      </c>
      <c r="B2080" s="22" t="s">
        <v>2411</v>
      </c>
      <c r="C2080" s="107" t="s">
        <v>4433</v>
      </c>
      <c r="D2080" s="41"/>
      <c r="E2080" s="43"/>
      <c r="F2080" s="171">
        <f t="shared" si="38"/>
        <v>0</v>
      </c>
    </row>
    <row r="2081" spans="1:6" s="45" customFormat="1" ht="14.25">
      <c r="A2081" s="31">
        <v>42501</v>
      </c>
      <c r="B2081" s="22" t="s">
        <v>2411</v>
      </c>
      <c r="C2081" s="107" t="s">
        <v>4434</v>
      </c>
      <c r="D2081" s="41" t="s">
        <v>21</v>
      </c>
      <c r="E2081" s="43">
        <v>3.33</v>
      </c>
      <c r="F2081" s="171">
        <f t="shared" si="38"/>
        <v>3.33</v>
      </c>
    </row>
    <row r="2082" spans="1:6" s="45" customFormat="1" ht="14.25">
      <c r="A2082" s="31">
        <v>42502</v>
      </c>
      <c r="B2082" s="22" t="s">
        <v>2411</v>
      </c>
      <c r="C2082" s="107" t="s">
        <v>4435</v>
      </c>
      <c r="D2082" s="41" t="s">
        <v>21</v>
      </c>
      <c r="E2082" s="43">
        <v>4.0999999999999996</v>
      </c>
      <c r="F2082" s="171">
        <f t="shared" si="38"/>
        <v>4.0999999999999996</v>
      </c>
    </row>
    <row r="2083" spans="1:6" s="45" customFormat="1" ht="14.25">
      <c r="A2083" s="31">
        <v>42503</v>
      </c>
      <c r="B2083" s="22" t="s">
        <v>2411</v>
      </c>
      <c r="C2083" s="107" t="s">
        <v>4436</v>
      </c>
      <c r="D2083" s="41" t="s">
        <v>21</v>
      </c>
      <c r="E2083" s="43">
        <v>5.49</v>
      </c>
      <c r="F2083" s="171">
        <f t="shared" si="38"/>
        <v>5.49</v>
      </c>
    </row>
    <row r="2084" spans="1:6" s="45" customFormat="1" ht="14.25">
      <c r="A2084" s="31">
        <v>42504</v>
      </c>
      <c r="B2084" s="22" t="s">
        <v>2411</v>
      </c>
      <c r="C2084" s="107" t="s">
        <v>4437</v>
      </c>
      <c r="D2084" s="41" t="s">
        <v>21</v>
      </c>
      <c r="E2084" s="43">
        <v>8.7899999999999991</v>
      </c>
      <c r="F2084" s="171">
        <f t="shared" si="38"/>
        <v>8.7899999999999991</v>
      </c>
    </row>
    <row r="2085" spans="1:6" s="45" customFormat="1" ht="14.25">
      <c r="A2085" s="31">
        <v>42505</v>
      </c>
      <c r="B2085" s="22" t="s">
        <v>2411</v>
      </c>
      <c r="C2085" s="107" t="s">
        <v>4438</v>
      </c>
      <c r="D2085" s="41" t="s">
        <v>21</v>
      </c>
      <c r="E2085" s="43">
        <v>11.32</v>
      </c>
      <c r="F2085" s="171">
        <f t="shared" si="38"/>
        <v>11.32</v>
      </c>
    </row>
    <row r="2086" spans="1:6" s="45" customFormat="1" ht="14.25">
      <c r="A2086" s="31">
        <v>42506</v>
      </c>
      <c r="B2086" s="22" t="s">
        <v>2411</v>
      </c>
      <c r="C2086" s="107" t="s">
        <v>4439</v>
      </c>
      <c r="D2086" s="41" t="s">
        <v>21</v>
      </c>
      <c r="E2086" s="43">
        <v>13.71</v>
      </c>
      <c r="F2086" s="171">
        <f t="shared" si="38"/>
        <v>13.71</v>
      </c>
    </row>
    <row r="2087" spans="1:6" s="45" customFormat="1" ht="14.25">
      <c r="A2087" s="31">
        <v>42508</v>
      </c>
      <c r="B2087" s="22" t="s">
        <v>2411</v>
      </c>
      <c r="C2087" s="107" t="s">
        <v>4440</v>
      </c>
      <c r="D2087" s="41" t="s">
        <v>21</v>
      </c>
      <c r="E2087" s="43">
        <v>35.14</v>
      </c>
      <c r="F2087" s="171">
        <f t="shared" si="38"/>
        <v>35.14</v>
      </c>
    </row>
    <row r="2088" spans="1:6" s="45" customFormat="1" ht="14.25">
      <c r="A2088" s="31">
        <v>42509</v>
      </c>
      <c r="B2088" s="22" t="s">
        <v>2411</v>
      </c>
      <c r="C2088" s="107" t="s">
        <v>4441</v>
      </c>
      <c r="D2088" s="41" t="s">
        <v>21</v>
      </c>
      <c r="E2088" s="43">
        <v>53.31</v>
      </c>
      <c r="F2088" s="171">
        <f t="shared" si="38"/>
        <v>53.31</v>
      </c>
    </row>
    <row r="2089" spans="1:6" s="45" customFormat="1" ht="14.25">
      <c r="A2089" s="31">
        <v>42511</v>
      </c>
      <c r="B2089" s="22" t="s">
        <v>2411</v>
      </c>
      <c r="C2089" s="107" t="s">
        <v>4442</v>
      </c>
      <c r="D2089" s="41" t="s">
        <v>20</v>
      </c>
      <c r="E2089" s="43">
        <v>4.12</v>
      </c>
      <c r="F2089" s="171">
        <f t="shared" si="38"/>
        <v>4.12</v>
      </c>
    </row>
    <row r="2090" spans="1:6" s="45" customFormat="1" ht="14.25">
      <c r="A2090" s="31">
        <v>42521</v>
      </c>
      <c r="B2090" s="22" t="s">
        <v>2411</v>
      </c>
      <c r="C2090" s="107" t="s">
        <v>4443</v>
      </c>
      <c r="D2090" s="41" t="s">
        <v>20</v>
      </c>
      <c r="E2090" s="43">
        <v>1.87</v>
      </c>
      <c r="F2090" s="171">
        <f t="shared" si="38"/>
        <v>1.87</v>
      </c>
    </row>
    <row r="2091" spans="1:6" s="45" customFormat="1" ht="14.25">
      <c r="A2091" s="31">
        <v>42529</v>
      </c>
      <c r="B2091" s="22" t="s">
        <v>2411</v>
      </c>
      <c r="C2091" s="107" t="s">
        <v>4444</v>
      </c>
      <c r="D2091" s="41" t="s">
        <v>21</v>
      </c>
      <c r="E2091" s="43">
        <v>5.72</v>
      </c>
      <c r="F2091" s="171">
        <f t="shared" si="38"/>
        <v>5.72</v>
      </c>
    </row>
    <row r="2092" spans="1:6" s="45" customFormat="1" ht="14.25">
      <c r="A2092" s="31">
        <v>42530</v>
      </c>
      <c r="B2092" s="22" t="s">
        <v>2411</v>
      </c>
      <c r="C2092" s="107" t="s">
        <v>4445</v>
      </c>
      <c r="D2092" s="41" t="s">
        <v>20</v>
      </c>
      <c r="E2092" s="43">
        <v>55.23</v>
      </c>
      <c r="F2092" s="171">
        <f t="shared" si="38"/>
        <v>55.23</v>
      </c>
    </row>
    <row r="2093" spans="1:6" s="45" customFormat="1" ht="14.25">
      <c r="A2093" s="31">
        <v>42535</v>
      </c>
      <c r="B2093" s="22" t="s">
        <v>2411</v>
      </c>
      <c r="C2093" s="107" t="s">
        <v>4446</v>
      </c>
      <c r="D2093" s="41" t="s">
        <v>21</v>
      </c>
      <c r="E2093" s="43">
        <v>4.4400000000000004</v>
      </c>
      <c r="F2093" s="171">
        <f t="shared" si="38"/>
        <v>4.4400000000000004</v>
      </c>
    </row>
    <row r="2094" spans="1:6" s="45" customFormat="1" ht="14.25">
      <c r="A2094" s="31">
        <v>42546</v>
      </c>
      <c r="B2094" s="22" t="s">
        <v>2411</v>
      </c>
      <c r="C2094" s="107" t="s">
        <v>4447</v>
      </c>
      <c r="D2094" s="41" t="s">
        <v>21</v>
      </c>
      <c r="E2094" s="43">
        <v>7.93</v>
      </c>
      <c r="F2094" s="171">
        <f t="shared" si="38"/>
        <v>7.93</v>
      </c>
    </row>
    <row r="2095" spans="1:6" s="45" customFormat="1" ht="14.25">
      <c r="A2095" s="184">
        <v>42548</v>
      </c>
      <c r="B2095" s="22" t="s">
        <v>2411</v>
      </c>
      <c r="C2095" s="185" t="s">
        <v>4448</v>
      </c>
      <c r="D2095" s="186" t="s">
        <v>21</v>
      </c>
      <c r="E2095" s="187">
        <v>204.64</v>
      </c>
      <c r="F2095" s="171">
        <f t="shared" si="38"/>
        <v>204.64</v>
      </c>
    </row>
    <row r="2096" spans="1:6" s="45" customFormat="1" ht="14.25">
      <c r="A2096" s="31">
        <v>42552</v>
      </c>
      <c r="B2096" s="22" t="s">
        <v>2411</v>
      </c>
      <c r="C2096" s="107" t="s">
        <v>4449</v>
      </c>
      <c r="D2096" s="41" t="s">
        <v>20</v>
      </c>
      <c r="E2096" s="43">
        <v>2.69</v>
      </c>
      <c r="F2096" s="171">
        <f t="shared" si="38"/>
        <v>2.69</v>
      </c>
    </row>
    <row r="2097" spans="1:6" s="45" customFormat="1" ht="24">
      <c r="A2097" s="31">
        <v>42558</v>
      </c>
      <c r="B2097" s="22" t="s">
        <v>2411</v>
      </c>
      <c r="C2097" s="107" t="s">
        <v>4450</v>
      </c>
      <c r="D2097" s="41" t="s">
        <v>20</v>
      </c>
      <c r="E2097" s="43">
        <v>8.8699999999999992</v>
      </c>
      <c r="F2097" s="171">
        <f t="shared" si="38"/>
        <v>8.8699999999999992</v>
      </c>
    </row>
    <row r="2098" spans="1:6" s="45" customFormat="1" ht="14.25">
      <c r="A2098" s="31">
        <v>42565</v>
      </c>
      <c r="B2098" s="22" t="s">
        <v>2411</v>
      </c>
      <c r="C2098" s="107" t="s">
        <v>4451</v>
      </c>
      <c r="D2098" s="41" t="s">
        <v>21</v>
      </c>
      <c r="E2098" s="43">
        <v>1.74</v>
      </c>
      <c r="F2098" s="171">
        <f t="shared" si="38"/>
        <v>1.74</v>
      </c>
    </row>
    <row r="2099" spans="1:6" s="45" customFormat="1" ht="14.25">
      <c r="A2099" s="31">
        <v>42588</v>
      </c>
      <c r="B2099" s="22" t="s">
        <v>2411</v>
      </c>
      <c r="C2099" s="107" t="s">
        <v>4452</v>
      </c>
      <c r="D2099" s="41" t="s">
        <v>21</v>
      </c>
      <c r="E2099" s="43">
        <v>2.94</v>
      </c>
      <c r="F2099" s="171">
        <f t="shared" si="38"/>
        <v>2.94</v>
      </c>
    </row>
    <row r="2100" spans="1:6" s="45" customFormat="1" ht="14.25">
      <c r="A2100" s="184">
        <v>426</v>
      </c>
      <c r="B2100" s="22" t="s">
        <v>2411</v>
      </c>
      <c r="C2100" s="185" t="s">
        <v>4453</v>
      </c>
      <c r="D2100" s="186"/>
      <c r="E2100" s="187"/>
      <c r="F2100" s="171">
        <f t="shared" si="38"/>
        <v>0</v>
      </c>
    </row>
    <row r="2101" spans="1:6" s="45" customFormat="1" ht="14.25">
      <c r="A2101" s="31">
        <v>42636</v>
      </c>
      <c r="B2101" s="22" t="s">
        <v>2411</v>
      </c>
      <c r="C2101" s="107" t="s">
        <v>4454</v>
      </c>
      <c r="D2101" s="41" t="s">
        <v>21</v>
      </c>
      <c r="E2101" s="43">
        <v>24</v>
      </c>
      <c r="F2101" s="171">
        <f t="shared" si="38"/>
        <v>24</v>
      </c>
    </row>
    <row r="2102" spans="1:6" s="45" customFormat="1" ht="14.25">
      <c r="A2102" s="31">
        <v>42673</v>
      </c>
      <c r="B2102" s="22" t="s">
        <v>2411</v>
      </c>
      <c r="C2102" s="107" t="s">
        <v>4455</v>
      </c>
      <c r="D2102" s="41" t="s">
        <v>21</v>
      </c>
      <c r="E2102" s="43">
        <v>4.03</v>
      </c>
      <c r="F2102" s="171">
        <f t="shared" si="38"/>
        <v>4.03</v>
      </c>
    </row>
    <row r="2103" spans="1:6" s="45" customFormat="1" ht="14.25">
      <c r="A2103" s="184">
        <v>42674</v>
      </c>
      <c r="B2103" s="22" t="s">
        <v>2411</v>
      </c>
      <c r="C2103" s="185" t="s">
        <v>4456</v>
      </c>
      <c r="D2103" s="186" t="s">
        <v>21</v>
      </c>
      <c r="E2103" s="187">
        <v>5.14</v>
      </c>
      <c r="F2103" s="171">
        <f t="shared" si="38"/>
        <v>5.14</v>
      </c>
    </row>
    <row r="2104" spans="1:6" s="45" customFormat="1" ht="14.25">
      <c r="A2104" s="31">
        <v>42690</v>
      </c>
      <c r="B2104" s="22" t="s">
        <v>2411</v>
      </c>
      <c r="C2104" s="107" t="s">
        <v>4457</v>
      </c>
      <c r="D2104" s="41" t="s">
        <v>21</v>
      </c>
      <c r="E2104" s="43">
        <v>12.03</v>
      </c>
      <c r="F2104" s="171">
        <f t="shared" si="38"/>
        <v>12.03</v>
      </c>
    </row>
    <row r="2105" spans="1:6" s="45" customFormat="1" ht="14.25">
      <c r="A2105" s="184">
        <v>427</v>
      </c>
      <c r="B2105" s="22" t="s">
        <v>2411</v>
      </c>
      <c r="C2105" s="185" t="s">
        <v>4458</v>
      </c>
      <c r="D2105" s="186"/>
      <c r="E2105" s="187"/>
      <c r="F2105" s="171">
        <f t="shared" si="38"/>
        <v>0</v>
      </c>
    </row>
    <row r="2106" spans="1:6" s="45" customFormat="1" ht="14.25">
      <c r="A2106" s="31">
        <v>42701</v>
      </c>
      <c r="B2106" s="22" t="s">
        <v>2411</v>
      </c>
      <c r="C2106" s="107" t="s">
        <v>4459</v>
      </c>
      <c r="D2106" s="41" t="s">
        <v>21</v>
      </c>
      <c r="E2106" s="43">
        <v>9.1</v>
      </c>
      <c r="F2106" s="171">
        <f t="shared" si="38"/>
        <v>9.1</v>
      </c>
    </row>
    <row r="2107" spans="1:6" s="45" customFormat="1" ht="14.25">
      <c r="A2107" s="31">
        <v>42717</v>
      </c>
      <c r="B2107" s="22" t="s">
        <v>2411</v>
      </c>
      <c r="C2107" s="107" t="s">
        <v>4460</v>
      </c>
      <c r="D2107" s="41" t="s">
        <v>21</v>
      </c>
      <c r="E2107" s="43">
        <v>3.48</v>
      </c>
      <c r="F2107" s="171">
        <f t="shared" si="38"/>
        <v>3.48</v>
      </c>
    </row>
    <row r="2108" spans="1:6" s="45" customFormat="1" ht="14.25">
      <c r="A2108" s="31">
        <v>429</v>
      </c>
      <c r="B2108" s="22" t="s">
        <v>2411</v>
      </c>
      <c r="C2108" s="107" t="s">
        <v>4461</v>
      </c>
      <c r="D2108" s="41"/>
      <c r="E2108" s="43"/>
      <c r="F2108" s="171">
        <f t="shared" si="38"/>
        <v>0</v>
      </c>
    </row>
    <row r="2109" spans="1:6" s="45" customFormat="1" ht="14.25">
      <c r="A2109" s="31">
        <v>42906</v>
      </c>
      <c r="B2109" s="22" t="s">
        <v>2411</v>
      </c>
      <c r="C2109" s="107" t="s">
        <v>4462</v>
      </c>
      <c r="D2109" s="41" t="s">
        <v>20</v>
      </c>
      <c r="E2109" s="43">
        <v>4.76</v>
      </c>
      <c r="F2109" s="171">
        <f t="shared" si="38"/>
        <v>4.76</v>
      </c>
    </row>
    <row r="2110" spans="1:6" s="45" customFormat="1" ht="14.25">
      <c r="A2110" s="31">
        <v>430</v>
      </c>
      <c r="B2110" s="22" t="s">
        <v>2411</v>
      </c>
      <c r="C2110" s="107" t="s">
        <v>3168</v>
      </c>
      <c r="D2110" s="41"/>
      <c r="E2110" s="43"/>
      <c r="F2110" s="171">
        <f t="shared" si="38"/>
        <v>0</v>
      </c>
    </row>
    <row r="2111" spans="1:6" s="45" customFormat="1" ht="14.25">
      <c r="A2111" s="31">
        <v>43004</v>
      </c>
      <c r="B2111" s="22" t="s">
        <v>2411</v>
      </c>
      <c r="C2111" s="107" t="s">
        <v>4463</v>
      </c>
      <c r="D2111" s="41" t="s">
        <v>21</v>
      </c>
      <c r="E2111" s="43">
        <v>1.41</v>
      </c>
      <c r="F2111" s="171">
        <f t="shared" si="38"/>
        <v>1.41</v>
      </c>
    </row>
    <row r="2112" spans="1:6" s="45" customFormat="1" ht="14.25">
      <c r="A2112" s="31">
        <v>43005</v>
      </c>
      <c r="B2112" s="22" t="s">
        <v>2411</v>
      </c>
      <c r="C2112" s="107" t="s">
        <v>4464</v>
      </c>
      <c r="D2112" s="41" t="s">
        <v>21</v>
      </c>
      <c r="E2112" s="43">
        <v>2.19</v>
      </c>
      <c r="F2112" s="171">
        <f t="shared" si="38"/>
        <v>2.19</v>
      </c>
    </row>
    <row r="2113" spans="1:6" s="45" customFormat="1" ht="14.25">
      <c r="A2113" s="31">
        <v>43006</v>
      </c>
      <c r="B2113" s="22" t="s">
        <v>2411</v>
      </c>
      <c r="C2113" s="107" t="s">
        <v>4465</v>
      </c>
      <c r="D2113" s="41" t="s">
        <v>21</v>
      </c>
      <c r="E2113" s="43">
        <v>3.61</v>
      </c>
      <c r="F2113" s="171">
        <f t="shared" si="38"/>
        <v>3.61</v>
      </c>
    </row>
    <row r="2114" spans="1:6" s="45" customFormat="1" ht="14.25">
      <c r="A2114" s="31">
        <v>43007</v>
      </c>
      <c r="B2114" s="22" t="s">
        <v>2411</v>
      </c>
      <c r="C2114" s="107" t="s">
        <v>4466</v>
      </c>
      <c r="D2114" s="41" t="s">
        <v>21</v>
      </c>
      <c r="E2114" s="43">
        <v>5.37</v>
      </c>
      <c r="F2114" s="171">
        <f t="shared" si="38"/>
        <v>5.37</v>
      </c>
    </row>
    <row r="2115" spans="1:6" s="45" customFormat="1" ht="14.25">
      <c r="A2115" s="31">
        <v>43009</v>
      </c>
      <c r="B2115" s="22" t="s">
        <v>2411</v>
      </c>
      <c r="C2115" s="107" t="s">
        <v>4467</v>
      </c>
      <c r="D2115" s="41" t="s">
        <v>21</v>
      </c>
      <c r="E2115" s="43">
        <v>84.82</v>
      </c>
      <c r="F2115" s="171">
        <f t="shared" ref="F2115:F2178" si="39">E2115*$F$1534</f>
        <v>84.82</v>
      </c>
    </row>
    <row r="2116" spans="1:6" s="45" customFormat="1" ht="14.25">
      <c r="A2116" s="31">
        <v>43015</v>
      </c>
      <c r="B2116" s="22" t="s">
        <v>2411</v>
      </c>
      <c r="C2116" s="107" t="s">
        <v>4468</v>
      </c>
      <c r="D2116" s="41" t="s">
        <v>21</v>
      </c>
      <c r="E2116" s="43">
        <v>14.53</v>
      </c>
      <c r="F2116" s="171">
        <f t="shared" si="39"/>
        <v>14.53</v>
      </c>
    </row>
    <row r="2117" spans="1:6" s="45" customFormat="1" ht="14.25">
      <c r="A2117" s="31">
        <v>43016</v>
      </c>
      <c r="B2117" s="22" t="s">
        <v>2411</v>
      </c>
      <c r="C2117" s="107" t="s">
        <v>4469</v>
      </c>
      <c r="D2117" s="41" t="s">
        <v>21</v>
      </c>
      <c r="E2117" s="43">
        <v>23.47</v>
      </c>
      <c r="F2117" s="171">
        <f t="shared" si="39"/>
        <v>23.47</v>
      </c>
    </row>
    <row r="2118" spans="1:6" s="45" customFormat="1" ht="14.25">
      <c r="A2118" s="31">
        <v>43023</v>
      </c>
      <c r="B2118" s="22" t="s">
        <v>2411</v>
      </c>
      <c r="C2118" s="107" t="s">
        <v>4470</v>
      </c>
      <c r="D2118" s="41" t="s">
        <v>21</v>
      </c>
      <c r="E2118" s="43">
        <v>171.67</v>
      </c>
      <c r="F2118" s="171">
        <f t="shared" si="39"/>
        <v>171.67</v>
      </c>
    </row>
    <row r="2119" spans="1:6" s="45" customFormat="1" ht="14.25">
      <c r="A2119" s="31">
        <v>43036</v>
      </c>
      <c r="B2119" s="22" t="s">
        <v>2411</v>
      </c>
      <c r="C2119" s="107" t="s">
        <v>4471</v>
      </c>
      <c r="D2119" s="41" t="s">
        <v>21</v>
      </c>
      <c r="E2119" s="43">
        <v>7.67</v>
      </c>
      <c r="F2119" s="171">
        <f t="shared" si="39"/>
        <v>7.67</v>
      </c>
    </row>
    <row r="2120" spans="1:6" s="45" customFormat="1" ht="14.25">
      <c r="A2120" s="31">
        <v>43038</v>
      </c>
      <c r="B2120" s="22" t="s">
        <v>2411</v>
      </c>
      <c r="C2120" s="107" t="s">
        <v>4472</v>
      </c>
      <c r="D2120" s="41" t="s">
        <v>21</v>
      </c>
      <c r="E2120" s="43">
        <v>16.260000000000002</v>
      </c>
      <c r="F2120" s="171">
        <f t="shared" si="39"/>
        <v>16.260000000000002</v>
      </c>
    </row>
    <row r="2121" spans="1:6" s="45" customFormat="1" ht="14.25">
      <c r="A2121" s="31">
        <v>43039</v>
      </c>
      <c r="B2121" s="22" t="s">
        <v>2411</v>
      </c>
      <c r="C2121" s="107" t="s">
        <v>4473</v>
      </c>
      <c r="D2121" s="41" t="s">
        <v>21</v>
      </c>
      <c r="E2121" s="43">
        <v>11.24</v>
      </c>
      <c r="F2121" s="171">
        <f t="shared" si="39"/>
        <v>11.24</v>
      </c>
    </row>
    <row r="2122" spans="1:6" s="45" customFormat="1" ht="14.25">
      <c r="A2122" s="184">
        <v>43040</v>
      </c>
      <c r="B2122" s="22" t="s">
        <v>2411</v>
      </c>
      <c r="C2122" s="185" t="s">
        <v>4474</v>
      </c>
      <c r="D2122" s="186" t="s">
        <v>21</v>
      </c>
      <c r="E2122" s="187">
        <v>24.01</v>
      </c>
      <c r="F2122" s="171">
        <f t="shared" si="39"/>
        <v>24.01</v>
      </c>
    </row>
    <row r="2123" spans="1:6" s="45" customFormat="1" ht="14.25">
      <c r="A2123" s="31">
        <v>43041</v>
      </c>
      <c r="B2123" s="22" t="s">
        <v>2411</v>
      </c>
      <c r="C2123" s="107" t="s">
        <v>4475</v>
      </c>
      <c r="D2123" s="41" t="s">
        <v>21</v>
      </c>
      <c r="E2123" s="43">
        <v>34.450000000000003</v>
      </c>
      <c r="F2123" s="171">
        <f t="shared" si="39"/>
        <v>34.450000000000003</v>
      </c>
    </row>
    <row r="2124" spans="1:6" s="45" customFormat="1" ht="14.25">
      <c r="A2124" s="31">
        <v>43044</v>
      </c>
      <c r="B2124" s="22" t="s">
        <v>2411</v>
      </c>
      <c r="C2124" s="107" t="s">
        <v>4476</v>
      </c>
      <c r="D2124" s="41" t="s">
        <v>21</v>
      </c>
      <c r="E2124" s="43">
        <v>49.58</v>
      </c>
      <c r="F2124" s="171">
        <f t="shared" si="39"/>
        <v>49.58</v>
      </c>
    </row>
    <row r="2125" spans="1:6" s="45" customFormat="1" ht="14.25">
      <c r="A2125" s="31">
        <v>43055</v>
      </c>
      <c r="B2125" s="22" t="s">
        <v>2411</v>
      </c>
      <c r="C2125" s="107" t="s">
        <v>4477</v>
      </c>
      <c r="D2125" s="41" t="s">
        <v>21</v>
      </c>
      <c r="E2125" s="43">
        <v>22.21</v>
      </c>
      <c r="F2125" s="171">
        <f t="shared" si="39"/>
        <v>22.21</v>
      </c>
    </row>
    <row r="2126" spans="1:6" s="45" customFormat="1" ht="14.25">
      <c r="A2126" s="31">
        <v>43059</v>
      </c>
      <c r="B2126" s="22" t="s">
        <v>2411</v>
      </c>
      <c r="C2126" s="107" t="s">
        <v>4478</v>
      </c>
      <c r="D2126" s="41" t="s">
        <v>21</v>
      </c>
      <c r="E2126" s="43">
        <v>14.81</v>
      </c>
      <c r="F2126" s="171">
        <f t="shared" si="39"/>
        <v>14.81</v>
      </c>
    </row>
    <row r="2127" spans="1:6" s="45" customFormat="1" ht="14.25">
      <c r="A2127" s="31">
        <v>431</v>
      </c>
      <c r="B2127" s="22" t="s">
        <v>2411</v>
      </c>
      <c r="C2127" s="107" t="s">
        <v>4479</v>
      </c>
      <c r="D2127" s="41"/>
      <c r="E2127" s="43"/>
      <c r="F2127" s="171">
        <f t="shared" si="39"/>
        <v>0</v>
      </c>
    </row>
    <row r="2128" spans="1:6" s="45" customFormat="1" ht="14.25">
      <c r="A2128" s="31">
        <v>43113</v>
      </c>
      <c r="B2128" s="22" t="s">
        <v>2411</v>
      </c>
      <c r="C2128" s="107" t="s">
        <v>4480</v>
      </c>
      <c r="D2128" s="41" t="s">
        <v>21</v>
      </c>
      <c r="E2128" s="43">
        <v>57.77</v>
      </c>
      <c r="F2128" s="171">
        <f t="shared" si="39"/>
        <v>57.77</v>
      </c>
    </row>
    <row r="2129" spans="1:6" s="45" customFormat="1" ht="14.25">
      <c r="A2129" s="31">
        <v>43127</v>
      </c>
      <c r="B2129" s="22" t="s">
        <v>2411</v>
      </c>
      <c r="C2129" s="107" t="s">
        <v>4481</v>
      </c>
      <c r="D2129" s="41" t="s">
        <v>21</v>
      </c>
      <c r="E2129" s="43">
        <v>3.18</v>
      </c>
      <c r="F2129" s="171">
        <f t="shared" si="39"/>
        <v>3.18</v>
      </c>
    </row>
    <row r="2130" spans="1:6" s="45" customFormat="1" ht="14.25">
      <c r="A2130" s="31">
        <v>43137</v>
      </c>
      <c r="B2130" s="22" t="s">
        <v>2411</v>
      </c>
      <c r="C2130" s="107" t="s">
        <v>4482</v>
      </c>
      <c r="D2130" s="41" t="s">
        <v>21</v>
      </c>
      <c r="E2130" s="43">
        <v>68.400000000000006</v>
      </c>
      <c r="F2130" s="171">
        <f t="shared" si="39"/>
        <v>68.400000000000006</v>
      </c>
    </row>
    <row r="2131" spans="1:6" s="45" customFormat="1" ht="14.25">
      <c r="A2131" s="31">
        <v>43149</v>
      </c>
      <c r="B2131" s="22" t="s">
        <v>2411</v>
      </c>
      <c r="C2131" s="107" t="s">
        <v>4483</v>
      </c>
      <c r="D2131" s="41" t="s">
        <v>21</v>
      </c>
      <c r="E2131" s="43">
        <v>16.41</v>
      </c>
      <c r="F2131" s="171">
        <f t="shared" si="39"/>
        <v>16.41</v>
      </c>
    </row>
    <row r="2132" spans="1:6" s="45" customFormat="1" ht="14.25">
      <c r="A2132" s="31">
        <v>43150</v>
      </c>
      <c r="B2132" s="22" t="s">
        <v>2411</v>
      </c>
      <c r="C2132" s="107" t="s">
        <v>4484</v>
      </c>
      <c r="D2132" s="41" t="s">
        <v>21</v>
      </c>
      <c r="E2132" s="43">
        <v>65.88</v>
      </c>
      <c r="F2132" s="171">
        <f t="shared" si="39"/>
        <v>65.88</v>
      </c>
    </row>
    <row r="2133" spans="1:6" s="45" customFormat="1" ht="14.25">
      <c r="A2133" s="31">
        <v>43160</v>
      </c>
      <c r="B2133" s="22" t="s">
        <v>2411</v>
      </c>
      <c r="C2133" s="107" t="s">
        <v>4485</v>
      </c>
      <c r="D2133" s="41" t="s">
        <v>21</v>
      </c>
      <c r="E2133" s="43">
        <v>23.87</v>
      </c>
      <c r="F2133" s="171">
        <f t="shared" si="39"/>
        <v>23.87</v>
      </c>
    </row>
    <row r="2134" spans="1:6" s="45" customFormat="1" ht="14.25">
      <c r="A2134" s="31">
        <v>43174</v>
      </c>
      <c r="B2134" s="22" t="s">
        <v>2411</v>
      </c>
      <c r="C2134" s="107" t="s">
        <v>4486</v>
      </c>
      <c r="D2134" s="41" t="s">
        <v>21</v>
      </c>
      <c r="E2134" s="43">
        <v>32.909999999999997</v>
      </c>
      <c r="F2134" s="171">
        <f t="shared" si="39"/>
        <v>32.909999999999997</v>
      </c>
    </row>
    <row r="2135" spans="1:6" s="45" customFormat="1" ht="14.25">
      <c r="A2135" s="31">
        <v>43175</v>
      </c>
      <c r="B2135" s="22" t="s">
        <v>2411</v>
      </c>
      <c r="C2135" s="107" t="s">
        <v>4487</v>
      </c>
      <c r="D2135" s="41" t="s">
        <v>21</v>
      </c>
      <c r="E2135" s="43">
        <v>6.35</v>
      </c>
      <c r="F2135" s="171">
        <f t="shared" si="39"/>
        <v>6.35</v>
      </c>
    </row>
    <row r="2136" spans="1:6" s="45" customFormat="1" ht="14.25">
      <c r="A2136" s="31">
        <v>43180</v>
      </c>
      <c r="B2136" s="22" t="s">
        <v>2411</v>
      </c>
      <c r="C2136" s="107" t="s">
        <v>4488</v>
      </c>
      <c r="D2136" s="41" t="s">
        <v>21</v>
      </c>
      <c r="E2136" s="43">
        <v>10.38</v>
      </c>
      <c r="F2136" s="171">
        <f t="shared" si="39"/>
        <v>10.38</v>
      </c>
    </row>
    <row r="2137" spans="1:6" s="45" customFormat="1" ht="14.25">
      <c r="A2137" s="184">
        <v>43188</v>
      </c>
      <c r="B2137" s="22" t="s">
        <v>2411</v>
      </c>
      <c r="C2137" s="185" t="s">
        <v>4489</v>
      </c>
      <c r="D2137" s="186" t="s">
        <v>21</v>
      </c>
      <c r="E2137" s="187">
        <v>12.41</v>
      </c>
      <c r="F2137" s="171">
        <f t="shared" si="39"/>
        <v>12.41</v>
      </c>
    </row>
    <row r="2138" spans="1:6" s="45" customFormat="1" ht="14.25">
      <c r="A2138" s="31">
        <v>43190</v>
      </c>
      <c r="B2138" s="22" t="s">
        <v>2411</v>
      </c>
      <c r="C2138" s="107" t="s">
        <v>4490</v>
      </c>
      <c r="D2138" s="41" t="s">
        <v>21</v>
      </c>
      <c r="E2138" s="43">
        <v>44.8</v>
      </c>
      <c r="F2138" s="171">
        <f t="shared" si="39"/>
        <v>44.8</v>
      </c>
    </row>
    <row r="2139" spans="1:6" s="45" customFormat="1" ht="14.25">
      <c r="A2139" s="31">
        <v>43193</v>
      </c>
      <c r="B2139" s="22" t="s">
        <v>2411</v>
      </c>
      <c r="C2139" s="107" t="s">
        <v>4491</v>
      </c>
      <c r="D2139" s="41" t="s">
        <v>21</v>
      </c>
      <c r="E2139" s="43">
        <v>9.5299999999999994</v>
      </c>
      <c r="F2139" s="171">
        <f t="shared" si="39"/>
        <v>9.5299999999999994</v>
      </c>
    </row>
    <row r="2140" spans="1:6" s="45" customFormat="1" ht="14.25">
      <c r="A2140" s="31">
        <v>43194</v>
      </c>
      <c r="B2140" s="22" t="s">
        <v>2411</v>
      </c>
      <c r="C2140" s="107" t="s">
        <v>4492</v>
      </c>
      <c r="D2140" s="41" t="s">
        <v>21</v>
      </c>
      <c r="E2140" s="43">
        <v>217.6</v>
      </c>
      <c r="F2140" s="171">
        <f t="shared" si="39"/>
        <v>217.6</v>
      </c>
    </row>
    <row r="2141" spans="1:6" s="45" customFormat="1" ht="14.25">
      <c r="A2141" s="31">
        <v>43199</v>
      </c>
      <c r="B2141" s="22" t="s">
        <v>2411</v>
      </c>
      <c r="C2141" s="107" t="s">
        <v>4493</v>
      </c>
      <c r="D2141" s="41" t="s">
        <v>21</v>
      </c>
      <c r="E2141" s="43">
        <v>136.66</v>
      </c>
      <c r="F2141" s="171">
        <f t="shared" si="39"/>
        <v>136.66</v>
      </c>
    </row>
    <row r="2142" spans="1:6" s="45" customFormat="1" ht="14.25">
      <c r="A2142" s="31">
        <v>432</v>
      </c>
      <c r="B2142" s="22" t="s">
        <v>2411</v>
      </c>
      <c r="C2142" s="107" t="s">
        <v>4479</v>
      </c>
      <c r="D2142" s="41"/>
      <c r="E2142" s="43"/>
      <c r="F2142" s="171">
        <f t="shared" si="39"/>
        <v>0</v>
      </c>
    </row>
    <row r="2143" spans="1:6" s="45" customFormat="1" ht="14.25">
      <c r="A2143" s="31">
        <v>43204</v>
      </c>
      <c r="B2143" s="22" t="s">
        <v>2411</v>
      </c>
      <c r="C2143" s="107" t="s">
        <v>4494</v>
      </c>
      <c r="D2143" s="41" t="s">
        <v>21</v>
      </c>
      <c r="E2143" s="43">
        <v>76.42</v>
      </c>
      <c r="F2143" s="171">
        <f t="shared" si="39"/>
        <v>76.42</v>
      </c>
    </row>
    <row r="2144" spans="1:6" s="45" customFormat="1" ht="14.25">
      <c r="A2144" s="31">
        <v>43205</v>
      </c>
      <c r="B2144" s="22" t="s">
        <v>2411</v>
      </c>
      <c r="C2144" s="107" t="s">
        <v>4495</v>
      </c>
      <c r="D2144" s="41" t="s">
        <v>21</v>
      </c>
      <c r="E2144" s="43">
        <v>3</v>
      </c>
      <c r="F2144" s="171">
        <f t="shared" si="39"/>
        <v>3</v>
      </c>
    </row>
    <row r="2145" spans="1:6" s="45" customFormat="1" ht="14.25">
      <c r="A2145" s="184">
        <v>43206</v>
      </c>
      <c r="B2145" s="22" t="s">
        <v>2411</v>
      </c>
      <c r="C2145" s="185" t="s">
        <v>4496</v>
      </c>
      <c r="D2145" s="186" t="s">
        <v>21</v>
      </c>
      <c r="E2145" s="187">
        <v>4.54</v>
      </c>
      <c r="F2145" s="171">
        <f t="shared" si="39"/>
        <v>4.54</v>
      </c>
    </row>
    <row r="2146" spans="1:6" s="45" customFormat="1" ht="14.25">
      <c r="A2146" s="31">
        <v>43236</v>
      </c>
      <c r="B2146" s="22" t="s">
        <v>2411</v>
      </c>
      <c r="C2146" s="107" t="s">
        <v>4497</v>
      </c>
      <c r="D2146" s="41" t="s">
        <v>21</v>
      </c>
      <c r="E2146" s="43">
        <v>113.61</v>
      </c>
      <c r="F2146" s="171">
        <f t="shared" si="39"/>
        <v>113.61</v>
      </c>
    </row>
    <row r="2147" spans="1:6" s="45" customFormat="1" ht="14.25">
      <c r="A2147" s="184">
        <v>43243</v>
      </c>
      <c r="B2147" s="22" t="s">
        <v>2411</v>
      </c>
      <c r="C2147" s="185" t="s">
        <v>4498</v>
      </c>
      <c r="D2147" s="186" t="s">
        <v>23</v>
      </c>
      <c r="E2147" s="187">
        <v>119.37</v>
      </c>
      <c r="F2147" s="171">
        <f t="shared" si="39"/>
        <v>119.37</v>
      </c>
    </row>
    <row r="2148" spans="1:6" s="45" customFormat="1" ht="14.25">
      <c r="A2148" s="31">
        <v>43253</v>
      </c>
      <c r="B2148" s="22" t="s">
        <v>2411</v>
      </c>
      <c r="C2148" s="107" t="s">
        <v>4499</v>
      </c>
      <c r="D2148" s="41" t="s">
        <v>21</v>
      </c>
      <c r="E2148" s="43">
        <v>322.29000000000002</v>
      </c>
      <c r="F2148" s="171">
        <f t="shared" si="39"/>
        <v>322.29000000000002</v>
      </c>
    </row>
    <row r="2149" spans="1:6" s="45" customFormat="1" ht="14.25">
      <c r="A2149" s="31">
        <v>43287</v>
      </c>
      <c r="B2149" s="22" t="s">
        <v>2411</v>
      </c>
      <c r="C2149" s="107" t="s">
        <v>4500</v>
      </c>
      <c r="D2149" s="41" t="s">
        <v>21</v>
      </c>
      <c r="E2149" s="43">
        <v>4.53</v>
      </c>
      <c r="F2149" s="171">
        <f t="shared" si="39"/>
        <v>4.53</v>
      </c>
    </row>
    <row r="2150" spans="1:6" s="45" customFormat="1" ht="14.25">
      <c r="A2150" s="31">
        <v>433</v>
      </c>
      <c r="B2150" s="22" t="s">
        <v>2411</v>
      </c>
      <c r="C2150" s="107" t="s">
        <v>4501</v>
      </c>
      <c r="D2150" s="41"/>
      <c r="E2150" s="43"/>
      <c r="F2150" s="171">
        <f t="shared" si="39"/>
        <v>0</v>
      </c>
    </row>
    <row r="2151" spans="1:6" s="45" customFormat="1" ht="14.25">
      <c r="A2151" s="184">
        <v>43303</v>
      </c>
      <c r="B2151" s="22" t="s">
        <v>2411</v>
      </c>
      <c r="C2151" s="185" t="s">
        <v>4502</v>
      </c>
      <c r="D2151" s="186" t="s">
        <v>21</v>
      </c>
      <c r="E2151" s="187">
        <v>1.1200000000000001</v>
      </c>
      <c r="F2151" s="171">
        <f t="shared" si="39"/>
        <v>1.1200000000000001</v>
      </c>
    </row>
    <row r="2152" spans="1:6" s="45" customFormat="1" ht="14.25">
      <c r="A2152" s="31">
        <v>43304</v>
      </c>
      <c r="B2152" s="22" t="s">
        <v>2411</v>
      </c>
      <c r="C2152" s="107" t="s">
        <v>4503</v>
      </c>
      <c r="D2152" s="41" t="s">
        <v>21</v>
      </c>
      <c r="E2152" s="43">
        <v>1.91</v>
      </c>
      <c r="F2152" s="171">
        <f t="shared" si="39"/>
        <v>1.91</v>
      </c>
    </row>
    <row r="2153" spans="1:6" s="45" customFormat="1" ht="14.25">
      <c r="A2153" s="31">
        <v>43305</v>
      </c>
      <c r="B2153" s="22" t="s">
        <v>2411</v>
      </c>
      <c r="C2153" s="107" t="s">
        <v>4504</v>
      </c>
      <c r="D2153" s="41" t="s">
        <v>21</v>
      </c>
      <c r="E2153" s="43">
        <v>2.91</v>
      </c>
      <c r="F2153" s="171">
        <f t="shared" si="39"/>
        <v>2.91</v>
      </c>
    </row>
    <row r="2154" spans="1:6" s="45" customFormat="1" ht="14.25">
      <c r="A2154" s="31">
        <v>43306</v>
      </c>
      <c r="B2154" s="22" t="s">
        <v>2411</v>
      </c>
      <c r="C2154" s="107" t="s">
        <v>4505</v>
      </c>
      <c r="D2154" s="41" t="s">
        <v>21</v>
      </c>
      <c r="E2154" s="43">
        <v>4.28</v>
      </c>
      <c r="F2154" s="171">
        <f t="shared" si="39"/>
        <v>4.28</v>
      </c>
    </row>
    <row r="2155" spans="1:6" s="45" customFormat="1" ht="14.25">
      <c r="A2155" s="184">
        <v>43387</v>
      </c>
      <c r="B2155" s="22" t="s">
        <v>2411</v>
      </c>
      <c r="C2155" s="185" t="s">
        <v>4506</v>
      </c>
      <c r="D2155" s="186" t="s">
        <v>21</v>
      </c>
      <c r="E2155" s="187">
        <v>12.98</v>
      </c>
      <c r="F2155" s="171">
        <f t="shared" si="39"/>
        <v>12.98</v>
      </c>
    </row>
    <row r="2156" spans="1:6" s="45" customFormat="1" ht="14.25">
      <c r="A2156" s="31">
        <v>434</v>
      </c>
      <c r="B2156" s="22" t="s">
        <v>2411</v>
      </c>
      <c r="C2156" s="107" t="s">
        <v>4507</v>
      </c>
      <c r="D2156" s="41"/>
      <c r="E2156" s="43"/>
      <c r="F2156" s="171">
        <f t="shared" si="39"/>
        <v>0</v>
      </c>
    </row>
    <row r="2157" spans="1:6" s="45" customFormat="1" ht="14.25">
      <c r="A2157" s="31">
        <v>43406</v>
      </c>
      <c r="B2157" s="22" t="s">
        <v>2411</v>
      </c>
      <c r="C2157" s="107" t="s">
        <v>4508</v>
      </c>
      <c r="D2157" s="41" t="s">
        <v>21</v>
      </c>
      <c r="E2157" s="43">
        <v>6.12</v>
      </c>
      <c r="F2157" s="171">
        <f t="shared" si="39"/>
        <v>6.12</v>
      </c>
    </row>
    <row r="2158" spans="1:6" s="45" customFormat="1" ht="14.25">
      <c r="A2158" s="31">
        <v>43412</v>
      </c>
      <c r="B2158" s="22" t="s">
        <v>2411</v>
      </c>
      <c r="C2158" s="107" t="s">
        <v>4509</v>
      </c>
      <c r="D2158" s="41" t="s">
        <v>21</v>
      </c>
      <c r="E2158" s="43">
        <v>7.23</v>
      </c>
      <c r="F2158" s="171">
        <f t="shared" si="39"/>
        <v>7.23</v>
      </c>
    </row>
    <row r="2159" spans="1:6" s="45" customFormat="1" ht="14.25">
      <c r="A2159" s="31">
        <v>43413</v>
      </c>
      <c r="B2159" s="22" t="s">
        <v>2411</v>
      </c>
      <c r="C2159" s="107" t="s">
        <v>4510</v>
      </c>
      <c r="D2159" s="41" t="s">
        <v>21</v>
      </c>
      <c r="E2159" s="43">
        <v>11.74</v>
      </c>
      <c r="F2159" s="171">
        <f t="shared" si="39"/>
        <v>11.74</v>
      </c>
    </row>
    <row r="2160" spans="1:6" s="45" customFormat="1" ht="14.25">
      <c r="A2160" s="31">
        <v>43421</v>
      </c>
      <c r="B2160" s="22" t="s">
        <v>2411</v>
      </c>
      <c r="C2160" s="107" t="s">
        <v>4511</v>
      </c>
      <c r="D2160" s="41" t="s">
        <v>21</v>
      </c>
      <c r="E2160" s="43">
        <v>18.43</v>
      </c>
      <c r="F2160" s="171">
        <f t="shared" si="39"/>
        <v>18.43</v>
      </c>
    </row>
    <row r="2161" spans="1:6" s="45" customFormat="1" ht="14.25">
      <c r="A2161" s="184">
        <v>43441</v>
      </c>
      <c r="B2161" s="22" t="s">
        <v>2411</v>
      </c>
      <c r="C2161" s="185" t="s">
        <v>4512</v>
      </c>
      <c r="D2161" s="186" t="s">
        <v>21</v>
      </c>
      <c r="E2161" s="187">
        <v>1.82</v>
      </c>
      <c r="F2161" s="171">
        <f t="shared" si="39"/>
        <v>1.82</v>
      </c>
    </row>
    <row r="2162" spans="1:6" s="45" customFormat="1" ht="14.25">
      <c r="A2162" s="31">
        <v>43496</v>
      </c>
      <c r="B2162" s="22" t="s">
        <v>2411</v>
      </c>
      <c r="C2162" s="107" t="s">
        <v>4513</v>
      </c>
      <c r="D2162" s="41" t="s">
        <v>21</v>
      </c>
      <c r="E2162" s="43">
        <v>8.91</v>
      </c>
      <c r="F2162" s="171">
        <f t="shared" si="39"/>
        <v>8.91</v>
      </c>
    </row>
    <row r="2163" spans="1:6" s="45" customFormat="1" ht="14.25">
      <c r="A2163" s="31">
        <v>437</v>
      </c>
      <c r="B2163" s="22" t="s">
        <v>2411</v>
      </c>
      <c r="C2163" s="107" t="s">
        <v>4186</v>
      </c>
      <c r="D2163" s="41"/>
      <c r="E2163" s="43"/>
      <c r="F2163" s="171">
        <f t="shared" si="39"/>
        <v>0</v>
      </c>
    </row>
    <row r="2164" spans="1:6" s="45" customFormat="1" ht="14.25">
      <c r="A2164" s="31">
        <v>43702</v>
      </c>
      <c r="B2164" s="22" t="s">
        <v>2411</v>
      </c>
      <c r="C2164" s="107" t="s">
        <v>4514</v>
      </c>
      <c r="D2164" s="41" t="s">
        <v>20</v>
      </c>
      <c r="E2164" s="43">
        <v>6.24</v>
      </c>
      <c r="F2164" s="171">
        <f t="shared" si="39"/>
        <v>6.24</v>
      </c>
    </row>
    <row r="2165" spans="1:6" s="45" customFormat="1" ht="14.25">
      <c r="A2165" s="31">
        <v>43792</v>
      </c>
      <c r="B2165" s="22" t="s">
        <v>2411</v>
      </c>
      <c r="C2165" s="107" t="s">
        <v>4515</v>
      </c>
      <c r="D2165" s="41" t="s">
        <v>20</v>
      </c>
      <c r="E2165" s="43">
        <v>3.65</v>
      </c>
      <c r="F2165" s="171">
        <f t="shared" si="39"/>
        <v>3.65</v>
      </c>
    </row>
    <row r="2166" spans="1:6" s="45" customFormat="1" ht="14.25">
      <c r="A2166" s="184">
        <v>43795</v>
      </c>
      <c r="B2166" s="22" t="s">
        <v>2411</v>
      </c>
      <c r="C2166" s="185" t="s">
        <v>4516</v>
      </c>
      <c r="D2166" s="186" t="s">
        <v>20</v>
      </c>
      <c r="E2166" s="187">
        <v>2.72</v>
      </c>
      <c r="F2166" s="171">
        <f t="shared" si="39"/>
        <v>2.72</v>
      </c>
    </row>
    <row r="2167" spans="1:6" s="45" customFormat="1" ht="14.25">
      <c r="A2167" s="31">
        <v>438</v>
      </c>
      <c r="B2167" s="22" t="s">
        <v>2411</v>
      </c>
      <c r="C2167" s="107" t="s">
        <v>4411</v>
      </c>
      <c r="D2167" s="41"/>
      <c r="E2167" s="43"/>
      <c r="F2167" s="171">
        <f t="shared" si="39"/>
        <v>0</v>
      </c>
    </row>
    <row r="2168" spans="1:6" s="45" customFormat="1" ht="14.25">
      <c r="A2168" s="31">
        <v>43807</v>
      </c>
      <c r="B2168" s="22" t="s">
        <v>2411</v>
      </c>
      <c r="C2168" s="107" t="s">
        <v>4517</v>
      </c>
      <c r="D2168" s="41" t="s">
        <v>20</v>
      </c>
      <c r="E2168" s="43">
        <v>713.21</v>
      </c>
      <c r="F2168" s="171">
        <f t="shared" si="39"/>
        <v>713.21</v>
      </c>
    </row>
    <row r="2169" spans="1:6" s="45" customFormat="1" ht="14.25">
      <c r="A2169" s="184">
        <v>43835</v>
      </c>
      <c r="B2169" s="22" t="s">
        <v>2411</v>
      </c>
      <c r="C2169" s="185" t="s">
        <v>4518</v>
      </c>
      <c r="D2169" s="186" t="s">
        <v>20</v>
      </c>
      <c r="E2169" s="187">
        <v>102.07</v>
      </c>
      <c r="F2169" s="171">
        <f t="shared" si="39"/>
        <v>102.07</v>
      </c>
    </row>
    <row r="2170" spans="1:6" s="45" customFormat="1" ht="14.25">
      <c r="A2170" s="31">
        <v>43836</v>
      </c>
      <c r="B2170" s="22" t="s">
        <v>2411</v>
      </c>
      <c r="C2170" s="107" t="s">
        <v>4519</v>
      </c>
      <c r="D2170" s="41" t="s">
        <v>20</v>
      </c>
      <c r="E2170" s="43">
        <v>246.32</v>
      </c>
      <c r="F2170" s="171">
        <f t="shared" si="39"/>
        <v>246.32</v>
      </c>
    </row>
    <row r="2171" spans="1:6" s="45" customFormat="1" ht="14.25">
      <c r="A2171" s="184">
        <v>43837</v>
      </c>
      <c r="B2171" s="22" t="s">
        <v>2411</v>
      </c>
      <c r="C2171" s="185" t="s">
        <v>4520</v>
      </c>
      <c r="D2171" s="186" t="s">
        <v>20</v>
      </c>
      <c r="E2171" s="187">
        <v>732.37</v>
      </c>
      <c r="F2171" s="171">
        <f t="shared" si="39"/>
        <v>732.37</v>
      </c>
    </row>
    <row r="2172" spans="1:6" s="45" customFormat="1" ht="14.25">
      <c r="A2172" s="31">
        <v>43838</v>
      </c>
      <c r="B2172" s="22" t="s">
        <v>2411</v>
      </c>
      <c r="C2172" s="107" t="s">
        <v>4521</v>
      </c>
      <c r="D2172" s="41" t="s">
        <v>20</v>
      </c>
      <c r="E2172" s="43">
        <v>732.37</v>
      </c>
      <c r="F2172" s="171">
        <f t="shared" si="39"/>
        <v>732.37</v>
      </c>
    </row>
    <row r="2173" spans="1:6" s="45" customFormat="1" ht="14.25">
      <c r="A2173" s="31">
        <v>440</v>
      </c>
      <c r="B2173" s="22" t="s">
        <v>2411</v>
      </c>
      <c r="C2173" s="107" t="s">
        <v>4522</v>
      </c>
      <c r="D2173" s="41"/>
      <c r="E2173" s="43"/>
      <c r="F2173" s="171">
        <f t="shared" si="39"/>
        <v>0</v>
      </c>
    </row>
    <row r="2174" spans="1:6" s="45" customFormat="1" ht="14.25">
      <c r="A2174" s="31">
        <v>44014</v>
      </c>
      <c r="B2174" s="22" t="s">
        <v>2411</v>
      </c>
      <c r="C2174" s="107" t="s">
        <v>4523</v>
      </c>
      <c r="D2174" s="41" t="s">
        <v>20</v>
      </c>
      <c r="E2174" s="43">
        <v>71.52</v>
      </c>
      <c r="F2174" s="171">
        <f t="shared" si="39"/>
        <v>71.52</v>
      </c>
    </row>
    <row r="2175" spans="1:6" s="45" customFormat="1" ht="14.25">
      <c r="A2175" s="184">
        <v>44034</v>
      </c>
      <c r="B2175" s="22" t="s">
        <v>2411</v>
      </c>
      <c r="C2175" s="185" t="s">
        <v>4524</v>
      </c>
      <c r="D2175" s="186" t="s">
        <v>20</v>
      </c>
      <c r="E2175" s="187">
        <v>71.52</v>
      </c>
      <c r="F2175" s="171">
        <f t="shared" si="39"/>
        <v>71.52</v>
      </c>
    </row>
    <row r="2176" spans="1:6" s="45" customFormat="1" ht="14.25">
      <c r="A2176" s="31">
        <v>44059</v>
      </c>
      <c r="B2176" s="22" t="s">
        <v>2411</v>
      </c>
      <c r="C2176" s="107" t="s">
        <v>4525</v>
      </c>
      <c r="D2176" s="41" t="s">
        <v>20</v>
      </c>
      <c r="E2176" s="43">
        <v>71.52</v>
      </c>
      <c r="F2176" s="171">
        <f t="shared" si="39"/>
        <v>71.52</v>
      </c>
    </row>
    <row r="2177" spans="1:6" s="45" customFormat="1" ht="14.25">
      <c r="A2177" s="31">
        <v>44097</v>
      </c>
      <c r="B2177" s="22" t="s">
        <v>2411</v>
      </c>
      <c r="C2177" s="107" t="s">
        <v>4526</v>
      </c>
      <c r="D2177" s="41" t="s">
        <v>20</v>
      </c>
      <c r="E2177" s="43">
        <v>102.85</v>
      </c>
      <c r="F2177" s="171">
        <f t="shared" si="39"/>
        <v>102.85</v>
      </c>
    </row>
    <row r="2178" spans="1:6" s="45" customFormat="1" ht="14.25">
      <c r="A2178" s="31">
        <v>441</v>
      </c>
      <c r="B2178" s="22" t="s">
        <v>2411</v>
      </c>
      <c r="C2178" s="107" t="s">
        <v>4527</v>
      </c>
      <c r="D2178" s="41"/>
      <c r="E2178" s="43"/>
      <c r="F2178" s="171">
        <f t="shared" si="39"/>
        <v>0</v>
      </c>
    </row>
    <row r="2179" spans="1:6" s="45" customFormat="1" ht="14.25">
      <c r="A2179" s="31">
        <v>44112</v>
      </c>
      <c r="B2179" s="22" t="s">
        <v>2411</v>
      </c>
      <c r="C2179" s="107" t="s">
        <v>4528</v>
      </c>
      <c r="D2179" s="41" t="s">
        <v>20</v>
      </c>
      <c r="E2179" s="43">
        <v>102.85</v>
      </c>
      <c r="F2179" s="171">
        <f t="shared" ref="F2179:F2242" si="40">E2179*$F$1534</f>
        <v>102.85</v>
      </c>
    </row>
    <row r="2180" spans="1:6" s="45" customFormat="1" ht="14.25">
      <c r="A2180" s="31">
        <v>44128</v>
      </c>
      <c r="B2180" s="22" t="s">
        <v>2411</v>
      </c>
      <c r="C2180" s="107" t="s">
        <v>4529</v>
      </c>
      <c r="D2180" s="41" t="s">
        <v>20</v>
      </c>
      <c r="E2180" s="43">
        <v>102.85</v>
      </c>
      <c r="F2180" s="171">
        <f t="shared" si="40"/>
        <v>102.85</v>
      </c>
    </row>
    <row r="2181" spans="1:6" s="45" customFormat="1" ht="14.25">
      <c r="A2181" s="31">
        <v>444</v>
      </c>
      <c r="B2181" s="22" t="s">
        <v>2411</v>
      </c>
      <c r="C2181" s="107" t="s">
        <v>4530</v>
      </c>
      <c r="D2181" s="41"/>
      <c r="E2181" s="43"/>
      <c r="F2181" s="171">
        <f t="shared" si="40"/>
        <v>0</v>
      </c>
    </row>
    <row r="2182" spans="1:6" s="45" customFormat="1" ht="14.25">
      <c r="A2182" s="31">
        <v>44481</v>
      </c>
      <c r="B2182" s="22" t="s">
        <v>2411</v>
      </c>
      <c r="C2182" s="107" t="s">
        <v>4531</v>
      </c>
      <c r="D2182" s="41" t="s">
        <v>20</v>
      </c>
      <c r="E2182" s="43">
        <v>1026.67</v>
      </c>
      <c r="F2182" s="171">
        <f t="shared" si="40"/>
        <v>1026.67</v>
      </c>
    </row>
    <row r="2183" spans="1:6" s="45" customFormat="1" ht="14.25">
      <c r="A2183" s="31">
        <v>445</v>
      </c>
      <c r="B2183" s="22" t="s">
        <v>2411</v>
      </c>
      <c r="C2183" s="107" t="s">
        <v>4532</v>
      </c>
      <c r="D2183" s="41"/>
      <c r="E2183" s="43"/>
      <c r="F2183" s="171">
        <f t="shared" si="40"/>
        <v>0</v>
      </c>
    </row>
    <row r="2184" spans="1:6" s="45" customFormat="1" ht="14.25">
      <c r="A2184" s="31">
        <v>44561</v>
      </c>
      <c r="B2184" s="22" t="s">
        <v>2411</v>
      </c>
      <c r="C2184" s="107" t="s">
        <v>4533</v>
      </c>
      <c r="D2184" s="41" t="s">
        <v>20</v>
      </c>
      <c r="E2184" s="43">
        <v>336.08</v>
      </c>
      <c r="F2184" s="171">
        <f t="shared" si="40"/>
        <v>336.08</v>
      </c>
    </row>
    <row r="2185" spans="1:6" s="45" customFormat="1" ht="14.25">
      <c r="A2185" s="31">
        <v>44562</v>
      </c>
      <c r="B2185" s="22" t="s">
        <v>2411</v>
      </c>
      <c r="C2185" s="107" t="s">
        <v>4534</v>
      </c>
      <c r="D2185" s="41" t="s">
        <v>20</v>
      </c>
      <c r="E2185" s="43">
        <v>191.91</v>
      </c>
      <c r="F2185" s="171">
        <f t="shared" si="40"/>
        <v>191.91</v>
      </c>
    </row>
    <row r="2186" spans="1:6" s="45" customFormat="1" ht="14.25">
      <c r="A2186" s="31">
        <v>44582</v>
      </c>
      <c r="B2186" s="22" t="s">
        <v>2411</v>
      </c>
      <c r="C2186" s="107" t="s">
        <v>4535</v>
      </c>
      <c r="D2186" s="41" t="s">
        <v>20</v>
      </c>
      <c r="E2186" s="43">
        <v>349.13</v>
      </c>
      <c r="F2186" s="171">
        <f t="shared" si="40"/>
        <v>349.13</v>
      </c>
    </row>
    <row r="2187" spans="1:6" s="45" customFormat="1" ht="14.25">
      <c r="A2187" s="31">
        <v>446</v>
      </c>
      <c r="B2187" s="22" t="s">
        <v>2411</v>
      </c>
      <c r="C2187" s="107" t="s">
        <v>4530</v>
      </c>
      <c r="D2187" s="41"/>
      <c r="E2187" s="43"/>
      <c r="F2187" s="171">
        <f t="shared" si="40"/>
        <v>0</v>
      </c>
    </row>
    <row r="2188" spans="1:6" s="45" customFormat="1" ht="14.25">
      <c r="A2188" s="31">
        <v>44624</v>
      </c>
      <c r="B2188" s="22" t="s">
        <v>2411</v>
      </c>
      <c r="C2188" s="107" t="s">
        <v>4536</v>
      </c>
      <c r="D2188" s="41" t="s">
        <v>20</v>
      </c>
      <c r="E2188" s="43">
        <v>119.48</v>
      </c>
      <c r="F2188" s="171">
        <f t="shared" si="40"/>
        <v>119.48</v>
      </c>
    </row>
    <row r="2189" spans="1:6" s="45" customFormat="1" ht="14.25">
      <c r="A2189" s="31">
        <v>44659</v>
      </c>
      <c r="B2189" s="22" t="s">
        <v>2411</v>
      </c>
      <c r="C2189" s="107" t="s">
        <v>4537</v>
      </c>
      <c r="D2189" s="41" t="s">
        <v>20</v>
      </c>
      <c r="E2189" s="43">
        <v>9.86</v>
      </c>
      <c r="F2189" s="171">
        <f t="shared" si="40"/>
        <v>9.86</v>
      </c>
    </row>
    <row r="2190" spans="1:6" s="45" customFormat="1" ht="14.25">
      <c r="A2190" s="31">
        <v>44660</v>
      </c>
      <c r="B2190" s="22" t="s">
        <v>2411</v>
      </c>
      <c r="C2190" s="107" t="s">
        <v>4538</v>
      </c>
      <c r="D2190" s="41" t="s">
        <v>20</v>
      </c>
      <c r="E2190" s="43">
        <v>9.86</v>
      </c>
      <c r="F2190" s="171">
        <f t="shared" si="40"/>
        <v>9.86</v>
      </c>
    </row>
    <row r="2191" spans="1:6" s="45" customFormat="1" ht="14.25">
      <c r="A2191" s="31">
        <v>44661</v>
      </c>
      <c r="B2191" s="22" t="s">
        <v>2411</v>
      </c>
      <c r="C2191" s="107" t="s">
        <v>4539</v>
      </c>
      <c r="D2191" s="41" t="s">
        <v>20</v>
      </c>
      <c r="E2191" s="43">
        <v>9.86</v>
      </c>
      <c r="F2191" s="171">
        <f t="shared" si="40"/>
        <v>9.86</v>
      </c>
    </row>
    <row r="2192" spans="1:6" s="45" customFormat="1" ht="14.25">
      <c r="A2192" s="31">
        <v>44662</v>
      </c>
      <c r="B2192" s="22" t="s">
        <v>2411</v>
      </c>
      <c r="C2192" s="107" t="s">
        <v>4540</v>
      </c>
      <c r="D2192" s="41" t="s">
        <v>20</v>
      </c>
      <c r="E2192" s="43">
        <v>9.86</v>
      </c>
      <c r="F2192" s="171">
        <f t="shared" si="40"/>
        <v>9.86</v>
      </c>
    </row>
    <row r="2193" spans="1:6" s="45" customFormat="1" ht="14.25">
      <c r="A2193" s="31">
        <v>44663</v>
      </c>
      <c r="B2193" s="22" t="s">
        <v>2411</v>
      </c>
      <c r="C2193" s="107" t="s">
        <v>4541</v>
      </c>
      <c r="D2193" s="41" t="s">
        <v>20</v>
      </c>
      <c r="E2193" s="43">
        <v>14.25</v>
      </c>
      <c r="F2193" s="171">
        <f t="shared" si="40"/>
        <v>14.25</v>
      </c>
    </row>
    <row r="2194" spans="1:6" s="45" customFormat="1" ht="14.25">
      <c r="A2194" s="31">
        <v>44664</v>
      </c>
      <c r="B2194" s="22" t="s">
        <v>2411</v>
      </c>
      <c r="C2194" s="107" t="s">
        <v>4542</v>
      </c>
      <c r="D2194" s="41" t="s">
        <v>20</v>
      </c>
      <c r="E2194" s="43">
        <v>38.56</v>
      </c>
      <c r="F2194" s="171">
        <f t="shared" si="40"/>
        <v>38.56</v>
      </c>
    </row>
    <row r="2195" spans="1:6" s="45" customFormat="1" ht="14.25">
      <c r="A2195" s="31">
        <v>44665</v>
      </c>
      <c r="B2195" s="22" t="s">
        <v>2411</v>
      </c>
      <c r="C2195" s="107" t="s">
        <v>4543</v>
      </c>
      <c r="D2195" s="41" t="s">
        <v>20</v>
      </c>
      <c r="E2195" s="43">
        <v>38.56</v>
      </c>
      <c r="F2195" s="171">
        <f t="shared" si="40"/>
        <v>38.56</v>
      </c>
    </row>
    <row r="2196" spans="1:6" s="45" customFormat="1" ht="14.25">
      <c r="A2196" s="184">
        <v>44666</v>
      </c>
      <c r="B2196" s="22" t="s">
        <v>2411</v>
      </c>
      <c r="C2196" s="185" t="s">
        <v>4544</v>
      </c>
      <c r="D2196" s="186" t="s">
        <v>20</v>
      </c>
      <c r="E2196" s="187">
        <v>38.56</v>
      </c>
      <c r="F2196" s="171">
        <f t="shared" si="40"/>
        <v>38.56</v>
      </c>
    </row>
    <row r="2197" spans="1:6" s="45" customFormat="1" ht="14.25">
      <c r="A2197" s="31">
        <v>44667</v>
      </c>
      <c r="B2197" s="22" t="s">
        <v>2411</v>
      </c>
      <c r="C2197" s="107" t="s">
        <v>4545</v>
      </c>
      <c r="D2197" s="41" t="s">
        <v>20</v>
      </c>
      <c r="E2197" s="43">
        <v>38.56</v>
      </c>
      <c r="F2197" s="171">
        <f t="shared" si="40"/>
        <v>38.56</v>
      </c>
    </row>
    <row r="2198" spans="1:6" s="45" customFormat="1" ht="14.25">
      <c r="A2198" s="31">
        <v>44668</v>
      </c>
      <c r="B2198" s="22" t="s">
        <v>2411</v>
      </c>
      <c r="C2198" s="107" t="s">
        <v>4546</v>
      </c>
      <c r="D2198" s="41" t="s">
        <v>20</v>
      </c>
      <c r="E2198" s="43">
        <v>43.34</v>
      </c>
      <c r="F2198" s="171">
        <f t="shared" si="40"/>
        <v>43.34</v>
      </c>
    </row>
    <row r="2199" spans="1:6" s="45" customFormat="1" ht="14.25">
      <c r="A2199" s="31">
        <v>44669</v>
      </c>
      <c r="B2199" s="22" t="s">
        <v>2411</v>
      </c>
      <c r="C2199" s="107" t="s">
        <v>4547</v>
      </c>
      <c r="D2199" s="41" t="s">
        <v>20</v>
      </c>
      <c r="E2199" s="43">
        <v>48.54</v>
      </c>
      <c r="F2199" s="171">
        <f t="shared" si="40"/>
        <v>48.54</v>
      </c>
    </row>
    <row r="2200" spans="1:6" s="45" customFormat="1" ht="14.25">
      <c r="A2200" s="31">
        <v>44670</v>
      </c>
      <c r="B2200" s="22" t="s">
        <v>2411</v>
      </c>
      <c r="C2200" s="107" t="s">
        <v>4548</v>
      </c>
      <c r="D2200" s="41" t="s">
        <v>20</v>
      </c>
      <c r="E2200" s="43">
        <v>48.67</v>
      </c>
      <c r="F2200" s="171">
        <f t="shared" si="40"/>
        <v>48.67</v>
      </c>
    </row>
    <row r="2201" spans="1:6" s="45" customFormat="1" ht="14.25">
      <c r="A2201" s="31">
        <v>44671</v>
      </c>
      <c r="B2201" s="22" t="s">
        <v>2411</v>
      </c>
      <c r="C2201" s="107" t="s">
        <v>4549</v>
      </c>
      <c r="D2201" s="41" t="s">
        <v>20</v>
      </c>
      <c r="E2201" s="43">
        <v>48.67</v>
      </c>
      <c r="F2201" s="171">
        <f t="shared" si="40"/>
        <v>48.67</v>
      </c>
    </row>
    <row r="2202" spans="1:6" s="45" customFormat="1" ht="14.25">
      <c r="A2202" s="31">
        <v>44672</v>
      </c>
      <c r="B2202" s="22" t="s">
        <v>2411</v>
      </c>
      <c r="C2202" s="107" t="s">
        <v>4550</v>
      </c>
      <c r="D2202" s="41" t="s">
        <v>20</v>
      </c>
      <c r="E2202" s="43">
        <v>48.67</v>
      </c>
      <c r="F2202" s="171">
        <f t="shared" si="40"/>
        <v>48.67</v>
      </c>
    </row>
    <row r="2203" spans="1:6" s="45" customFormat="1" ht="14.25">
      <c r="A2203" s="31">
        <v>44673</v>
      </c>
      <c r="B2203" s="22" t="s">
        <v>2411</v>
      </c>
      <c r="C2203" s="107" t="s">
        <v>4551</v>
      </c>
      <c r="D2203" s="41" t="s">
        <v>20</v>
      </c>
      <c r="E2203" s="43">
        <v>48.67</v>
      </c>
      <c r="F2203" s="171">
        <f t="shared" si="40"/>
        <v>48.67</v>
      </c>
    </row>
    <row r="2204" spans="1:6" s="45" customFormat="1" ht="14.25">
      <c r="A2204" s="31">
        <v>44674</v>
      </c>
      <c r="B2204" s="22" t="s">
        <v>2411</v>
      </c>
      <c r="C2204" s="107" t="s">
        <v>4552</v>
      </c>
      <c r="D2204" s="41" t="s">
        <v>20</v>
      </c>
      <c r="E2204" s="43">
        <v>54.74</v>
      </c>
      <c r="F2204" s="171">
        <f t="shared" si="40"/>
        <v>54.74</v>
      </c>
    </row>
    <row r="2205" spans="1:6" s="45" customFormat="1" ht="14.25">
      <c r="A2205" s="31">
        <v>44675</v>
      </c>
      <c r="B2205" s="22" t="s">
        <v>2411</v>
      </c>
      <c r="C2205" s="107" t="s">
        <v>4553</v>
      </c>
      <c r="D2205" s="41" t="s">
        <v>20</v>
      </c>
      <c r="E2205" s="43">
        <v>54.74</v>
      </c>
      <c r="F2205" s="171">
        <f t="shared" si="40"/>
        <v>54.74</v>
      </c>
    </row>
    <row r="2206" spans="1:6" s="45" customFormat="1" ht="14.25">
      <c r="A2206" s="184">
        <v>44676</v>
      </c>
      <c r="B2206" s="22" t="s">
        <v>2411</v>
      </c>
      <c r="C2206" s="185" t="s">
        <v>4554</v>
      </c>
      <c r="D2206" s="186" t="s">
        <v>20</v>
      </c>
      <c r="E2206" s="187">
        <v>136.58000000000001</v>
      </c>
      <c r="F2206" s="171">
        <f t="shared" si="40"/>
        <v>136.58000000000001</v>
      </c>
    </row>
    <row r="2207" spans="1:6" s="45" customFormat="1" ht="14.25">
      <c r="A2207" s="31">
        <v>44680</v>
      </c>
      <c r="B2207" s="22" t="s">
        <v>2411</v>
      </c>
      <c r="C2207" s="107" t="s">
        <v>4555</v>
      </c>
      <c r="D2207" s="41" t="s">
        <v>20</v>
      </c>
      <c r="E2207" s="43">
        <v>108.25</v>
      </c>
      <c r="F2207" s="171">
        <f t="shared" si="40"/>
        <v>108.25</v>
      </c>
    </row>
    <row r="2208" spans="1:6" s="45" customFormat="1" ht="14.25">
      <c r="A2208" s="31">
        <v>447</v>
      </c>
      <c r="B2208" s="22" t="s">
        <v>2411</v>
      </c>
      <c r="C2208" s="107" t="s">
        <v>4530</v>
      </c>
      <c r="D2208" s="41"/>
      <c r="E2208" s="43"/>
      <c r="F2208" s="171">
        <f t="shared" si="40"/>
        <v>0</v>
      </c>
    </row>
    <row r="2209" spans="1:6" s="45" customFormat="1" ht="14.25">
      <c r="A2209" s="31">
        <v>44711</v>
      </c>
      <c r="B2209" s="22" t="s">
        <v>2411</v>
      </c>
      <c r="C2209" s="107" t="s">
        <v>4556</v>
      </c>
      <c r="D2209" s="41" t="s">
        <v>20</v>
      </c>
      <c r="E2209" s="43">
        <v>153.29</v>
      </c>
      <c r="F2209" s="171">
        <f t="shared" si="40"/>
        <v>153.29</v>
      </c>
    </row>
    <row r="2210" spans="1:6" s="45" customFormat="1" ht="14.25">
      <c r="A2210" s="31">
        <v>44712</v>
      </c>
      <c r="B2210" s="22" t="s">
        <v>2411</v>
      </c>
      <c r="C2210" s="107" t="s">
        <v>4557</v>
      </c>
      <c r="D2210" s="41" t="s">
        <v>20</v>
      </c>
      <c r="E2210" s="43">
        <v>63.83</v>
      </c>
      <c r="F2210" s="171">
        <f t="shared" si="40"/>
        <v>63.83</v>
      </c>
    </row>
    <row r="2211" spans="1:6" s="45" customFormat="1" ht="14.25">
      <c r="A2211" s="31">
        <v>44715</v>
      </c>
      <c r="B2211" s="22" t="s">
        <v>2411</v>
      </c>
      <c r="C2211" s="107" t="s">
        <v>4558</v>
      </c>
      <c r="D2211" s="41" t="s">
        <v>20</v>
      </c>
      <c r="E2211" s="43">
        <v>9.86</v>
      </c>
      <c r="F2211" s="171">
        <f t="shared" si="40"/>
        <v>9.86</v>
      </c>
    </row>
    <row r="2212" spans="1:6" s="45" customFormat="1" ht="14.25">
      <c r="A2212" s="31">
        <v>44734</v>
      </c>
      <c r="B2212" s="22" t="s">
        <v>2411</v>
      </c>
      <c r="C2212" s="107" t="s">
        <v>4559</v>
      </c>
      <c r="D2212" s="41" t="s">
        <v>20</v>
      </c>
      <c r="E2212" s="43">
        <v>197.41</v>
      </c>
      <c r="F2212" s="171">
        <f t="shared" si="40"/>
        <v>197.41</v>
      </c>
    </row>
    <row r="2213" spans="1:6" s="45" customFormat="1" ht="14.25">
      <c r="A2213" s="184">
        <v>44740</v>
      </c>
      <c r="B2213" s="22" t="s">
        <v>2411</v>
      </c>
      <c r="C2213" s="185" t="s">
        <v>4560</v>
      </c>
      <c r="D2213" s="186" t="s">
        <v>20</v>
      </c>
      <c r="E2213" s="187">
        <v>15.6</v>
      </c>
      <c r="F2213" s="171">
        <f t="shared" si="40"/>
        <v>15.6</v>
      </c>
    </row>
    <row r="2214" spans="1:6" s="45" customFormat="1" ht="14.25">
      <c r="A2214" s="31">
        <v>44760</v>
      </c>
      <c r="B2214" s="22" t="s">
        <v>2411</v>
      </c>
      <c r="C2214" s="107" t="s">
        <v>4561</v>
      </c>
      <c r="D2214" s="41" t="s">
        <v>20</v>
      </c>
      <c r="E2214" s="43">
        <v>19.239999999999998</v>
      </c>
      <c r="F2214" s="171">
        <f t="shared" si="40"/>
        <v>19.239999999999998</v>
      </c>
    </row>
    <row r="2215" spans="1:6" s="45" customFormat="1" ht="14.25">
      <c r="A2215" s="31">
        <v>44781</v>
      </c>
      <c r="B2215" s="22" t="s">
        <v>2411</v>
      </c>
      <c r="C2215" s="107" t="s">
        <v>4562</v>
      </c>
      <c r="D2215" s="41" t="s">
        <v>20</v>
      </c>
      <c r="E2215" s="43">
        <v>14.25</v>
      </c>
      <c r="F2215" s="171">
        <f t="shared" si="40"/>
        <v>14.25</v>
      </c>
    </row>
    <row r="2216" spans="1:6" s="45" customFormat="1" ht="14.25">
      <c r="A2216" s="31">
        <v>44793</v>
      </c>
      <c r="B2216" s="22" t="s">
        <v>2411</v>
      </c>
      <c r="C2216" s="107" t="s">
        <v>4563</v>
      </c>
      <c r="D2216" s="41" t="s">
        <v>20</v>
      </c>
      <c r="E2216" s="43">
        <v>437.94</v>
      </c>
      <c r="F2216" s="171">
        <f t="shared" si="40"/>
        <v>437.94</v>
      </c>
    </row>
    <row r="2217" spans="1:6" s="45" customFormat="1" ht="14.25">
      <c r="A2217" s="31">
        <v>448</v>
      </c>
      <c r="B2217" s="22" t="s">
        <v>2411</v>
      </c>
      <c r="C2217" s="107" t="s">
        <v>4530</v>
      </c>
      <c r="D2217" s="41"/>
      <c r="E2217" s="43"/>
      <c r="F2217" s="171">
        <f t="shared" si="40"/>
        <v>0</v>
      </c>
    </row>
    <row r="2218" spans="1:6" s="45" customFormat="1" ht="14.25">
      <c r="A2218" s="184">
        <v>44805</v>
      </c>
      <c r="B2218" s="22" t="s">
        <v>2411</v>
      </c>
      <c r="C2218" s="185" t="s">
        <v>4564</v>
      </c>
      <c r="D2218" s="186" t="s">
        <v>20</v>
      </c>
      <c r="E2218" s="187">
        <v>437.94</v>
      </c>
      <c r="F2218" s="171">
        <f t="shared" si="40"/>
        <v>437.94</v>
      </c>
    </row>
    <row r="2219" spans="1:6" s="45" customFormat="1" ht="14.25">
      <c r="A2219" s="31">
        <v>44808</v>
      </c>
      <c r="B2219" s="22" t="s">
        <v>2411</v>
      </c>
      <c r="C2219" s="107" t="s">
        <v>4565</v>
      </c>
      <c r="D2219" s="41" t="s">
        <v>20</v>
      </c>
      <c r="E2219" s="43">
        <v>36.520000000000003</v>
      </c>
      <c r="F2219" s="171">
        <f t="shared" si="40"/>
        <v>36.520000000000003</v>
      </c>
    </row>
    <row r="2220" spans="1:6" s="45" customFormat="1" ht="14.25">
      <c r="A2220" s="31">
        <v>44833</v>
      </c>
      <c r="B2220" s="22" t="s">
        <v>2411</v>
      </c>
      <c r="C2220" s="107" t="s">
        <v>4566</v>
      </c>
      <c r="D2220" s="41" t="s">
        <v>20</v>
      </c>
      <c r="E2220" s="43">
        <v>22.33</v>
      </c>
      <c r="F2220" s="171">
        <f t="shared" si="40"/>
        <v>22.33</v>
      </c>
    </row>
    <row r="2221" spans="1:6" s="45" customFormat="1" ht="14.25">
      <c r="A2221" s="31">
        <v>44851</v>
      </c>
      <c r="B2221" s="22" t="s">
        <v>2411</v>
      </c>
      <c r="C2221" s="107" t="s">
        <v>4567</v>
      </c>
      <c r="D2221" s="41" t="s">
        <v>20</v>
      </c>
      <c r="E2221" s="43">
        <v>42.41</v>
      </c>
      <c r="F2221" s="171">
        <f t="shared" si="40"/>
        <v>42.41</v>
      </c>
    </row>
    <row r="2222" spans="1:6" s="45" customFormat="1" ht="14.25">
      <c r="A2222" s="31">
        <v>44852</v>
      </c>
      <c r="B2222" s="22" t="s">
        <v>2411</v>
      </c>
      <c r="C2222" s="107" t="s">
        <v>4568</v>
      </c>
      <c r="D2222" s="41" t="s">
        <v>20</v>
      </c>
      <c r="E2222" s="43">
        <v>52.86</v>
      </c>
      <c r="F2222" s="171">
        <f t="shared" si="40"/>
        <v>52.86</v>
      </c>
    </row>
    <row r="2223" spans="1:6" s="45" customFormat="1" ht="14.25">
      <c r="A2223" s="31">
        <v>44871</v>
      </c>
      <c r="B2223" s="22" t="s">
        <v>2411</v>
      </c>
      <c r="C2223" s="107" t="s">
        <v>4569</v>
      </c>
      <c r="D2223" s="41" t="s">
        <v>20</v>
      </c>
      <c r="E2223" s="43">
        <v>85.13</v>
      </c>
      <c r="F2223" s="171">
        <f t="shared" si="40"/>
        <v>85.13</v>
      </c>
    </row>
    <row r="2224" spans="1:6" s="45" customFormat="1" ht="14.25">
      <c r="A2224" s="31">
        <v>449</v>
      </c>
      <c r="B2224" s="22" t="s">
        <v>2411</v>
      </c>
      <c r="C2224" s="107" t="s">
        <v>4570</v>
      </c>
      <c r="D2224" s="41"/>
      <c r="E2224" s="43"/>
      <c r="F2224" s="171">
        <f t="shared" si="40"/>
        <v>0</v>
      </c>
    </row>
    <row r="2225" spans="1:6" s="45" customFormat="1" ht="14.25">
      <c r="A2225" s="31">
        <v>44905</v>
      </c>
      <c r="B2225" s="22" t="s">
        <v>2411</v>
      </c>
      <c r="C2225" s="107" t="s">
        <v>4571</v>
      </c>
      <c r="D2225" s="41" t="s">
        <v>20</v>
      </c>
      <c r="E2225" s="43">
        <v>98.43</v>
      </c>
      <c r="F2225" s="171">
        <f t="shared" si="40"/>
        <v>98.43</v>
      </c>
    </row>
    <row r="2226" spans="1:6" s="45" customFormat="1" ht="14.25">
      <c r="A2226" s="31">
        <v>44924</v>
      </c>
      <c r="B2226" s="22" t="s">
        <v>2411</v>
      </c>
      <c r="C2226" s="107" t="s">
        <v>4572</v>
      </c>
      <c r="D2226" s="41" t="s">
        <v>20</v>
      </c>
      <c r="E2226" s="43">
        <v>452.37</v>
      </c>
      <c r="F2226" s="171">
        <f t="shared" si="40"/>
        <v>452.37</v>
      </c>
    </row>
    <row r="2227" spans="1:6" s="45" customFormat="1" ht="14.25">
      <c r="A2227" s="31">
        <v>44951</v>
      </c>
      <c r="B2227" s="22" t="s">
        <v>2411</v>
      </c>
      <c r="C2227" s="107" t="s">
        <v>4573</v>
      </c>
      <c r="D2227" s="41" t="s">
        <v>20</v>
      </c>
      <c r="E2227" s="43">
        <v>39.57</v>
      </c>
      <c r="F2227" s="171">
        <f t="shared" si="40"/>
        <v>39.57</v>
      </c>
    </row>
    <row r="2228" spans="1:6" s="45" customFormat="1" ht="14.25">
      <c r="A2228" s="31">
        <v>44960</v>
      </c>
      <c r="B2228" s="22" t="s">
        <v>2411</v>
      </c>
      <c r="C2228" s="107" t="s">
        <v>4574</v>
      </c>
      <c r="D2228" s="41" t="s">
        <v>20</v>
      </c>
      <c r="E2228" s="43">
        <v>439.45</v>
      </c>
      <c r="F2228" s="171">
        <f t="shared" si="40"/>
        <v>439.45</v>
      </c>
    </row>
    <row r="2229" spans="1:6" s="45" customFormat="1" ht="14.25">
      <c r="A2229" s="184">
        <v>450</v>
      </c>
      <c r="B2229" s="22" t="s">
        <v>2411</v>
      </c>
      <c r="C2229" s="185" t="s">
        <v>4461</v>
      </c>
      <c r="D2229" s="186"/>
      <c r="E2229" s="187"/>
      <c r="F2229" s="171">
        <f t="shared" si="40"/>
        <v>0</v>
      </c>
    </row>
    <row r="2230" spans="1:6" s="45" customFormat="1" ht="14.25">
      <c r="A2230" s="31">
        <v>45001</v>
      </c>
      <c r="B2230" s="22" t="s">
        <v>2411</v>
      </c>
      <c r="C2230" s="107" t="s">
        <v>4575</v>
      </c>
      <c r="D2230" s="41" t="s">
        <v>20</v>
      </c>
      <c r="E2230" s="43">
        <v>24.34</v>
      </c>
      <c r="F2230" s="171">
        <f t="shared" si="40"/>
        <v>24.34</v>
      </c>
    </row>
    <row r="2231" spans="1:6" s="45" customFormat="1" ht="14.25">
      <c r="A2231" s="184">
        <v>45002</v>
      </c>
      <c r="B2231" s="22" t="s">
        <v>2411</v>
      </c>
      <c r="C2231" s="185" t="s">
        <v>4576</v>
      </c>
      <c r="D2231" s="186" t="s">
        <v>20</v>
      </c>
      <c r="E2231" s="187">
        <v>50.19</v>
      </c>
      <c r="F2231" s="171">
        <f t="shared" si="40"/>
        <v>50.19</v>
      </c>
    </row>
    <row r="2232" spans="1:6" s="45" customFormat="1" ht="14.25">
      <c r="A2232" s="31">
        <v>45003</v>
      </c>
      <c r="B2232" s="22" t="s">
        <v>2411</v>
      </c>
      <c r="C2232" s="107" t="s">
        <v>4577</v>
      </c>
      <c r="D2232" s="41" t="s">
        <v>20</v>
      </c>
      <c r="E2232" s="43">
        <v>71.040000000000006</v>
      </c>
      <c r="F2232" s="171">
        <f t="shared" si="40"/>
        <v>71.040000000000006</v>
      </c>
    </row>
    <row r="2233" spans="1:6" s="45" customFormat="1" ht="14.25">
      <c r="A2233" s="184">
        <v>45005</v>
      </c>
      <c r="B2233" s="22" t="s">
        <v>2411</v>
      </c>
      <c r="C2233" s="185" t="s">
        <v>4578</v>
      </c>
      <c r="D2233" s="186" t="s">
        <v>20</v>
      </c>
      <c r="E2233" s="187">
        <v>135.68</v>
      </c>
      <c r="F2233" s="171">
        <f t="shared" si="40"/>
        <v>135.68</v>
      </c>
    </row>
    <row r="2234" spans="1:6" s="45" customFormat="1" ht="14.25">
      <c r="A2234" s="31">
        <v>45035</v>
      </c>
      <c r="B2234" s="22" t="s">
        <v>2411</v>
      </c>
      <c r="C2234" s="107" t="s">
        <v>4579</v>
      </c>
      <c r="D2234" s="41" t="s">
        <v>20</v>
      </c>
      <c r="E2234" s="43">
        <v>86.58</v>
      </c>
      <c r="F2234" s="171">
        <f t="shared" si="40"/>
        <v>86.58</v>
      </c>
    </row>
    <row r="2235" spans="1:6" s="45" customFormat="1" ht="14.25">
      <c r="A2235" s="31">
        <v>45037</v>
      </c>
      <c r="B2235" s="22" t="s">
        <v>2411</v>
      </c>
      <c r="C2235" s="107" t="s">
        <v>4580</v>
      </c>
      <c r="D2235" s="41" t="s">
        <v>20</v>
      </c>
      <c r="E2235" s="43">
        <v>344.36</v>
      </c>
      <c r="F2235" s="171">
        <f t="shared" si="40"/>
        <v>344.36</v>
      </c>
    </row>
    <row r="2236" spans="1:6" s="45" customFormat="1" ht="14.25">
      <c r="A2236" s="31">
        <v>45038</v>
      </c>
      <c r="B2236" s="22" t="s">
        <v>2411</v>
      </c>
      <c r="C2236" s="107" t="s">
        <v>4581</v>
      </c>
      <c r="D2236" s="41" t="s">
        <v>20</v>
      </c>
      <c r="E2236" s="43">
        <v>556.14</v>
      </c>
      <c r="F2236" s="171">
        <f t="shared" si="40"/>
        <v>556.14</v>
      </c>
    </row>
    <row r="2237" spans="1:6" s="45" customFormat="1" ht="14.25">
      <c r="A2237" s="31">
        <v>45040</v>
      </c>
      <c r="B2237" s="22" t="s">
        <v>2411</v>
      </c>
      <c r="C2237" s="107" t="s">
        <v>4582</v>
      </c>
      <c r="D2237" s="41" t="s">
        <v>20</v>
      </c>
      <c r="E2237" s="43">
        <v>1916.22</v>
      </c>
      <c r="F2237" s="171">
        <f t="shared" si="40"/>
        <v>1916.22</v>
      </c>
    </row>
    <row r="2238" spans="1:6" s="45" customFormat="1" ht="14.25">
      <c r="A2238" s="31">
        <v>45044</v>
      </c>
      <c r="B2238" s="22" t="s">
        <v>2411</v>
      </c>
      <c r="C2238" s="107" t="s">
        <v>4583</v>
      </c>
      <c r="D2238" s="41" t="s">
        <v>20</v>
      </c>
      <c r="E2238" s="43">
        <v>64.099999999999994</v>
      </c>
      <c r="F2238" s="171">
        <f t="shared" si="40"/>
        <v>64.099999999999994</v>
      </c>
    </row>
    <row r="2239" spans="1:6" s="45" customFormat="1" ht="14.25">
      <c r="A2239" s="184">
        <v>45067</v>
      </c>
      <c r="B2239" s="22" t="s">
        <v>2411</v>
      </c>
      <c r="C2239" s="185" t="s">
        <v>4584</v>
      </c>
      <c r="D2239" s="186" t="s">
        <v>20</v>
      </c>
      <c r="E2239" s="187">
        <v>33.31</v>
      </c>
      <c r="F2239" s="171">
        <f t="shared" si="40"/>
        <v>33.31</v>
      </c>
    </row>
    <row r="2240" spans="1:6" s="45" customFormat="1" ht="14.25">
      <c r="A2240" s="31">
        <v>451</v>
      </c>
      <c r="B2240" s="22" t="s">
        <v>2411</v>
      </c>
      <c r="C2240" s="107" t="s">
        <v>4585</v>
      </c>
      <c r="D2240" s="41"/>
      <c r="E2240" s="43"/>
      <c r="F2240" s="171">
        <f t="shared" si="40"/>
        <v>0</v>
      </c>
    </row>
    <row r="2241" spans="1:6" s="45" customFormat="1" ht="14.25">
      <c r="A2241" s="31">
        <v>45104</v>
      </c>
      <c r="B2241" s="22" t="s">
        <v>2411</v>
      </c>
      <c r="C2241" s="107" t="s">
        <v>4586</v>
      </c>
      <c r="D2241" s="41" t="s">
        <v>20</v>
      </c>
      <c r="E2241" s="43">
        <v>2.2799999999999998</v>
      </c>
      <c r="F2241" s="171">
        <f t="shared" si="40"/>
        <v>2.2799999999999998</v>
      </c>
    </row>
    <row r="2242" spans="1:6" s="45" customFormat="1" ht="14.25">
      <c r="A2242" s="31">
        <v>452</v>
      </c>
      <c r="B2242" s="22" t="s">
        <v>2411</v>
      </c>
      <c r="C2242" s="107" t="s">
        <v>4585</v>
      </c>
      <c r="D2242" s="41"/>
      <c r="E2242" s="43"/>
      <c r="F2242" s="171">
        <f t="shared" si="40"/>
        <v>0</v>
      </c>
    </row>
    <row r="2243" spans="1:6" s="45" customFormat="1" ht="14.25">
      <c r="A2243" s="31">
        <v>45270</v>
      </c>
      <c r="B2243" s="22" t="s">
        <v>2411</v>
      </c>
      <c r="C2243" s="107" t="s">
        <v>4587</v>
      </c>
      <c r="D2243" s="41" t="s">
        <v>20</v>
      </c>
      <c r="E2243" s="43">
        <v>15.76</v>
      </c>
      <c r="F2243" s="171">
        <f t="shared" ref="F2243:F2306" si="41">E2243*$F$1534</f>
        <v>15.76</v>
      </c>
    </row>
    <row r="2244" spans="1:6" s="45" customFormat="1" ht="14.25">
      <c r="A2244" s="31">
        <v>454</v>
      </c>
      <c r="B2244" s="22" t="s">
        <v>2411</v>
      </c>
      <c r="C2244" s="107" t="s">
        <v>3638</v>
      </c>
      <c r="D2244" s="41"/>
      <c r="E2244" s="43"/>
      <c r="F2244" s="171">
        <f t="shared" si="41"/>
        <v>0</v>
      </c>
    </row>
    <row r="2245" spans="1:6" s="45" customFormat="1" ht="14.25">
      <c r="A2245" s="31">
        <v>45442</v>
      </c>
      <c r="B2245" s="22" t="s">
        <v>2411</v>
      </c>
      <c r="C2245" s="107" t="s">
        <v>4588</v>
      </c>
      <c r="D2245" s="41" t="s">
        <v>20</v>
      </c>
      <c r="E2245" s="43">
        <v>3542.41</v>
      </c>
      <c r="F2245" s="171">
        <f t="shared" si="41"/>
        <v>3542.41</v>
      </c>
    </row>
    <row r="2246" spans="1:6" s="45" customFormat="1" ht="14.25">
      <c r="A2246" s="31">
        <v>45454</v>
      </c>
      <c r="B2246" s="22" t="s">
        <v>2411</v>
      </c>
      <c r="C2246" s="107" t="s">
        <v>4589</v>
      </c>
      <c r="D2246" s="41" t="s">
        <v>20</v>
      </c>
      <c r="E2246" s="43">
        <v>13850.6</v>
      </c>
      <c r="F2246" s="171">
        <f t="shared" si="41"/>
        <v>13850.6</v>
      </c>
    </row>
    <row r="2247" spans="1:6" s="45" customFormat="1" ht="14.25">
      <c r="A2247" s="31">
        <v>45472</v>
      </c>
      <c r="B2247" s="22" t="s">
        <v>2411</v>
      </c>
      <c r="C2247" s="107" t="s">
        <v>4590</v>
      </c>
      <c r="D2247" s="41" t="s">
        <v>20</v>
      </c>
      <c r="E2247" s="43">
        <v>4266.05</v>
      </c>
      <c r="F2247" s="171">
        <f t="shared" si="41"/>
        <v>4266.05</v>
      </c>
    </row>
    <row r="2248" spans="1:6" s="45" customFormat="1" ht="14.25">
      <c r="A2248" s="184">
        <v>45473</v>
      </c>
      <c r="B2248" s="22" t="s">
        <v>2411</v>
      </c>
      <c r="C2248" s="185" t="s">
        <v>4591</v>
      </c>
      <c r="D2248" s="186" t="s">
        <v>20</v>
      </c>
      <c r="E2248" s="187">
        <v>2627.61</v>
      </c>
      <c r="F2248" s="171">
        <f t="shared" si="41"/>
        <v>2627.61</v>
      </c>
    </row>
    <row r="2249" spans="1:6" s="45" customFormat="1" ht="14.25">
      <c r="A2249" s="31">
        <v>45484</v>
      </c>
      <c r="B2249" s="22" t="s">
        <v>2411</v>
      </c>
      <c r="C2249" s="107" t="s">
        <v>4592</v>
      </c>
      <c r="D2249" s="41" t="s">
        <v>20</v>
      </c>
      <c r="E2249" s="43">
        <v>5551.21</v>
      </c>
      <c r="F2249" s="171">
        <f t="shared" si="41"/>
        <v>5551.21</v>
      </c>
    </row>
    <row r="2250" spans="1:6" s="45" customFormat="1" ht="14.25">
      <c r="A2250" s="31">
        <v>455</v>
      </c>
      <c r="B2250" s="22" t="s">
        <v>2411</v>
      </c>
      <c r="C2250" s="107" t="s">
        <v>4593</v>
      </c>
      <c r="D2250" s="41"/>
      <c r="E2250" s="43"/>
      <c r="F2250" s="171">
        <f t="shared" si="41"/>
        <v>0</v>
      </c>
    </row>
    <row r="2251" spans="1:6" s="45" customFormat="1" ht="14.25">
      <c r="A2251" s="184">
        <v>45501</v>
      </c>
      <c r="B2251" s="22" t="s">
        <v>2411</v>
      </c>
      <c r="C2251" s="185" t="s">
        <v>4594</v>
      </c>
      <c r="D2251" s="186" t="s">
        <v>20</v>
      </c>
      <c r="E2251" s="187">
        <v>14.82</v>
      </c>
      <c r="F2251" s="171">
        <f t="shared" si="41"/>
        <v>14.82</v>
      </c>
    </row>
    <row r="2252" spans="1:6" s="45" customFormat="1" ht="14.25">
      <c r="A2252" s="31">
        <v>45502</v>
      </c>
      <c r="B2252" s="22" t="s">
        <v>2411</v>
      </c>
      <c r="C2252" s="107" t="s">
        <v>4595</v>
      </c>
      <c r="D2252" s="41" t="s">
        <v>20</v>
      </c>
      <c r="E2252" s="43">
        <v>18.48</v>
      </c>
      <c r="F2252" s="171">
        <f t="shared" si="41"/>
        <v>18.48</v>
      </c>
    </row>
    <row r="2253" spans="1:6" s="45" customFormat="1" ht="14.25">
      <c r="A2253" s="31">
        <v>45505</v>
      </c>
      <c r="B2253" s="22" t="s">
        <v>2411</v>
      </c>
      <c r="C2253" s="107" t="s">
        <v>4596</v>
      </c>
      <c r="D2253" s="41" t="s">
        <v>20</v>
      </c>
      <c r="E2253" s="43">
        <v>16.739999999999998</v>
      </c>
      <c r="F2253" s="171">
        <f t="shared" si="41"/>
        <v>16.739999999999998</v>
      </c>
    </row>
    <row r="2254" spans="1:6" s="45" customFormat="1" ht="14.25">
      <c r="A2254" s="184">
        <v>45519</v>
      </c>
      <c r="B2254" s="22" t="s">
        <v>2411</v>
      </c>
      <c r="C2254" s="185" t="s">
        <v>4597</v>
      </c>
      <c r="D2254" s="186" t="s">
        <v>20</v>
      </c>
      <c r="E2254" s="187">
        <v>22.26</v>
      </c>
      <c r="F2254" s="171">
        <f t="shared" si="41"/>
        <v>22.26</v>
      </c>
    </row>
    <row r="2255" spans="1:6" s="45" customFormat="1" ht="14.25">
      <c r="A2255" s="31">
        <v>45520</v>
      </c>
      <c r="B2255" s="22" t="s">
        <v>2411</v>
      </c>
      <c r="C2255" s="107" t="s">
        <v>4598</v>
      </c>
      <c r="D2255" s="41" t="s">
        <v>20</v>
      </c>
      <c r="E2255" s="43">
        <v>20.350000000000001</v>
      </c>
      <c r="F2255" s="171">
        <f t="shared" si="41"/>
        <v>20.350000000000001</v>
      </c>
    </row>
    <row r="2256" spans="1:6" s="45" customFormat="1" ht="14.25">
      <c r="A2256" s="31">
        <v>45523</v>
      </c>
      <c r="B2256" s="22" t="s">
        <v>2411</v>
      </c>
      <c r="C2256" s="107" t="s">
        <v>4599</v>
      </c>
      <c r="D2256" s="41" t="s">
        <v>20</v>
      </c>
      <c r="E2256" s="43">
        <v>29.36</v>
      </c>
      <c r="F2256" s="171">
        <f t="shared" si="41"/>
        <v>29.36</v>
      </c>
    </row>
    <row r="2257" spans="1:6" s="45" customFormat="1" ht="14.25">
      <c r="A2257" s="31">
        <v>45525</v>
      </c>
      <c r="B2257" s="22" t="s">
        <v>2411</v>
      </c>
      <c r="C2257" s="107" t="s">
        <v>4600</v>
      </c>
      <c r="D2257" s="41" t="s">
        <v>20</v>
      </c>
      <c r="E2257" s="43">
        <v>5.21</v>
      </c>
      <c r="F2257" s="171">
        <f t="shared" si="41"/>
        <v>5.21</v>
      </c>
    </row>
    <row r="2258" spans="1:6" s="45" customFormat="1" ht="14.25">
      <c r="A2258" s="31">
        <v>45526</v>
      </c>
      <c r="B2258" s="22" t="s">
        <v>2411</v>
      </c>
      <c r="C2258" s="107" t="s">
        <v>4601</v>
      </c>
      <c r="D2258" s="41" t="s">
        <v>20</v>
      </c>
      <c r="E2258" s="43">
        <v>16.260000000000002</v>
      </c>
      <c r="F2258" s="171">
        <f t="shared" si="41"/>
        <v>16.260000000000002</v>
      </c>
    </row>
    <row r="2259" spans="1:6" s="45" customFormat="1" ht="14.25">
      <c r="A2259" s="31">
        <v>458</v>
      </c>
      <c r="B2259" s="22" t="s">
        <v>2411</v>
      </c>
      <c r="C2259" s="107" t="s">
        <v>4602</v>
      </c>
      <c r="D2259" s="41"/>
      <c r="E2259" s="43"/>
      <c r="F2259" s="171">
        <f t="shared" si="41"/>
        <v>0</v>
      </c>
    </row>
    <row r="2260" spans="1:6" s="45" customFormat="1" ht="14.25">
      <c r="A2260" s="184">
        <v>45831</v>
      </c>
      <c r="B2260" s="22" t="s">
        <v>2411</v>
      </c>
      <c r="C2260" s="185" t="s">
        <v>4603</v>
      </c>
      <c r="D2260" s="186" t="s">
        <v>20</v>
      </c>
      <c r="E2260" s="187">
        <v>10.76</v>
      </c>
      <c r="F2260" s="171">
        <f t="shared" si="41"/>
        <v>10.76</v>
      </c>
    </row>
    <row r="2261" spans="1:6" s="45" customFormat="1" ht="14.25">
      <c r="A2261" s="31">
        <v>45832</v>
      </c>
      <c r="B2261" s="22" t="s">
        <v>2411</v>
      </c>
      <c r="C2261" s="107" t="s">
        <v>4604</v>
      </c>
      <c r="D2261" s="41" t="s">
        <v>20</v>
      </c>
      <c r="E2261" s="43">
        <v>19.21</v>
      </c>
      <c r="F2261" s="171">
        <f t="shared" si="41"/>
        <v>19.21</v>
      </c>
    </row>
    <row r="2262" spans="1:6" s="45" customFormat="1" ht="14.25">
      <c r="A2262" s="31">
        <v>460</v>
      </c>
      <c r="B2262" s="22" t="s">
        <v>2411</v>
      </c>
      <c r="C2262" s="107" t="s">
        <v>4605</v>
      </c>
      <c r="D2262" s="41"/>
      <c r="E2262" s="43"/>
      <c r="F2262" s="171">
        <f t="shared" si="41"/>
        <v>0</v>
      </c>
    </row>
    <row r="2263" spans="1:6" s="45" customFormat="1" ht="14.25">
      <c r="A2263" s="31">
        <v>46027</v>
      </c>
      <c r="B2263" s="22" t="s">
        <v>2411</v>
      </c>
      <c r="C2263" s="107" t="s">
        <v>4606</v>
      </c>
      <c r="D2263" s="41" t="s">
        <v>20</v>
      </c>
      <c r="E2263" s="43">
        <v>21.05</v>
      </c>
      <c r="F2263" s="171">
        <f t="shared" si="41"/>
        <v>21.05</v>
      </c>
    </row>
    <row r="2264" spans="1:6" s="45" customFormat="1" ht="14.25">
      <c r="A2264" s="184">
        <v>46028</v>
      </c>
      <c r="B2264" s="22" t="s">
        <v>2411</v>
      </c>
      <c r="C2264" s="185" t="s">
        <v>4607</v>
      </c>
      <c r="D2264" s="186" t="s">
        <v>20</v>
      </c>
      <c r="E2264" s="187">
        <v>37.130000000000003</v>
      </c>
      <c r="F2264" s="171">
        <f t="shared" si="41"/>
        <v>37.130000000000003</v>
      </c>
    </row>
    <row r="2265" spans="1:6" s="45" customFormat="1" ht="14.25">
      <c r="A2265" s="31">
        <v>465</v>
      </c>
      <c r="B2265" s="22" t="s">
        <v>2411</v>
      </c>
      <c r="C2265" s="107" t="s">
        <v>4608</v>
      </c>
      <c r="D2265" s="41"/>
      <c r="E2265" s="43"/>
      <c r="F2265" s="171">
        <f t="shared" si="41"/>
        <v>0</v>
      </c>
    </row>
    <row r="2266" spans="1:6" s="45" customFormat="1" ht="14.25">
      <c r="A2266" s="31">
        <v>46504</v>
      </c>
      <c r="B2266" s="22" t="s">
        <v>2411</v>
      </c>
      <c r="C2266" s="107" t="s">
        <v>4609</v>
      </c>
      <c r="D2266" s="41" t="s">
        <v>20</v>
      </c>
      <c r="E2266" s="43">
        <v>8.69</v>
      </c>
      <c r="F2266" s="171">
        <f t="shared" si="41"/>
        <v>8.69</v>
      </c>
    </row>
    <row r="2267" spans="1:6" s="45" customFormat="1" ht="14.25">
      <c r="A2267" s="184">
        <v>46509</v>
      </c>
      <c r="B2267" s="22" t="s">
        <v>2411</v>
      </c>
      <c r="C2267" s="185" t="s">
        <v>4610</v>
      </c>
      <c r="D2267" s="186" t="s">
        <v>20</v>
      </c>
      <c r="E2267" s="187">
        <v>15.77</v>
      </c>
      <c r="F2267" s="171">
        <f t="shared" si="41"/>
        <v>15.77</v>
      </c>
    </row>
    <row r="2268" spans="1:6" s="45" customFormat="1" ht="14.25">
      <c r="A2268" s="31">
        <v>46524</v>
      </c>
      <c r="B2268" s="22" t="s">
        <v>2411</v>
      </c>
      <c r="C2268" s="107" t="s">
        <v>4611</v>
      </c>
      <c r="D2268" s="41" t="s">
        <v>20</v>
      </c>
      <c r="E2268" s="43">
        <v>24.45</v>
      </c>
      <c r="F2268" s="171">
        <f t="shared" si="41"/>
        <v>24.45</v>
      </c>
    </row>
    <row r="2269" spans="1:6" s="45" customFormat="1" ht="14.25">
      <c r="A2269" s="184">
        <v>46525</v>
      </c>
      <c r="B2269" s="22" t="s">
        <v>2411</v>
      </c>
      <c r="C2269" s="185" t="s">
        <v>4612</v>
      </c>
      <c r="D2269" s="186" t="s">
        <v>20</v>
      </c>
      <c r="E2269" s="187">
        <v>24.45</v>
      </c>
      <c r="F2269" s="171">
        <f t="shared" si="41"/>
        <v>24.45</v>
      </c>
    </row>
    <row r="2270" spans="1:6" s="45" customFormat="1" ht="14.25">
      <c r="A2270" s="31">
        <v>466</v>
      </c>
      <c r="B2270" s="22" t="s">
        <v>2411</v>
      </c>
      <c r="C2270" s="107" t="s">
        <v>4613</v>
      </c>
      <c r="D2270" s="41"/>
      <c r="E2270" s="43"/>
      <c r="F2270" s="171">
        <f t="shared" si="41"/>
        <v>0</v>
      </c>
    </row>
    <row r="2271" spans="1:6" s="45" customFormat="1" ht="14.25">
      <c r="A2271" s="31">
        <v>46636</v>
      </c>
      <c r="B2271" s="22" t="s">
        <v>2411</v>
      </c>
      <c r="C2271" s="107" t="s">
        <v>4614</v>
      </c>
      <c r="D2271" s="41" t="s">
        <v>20</v>
      </c>
      <c r="E2271" s="43">
        <v>43.81</v>
      </c>
      <c r="F2271" s="171">
        <f t="shared" si="41"/>
        <v>43.81</v>
      </c>
    </row>
    <row r="2272" spans="1:6" s="45" customFormat="1" ht="14.25">
      <c r="A2272" s="31">
        <v>46689</v>
      </c>
      <c r="B2272" s="22" t="s">
        <v>2411</v>
      </c>
      <c r="C2272" s="107" t="s">
        <v>4615</v>
      </c>
      <c r="D2272" s="41" t="s">
        <v>20</v>
      </c>
      <c r="E2272" s="43">
        <v>100.33</v>
      </c>
      <c r="F2272" s="171">
        <f t="shared" si="41"/>
        <v>100.33</v>
      </c>
    </row>
    <row r="2273" spans="1:6" s="45" customFormat="1" ht="14.25">
      <c r="A2273" s="184">
        <v>469</v>
      </c>
      <c r="B2273" s="22" t="s">
        <v>2411</v>
      </c>
      <c r="C2273" s="185" t="s">
        <v>4616</v>
      </c>
      <c r="D2273" s="186"/>
      <c r="E2273" s="187"/>
      <c r="F2273" s="171">
        <f t="shared" si="41"/>
        <v>0</v>
      </c>
    </row>
    <row r="2274" spans="1:6" s="45" customFormat="1" ht="24">
      <c r="A2274" s="31">
        <v>46947</v>
      </c>
      <c r="B2274" s="22" t="s">
        <v>2411</v>
      </c>
      <c r="C2274" s="107" t="s">
        <v>4617</v>
      </c>
      <c r="D2274" s="41" t="s">
        <v>20</v>
      </c>
      <c r="E2274" s="43">
        <v>76.650000000000006</v>
      </c>
      <c r="F2274" s="171">
        <f t="shared" si="41"/>
        <v>76.650000000000006</v>
      </c>
    </row>
    <row r="2275" spans="1:6" s="45" customFormat="1" ht="24">
      <c r="A2275" s="31">
        <v>46986</v>
      </c>
      <c r="B2275" s="22" t="s">
        <v>2411</v>
      </c>
      <c r="C2275" s="107" t="s">
        <v>4618</v>
      </c>
      <c r="D2275" s="41" t="s">
        <v>20</v>
      </c>
      <c r="E2275" s="43">
        <v>110.73</v>
      </c>
      <c r="F2275" s="171">
        <f t="shared" si="41"/>
        <v>110.73</v>
      </c>
    </row>
    <row r="2276" spans="1:6" s="45" customFormat="1" ht="14.25">
      <c r="A2276" s="31">
        <v>471</v>
      </c>
      <c r="B2276" s="22" t="s">
        <v>2411</v>
      </c>
      <c r="C2276" s="107" t="s">
        <v>4616</v>
      </c>
      <c r="D2276" s="41"/>
      <c r="E2276" s="43"/>
      <c r="F2276" s="171">
        <f t="shared" si="41"/>
        <v>0</v>
      </c>
    </row>
    <row r="2277" spans="1:6" s="45" customFormat="1" ht="24">
      <c r="A2277" s="31">
        <v>47160</v>
      </c>
      <c r="B2277" s="22" t="s">
        <v>2411</v>
      </c>
      <c r="C2277" s="107" t="s">
        <v>4619</v>
      </c>
      <c r="D2277" s="41" t="s">
        <v>20</v>
      </c>
      <c r="E2277" s="43">
        <v>110.46</v>
      </c>
      <c r="F2277" s="171">
        <f t="shared" si="41"/>
        <v>110.46</v>
      </c>
    </row>
    <row r="2278" spans="1:6" s="45" customFormat="1" ht="14.25">
      <c r="A2278" s="31">
        <v>472</v>
      </c>
      <c r="B2278" s="22" t="s">
        <v>2411</v>
      </c>
      <c r="C2278" s="107" t="s">
        <v>4620</v>
      </c>
      <c r="D2278" s="41"/>
      <c r="E2278" s="43"/>
      <c r="F2278" s="171">
        <f t="shared" si="41"/>
        <v>0</v>
      </c>
    </row>
    <row r="2279" spans="1:6" s="45" customFormat="1" ht="24">
      <c r="A2279" s="31">
        <v>47270</v>
      </c>
      <c r="B2279" s="22" t="s">
        <v>2411</v>
      </c>
      <c r="C2279" s="107" t="s">
        <v>4621</v>
      </c>
      <c r="D2279" s="41" t="s">
        <v>20</v>
      </c>
      <c r="E2279" s="43">
        <v>148.86000000000001</v>
      </c>
      <c r="F2279" s="171">
        <f t="shared" si="41"/>
        <v>148.86000000000001</v>
      </c>
    </row>
    <row r="2280" spans="1:6" s="45" customFormat="1" ht="24">
      <c r="A2280" s="184">
        <v>47271</v>
      </c>
      <c r="B2280" s="22" t="s">
        <v>2411</v>
      </c>
      <c r="C2280" s="185" t="s">
        <v>4622</v>
      </c>
      <c r="D2280" s="186" t="s">
        <v>20</v>
      </c>
      <c r="E2280" s="187">
        <v>68.81</v>
      </c>
      <c r="F2280" s="171">
        <f t="shared" si="41"/>
        <v>68.81</v>
      </c>
    </row>
    <row r="2281" spans="1:6" s="45" customFormat="1" ht="14.25">
      <c r="A2281" s="31">
        <v>475</v>
      </c>
      <c r="B2281" s="22" t="s">
        <v>2411</v>
      </c>
      <c r="C2281" s="107" t="s">
        <v>4623</v>
      </c>
      <c r="D2281" s="41"/>
      <c r="E2281" s="43"/>
      <c r="F2281" s="171">
        <f t="shared" si="41"/>
        <v>0</v>
      </c>
    </row>
    <row r="2282" spans="1:6" s="45" customFormat="1" ht="14.25">
      <c r="A2282" s="31">
        <v>47526</v>
      </c>
      <c r="B2282" s="22" t="s">
        <v>2411</v>
      </c>
      <c r="C2282" s="107" t="s">
        <v>4624</v>
      </c>
      <c r="D2282" s="41" t="s">
        <v>20</v>
      </c>
      <c r="E2282" s="43">
        <v>154.25</v>
      </c>
      <c r="F2282" s="171">
        <f t="shared" si="41"/>
        <v>154.25</v>
      </c>
    </row>
    <row r="2283" spans="1:6" s="45" customFormat="1" ht="14.25">
      <c r="A2283" s="184">
        <v>47527</v>
      </c>
      <c r="B2283" s="22" t="s">
        <v>2411</v>
      </c>
      <c r="C2283" s="185" t="s">
        <v>4625</v>
      </c>
      <c r="D2283" s="186" t="s">
        <v>20</v>
      </c>
      <c r="E2283" s="187">
        <v>755.9</v>
      </c>
      <c r="F2283" s="171">
        <f t="shared" si="41"/>
        <v>755.9</v>
      </c>
    </row>
    <row r="2284" spans="1:6" s="45" customFormat="1" ht="14.25">
      <c r="A2284" s="31">
        <v>47530</v>
      </c>
      <c r="B2284" s="22" t="s">
        <v>2411</v>
      </c>
      <c r="C2284" s="107" t="s">
        <v>4626</v>
      </c>
      <c r="D2284" s="41" t="s">
        <v>20</v>
      </c>
      <c r="E2284" s="43">
        <v>1004</v>
      </c>
      <c r="F2284" s="171">
        <f t="shared" si="41"/>
        <v>1004</v>
      </c>
    </row>
    <row r="2285" spans="1:6" s="45" customFormat="1" ht="14.25">
      <c r="A2285" s="31">
        <v>47561</v>
      </c>
      <c r="B2285" s="22" t="s">
        <v>2411</v>
      </c>
      <c r="C2285" s="107" t="s">
        <v>4627</v>
      </c>
      <c r="D2285" s="41" t="s">
        <v>20</v>
      </c>
      <c r="E2285" s="43">
        <v>91.35</v>
      </c>
      <c r="F2285" s="171">
        <f t="shared" si="41"/>
        <v>91.35</v>
      </c>
    </row>
    <row r="2286" spans="1:6" s="45" customFormat="1" ht="14.25">
      <c r="A2286" s="31">
        <v>47566</v>
      </c>
      <c r="B2286" s="22" t="s">
        <v>2411</v>
      </c>
      <c r="C2286" s="107" t="s">
        <v>4628</v>
      </c>
      <c r="D2286" s="41" t="s">
        <v>20</v>
      </c>
      <c r="E2286" s="43">
        <v>1700.59</v>
      </c>
      <c r="F2286" s="171">
        <f t="shared" si="41"/>
        <v>1700.59</v>
      </c>
    </row>
    <row r="2287" spans="1:6" s="45" customFormat="1" ht="14.25">
      <c r="A2287" s="184">
        <v>47574</v>
      </c>
      <c r="B2287" s="22" t="s">
        <v>2411</v>
      </c>
      <c r="C2287" s="185" t="s">
        <v>4629</v>
      </c>
      <c r="D2287" s="186" t="s">
        <v>20</v>
      </c>
      <c r="E2287" s="187">
        <v>4214.07</v>
      </c>
      <c r="F2287" s="171">
        <f t="shared" si="41"/>
        <v>4214.07</v>
      </c>
    </row>
    <row r="2288" spans="1:6" s="45" customFormat="1" ht="14.25">
      <c r="A2288" s="31">
        <v>476</v>
      </c>
      <c r="B2288" s="22" t="s">
        <v>2411</v>
      </c>
      <c r="C2288" s="107" t="s">
        <v>4630</v>
      </c>
      <c r="D2288" s="41"/>
      <c r="E2288" s="43"/>
      <c r="F2288" s="171">
        <f t="shared" si="41"/>
        <v>0</v>
      </c>
    </row>
    <row r="2289" spans="1:6" s="45" customFormat="1" ht="14.25">
      <c r="A2289" s="31">
        <v>47633</v>
      </c>
      <c r="B2289" s="22" t="s">
        <v>2411</v>
      </c>
      <c r="C2289" s="107" t="s">
        <v>4631</v>
      </c>
      <c r="D2289" s="41" t="s">
        <v>20</v>
      </c>
      <c r="E2289" s="43">
        <v>1436.44</v>
      </c>
      <c r="F2289" s="171">
        <f t="shared" si="41"/>
        <v>1436.44</v>
      </c>
    </row>
    <row r="2290" spans="1:6" s="45" customFormat="1" ht="14.25">
      <c r="A2290" s="31">
        <v>47634</v>
      </c>
      <c r="B2290" s="22" t="s">
        <v>2411</v>
      </c>
      <c r="C2290" s="107" t="s">
        <v>4632</v>
      </c>
      <c r="D2290" s="41" t="s">
        <v>20</v>
      </c>
      <c r="E2290" s="43">
        <v>1348.77</v>
      </c>
      <c r="F2290" s="171">
        <f t="shared" si="41"/>
        <v>1348.77</v>
      </c>
    </row>
    <row r="2291" spans="1:6" s="45" customFormat="1" ht="14.25">
      <c r="A2291" s="31">
        <v>477</v>
      </c>
      <c r="B2291" s="22" t="s">
        <v>2411</v>
      </c>
      <c r="C2291" s="107" t="s">
        <v>4630</v>
      </c>
      <c r="D2291" s="41"/>
      <c r="E2291" s="43"/>
      <c r="F2291" s="171">
        <f t="shared" si="41"/>
        <v>0</v>
      </c>
    </row>
    <row r="2292" spans="1:6" s="45" customFormat="1" ht="14.25">
      <c r="A2292" s="184">
        <v>47724</v>
      </c>
      <c r="B2292" s="22" t="s">
        <v>2411</v>
      </c>
      <c r="C2292" s="185" t="s">
        <v>4633</v>
      </c>
      <c r="D2292" s="186" t="s">
        <v>20</v>
      </c>
      <c r="E2292" s="187">
        <v>5626.89</v>
      </c>
      <c r="F2292" s="171">
        <f t="shared" si="41"/>
        <v>5626.89</v>
      </c>
    </row>
    <row r="2293" spans="1:6" s="45" customFormat="1" ht="14.25">
      <c r="A2293" s="31">
        <v>47766</v>
      </c>
      <c r="B2293" s="22" t="s">
        <v>2411</v>
      </c>
      <c r="C2293" s="107" t="s">
        <v>4634</v>
      </c>
      <c r="D2293" s="41" t="s">
        <v>20</v>
      </c>
      <c r="E2293" s="43">
        <v>8380.35</v>
      </c>
      <c r="F2293" s="171">
        <f t="shared" si="41"/>
        <v>8380.35</v>
      </c>
    </row>
    <row r="2294" spans="1:6" s="45" customFormat="1" ht="14.25">
      <c r="A2294" s="31">
        <v>47795</v>
      </c>
      <c r="B2294" s="22" t="s">
        <v>2411</v>
      </c>
      <c r="C2294" s="107" t="s">
        <v>4635</v>
      </c>
      <c r="D2294" s="41" t="s">
        <v>20</v>
      </c>
      <c r="E2294" s="43">
        <v>1426.16</v>
      </c>
      <c r="F2294" s="171">
        <f t="shared" si="41"/>
        <v>1426.16</v>
      </c>
    </row>
    <row r="2295" spans="1:6" s="45" customFormat="1" ht="14.25">
      <c r="A2295" s="31">
        <v>478</v>
      </c>
      <c r="B2295" s="22" t="s">
        <v>2411</v>
      </c>
      <c r="C2295" s="107" t="s">
        <v>4636</v>
      </c>
      <c r="D2295" s="41"/>
      <c r="E2295" s="43"/>
      <c r="F2295" s="171">
        <f t="shared" si="41"/>
        <v>0</v>
      </c>
    </row>
    <row r="2296" spans="1:6" s="45" customFormat="1" ht="14.25">
      <c r="A2296" s="31">
        <v>47826</v>
      </c>
      <c r="B2296" s="22" t="s">
        <v>2411</v>
      </c>
      <c r="C2296" s="107" t="s">
        <v>4637</v>
      </c>
      <c r="D2296" s="41" t="s">
        <v>20</v>
      </c>
      <c r="E2296" s="43">
        <v>2944.37</v>
      </c>
      <c r="F2296" s="171">
        <f t="shared" si="41"/>
        <v>2944.37</v>
      </c>
    </row>
    <row r="2297" spans="1:6" s="45" customFormat="1" ht="14.25">
      <c r="A2297" s="31">
        <v>47855</v>
      </c>
      <c r="B2297" s="22" t="s">
        <v>2411</v>
      </c>
      <c r="C2297" s="107" t="s">
        <v>4638</v>
      </c>
      <c r="D2297" s="41" t="s">
        <v>20</v>
      </c>
      <c r="E2297" s="43">
        <v>64.180000000000007</v>
      </c>
      <c r="F2297" s="171">
        <f t="shared" si="41"/>
        <v>64.180000000000007</v>
      </c>
    </row>
    <row r="2298" spans="1:6" s="45" customFormat="1" ht="14.25">
      <c r="A2298" s="31">
        <v>47862</v>
      </c>
      <c r="B2298" s="22" t="s">
        <v>2411</v>
      </c>
      <c r="C2298" s="107" t="s">
        <v>4639</v>
      </c>
      <c r="D2298" s="41" t="s">
        <v>20</v>
      </c>
      <c r="E2298" s="43">
        <v>269.3</v>
      </c>
      <c r="F2298" s="171">
        <f t="shared" si="41"/>
        <v>269.3</v>
      </c>
    </row>
    <row r="2299" spans="1:6" s="45" customFormat="1" ht="14.25">
      <c r="A2299" s="31">
        <v>47876</v>
      </c>
      <c r="B2299" s="22" t="s">
        <v>2411</v>
      </c>
      <c r="C2299" s="107" t="s">
        <v>4640</v>
      </c>
      <c r="D2299" s="41" t="s">
        <v>20</v>
      </c>
      <c r="E2299" s="43">
        <v>11153.31</v>
      </c>
      <c r="F2299" s="171">
        <f t="shared" si="41"/>
        <v>11153.31</v>
      </c>
    </row>
    <row r="2300" spans="1:6" s="45" customFormat="1" ht="14.25">
      <c r="A2300" s="31">
        <v>480</v>
      </c>
      <c r="B2300" s="22" t="s">
        <v>2411</v>
      </c>
      <c r="C2300" s="107" t="s">
        <v>4641</v>
      </c>
      <c r="D2300" s="41"/>
      <c r="E2300" s="43"/>
      <c r="F2300" s="171">
        <f t="shared" si="41"/>
        <v>0</v>
      </c>
    </row>
    <row r="2301" spans="1:6" s="45" customFormat="1" ht="14.25">
      <c r="A2301" s="31">
        <v>48002</v>
      </c>
      <c r="B2301" s="22" t="s">
        <v>2411</v>
      </c>
      <c r="C2301" s="107" t="s">
        <v>4642</v>
      </c>
      <c r="D2301" s="41" t="s">
        <v>20</v>
      </c>
      <c r="E2301" s="43">
        <v>66.44</v>
      </c>
      <c r="F2301" s="171">
        <f t="shared" si="41"/>
        <v>66.44</v>
      </c>
    </row>
    <row r="2302" spans="1:6" s="45" customFormat="1" ht="14.25">
      <c r="A2302" s="31">
        <v>48004</v>
      </c>
      <c r="B2302" s="22" t="s">
        <v>2411</v>
      </c>
      <c r="C2302" s="107" t="s">
        <v>4643</v>
      </c>
      <c r="D2302" s="41" t="s">
        <v>20</v>
      </c>
      <c r="E2302" s="43">
        <v>141.91999999999999</v>
      </c>
      <c r="F2302" s="171">
        <f t="shared" si="41"/>
        <v>141.91999999999999</v>
      </c>
    </row>
    <row r="2303" spans="1:6" s="45" customFormat="1" ht="14.25">
      <c r="A2303" s="31">
        <v>48015</v>
      </c>
      <c r="B2303" s="22" t="s">
        <v>2411</v>
      </c>
      <c r="C2303" s="107" t="s">
        <v>4644</v>
      </c>
      <c r="D2303" s="41" t="s">
        <v>20</v>
      </c>
      <c r="E2303" s="43">
        <v>89.31</v>
      </c>
      <c r="F2303" s="171">
        <f t="shared" si="41"/>
        <v>89.31</v>
      </c>
    </row>
    <row r="2304" spans="1:6" s="45" customFormat="1" ht="14.25">
      <c r="A2304" s="31">
        <v>48020</v>
      </c>
      <c r="B2304" s="22" t="s">
        <v>2411</v>
      </c>
      <c r="C2304" s="107" t="s">
        <v>4645</v>
      </c>
      <c r="D2304" s="41" t="s">
        <v>20</v>
      </c>
      <c r="E2304" s="43">
        <v>12.86</v>
      </c>
      <c r="F2304" s="171">
        <f t="shared" si="41"/>
        <v>12.86</v>
      </c>
    </row>
    <row r="2305" spans="1:6" s="45" customFormat="1" ht="14.25">
      <c r="A2305" s="31">
        <v>48035</v>
      </c>
      <c r="B2305" s="22" t="s">
        <v>2411</v>
      </c>
      <c r="C2305" s="107" t="s">
        <v>4646</v>
      </c>
      <c r="D2305" s="41" t="s">
        <v>20</v>
      </c>
      <c r="E2305" s="43">
        <v>141.94999999999999</v>
      </c>
      <c r="F2305" s="171">
        <f t="shared" si="41"/>
        <v>141.94999999999999</v>
      </c>
    </row>
    <row r="2306" spans="1:6" s="45" customFormat="1" ht="14.25">
      <c r="A2306" s="31">
        <v>48036</v>
      </c>
      <c r="B2306" s="22" t="s">
        <v>2411</v>
      </c>
      <c r="C2306" s="107" t="s">
        <v>4647</v>
      </c>
      <c r="D2306" s="41" t="s">
        <v>20</v>
      </c>
      <c r="E2306" s="43">
        <v>142.15</v>
      </c>
      <c r="F2306" s="171">
        <f t="shared" si="41"/>
        <v>142.15</v>
      </c>
    </row>
    <row r="2307" spans="1:6" s="45" customFormat="1" ht="14.25">
      <c r="A2307" s="31">
        <v>48038</v>
      </c>
      <c r="B2307" s="22" t="s">
        <v>2411</v>
      </c>
      <c r="C2307" s="107" t="s">
        <v>4648</v>
      </c>
      <c r="D2307" s="41" t="s">
        <v>20</v>
      </c>
      <c r="E2307" s="43">
        <v>17.07</v>
      </c>
      <c r="F2307" s="171">
        <f t="shared" ref="F2307:F2370" si="42">E2307*$F$1534</f>
        <v>17.07</v>
      </c>
    </row>
    <row r="2308" spans="1:6" s="45" customFormat="1" ht="14.25">
      <c r="A2308" s="31">
        <v>48041</v>
      </c>
      <c r="B2308" s="22" t="s">
        <v>2411</v>
      </c>
      <c r="C2308" s="107" t="s">
        <v>4649</v>
      </c>
      <c r="D2308" s="41" t="s">
        <v>20</v>
      </c>
      <c r="E2308" s="43">
        <v>252.5</v>
      </c>
      <c r="F2308" s="171">
        <f t="shared" si="42"/>
        <v>252.5</v>
      </c>
    </row>
    <row r="2309" spans="1:6" s="45" customFormat="1" ht="14.25">
      <c r="A2309" s="31">
        <v>48051</v>
      </c>
      <c r="B2309" s="22" t="s">
        <v>2411</v>
      </c>
      <c r="C2309" s="107" t="s">
        <v>4650</v>
      </c>
      <c r="D2309" s="41" t="s">
        <v>20</v>
      </c>
      <c r="E2309" s="43">
        <v>13.45</v>
      </c>
      <c r="F2309" s="171">
        <f t="shared" si="42"/>
        <v>13.45</v>
      </c>
    </row>
    <row r="2310" spans="1:6" s="45" customFormat="1" ht="14.25">
      <c r="A2310" s="31">
        <v>48052</v>
      </c>
      <c r="B2310" s="22" t="s">
        <v>2411</v>
      </c>
      <c r="C2310" s="107" t="s">
        <v>4651</v>
      </c>
      <c r="D2310" s="41" t="s">
        <v>20</v>
      </c>
      <c r="E2310" s="43">
        <v>5.12</v>
      </c>
      <c r="F2310" s="171">
        <f t="shared" si="42"/>
        <v>5.12</v>
      </c>
    </row>
    <row r="2311" spans="1:6" s="45" customFormat="1" ht="14.25">
      <c r="A2311" s="31">
        <v>48053</v>
      </c>
      <c r="B2311" s="22" t="s">
        <v>2411</v>
      </c>
      <c r="C2311" s="107" t="s">
        <v>4652</v>
      </c>
      <c r="D2311" s="41" t="s">
        <v>20</v>
      </c>
      <c r="E2311" s="43">
        <v>38.159999999999997</v>
      </c>
      <c r="F2311" s="171">
        <f t="shared" si="42"/>
        <v>38.159999999999997</v>
      </c>
    </row>
    <row r="2312" spans="1:6" s="45" customFormat="1" ht="14.25">
      <c r="A2312" s="184">
        <v>48054</v>
      </c>
      <c r="B2312" s="22" t="s">
        <v>2411</v>
      </c>
      <c r="C2312" s="185" t="s">
        <v>4653</v>
      </c>
      <c r="D2312" s="186" t="s">
        <v>20</v>
      </c>
      <c r="E2312" s="187">
        <v>10.52</v>
      </c>
      <c r="F2312" s="171">
        <f t="shared" si="42"/>
        <v>10.52</v>
      </c>
    </row>
    <row r="2313" spans="1:6" s="45" customFormat="1" ht="14.25">
      <c r="A2313" s="31">
        <v>48055</v>
      </c>
      <c r="B2313" s="22" t="s">
        <v>2411</v>
      </c>
      <c r="C2313" s="107" t="s">
        <v>4654</v>
      </c>
      <c r="D2313" s="41" t="s">
        <v>20</v>
      </c>
      <c r="E2313" s="43">
        <v>27.74</v>
      </c>
      <c r="F2313" s="171">
        <f t="shared" si="42"/>
        <v>27.74</v>
      </c>
    </row>
    <row r="2314" spans="1:6" s="45" customFormat="1" ht="14.25">
      <c r="A2314" s="31">
        <v>48056</v>
      </c>
      <c r="B2314" s="22" t="s">
        <v>2411</v>
      </c>
      <c r="C2314" s="107" t="s">
        <v>4655</v>
      </c>
      <c r="D2314" s="41" t="s">
        <v>20</v>
      </c>
      <c r="E2314" s="43">
        <v>8.11</v>
      </c>
      <c r="F2314" s="171">
        <f t="shared" si="42"/>
        <v>8.11</v>
      </c>
    </row>
    <row r="2315" spans="1:6" s="45" customFormat="1" ht="14.25">
      <c r="A2315" s="31">
        <v>48057</v>
      </c>
      <c r="B2315" s="22" t="s">
        <v>2411</v>
      </c>
      <c r="C2315" s="107" t="s">
        <v>4656</v>
      </c>
      <c r="D2315" s="41" t="s">
        <v>20</v>
      </c>
      <c r="E2315" s="43">
        <v>10.17</v>
      </c>
      <c r="F2315" s="171">
        <f t="shared" si="42"/>
        <v>10.17</v>
      </c>
    </row>
    <row r="2316" spans="1:6" s="45" customFormat="1" ht="14.25">
      <c r="A2316" s="31">
        <v>48064</v>
      </c>
      <c r="B2316" s="22" t="s">
        <v>2411</v>
      </c>
      <c r="C2316" s="107" t="s">
        <v>4657</v>
      </c>
      <c r="D2316" s="41" t="s">
        <v>20</v>
      </c>
      <c r="E2316" s="43">
        <v>17.72</v>
      </c>
      <c r="F2316" s="171">
        <f t="shared" si="42"/>
        <v>17.72</v>
      </c>
    </row>
    <row r="2317" spans="1:6" s="45" customFormat="1" ht="14.25">
      <c r="A2317" s="31">
        <v>48067</v>
      </c>
      <c r="B2317" s="22" t="s">
        <v>2411</v>
      </c>
      <c r="C2317" s="107" t="s">
        <v>4658</v>
      </c>
      <c r="D2317" s="41" t="s">
        <v>20</v>
      </c>
      <c r="E2317" s="43">
        <v>2.98</v>
      </c>
      <c r="F2317" s="171">
        <f t="shared" si="42"/>
        <v>2.98</v>
      </c>
    </row>
    <row r="2318" spans="1:6" s="45" customFormat="1" ht="14.25">
      <c r="A2318" s="31">
        <v>48070</v>
      </c>
      <c r="B2318" s="22" t="s">
        <v>2411</v>
      </c>
      <c r="C2318" s="107" t="s">
        <v>4659</v>
      </c>
      <c r="D2318" s="41" t="s">
        <v>20</v>
      </c>
      <c r="E2318" s="43">
        <v>1.43</v>
      </c>
      <c r="F2318" s="171">
        <f t="shared" si="42"/>
        <v>1.43</v>
      </c>
    </row>
    <row r="2319" spans="1:6" s="45" customFormat="1" ht="14.25">
      <c r="A2319" s="31">
        <v>48085</v>
      </c>
      <c r="B2319" s="22" t="s">
        <v>2411</v>
      </c>
      <c r="C2319" s="107" t="s">
        <v>4660</v>
      </c>
      <c r="D2319" s="41" t="s">
        <v>20</v>
      </c>
      <c r="E2319" s="43">
        <v>63.44</v>
      </c>
      <c r="F2319" s="171">
        <f t="shared" si="42"/>
        <v>63.44</v>
      </c>
    </row>
    <row r="2320" spans="1:6" s="45" customFormat="1" ht="14.25">
      <c r="A2320" s="184">
        <v>481</v>
      </c>
      <c r="B2320" s="22" t="s">
        <v>2411</v>
      </c>
      <c r="C2320" s="185" t="s">
        <v>4661</v>
      </c>
      <c r="D2320" s="186"/>
      <c r="E2320" s="187"/>
      <c r="F2320" s="171">
        <f t="shared" si="42"/>
        <v>0</v>
      </c>
    </row>
    <row r="2321" spans="1:6" s="45" customFormat="1" ht="14.25">
      <c r="A2321" s="31">
        <v>48120</v>
      </c>
      <c r="B2321" s="22" t="s">
        <v>2411</v>
      </c>
      <c r="C2321" s="107" t="s">
        <v>4662</v>
      </c>
      <c r="D2321" s="41" t="s">
        <v>20</v>
      </c>
      <c r="E2321" s="43">
        <v>13.45</v>
      </c>
      <c r="F2321" s="171">
        <f t="shared" si="42"/>
        <v>13.45</v>
      </c>
    </row>
    <row r="2322" spans="1:6" s="45" customFormat="1" ht="14.25">
      <c r="A2322" s="184">
        <v>48145</v>
      </c>
      <c r="B2322" s="22" t="s">
        <v>2411</v>
      </c>
      <c r="C2322" s="185" t="s">
        <v>4663</v>
      </c>
      <c r="D2322" s="186" t="s">
        <v>20</v>
      </c>
      <c r="E2322" s="187">
        <v>8.42</v>
      </c>
      <c r="F2322" s="171">
        <f t="shared" si="42"/>
        <v>8.42</v>
      </c>
    </row>
    <row r="2323" spans="1:6" s="45" customFormat="1" ht="14.25">
      <c r="A2323" s="31">
        <v>48146</v>
      </c>
      <c r="B2323" s="22" t="s">
        <v>2411</v>
      </c>
      <c r="C2323" s="107" t="s">
        <v>4664</v>
      </c>
      <c r="D2323" s="41" t="s">
        <v>20</v>
      </c>
      <c r="E2323" s="43">
        <v>5.85</v>
      </c>
      <c r="F2323" s="171">
        <f t="shared" si="42"/>
        <v>5.85</v>
      </c>
    </row>
    <row r="2324" spans="1:6" s="45" customFormat="1" ht="14.25">
      <c r="A2324" s="31">
        <v>48149</v>
      </c>
      <c r="B2324" s="22" t="s">
        <v>2411</v>
      </c>
      <c r="C2324" s="107" t="s">
        <v>4665</v>
      </c>
      <c r="D2324" s="41" t="s">
        <v>20</v>
      </c>
      <c r="E2324" s="43">
        <v>36.83</v>
      </c>
      <c r="F2324" s="171">
        <f t="shared" si="42"/>
        <v>36.83</v>
      </c>
    </row>
    <row r="2325" spans="1:6" s="45" customFormat="1" ht="14.25">
      <c r="A2325" s="31">
        <v>48150</v>
      </c>
      <c r="B2325" s="22" t="s">
        <v>2411</v>
      </c>
      <c r="C2325" s="107" t="s">
        <v>4666</v>
      </c>
      <c r="D2325" s="41" t="s">
        <v>21</v>
      </c>
      <c r="E2325" s="43">
        <v>63.71</v>
      </c>
      <c r="F2325" s="171">
        <f t="shared" si="42"/>
        <v>63.71</v>
      </c>
    </row>
    <row r="2326" spans="1:6" s="45" customFormat="1" ht="14.25">
      <c r="A2326" s="31">
        <v>48151</v>
      </c>
      <c r="B2326" s="22" t="s">
        <v>2411</v>
      </c>
      <c r="C2326" s="107" t="s">
        <v>4667</v>
      </c>
      <c r="D2326" s="41" t="s">
        <v>21</v>
      </c>
      <c r="E2326" s="43">
        <v>47.91</v>
      </c>
      <c r="F2326" s="171">
        <f t="shared" si="42"/>
        <v>47.91</v>
      </c>
    </row>
    <row r="2327" spans="1:6" s="45" customFormat="1" ht="14.25">
      <c r="A2327" s="31">
        <v>48152</v>
      </c>
      <c r="B2327" s="22" t="s">
        <v>2411</v>
      </c>
      <c r="C2327" s="107" t="s">
        <v>4668</v>
      </c>
      <c r="D2327" s="41" t="s">
        <v>21</v>
      </c>
      <c r="E2327" s="43">
        <v>25.59</v>
      </c>
      <c r="F2327" s="171">
        <f t="shared" si="42"/>
        <v>25.59</v>
      </c>
    </row>
    <row r="2328" spans="1:6" s="45" customFormat="1" ht="14.25">
      <c r="A2328" s="31">
        <v>482</v>
      </c>
      <c r="B2328" s="22" t="s">
        <v>2411</v>
      </c>
      <c r="C2328" s="107" t="s">
        <v>2670</v>
      </c>
      <c r="D2328" s="41"/>
      <c r="E2328" s="43"/>
      <c r="F2328" s="171">
        <f t="shared" si="42"/>
        <v>0</v>
      </c>
    </row>
    <row r="2329" spans="1:6" s="45" customFormat="1" ht="14.25">
      <c r="A2329" s="184">
        <v>48220</v>
      </c>
      <c r="B2329" s="22" t="s">
        <v>2411</v>
      </c>
      <c r="C2329" s="185" t="s">
        <v>4669</v>
      </c>
      <c r="D2329" s="186" t="s">
        <v>20</v>
      </c>
      <c r="E2329" s="187">
        <v>17.2</v>
      </c>
      <c r="F2329" s="171">
        <f t="shared" si="42"/>
        <v>17.2</v>
      </c>
    </row>
    <row r="2330" spans="1:6" s="45" customFormat="1" ht="14.25">
      <c r="A2330" s="31">
        <v>483</v>
      </c>
      <c r="B2330" s="22" t="s">
        <v>2411</v>
      </c>
      <c r="C2330" s="107" t="s">
        <v>4365</v>
      </c>
      <c r="D2330" s="41"/>
      <c r="E2330" s="43"/>
      <c r="F2330" s="171">
        <f t="shared" si="42"/>
        <v>0</v>
      </c>
    </row>
    <row r="2331" spans="1:6" s="45" customFormat="1" ht="14.25">
      <c r="A2331" s="31">
        <v>48316</v>
      </c>
      <c r="B2331" s="22" t="s">
        <v>2411</v>
      </c>
      <c r="C2331" s="107" t="s">
        <v>4670</v>
      </c>
      <c r="D2331" s="41" t="s">
        <v>20</v>
      </c>
      <c r="E2331" s="43">
        <v>559.34</v>
      </c>
      <c r="F2331" s="171">
        <f t="shared" si="42"/>
        <v>559.34</v>
      </c>
    </row>
    <row r="2332" spans="1:6" s="45" customFormat="1" ht="14.25">
      <c r="A2332" s="31">
        <v>48340</v>
      </c>
      <c r="B2332" s="22" t="s">
        <v>2411</v>
      </c>
      <c r="C2332" s="107" t="s">
        <v>4671</v>
      </c>
      <c r="D2332" s="41" t="s">
        <v>20</v>
      </c>
      <c r="E2332" s="43">
        <v>36.619999999999997</v>
      </c>
      <c r="F2332" s="171">
        <f t="shared" si="42"/>
        <v>36.619999999999997</v>
      </c>
    </row>
    <row r="2333" spans="1:6" s="45" customFormat="1" ht="14.25">
      <c r="A2333" s="184">
        <v>48341</v>
      </c>
      <c r="B2333" s="22" t="s">
        <v>2411</v>
      </c>
      <c r="C2333" s="185" t="s">
        <v>4672</v>
      </c>
      <c r="D2333" s="186" t="s">
        <v>20</v>
      </c>
      <c r="E2333" s="187">
        <v>110.9</v>
      </c>
      <c r="F2333" s="171">
        <f t="shared" si="42"/>
        <v>110.9</v>
      </c>
    </row>
    <row r="2334" spans="1:6" s="45" customFormat="1" ht="14.25">
      <c r="A2334" s="31">
        <v>48342</v>
      </c>
      <c r="B2334" s="22" t="s">
        <v>2411</v>
      </c>
      <c r="C2334" s="107" t="s">
        <v>4673</v>
      </c>
      <c r="D2334" s="41" t="s">
        <v>20</v>
      </c>
      <c r="E2334" s="43">
        <v>17.010000000000002</v>
      </c>
      <c r="F2334" s="171">
        <f t="shared" si="42"/>
        <v>17.010000000000002</v>
      </c>
    </row>
    <row r="2335" spans="1:6" s="45" customFormat="1" ht="14.25">
      <c r="A2335" s="31">
        <v>48365</v>
      </c>
      <c r="B2335" s="22" t="s">
        <v>2411</v>
      </c>
      <c r="C2335" s="107" t="s">
        <v>4674</v>
      </c>
      <c r="D2335" s="41" t="s">
        <v>20</v>
      </c>
      <c r="E2335" s="43">
        <v>6.88</v>
      </c>
      <c r="F2335" s="171">
        <f t="shared" si="42"/>
        <v>6.88</v>
      </c>
    </row>
    <row r="2336" spans="1:6" s="45" customFormat="1" ht="14.25">
      <c r="A2336" s="31">
        <v>48390</v>
      </c>
      <c r="B2336" s="22" t="s">
        <v>2411</v>
      </c>
      <c r="C2336" s="107" t="s">
        <v>4675</v>
      </c>
      <c r="D2336" s="41" t="s">
        <v>21</v>
      </c>
      <c r="E2336" s="43">
        <v>44.52</v>
      </c>
      <c r="F2336" s="171">
        <f t="shared" si="42"/>
        <v>44.52</v>
      </c>
    </row>
    <row r="2337" spans="1:6" s="45" customFormat="1" ht="14.25">
      <c r="A2337" s="31">
        <v>484</v>
      </c>
      <c r="B2337" s="22" t="s">
        <v>2411</v>
      </c>
      <c r="C2337" s="107" t="s">
        <v>4676</v>
      </c>
      <c r="D2337" s="41"/>
      <c r="E2337" s="43"/>
      <c r="F2337" s="171">
        <f t="shared" si="42"/>
        <v>0</v>
      </c>
    </row>
    <row r="2338" spans="1:6" s="45" customFormat="1" ht="14.25">
      <c r="A2338" s="31">
        <v>48444</v>
      </c>
      <c r="B2338" s="22" t="s">
        <v>2411</v>
      </c>
      <c r="C2338" s="107" t="s">
        <v>4677</v>
      </c>
      <c r="D2338" s="41" t="s">
        <v>20</v>
      </c>
      <c r="E2338" s="43">
        <v>43.62</v>
      </c>
      <c r="F2338" s="171">
        <f t="shared" si="42"/>
        <v>43.62</v>
      </c>
    </row>
    <row r="2339" spans="1:6" s="45" customFormat="1" ht="14.25">
      <c r="A2339" s="31">
        <v>48458</v>
      </c>
      <c r="B2339" s="22" t="s">
        <v>2411</v>
      </c>
      <c r="C2339" s="107" t="s">
        <v>4678</v>
      </c>
      <c r="D2339" s="41" t="s">
        <v>20</v>
      </c>
      <c r="E2339" s="43">
        <v>1.59</v>
      </c>
      <c r="F2339" s="171">
        <f t="shared" si="42"/>
        <v>1.59</v>
      </c>
    </row>
    <row r="2340" spans="1:6" s="45" customFormat="1" ht="14.25">
      <c r="A2340" s="31">
        <v>48474</v>
      </c>
      <c r="B2340" s="22" t="s">
        <v>2411</v>
      </c>
      <c r="C2340" s="107" t="s">
        <v>4679</v>
      </c>
      <c r="D2340" s="41" t="s">
        <v>20</v>
      </c>
      <c r="E2340" s="43">
        <v>222.98</v>
      </c>
      <c r="F2340" s="171">
        <f t="shared" si="42"/>
        <v>222.98</v>
      </c>
    </row>
    <row r="2341" spans="1:6" s="45" customFormat="1" ht="14.25">
      <c r="A2341" s="31">
        <v>485</v>
      </c>
      <c r="B2341" s="22" t="s">
        <v>2411</v>
      </c>
      <c r="C2341" s="107" t="s">
        <v>4676</v>
      </c>
      <c r="D2341" s="41"/>
      <c r="E2341" s="43"/>
      <c r="F2341" s="171">
        <f t="shared" si="42"/>
        <v>0</v>
      </c>
    </row>
    <row r="2342" spans="1:6" s="45" customFormat="1" ht="14.25">
      <c r="A2342" s="31">
        <v>48502</v>
      </c>
      <c r="B2342" s="22" t="s">
        <v>2411</v>
      </c>
      <c r="C2342" s="107" t="s">
        <v>4680</v>
      </c>
      <c r="D2342" s="41" t="s">
        <v>20</v>
      </c>
      <c r="E2342" s="43">
        <v>1.5</v>
      </c>
      <c r="F2342" s="171">
        <f t="shared" si="42"/>
        <v>1.5</v>
      </c>
    </row>
    <row r="2343" spans="1:6" s="45" customFormat="1" ht="14.25">
      <c r="A2343" s="31">
        <v>48503</v>
      </c>
      <c r="B2343" s="22" t="s">
        <v>2411</v>
      </c>
      <c r="C2343" s="107" t="s">
        <v>4681</v>
      </c>
      <c r="D2343" s="41" t="s">
        <v>20</v>
      </c>
      <c r="E2343" s="43">
        <v>2</v>
      </c>
      <c r="F2343" s="171">
        <f t="shared" si="42"/>
        <v>2</v>
      </c>
    </row>
    <row r="2344" spans="1:6" s="45" customFormat="1" ht="14.25">
      <c r="A2344" s="31">
        <v>48505</v>
      </c>
      <c r="B2344" s="22" t="s">
        <v>2411</v>
      </c>
      <c r="C2344" s="107" t="s">
        <v>4682</v>
      </c>
      <c r="D2344" s="41" t="s">
        <v>20</v>
      </c>
      <c r="E2344" s="43">
        <v>3.5</v>
      </c>
      <c r="F2344" s="171">
        <f t="shared" si="42"/>
        <v>3.5</v>
      </c>
    </row>
    <row r="2345" spans="1:6" s="45" customFormat="1" ht="14.25">
      <c r="A2345" s="31">
        <v>48506</v>
      </c>
      <c r="B2345" s="22" t="s">
        <v>2411</v>
      </c>
      <c r="C2345" s="107" t="s">
        <v>4683</v>
      </c>
      <c r="D2345" s="41" t="s">
        <v>20</v>
      </c>
      <c r="E2345" s="43">
        <v>6.72</v>
      </c>
      <c r="F2345" s="171">
        <f t="shared" si="42"/>
        <v>6.72</v>
      </c>
    </row>
    <row r="2346" spans="1:6" s="45" customFormat="1" ht="14.25">
      <c r="A2346" s="31">
        <v>48508</v>
      </c>
      <c r="B2346" s="22" t="s">
        <v>2411</v>
      </c>
      <c r="C2346" s="107" t="s">
        <v>4684</v>
      </c>
      <c r="D2346" s="41" t="s">
        <v>20</v>
      </c>
      <c r="E2346" s="43">
        <v>11.49</v>
      </c>
      <c r="F2346" s="171">
        <f t="shared" si="42"/>
        <v>11.49</v>
      </c>
    </row>
    <row r="2347" spans="1:6" s="45" customFormat="1" ht="14.25">
      <c r="A2347" s="31">
        <v>48510</v>
      </c>
      <c r="B2347" s="22" t="s">
        <v>2411</v>
      </c>
      <c r="C2347" s="107" t="s">
        <v>4685</v>
      </c>
      <c r="D2347" s="41" t="s">
        <v>20</v>
      </c>
      <c r="E2347" s="43">
        <v>14.84</v>
      </c>
      <c r="F2347" s="171">
        <f t="shared" si="42"/>
        <v>14.84</v>
      </c>
    </row>
    <row r="2348" spans="1:6" s="45" customFormat="1" ht="14.25">
      <c r="A2348" s="31">
        <v>48512</v>
      </c>
      <c r="B2348" s="22" t="s">
        <v>2411</v>
      </c>
      <c r="C2348" s="107" t="s">
        <v>4686</v>
      </c>
      <c r="D2348" s="41" t="s">
        <v>20</v>
      </c>
      <c r="E2348" s="43">
        <v>57.57</v>
      </c>
      <c r="F2348" s="171">
        <f t="shared" si="42"/>
        <v>57.57</v>
      </c>
    </row>
    <row r="2349" spans="1:6" s="45" customFormat="1" ht="14.25">
      <c r="A2349" s="31">
        <v>48516</v>
      </c>
      <c r="B2349" s="22" t="s">
        <v>2411</v>
      </c>
      <c r="C2349" s="107" t="s">
        <v>4687</v>
      </c>
      <c r="D2349" s="41" t="s">
        <v>20</v>
      </c>
      <c r="E2349" s="43">
        <v>0.86</v>
      </c>
      <c r="F2349" s="171">
        <f t="shared" si="42"/>
        <v>0.86</v>
      </c>
    </row>
    <row r="2350" spans="1:6" s="45" customFormat="1" ht="14.25">
      <c r="A2350" s="31">
        <v>48517</v>
      </c>
      <c r="B2350" s="22" t="s">
        <v>2411</v>
      </c>
      <c r="C2350" s="107" t="s">
        <v>4688</v>
      </c>
      <c r="D2350" s="41" t="s">
        <v>20</v>
      </c>
      <c r="E2350" s="43">
        <v>1.44</v>
      </c>
      <c r="F2350" s="171">
        <f t="shared" si="42"/>
        <v>1.44</v>
      </c>
    </row>
    <row r="2351" spans="1:6" s="45" customFormat="1" ht="14.25">
      <c r="A2351" s="31">
        <v>48518</v>
      </c>
      <c r="B2351" s="22" t="s">
        <v>2411</v>
      </c>
      <c r="C2351" s="107" t="s">
        <v>4689</v>
      </c>
      <c r="D2351" s="41" t="s">
        <v>20</v>
      </c>
      <c r="E2351" s="43">
        <v>1.97</v>
      </c>
      <c r="F2351" s="171">
        <f t="shared" si="42"/>
        <v>1.97</v>
      </c>
    </row>
    <row r="2352" spans="1:6" s="45" customFormat="1" ht="14.25">
      <c r="A2352" s="31">
        <v>48519</v>
      </c>
      <c r="B2352" s="22" t="s">
        <v>2411</v>
      </c>
      <c r="C2352" s="107" t="s">
        <v>4690</v>
      </c>
      <c r="D2352" s="41" t="s">
        <v>20</v>
      </c>
      <c r="E2352" s="43">
        <v>2.2400000000000002</v>
      </c>
      <c r="F2352" s="171">
        <f t="shared" si="42"/>
        <v>2.2400000000000002</v>
      </c>
    </row>
    <row r="2353" spans="1:6" s="45" customFormat="1" ht="14.25">
      <c r="A2353" s="184">
        <v>48520</v>
      </c>
      <c r="B2353" s="22" t="s">
        <v>2411</v>
      </c>
      <c r="C2353" s="185" t="s">
        <v>4691</v>
      </c>
      <c r="D2353" s="186" t="s">
        <v>20</v>
      </c>
      <c r="E2353" s="187">
        <v>3.39</v>
      </c>
      <c r="F2353" s="171">
        <f t="shared" si="42"/>
        <v>3.39</v>
      </c>
    </row>
    <row r="2354" spans="1:6" s="45" customFormat="1" ht="14.25">
      <c r="A2354" s="31">
        <v>48522</v>
      </c>
      <c r="B2354" s="22" t="s">
        <v>2411</v>
      </c>
      <c r="C2354" s="107" t="s">
        <v>4692</v>
      </c>
      <c r="D2354" s="41" t="s">
        <v>20</v>
      </c>
      <c r="E2354" s="43">
        <v>9.33</v>
      </c>
      <c r="F2354" s="171">
        <f t="shared" si="42"/>
        <v>9.33</v>
      </c>
    </row>
    <row r="2355" spans="1:6" s="45" customFormat="1" ht="14.25">
      <c r="A2355" s="31">
        <v>48524</v>
      </c>
      <c r="B2355" s="22" t="s">
        <v>2411</v>
      </c>
      <c r="C2355" s="107" t="s">
        <v>4693</v>
      </c>
      <c r="D2355" s="41" t="s">
        <v>20</v>
      </c>
      <c r="E2355" s="43">
        <v>10.62</v>
      </c>
      <c r="F2355" s="171">
        <f t="shared" si="42"/>
        <v>10.62</v>
      </c>
    </row>
    <row r="2356" spans="1:6" s="45" customFormat="1" ht="14.25">
      <c r="A2356" s="31">
        <v>48525</v>
      </c>
      <c r="B2356" s="22" t="s">
        <v>2411</v>
      </c>
      <c r="C2356" s="107" t="s">
        <v>4694</v>
      </c>
      <c r="D2356" s="41" t="s">
        <v>20</v>
      </c>
      <c r="E2356" s="43">
        <v>27.24</v>
      </c>
      <c r="F2356" s="171">
        <f t="shared" si="42"/>
        <v>27.24</v>
      </c>
    </row>
    <row r="2357" spans="1:6" s="45" customFormat="1" ht="14.25">
      <c r="A2357" s="31">
        <v>48534</v>
      </c>
      <c r="B2357" s="22" t="s">
        <v>2411</v>
      </c>
      <c r="C2357" s="107" t="s">
        <v>4695</v>
      </c>
      <c r="D2357" s="41" t="s">
        <v>20</v>
      </c>
      <c r="E2357" s="43">
        <v>0.67</v>
      </c>
      <c r="F2357" s="171">
        <f t="shared" si="42"/>
        <v>0.67</v>
      </c>
    </row>
    <row r="2358" spans="1:6" s="45" customFormat="1" ht="14.25">
      <c r="A2358" s="31">
        <v>48538</v>
      </c>
      <c r="B2358" s="22" t="s">
        <v>2411</v>
      </c>
      <c r="C2358" s="107" t="s">
        <v>4696</v>
      </c>
      <c r="D2358" s="41" t="s">
        <v>20</v>
      </c>
      <c r="E2358" s="43">
        <v>1.5</v>
      </c>
      <c r="F2358" s="171">
        <f t="shared" si="42"/>
        <v>1.5</v>
      </c>
    </row>
    <row r="2359" spans="1:6" s="45" customFormat="1" ht="14.25">
      <c r="A2359" s="31">
        <v>48553</v>
      </c>
      <c r="B2359" s="22" t="s">
        <v>2411</v>
      </c>
      <c r="C2359" s="107" t="s">
        <v>4697</v>
      </c>
      <c r="D2359" s="41" t="s">
        <v>20</v>
      </c>
      <c r="E2359" s="43">
        <v>5.39</v>
      </c>
      <c r="F2359" s="171">
        <f t="shared" si="42"/>
        <v>5.39</v>
      </c>
    </row>
    <row r="2360" spans="1:6" s="45" customFormat="1" ht="14.25">
      <c r="A2360" s="31">
        <v>48556</v>
      </c>
      <c r="B2360" s="22" t="s">
        <v>2411</v>
      </c>
      <c r="C2360" s="107" t="s">
        <v>4698</v>
      </c>
      <c r="D2360" s="41" t="s">
        <v>20</v>
      </c>
      <c r="E2360" s="43">
        <v>3.07</v>
      </c>
      <c r="F2360" s="171">
        <f t="shared" si="42"/>
        <v>3.07</v>
      </c>
    </row>
    <row r="2361" spans="1:6" s="45" customFormat="1" ht="14.25">
      <c r="A2361" s="184">
        <v>486</v>
      </c>
      <c r="B2361" s="22" t="s">
        <v>2411</v>
      </c>
      <c r="C2361" s="185" t="s">
        <v>4676</v>
      </c>
      <c r="D2361" s="186"/>
      <c r="E2361" s="187"/>
      <c r="F2361" s="171">
        <f t="shared" si="42"/>
        <v>0</v>
      </c>
    </row>
    <row r="2362" spans="1:6" s="45" customFormat="1" ht="14.25">
      <c r="A2362" s="31">
        <v>48606</v>
      </c>
      <c r="B2362" s="22" t="s">
        <v>2411</v>
      </c>
      <c r="C2362" s="107" t="s">
        <v>4699</v>
      </c>
      <c r="D2362" s="41" t="s">
        <v>20</v>
      </c>
      <c r="E2362" s="43">
        <v>8.41</v>
      </c>
      <c r="F2362" s="171">
        <f t="shared" si="42"/>
        <v>8.41</v>
      </c>
    </row>
    <row r="2363" spans="1:6" s="45" customFormat="1" ht="14.25">
      <c r="A2363" s="31">
        <v>48607</v>
      </c>
      <c r="B2363" s="22" t="s">
        <v>2411</v>
      </c>
      <c r="C2363" s="107" t="s">
        <v>4700</v>
      </c>
      <c r="D2363" s="41" t="s">
        <v>20</v>
      </c>
      <c r="E2363" s="43">
        <v>12.53</v>
      </c>
      <c r="F2363" s="171">
        <f t="shared" si="42"/>
        <v>12.53</v>
      </c>
    </row>
    <row r="2364" spans="1:6" s="45" customFormat="1" ht="14.25">
      <c r="A2364" s="31">
        <v>48630</v>
      </c>
      <c r="B2364" s="22" t="s">
        <v>2411</v>
      </c>
      <c r="C2364" s="107" t="s">
        <v>4701</v>
      </c>
      <c r="D2364" s="41" t="s">
        <v>21</v>
      </c>
      <c r="E2364" s="43">
        <v>4.04</v>
      </c>
      <c r="F2364" s="171">
        <f t="shared" si="42"/>
        <v>4.04</v>
      </c>
    </row>
    <row r="2365" spans="1:6" s="45" customFormat="1" ht="14.25">
      <c r="A2365" s="31">
        <v>48634</v>
      </c>
      <c r="B2365" s="22" t="s">
        <v>2411</v>
      </c>
      <c r="C2365" s="107" t="s">
        <v>4702</v>
      </c>
      <c r="D2365" s="41" t="s">
        <v>21</v>
      </c>
      <c r="E2365" s="43">
        <v>38.07</v>
      </c>
      <c r="F2365" s="171">
        <f t="shared" si="42"/>
        <v>38.07</v>
      </c>
    </row>
    <row r="2366" spans="1:6" s="45" customFormat="1" ht="14.25">
      <c r="A2366" s="31">
        <v>48665</v>
      </c>
      <c r="B2366" s="22" t="s">
        <v>2411</v>
      </c>
      <c r="C2366" s="107" t="s">
        <v>4703</v>
      </c>
      <c r="D2366" s="41" t="s">
        <v>20</v>
      </c>
      <c r="E2366" s="43">
        <v>0.32</v>
      </c>
      <c r="F2366" s="171">
        <f t="shared" si="42"/>
        <v>0.32</v>
      </c>
    </row>
    <row r="2367" spans="1:6" s="45" customFormat="1" ht="14.25">
      <c r="A2367" s="31">
        <v>487</v>
      </c>
      <c r="B2367" s="22" t="s">
        <v>2411</v>
      </c>
      <c r="C2367" s="107" t="s">
        <v>4704</v>
      </c>
      <c r="D2367" s="41"/>
      <c r="E2367" s="43"/>
      <c r="F2367" s="171">
        <f t="shared" si="42"/>
        <v>0</v>
      </c>
    </row>
    <row r="2368" spans="1:6" s="45" customFormat="1" ht="14.25">
      <c r="A2368" s="31">
        <v>48701</v>
      </c>
      <c r="B2368" s="22" t="s">
        <v>2411</v>
      </c>
      <c r="C2368" s="107" t="s">
        <v>4705</v>
      </c>
      <c r="D2368" s="41" t="s">
        <v>21</v>
      </c>
      <c r="E2368" s="43">
        <v>9.8800000000000008</v>
      </c>
      <c r="F2368" s="171">
        <f t="shared" si="42"/>
        <v>9.8800000000000008</v>
      </c>
    </row>
    <row r="2369" spans="1:6" s="45" customFormat="1" ht="14.25">
      <c r="A2369" s="31">
        <v>48730</v>
      </c>
      <c r="B2369" s="22" t="s">
        <v>2411</v>
      </c>
      <c r="C2369" s="107" t="s">
        <v>4706</v>
      </c>
      <c r="D2369" s="41" t="s">
        <v>20</v>
      </c>
      <c r="E2369" s="43">
        <v>123.39</v>
      </c>
      <c r="F2369" s="171">
        <f t="shared" si="42"/>
        <v>123.39</v>
      </c>
    </row>
    <row r="2370" spans="1:6" s="45" customFormat="1" ht="14.25">
      <c r="A2370" s="31">
        <v>48744</v>
      </c>
      <c r="B2370" s="22" t="s">
        <v>2411</v>
      </c>
      <c r="C2370" s="107" t="s">
        <v>4707</v>
      </c>
      <c r="D2370" s="41" t="s">
        <v>20</v>
      </c>
      <c r="E2370" s="43">
        <v>94.12</v>
      </c>
      <c r="F2370" s="171">
        <f t="shared" si="42"/>
        <v>94.12</v>
      </c>
    </row>
    <row r="2371" spans="1:6" s="45" customFormat="1" ht="14.25">
      <c r="A2371" s="31">
        <v>48747</v>
      </c>
      <c r="B2371" s="22" t="s">
        <v>2411</v>
      </c>
      <c r="C2371" s="107" t="s">
        <v>4708</v>
      </c>
      <c r="D2371" s="41" t="s">
        <v>20</v>
      </c>
      <c r="E2371" s="43">
        <v>1.36</v>
      </c>
      <c r="F2371" s="171">
        <f t="shared" ref="F2371:F2434" si="43">E2371*$F$1534</f>
        <v>1.36</v>
      </c>
    </row>
    <row r="2372" spans="1:6" s="45" customFormat="1" ht="14.25">
      <c r="A2372" s="184">
        <v>48763</v>
      </c>
      <c r="B2372" s="22" t="s">
        <v>2411</v>
      </c>
      <c r="C2372" s="185" t="s">
        <v>4709</v>
      </c>
      <c r="D2372" s="186" t="s">
        <v>20</v>
      </c>
      <c r="E2372" s="187">
        <v>24.86</v>
      </c>
      <c r="F2372" s="171">
        <f t="shared" si="43"/>
        <v>24.86</v>
      </c>
    </row>
    <row r="2373" spans="1:6" s="45" customFormat="1" ht="14.25">
      <c r="A2373" s="31">
        <v>48772</v>
      </c>
      <c r="B2373" s="22" t="s">
        <v>2411</v>
      </c>
      <c r="C2373" s="107" t="s">
        <v>4710</v>
      </c>
      <c r="D2373" s="41" t="s">
        <v>20</v>
      </c>
      <c r="E2373" s="43">
        <v>156.69999999999999</v>
      </c>
      <c r="F2373" s="171">
        <f t="shared" si="43"/>
        <v>156.69999999999999</v>
      </c>
    </row>
    <row r="2374" spans="1:6" s="45" customFormat="1" ht="14.25">
      <c r="A2374" s="184">
        <v>48782</v>
      </c>
      <c r="B2374" s="22" t="s">
        <v>2411</v>
      </c>
      <c r="C2374" s="185" t="s">
        <v>4711</v>
      </c>
      <c r="D2374" s="186" t="s">
        <v>20</v>
      </c>
      <c r="E2374" s="187">
        <v>115.41</v>
      </c>
      <c r="F2374" s="171">
        <f t="shared" si="43"/>
        <v>115.41</v>
      </c>
    </row>
    <row r="2375" spans="1:6" s="45" customFormat="1" ht="14.25">
      <c r="A2375" s="31">
        <v>48784</v>
      </c>
      <c r="B2375" s="22" t="s">
        <v>2411</v>
      </c>
      <c r="C2375" s="107" t="s">
        <v>4712</v>
      </c>
      <c r="D2375" s="41" t="s">
        <v>20</v>
      </c>
      <c r="E2375" s="43">
        <v>159.15</v>
      </c>
      <c r="F2375" s="171">
        <f t="shared" si="43"/>
        <v>159.15</v>
      </c>
    </row>
    <row r="2376" spans="1:6" s="45" customFormat="1" ht="14.25">
      <c r="A2376" s="31">
        <v>48790</v>
      </c>
      <c r="B2376" s="22" t="s">
        <v>2411</v>
      </c>
      <c r="C2376" s="107" t="s">
        <v>4713</v>
      </c>
      <c r="D2376" s="41" t="s">
        <v>20</v>
      </c>
      <c r="E2376" s="43">
        <v>641.09</v>
      </c>
      <c r="F2376" s="171">
        <f t="shared" si="43"/>
        <v>641.09</v>
      </c>
    </row>
    <row r="2377" spans="1:6" s="45" customFormat="1" ht="14.25">
      <c r="A2377" s="31">
        <v>48794</v>
      </c>
      <c r="B2377" s="22" t="s">
        <v>2411</v>
      </c>
      <c r="C2377" s="107" t="s">
        <v>4714</v>
      </c>
      <c r="D2377" s="41" t="s">
        <v>20</v>
      </c>
      <c r="E2377" s="43">
        <v>39.659999999999997</v>
      </c>
      <c r="F2377" s="171">
        <f t="shared" si="43"/>
        <v>39.659999999999997</v>
      </c>
    </row>
    <row r="2378" spans="1:6" s="45" customFormat="1" ht="14.25">
      <c r="A2378" s="31">
        <v>488</v>
      </c>
      <c r="B2378" s="22" t="s">
        <v>2411</v>
      </c>
      <c r="C2378" s="107" t="s">
        <v>4186</v>
      </c>
      <c r="D2378" s="41"/>
      <c r="E2378" s="43"/>
      <c r="F2378" s="171">
        <f t="shared" si="43"/>
        <v>0</v>
      </c>
    </row>
    <row r="2379" spans="1:6" s="45" customFormat="1" ht="14.25">
      <c r="A2379" s="184">
        <v>48860</v>
      </c>
      <c r="B2379" s="22" t="s">
        <v>2411</v>
      </c>
      <c r="C2379" s="185" t="s">
        <v>4715</v>
      </c>
      <c r="D2379" s="186" t="s">
        <v>20</v>
      </c>
      <c r="E2379" s="187">
        <v>26.42</v>
      </c>
      <c r="F2379" s="171">
        <f t="shared" si="43"/>
        <v>26.42</v>
      </c>
    </row>
    <row r="2380" spans="1:6" s="45" customFormat="1" ht="14.25">
      <c r="A2380" s="31">
        <v>489</v>
      </c>
      <c r="B2380" s="22" t="s">
        <v>2411</v>
      </c>
      <c r="C2380" s="107" t="s">
        <v>4365</v>
      </c>
      <c r="D2380" s="41"/>
      <c r="E2380" s="43"/>
      <c r="F2380" s="171">
        <f t="shared" si="43"/>
        <v>0</v>
      </c>
    </row>
    <row r="2381" spans="1:6" s="45" customFormat="1" ht="14.25">
      <c r="A2381" s="31">
        <v>48986</v>
      </c>
      <c r="B2381" s="22" t="s">
        <v>2411</v>
      </c>
      <c r="C2381" s="107" t="s">
        <v>4716</v>
      </c>
      <c r="D2381" s="41" t="s">
        <v>21</v>
      </c>
      <c r="E2381" s="43">
        <v>67.38</v>
      </c>
      <c r="F2381" s="171">
        <f t="shared" si="43"/>
        <v>67.38</v>
      </c>
    </row>
    <row r="2382" spans="1:6" s="45" customFormat="1" ht="14.25">
      <c r="A2382" s="31">
        <v>48987</v>
      </c>
      <c r="B2382" s="22" t="s">
        <v>2411</v>
      </c>
      <c r="C2382" s="107" t="s">
        <v>4717</v>
      </c>
      <c r="D2382" s="41" t="s">
        <v>20</v>
      </c>
      <c r="E2382" s="43">
        <v>33.450000000000003</v>
      </c>
      <c r="F2382" s="171">
        <f t="shared" si="43"/>
        <v>33.450000000000003</v>
      </c>
    </row>
    <row r="2383" spans="1:6" s="45" customFormat="1" ht="14.25">
      <c r="A2383" s="31">
        <v>48988</v>
      </c>
      <c r="B2383" s="22" t="s">
        <v>2411</v>
      </c>
      <c r="C2383" s="107" t="s">
        <v>4718</v>
      </c>
      <c r="D2383" s="41" t="s">
        <v>21</v>
      </c>
      <c r="E2383" s="43">
        <v>94.85</v>
      </c>
      <c r="F2383" s="171">
        <f t="shared" si="43"/>
        <v>94.85</v>
      </c>
    </row>
    <row r="2384" spans="1:6" s="45" customFormat="1" ht="14.25">
      <c r="A2384" s="184">
        <v>490</v>
      </c>
      <c r="B2384" s="22" t="s">
        <v>2411</v>
      </c>
      <c r="C2384" s="185" t="s">
        <v>4719</v>
      </c>
      <c r="D2384" s="186"/>
      <c r="E2384" s="187"/>
      <c r="F2384" s="171">
        <f t="shared" si="43"/>
        <v>0</v>
      </c>
    </row>
    <row r="2385" spans="1:6" s="45" customFormat="1" ht="14.25">
      <c r="A2385" s="31">
        <v>49002</v>
      </c>
      <c r="B2385" s="22" t="s">
        <v>2411</v>
      </c>
      <c r="C2385" s="107" t="s">
        <v>4720</v>
      </c>
      <c r="D2385" s="41" t="s">
        <v>20</v>
      </c>
      <c r="E2385" s="43">
        <v>36.19</v>
      </c>
      <c r="F2385" s="171">
        <f t="shared" si="43"/>
        <v>36.19</v>
      </c>
    </row>
    <row r="2386" spans="1:6" s="45" customFormat="1" ht="14.25">
      <c r="A2386" s="31">
        <v>49028</v>
      </c>
      <c r="B2386" s="22" t="s">
        <v>2411</v>
      </c>
      <c r="C2386" s="107" t="s">
        <v>4721</v>
      </c>
      <c r="D2386" s="41" t="s">
        <v>20</v>
      </c>
      <c r="E2386" s="43">
        <v>183.44</v>
      </c>
      <c r="F2386" s="171">
        <f t="shared" si="43"/>
        <v>183.44</v>
      </c>
    </row>
    <row r="2387" spans="1:6" s="45" customFormat="1" ht="14.25">
      <c r="A2387" s="31">
        <v>49064</v>
      </c>
      <c r="B2387" s="22" t="s">
        <v>2411</v>
      </c>
      <c r="C2387" s="107" t="s">
        <v>4722</v>
      </c>
      <c r="D2387" s="41" t="s">
        <v>20</v>
      </c>
      <c r="E2387" s="43">
        <v>3.94</v>
      </c>
      <c r="F2387" s="171">
        <f t="shared" si="43"/>
        <v>3.94</v>
      </c>
    </row>
    <row r="2388" spans="1:6" s="45" customFormat="1" ht="14.25">
      <c r="A2388" s="31">
        <v>49072</v>
      </c>
      <c r="B2388" s="22" t="s">
        <v>2411</v>
      </c>
      <c r="C2388" s="107" t="s">
        <v>4723</v>
      </c>
      <c r="D2388" s="41" t="s">
        <v>20</v>
      </c>
      <c r="E2388" s="43">
        <v>39.06</v>
      </c>
      <c r="F2388" s="171">
        <f t="shared" si="43"/>
        <v>39.06</v>
      </c>
    </row>
    <row r="2389" spans="1:6" s="45" customFormat="1" ht="14.25">
      <c r="A2389" s="31">
        <v>491</v>
      </c>
      <c r="B2389" s="22" t="s">
        <v>2411</v>
      </c>
      <c r="C2389" s="107" t="s">
        <v>4719</v>
      </c>
      <c r="D2389" s="41"/>
      <c r="E2389" s="43"/>
      <c r="F2389" s="171">
        <f t="shared" si="43"/>
        <v>0</v>
      </c>
    </row>
    <row r="2390" spans="1:6" s="45" customFormat="1" ht="14.25">
      <c r="A2390" s="31">
        <v>49101</v>
      </c>
      <c r="B2390" s="22" t="s">
        <v>2411</v>
      </c>
      <c r="C2390" s="107" t="s">
        <v>4724</v>
      </c>
      <c r="D2390" s="41" t="s">
        <v>20</v>
      </c>
      <c r="E2390" s="43">
        <v>457.03</v>
      </c>
      <c r="F2390" s="171">
        <f t="shared" si="43"/>
        <v>457.03</v>
      </c>
    </row>
    <row r="2391" spans="1:6" s="45" customFormat="1" ht="14.25">
      <c r="A2391" s="184">
        <v>49104</v>
      </c>
      <c r="B2391" s="22" t="s">
        <v>2411</v>
      </c>
      <c r="C2391" s="185" t="s">
        <v>4725</v>
      </c>
      <c r="D2391" s="186" t="s">
        <v>20</v>
      </c>
      <c r="E2391" s="187">
        <v>3.21</v>
      </c>
      <c r="F2391" s="171">
        <f t="shared" si="43"/>
        <v>3.21</v>
      </c>
    </row>
    <row r="2392" spans="1:6" s="45" customFormat="1" ht="14.25">
      <c r="A2392" s="31">
        <v>49112</v>
      </c>
      <c r="B2392" s="22" t="s">
        <v>2411</v>
      </c>
      <c r="C2392" s="107" t="s">
        <v>4726</v>
      </c>
      <c r="D2392" s="41" t="s">
        <v>20</v>
      </c>
      <c r="E2392" s="43">
        <v>48.38</v>
      </c>
      <c r="F2392" s="171">
        <f t="shared" si="43"/>
        <v>48.38</v>
      </c>
    </row>
    <row r="2393" spans="1:6" s="45" customFormat="1" ht="14.25">
      <c r="A2393" s="31">
        <v>49123</v>
      </c>
      <c r="B2393" s="22" t="s">
        <v>2411</v>
      </c>
      <c r="C2393" s="107" t="s">
        <v>4727</v>
      </c>
      <c r="D2393" s="41" t="s">
        <v>20</v>
      </c>
      <c r="E2393" s="43">
        <v>3.2</v>
      </c>
      <c r="F2393" s="171">
        <f t="shared" si="43"/>
        <v>3.2</v>
      </c>
    </row>
    <row r="2394" spans="1:6" s="45" customFormat="1" ht="14.25">
      <c r="A2394" s="31">
        <v>49165</v>
      </c>
      <c r="B2394" s="22" t="s">
        <v>2411</v>
      </c>
      <c r="C2394" s="107" t="s">
        <v>4728</v>
      </c>
      <c r="D2394" s="41" t="s">
        <v>20</v>
      </c>
      <c r="E2394" s="43">
        <v>238.3</v>
      </c>
      <c r="F2394" s="171">
        <f t="shared" si="43"/>
        <v>238.3</v>
      </c>
    </row>
    <row r="2395" spans="1:6" s="45" customFormat="1" ht="14.25">
      <c r="A2395" s="31">
        <v>49170</v>
      </c>
      <c r="B2395" s="22" t="s">
        <v>2411</v>
      </c>
      <c r="C2395" s="107" t="s">
        <v>4729</v>
      </c>
      <c r="D2395" s="41" t="s">
        <v>20</v>
      </c>
      <c r="E2395" s="43">
        <v>2436.6999999999998</v>
      </c>
      <c r="F2395" s="171">
        <f t="shared" si="43"/>
        <v>2436.6999999999998</v>
      </c>
    </row>
    <row r="2396" spans="1:6" s="45" customFormat="1" ht="14.25">
      <c r="A2396" s="31">
        <v>492</v>
      </c>
      <c r="B2396" s="22" t="s">
        <v>2411</v>
      </c>
      <c r="C2396" s="107" t="s">
        <v>4730</v>
      </c>
      <c r="D2396" s="41"/>
      <c r="E2396" s="43"/>
      <c r="F2396" s="171">
        <f t="shared" si="43"/>
        <v>0</v>
      </c>
    </row>
    <row r="2397" spans="1:6" s="45" customFormat="1" ht="14.25">
      <c r="A2397" s="31">
        <v>49227</v>
      </c>
      <c r="B2397" s="22" t="s">
        <v>2411</v>
      </c>
      <c r="C2397" s="107" t="s">
        <v>4731</v>
      </c>
      <c r="D2397" s="41" t="s">
        <v>20</v>
      </c>
      <c r="E2397" s="43">
        <v>4.58</v>
      </c>
      <c r="F2397" s="171">
        <f t="shared" si="43"/>
        <v>4.58</v>
      </c>
    </row>
    <row r="2398" spans="1:6" s="45" customFormat="1" ht="14.25">
      <c r="A2398" s="31">
        <v>49228</v>
      </c>
      <c r="B2398" s="22" t="s">
        <v>2411</v>
      </c>
      <c r="C2398" s="107" t="s">
        <v>4732</v>
      </c>
      <c r="D2398" s="41" t="s">
        <v>20</v>
      </c>
      <c r="E2398" s="43">
        <v>6.44</v>
      </c>
      <c r="F2398" s="171">
        <f t="shared" si="43"/>
        <v>6.44</v>
      </c>
    </row>
    <row r="2399" spans="1:6" s="45" customFormat="1" ht="14.25">
      <c r="A2399" s="31">
        <v>49241</v>
      </c>
      <c r="B2399" s="22" t="s">
        <v>2411</v>
      </c>
      <c r="C2399" s="107" t="s">
        <v>4733</v>
      </c>
      <c r="D2399" s="41" t="s">
        <v>20</v>
      </c>
      <c r="E2399" s="43">
        <v>6.48</v>
      </c>
      <c r="F2399" s="171">
        <f t="shared" si="43"/>
        <v>6.48</v>
      </c>
    </row>
    <row r="2400" spans="1:6" s="45" customFormat="1" ht="14.25">
      <c r="A2400" s="31">
        <v>49242</v>
      </c>
      <c r="B2400" s="22" t="s">
        <v>2411</v>
      </c>
      <c r="C2400" s="107" t="s">
        <v>4734</v>
      </c>
      <c r="D2400" s="41" t="s">
        <v>20</v>
      </c>
      <c r="E2400" s="43">
        <v>4.1100000000000003</v>
      </c>
      <c r="F2400" s="171">
        <f t="shared" si="43"/>
        <v>4.1100000000000003</v>
      </c>
    </row>
    <row r="2401" spans="1:6" s="45" customFormat="1" ht="14.25">
      <c r="A2401" s="31">
        <v>49243</v>
      </c>
      <c r="B2401" s="22" t="s">
        <v>2411</v>
      </c>
      <c r="C2401" s="107" t="s">
        <v>4735</v>
      </c>
      <c r="D2401" s="41" t="s">
        <v>20</v>
      </c>
      <c r="E2401" s="43">
        <v>6.69</v>
      </c>
      <c r="F2401" s="171">
        <f t="shared" si="43"/>
        <v>6.69</v>
      </c>
    </row>
    <row r="2402" spans="1:6" s="45" customFormat="1" ht="14.25">
      <c r="A2402" s="31">
        <v>49249</v>
      </c>
      <c r="B2402" s="22" t="s">
        <v>2411</v>
      </c>
      <c r="C2402" s="107" t="s">
        <v>4736</v>
      </c>
      <c r="D2402" s="41" t="s">
        <v>20</v>
      </c>
      <c r="E2402" s="43">
        <v>8.83</v>
      </c>
      <c r="F2402" s="171">
        <f t="shared" si="43"/>
        <v>8.83</v>
      </c>
    </row>
    <row r="2403" spans="1:6" s="45" customFormat="1" ht="14.25">
      <c r="A2403" s="184">
        <v>49274</v>
      </c>
      <c r="B2403" s="22" t="s">
        <v>2411</v>
      </c>
      <c r="C2403" s="185" t="s">
        <v>4737</v>
      </c>
      <c r="D2403" s="186" t="s">
        <v>20</v>
      </c>
      <c r="E2403" s="187">
        <v>61.99</v>
      </c>
      <c r="F2403" s="171">
        <f t="shared" si="43"/>
        <v>61.99</v>
      </c>
    </row>
    <row r="2404" spans="1:6" s="45" customFormat="1" ht="14.25">
      <c r="A2404" s="31">
        <v>49275</v>
      </c>
      <c r="B2404" s="22" t="s">
        <v>2411</v>
      </c>
      <c r="C2404" s="107" t="s">
        <v>4738</v>
      </c>
      <c r="D2404" s="41" t="s">
        <v>20</v>
      </c>
      <c r="E2404" s="43">
        <v>80.319999999999993</v>
      </c>
      <c r="F2404" s="171">
        <f t="shared" si="43"/>
        <v>80.319999999999993</v>
      </c>
    </row>
    <row r="2405" spans="1:6" s="45" customFormat="1" ht="14.25">
      <c r="A2405" s="31">
        <v>49277</v>
      </c>
      <c r="B2405" s="22" t="s">
        <v>2411</v>
      </c>
      <c r="C2405" s="107" t="s">
        <v>4739</v>
      </c>
      <c r="D2405" s="41" t="s">
        <v>20</v>
      </c>
      <c r="E2405" s="43">
        <v>27.25</v>
      </c>
      <c r="F2405" s="171">
        <f t="shared" si="43"/>
        <v>27.25</v>
      </c>
    </row>
    <row r="2406" spans="1:6" s="45" customFormat="1" ht="14.25">
      <c r="A2406" s="31">
        <v>49278</v>
      </c>
      <c r="B2406" s="22" t="s">
        <v>2411</v>
      </c>
      <c r="C2406" s="107" t="s">
        <v>4740</v>
      </c>
      <c r="D2406" s="41" t="s">
        <v>20</v>
      </c>
      <c r="E2406" s="43">
        <v>40</v>
      </c>
      <c r="F2406" s="171">
        <f t="shared" si="43"/>
        <v>40</v>
      </c>
    </row>
    <row r="2407" spans="1:6" s="45" customFormat="1" ht="14.25">
      <c r="A2407" s="31">
        <v>49289</v>
      </c>
      <c r="B2407" s="22" t="s">
        <v>2411</v>
      </c>
      <c r="C2407" s="107" t="s">
        <v>4741</v>
      </c>
      <c r="D2407" s="41" t="s">
        <v>20</v>
      </c>
      <c r="E2407" s="43">
        <v>9.6999999999999993</v>
      </c>
      <c r="F2407" s="171">
        <f t="shared" si="43"/>
        <v>9.6999999999999993</v>
      </c>
    </row>
    <row r="2408" spans="1:6" s="45" customFormat="1" ht="14.25">
      <c r="A2408" s="31">
        <v>494</v>
      </c>
      <c r="B2408" s="22" t="s">
        <v>2411</v>
      </c>
      <c r="C2408" s="107" t="s">
        <v>4742</v>
      </c>
      <c r="D2408" s="41"/>
      <c r="E2408" s="43"/>
      <c r="F2408" s="171">
        <f t="shared" si="43"/>
        <v>0</v>
      </c>
    </row>
    <row r="2409" spans="1:6" s="45" customFormat="1" ht="14.25">
      <c r="A2409" s="31">
        <v>49424</v>
      </c>
      <c r="B2409" s="22" t="s">
        <v>2411</v>
      </c>
      <c r="C2409" s="107" t="s">
        <v>4743</v>
      </c>
      <c r="D2409" s="41" t="s">
        <v>20</v>
      </c>
      <c r="E2409" s="43">
        <v>14.43</v>
      </c>
      <c r="F2409" s="171">
        <f t="shared" si="43"/>
        <v>14.43</v>
      </c>
    </row>
    <row r="2410" spans="1:6" s="45" customFormat="1" ht="14.25">
      <c r="A2410" s="31">
        <v>49428</v>
      </c>
      <c r="B2410" s="22" t="s">
        <v>2411</v>
      </c>
      <c r="C2410" s="107" t="s">
        <v>4744</v>
      </c>
      <c r="D2410" s="41" t="s">
        <v>20</v>
      </c>
      <c r="E2410" s="43">
        <v>3.94</v>
      </c>
      <c r="F2410" s="171">
        <f t="shared" si="43"/>
        <v>3.94</v>
      </c>
    </row>
    <row r="2411" spans="1:6" s="45" customFormat="1" ht="14.25">
      <c r="A2411" s="31">
        <v>49459</v>
      </c>
      <c r="B2411" s="22" t="s">
        <v>2411</v>
      </c>
      <c r="C2411" s="107" t="s">
        <v>4745</v>
      </c>
      <c r="D2411" s="41" t="s">
        <v>20</v>
      </c>
      <c r="E2411" s="43">
        <v>488.99</v>
      </c>
      <c r="F2411" s="171">
        <f t="shared" si="43"/>
        <v>488.99</v>
      </c>
    </row>
    <row r="2412" spans="1:6" s="45" customFormat="1" ht="14.25">
      <c r="A2412" s="184">
        <v>49463</v>
      </c>
      <c r="B2412" s="22" t="s">
        <v>2411</v>
      </c>
      <c r="C2412" s="185" t="s">
        <v>4746</v>
      </c>
      <c r="D2412" s="186" t="s">
        <v>20</v>
      </c>
      <c r="E2412" s="187">
        <v>55.31</v>
      </c>
      <c r="F2412" s="171">
        <f t="shared" si="43"/>
        <v>55.31</v>
      </c>
    </row>
    <row r="2413" spans="1:6" s="45" customFormat="1" ht="14.25">
      <c r="A2413" s="31">
        <v>49464</v>
      </c>
      <c r="B2413" s="22" t="s">
        <v>2411</v>
      </c>
      <c r="C2413" s="107" t="s">
        <v>4747</v>
      </c>
      <c r="D2413" s="41" t="s">
        <v>20</v>
      </c>
      <c r="E2413" s="43">
        <v>85.91</v>
      </c>
      <c r="F2413" s="171">
        <f t="shared" si="43"/>
        <v>85.91</v>
      </c>
    </row>
    <row r="2414" spans="1:6" s="45" customFormat="1" ht="14.25">
      <c r="A2414" s="31">
        <v>49488</v>
      </c>
      <c r="B2414" s="22" t="s">
        <v>2411</v>
      </c>
      <c r="C2414" s="107" t="s">
        <v>4748</v>
      </c>
      <c r="D2414" s="41" t="s">
        <v>20</v>
      </c>
      <c r="E2414" s="43">
        <v>1.65</v>
      </c>
      <c r="F2414" s="171">
        <f t="shared" si="43"/>
        <v>1.65</v>
      </c>
    </row>
    <row r="2415" spans="1:6" s="45" customFormat="1" ht="14.25">
      <c r="A2415" s="31">
        <v>49492</v>
      </c>
      <c r="B2415" s="22" t="s">
        <v>2411</v>
      </c>
      <c r="C2415" s="107" t="s">
        <v>4749</v>
      </c>
      <c r="D2415" s="41" t="s">
        <v>20</v>
      </c>
      <c r="E2415" s="43">
        <v>14.44</v>
      </c>
      <c r="F2415" s="171">
        <f t="shared" si="43"/>
        <v>14.44</v>
      </c>
    </row>
    <row r="2416" spans="1:6" s="45" customFormat="1" ht="14.25">
      <c r="A2416" s="31">
        <v>49493</v>
      </c>
      <c r="B2416" s="22" t="s">
        <v>2411</v>
      </c>
      <c r="C2416" s="107" t="s">
        <v>4750</v>
      </c>
      <c r="D2416" s="41" t="s">
        <v>20</v>
      </c>
      <c r="E2416" s="43">
        <v>31.54</v>
      </c>
      <c r="F2416" s="171">
        <f t="shared" si="43"/>
        <v>31.54</v>
      </c>
    </row>
    <row r="2417" spans="1:6" s="45" customFormat="1" ht="14.25">
      <c r="A2417" s="31">
        <v>495</v>
      </c>
      <c r="B2417" s="22" t="s">
        <v>2411</v>
      </c>
      <c r="C2417" s="107" t="s">
        <v>2670</v>
      </c>
      <c r="D2417" s="41"/>
      <c r="E2417" s="43"/>
      <c r="F2417" s="171">
        <f t="shared" si="43"/>
        <v>0</v>
      </c>
    </row>
    <row r="2418" spans="1:6" s="45" customFormat="1" ht="14.25">
      <c r="A2418" s="31">
        <v>49502</v>
      </c>
      <c r="B2418" s="22" t="s">
        <v>2411</v>
      </c>
      <c r="C2418" s="107" t="s">
        <v>4751</v>
      </c>
      <c r="D2418" s="41" t="s">
        <v>20</v>
      </c>
      <c r="E2418" s="43">
        <v>3.21</v>
      </c>
      <c r="F2418" s="171">
        <f t="shared" si="43"/>
        <v>3.21</v>
      </c>
    </row>
    <row r="2419" spans="1:6" s="45" customFormat="1" ht="14.25">
      <c r="A2419" s="31">
        <v>49503</v>
      </c>
      <c r="B2419" s="22" t="s">
        <v>2411</v>
      </c>
      <c r="C2419" s="107" t="s">
        <v>4752</v>
      </c>
      <c r="D2419" s="41" t="s">
        <v>20</v>
      </c>
      <c r="E2419" s="43">
        <v>30.01</v>
      </c>
      <c r="F2419" s="171">
        <f t="shared" si="43"/>
        <v>30.01</v>
      </c>
    </row>
    <row r="2420" spans="1:6" s="45" customFormat="1" ht="14.25">
      <c r="A2420" s="31">
        <v>49505</v>
      </c>
      <c r="B2420" s="22" t="s">
        <v>2411</v>
      </c>
      <c r="C2420" s="107" t="s">
        <v>4753</v>
      </c>
      <c r="D2420" s="41" t="s">
        <v>20</v>
      </c>
      <c r="E2420" s="43">
        <v>3.37</v>
      </c>
      <c r="F2420" s="171">
        <f t="shared" si="43"/>
        <v>3.37</v>
      </c>
    </row>
    <row r="2421" spans="1:6" s="45" customFormat="1" ht="14.25">
      <c r="A2421" s="31">
        <v>49507</v>
      </c>
      <c r="B2421" s="22" t="s">
        <v>2411</v>
      </c>
      <c r="C2421" s="107" t="s">
        <v>4754</v>
      </c>
      <c r="D2421" s="41" t="s">
        <v>20</v>
      </c>
      <c r="E2421" s="43">
        <v>3.73</v>
      </c>
      <c r="F2421" s="171">
        <f t="shared" si="43"/>
        <v>3.73</v>
      </c>
    </row>
    <row r="2422" spans="1:6" s="45" customFormat="1" ht="14.25">
      <c r="A2422" s="31">
        <v>49510</v>
      </c>
      <c r="B2422" s="22" t="s">
        <v>2411</v>
      </c>
      <c r="C2422" s="107" t="s">
        <v>4755</v>
      </c>
      <c r="D2422" s="41" t="s">
        <v>20</v>
      </c>
      <c r="E2422" s="43">
        <v>717.05</v>
      </c>
      <c r="F2422" s="171">
        <f t="shared" si="43"/>
        <v>717.05</v>
      </c>
    </row>
    <row r="2423" spans="1:6" s="45" customFormat="1" ht="14.25">
      <c r="A2423" s="31">
        <v>49514</v>
      </c>
      <c r="B2423" s="22" t="s">
        <v>2411</v>
      </c>
      <c r="C2423" s="107" t="s">
        <v>4756</v>
      </c>
      <c r="D2423" s="41" t="s">
        <v>20</v>
      </c>
      <c r="E2423" s="43">
        <v>19.850000000000001</v>
      </c>
      <c r="F2423" s="171">
        <f t="shared" si="43"/>
        <v>19.850000000000001</v>
      </c>
    </row>
    <row r="2424" spans="1:6" s="45" customFormat="1" ht="14.25">
      <c r="A2424" s="31">
        <v>49521</v>
      </c>
      <c r="B2424" s="22" t="s">
        <v>2411</v>
      </c>
      <c r="C2424" s="107" t="s">
        <v>4757</v>
      </c>
      <c r="D2424" s="41" t="s">
        <v>20</v>
      </c>
      <c r="E2424" s="43">
        <v>14.35</v>
      </c>
      <c r="F2424" s="171">
        <f t="shared" si="43"/>
        <v>14.35</v>
      </c>
    </row>
    <row r="2425" spans="1:6" s="45" customFormat="1" ht="14.25">
      <c r="A2425" s="31">
        <v>49524</v>
      </c>
      <c r="B2425" s="22" t="s">
        <v>2411</v>
      </c>
      <c r="C2425" s="107" t="s">
        <v>4758</v>
      </c>
      <c r="D2425" s="41" t="s">
        <v>21</v>
      </c>
      <c r="E2425" s="43">
        <v>23.03</v>
      </c>
      <c r="F2425" s="171">
        <f t="shared" si="43"/>
        <v>23.03</v>
      </c>
    </row>
    <row r="2426" spans="1:6" s="45" customFormat="1" ht="14.25">
      <c r="A2426" s="184">
        <v>49537</v>
      </c>
      <c r="B2426" s="22" t="s">
        <v>2411</v>
      </c>
      <c r="C2426" s="185" t="s">
        <v>4759</v>
      </c>
      <c r="D2426" s="186" t="s">
        <v>20</v>
      </c>
      <c r="E2426" s="187">
        <v>35.57</v>
      </c>
      <c r="F2426" s="171">
        <f t="shared" si="43"/>
        <v>35.57</v>
      </c>
    </row>
    <row r="2427" spans="1:6" s="45" customFormat="1" ht="14.25">
      <c r="A2427" s="31">
        <v>49565</v>
      </c>
      <c r="B2427" s="22" t="s">
        <v>2411</v>
      </c>
      <c r="C2427" s="107" t="s">
        <v>4760</v>
      </c>
      <c r="D2427" s="41" t="s">
        <v>20</v>
      </c>
      <c r="E2427" s="43">
        <v>30.47</v>
      </c>
      <c r="F2427" s="171">
        <f t="shared" si="43"/>
        <v>30.47</v>
      </c>
    </row>
    <row r="2428" spans="1:6" s="45" customFormat="1" ht="14.25">
      <c r="A2428" s="31">
        <v>49566</v>
      </c>
      <c r="B2428" s="22" t="s">
        <v>2411</v>
      </c>
      <c r="C2428" s="107" t="s">
        <v>4761</v>
      </c>
      <c r="D2428" s="41" t="s">
        <v>20</v>
      </c>
      <c r="E2428" s="43">
        <v>4.99</v>
      </c>
      <c r="F2428" s="171">
        <f t="shared" si="43"/>
        <v>4.99</v>
      </c>
    </row>
    <row r="2429" spans="1:6" s="45" customFormat="1" ht="14.25">
      <c r="A2429" s="31">
        <v>49568</v>
      </c>
      <c r="B2429" s="22" t="s">
        <v>2411</v>
      </c>
      <c r="C2429" s="107" t="s">
        <v>4762</v>
      </c>
      <c r="D2429" s="41" t="s">
        <v>20</v>
      </c>
      <c r="E2429" s="43">
        <v>8.77</v>
      </c>
      <c r="F2429" s="171">
        <f t="shared" si="43"/>
        <v>8.77</v>
      </c>
    </row>
    <row r="2430" spans="1:6" s="45" customFormat="1" ht="14.25">
      <c r="A2430" s="31">
        <v>49570</v>
      </c>
      <c r="B2430" s="22" t="s">
        <v>2411</v>
      </c>
      <c r="C2430" s="107" t="s">
        <v>4763</v>
      </c>
      <c r="D2430" s="41" t="s">
        <v>20</v>
      </c>
      <c r="E2430" s="43">
        <v>8.81</v>
      </c>
      <c r="F2430" s="171">
        <f t="shared" si="43"/>
        <v>8.81</v>
      </c>
    </row>
    <row r="2431" spans="1:6" s="45" customFormat="1" ht="14.25">
      <c r="A2431" s="31">
        <v>496</v>
      </c>
      <c r="B2431" s="22" t="s">
        <v>2411</v>
      </c>
      <c r="C2431" s="107" t="s">
        <v>4186</v>
      </c>
      <c r="D2431" s="41"/>
      <c r="E2431" s="43"/>
      <c r="F2431" s="171">
        <f t="shared" si="43"/>
        <v>0</v>
      </c>
    </row>
    <row r="2432" spans="1:6" s="45" customFormat="1" ht="14.25">
      <c r="A2432" s="31">
        <v>49606</v>
      </c>
      <c r="B2432" s="22" t="s">
        <v>2411</v>
      </c>
      <c r="C2432" s="107" t="s">
        <v>4764</v>
      </c>
      <c r="D2432" s="41" t="s">
        <v>21</v>
      </c>
      <c r="E2432" s="43">
        <v>14.34</v>
      </c>
      <c r="F2432" s="171">
        <f t="shared" si="43"/>
        <v>14.34</v>
      </c>
    </row>
    <row r="2433" spans="1:6" s="45" customFormat="1" ht="14.25">
      <c r="A2433" s="31">
        <v>49626</v>
      </c>
      <c r="B2433" s="22" t="s">
        <v>2411</v>
      </c>
      <c r="C2433" s="107" t="s">
        <v>4765</v>
      </c>
      <c r="D2433" s="41" t="s">
        <v>20</v>
      </c>
      <c r="E2433" s="43">
        <v>4.09</v>
      </c>
      <c r="F2433" s="171">
        <f t="shared" si="43"/>
        <v>4.09</v>
      </c>
    </row>
    <row r="2434" spans="1:6" s="45" customFormat="1" ht="14.25">
      <c r="A2434" s="31">
        <v>49633</v>
      </c>
      <c r="B2434" s="22" t="s">
        <v>2411</v>
      </c>
      <c r="C2434" s="107" t="s">
        <v>4766</v>
      </c>
      <c r="D2434" s="41" t="s">
        <v>20</v>
      </c>
      <c r="E2434" s="43">
        <v>2.73</v>
      </c>
      <c r="F2434" s="171">
        <f t="shared" si="43"/>
        <v>2.73</v>
      </c>
    </row>
    <row r="2435" spans="1:6" s="45" customFormat="1" ht="14.25">
      <c r="A2435" s="31">
        <v>49645</v>
      </c>
      <c r="B2435" s="22" t="s">
        <v>2411</v>
      </c>
      <c r="C2435" s="107" t="s">
        <v>4767</v>
      </c>
      <c r="D2435" s="41" t="s">
        <v>20</v>
      </c>
      <c r="E2435" s="43">
        <v>457.03</v>
      </c>
      <c r="F2435" s="171">
        <f t="shared" ref="F2435:F2498" si="44">E2435*$F$1534</f>
        <v>457.03</v>
      </c>
    </row>
    <row r="2436" spans="1:6" s="45" customFormat="1" ht="14.25">
      <c r="A2436" s="31">
        <v>49654</v>
      </c>
      <c r="B2436" s="22" t="s">
        <v>2411</v>
      </c>
      <c r="C2436" s="107" t="s">
        <v>4768</v>
      </c>
      <c r="D2436" s="41" t="s">
        <v>20</v>
      </c>
      <c r="E2436" s="43">
        <v>32.159999999999997</v>
      </c>
      <c r="F2436" s="171">
        <f t="shared" si="44"/>
        <v>32.159999999999997</v>
      </c>
    </row>
    <row r="2437" spans="1:6" s="45" customFormat="1" ht="14.25">
      <c r="A2437" s="31">
        <v>49666</v>
      </c>
      <c r="B2437" s="22" t="s">
        <v>2411</v>
      </c>
      <c r="C2437" s="107" t="s">
        <v>4769</v>
      </c>
      <c r="D2437" s="41" t="s">
        <v>21</v>
      </c>
      <c r="E2437" s="43">
        <v>19.03</v>
      </c>
      <c r="F2437" s="171">
        <f t="shared" si="44"/>
        <v>19.03</v>
      </c>
    </row>
    <row r="2438" spans="1:6" s="45" customFormat="1" ht="14.25">
      <c r="A2438" s="31">
        <v>49674</v>
      </c>
      <c r="B2438" s="22" t="s">
        <v>2411</v>
      </c>
      <c r="C2438" s="107" t="s">
        <v>4770</v>
      </c>
      <c r="D2438" s="41" t="s">
        <v>20</v>
      </c>
      <c r="E2438" s="43">
        <v>35.770000000000003</v>
      </c>
      <c r="F2438" s="171">
        <f t="shared" si="44"/>
        <v>35.770000000000003</v>
      </c>
    </row>
    <row r="2439" spans="1:6" s="45" customFormat="1" ht="14.25">
      <c r="A2439" s="31">
        <v>49679</v>
      </c>
      <c r="B2439" s="22" t="s">
        <v>2411</v>
      </c>
      <c r="C2439" s="107" t="s">
        <v>4771</v>
      </c>
      <c r="D2439" s="41" t="s">
        <v>20</v>
      </c>
      <c r="E2439" s="43">
        <v>33.29</v>
      </c>
      <c r="F2439" s="171">
        <f t="shared" si="44"/>
        <v>33.29</v>
      </c>
    </row>
    <row r="2440" spans="1:6" s="45" customFormat="1" ht="14.25">
      <c r="A2440" s="184">
        <v>49681</v>
      </c>
      <c r="B2440" s="22" t="s">
        <v>2411</v>
      </c>
      <c r="C2440" s="185" t="s">
        <v>4772</v>
      </c>
      <c r="D2440" s="186" t="s">
        <v>20</v>
      </c>
      <c r="E2440" s="187">
        <v>5.18</v>
      </c>
      <c r="F2440" s="171">
        <f t="shared" si="44"/>
        <v>5.18</v>
      </c>
    </row>
    <row r="2441" spans="1:6" s="45" customFormat="1" ht="14.25">
      <c r="A2441" s="31">
        <v>49686</v>
      </c>
      <c r="B2441" s="22" t="s">
        <v>2411</v>
      </c>
      <c r="C2441" s="107" t="s">
        <v>4773</v>
      </c>
      <c r="D2441" s="41" t="s">
        <v>20</v>
      </c>
      <c r="E2441" s="43">
        <v>92.58</v>
      </c>
      <c r="F2441" s="171">
        <f t="shared" si="44"/>
        <v>92.58</v>
      </c>
    </row>
    <row r="2442" spans="1:6" s="45" customFormat="1" ht="14.25">
      <c r="A2442" s="31">
        <v>49694</v>
      </c>
      <c r="B2442" s="22" t="s">
        <v>2411</v>
      </c>
      <c r="C2442" s="107" t="s">
        <v>4774</v>
      </c>
      <c r="D2442" s="41" t="s">
        <v>20</v>
      </c>
      <c r="E2442" s="43">
        <v>32.74</v>
      </c>
      <c r="F2442" s="171">
        <f t="shared" si="44"/>
        <v>32.74</v>
      </c>
    </row>
    <row r="2443" spans="1:6" s="45" customFormat="1" ht="14.25">
      <c r="A2443" s="31">
        <v>49695</v>
      </c>
      <c r="B2443" s="22" t="s">
        <v>2411</v>
      </c>
      <c r="C2443" s="107" t="s">
        <v>4775</v>
      </c>
      <c r="D2443" s="41" t="s">
        <v>20</v>
      </c>
      <c r="E2443" s="43">
        <v>71.84</v>
      </c>
      <c r="F2443" s="171">
        <f t="shared" si="44"/>
        <v>71.84</v>
      </c>
    </row>
    <row r="2444" spans="1:6" s="45" customFormat="1" ht="14.25">
      <c r="A2444" s="31">
        <v>49696</v>
      </c>
      <c r="B2444" s="22" t="s">
        <v>2411</v>
      </c>
      <c r="C2444" s="107" t="s">
        <v>4776</v>
      </c>
      <c r="D2444" s="41" t="s">
        <v>20</v>
      </c>
      <c r="E2444" s="43">
        <v>102.09</v>
      </c>
      <c r="F2444" s="171">
        <f t="shared" si="44"/>
        <v>102.09</v>
      </c>
    </row>
    <row r="2445" spans="1:6" s="45" customFormat="1" ht="14.25">
      <c r="A2445" s="184">
        <v>497</v>
      </c>
      <c r="B2445" s="22" t="s">
        <v>2411</v>
      </c>
      <c r="C2445" s="185" t="s">
        <v>2670</v>
      </c>
      <c r="D2445" s="186"/>
      <c r="E2445" s="187"/>
      <c r="F2445" s="171">
        <f t="shared" si="44"/>
        <v>0</v>
      </c>
    </row>
    <row r="2446" spans="1:6" s="45" customFormat="1" ht="14.25">
      <c r="A2446" s="31">
        <v>49709</v>
      </c>
      <c r="B2446" s="22" t="s">
        <v>2411</v>
      </c>
      <c r="C2446" s="107" t="s">
        <v>4777</v>
      </c>
      <c r="D2446" s="41" t="s">
        <v>20</v>
      </c>
      <c r="E2446" s="43">
        <v>16</v>
      </c>
      <c r="F2446" s="171">
        <f t="shared" si="44"/>
        <v>16</v>
      </c>
    </row>
    <row r="2447" spans="1:6" s="45" customFormat="1" ht="14.25">
      <c r="A2447" s="31">
        <v>49729</v>
      </c>
      <c r="B2447" s="22" t="s">
        <v>2411</v>
      </c>
      <c r="C2447" s="107" t="s">
        <v>4778</v>
      </c>
      <c r="D2447" s="41" t="s">
        <v>21</v>
      </c>
      <c r="E2447" s="43">
        <v>83.48</v>
      </c>
      <c r="F2447" s="171">
        <f t="shared" si="44"/>
        <v>83.48</v>
      </c>
    </row>
    <row r="2448" spans="1:6" s="45" customFormat="1" ht="14.25">
      <c r="A2448" s="31">
        <v>49774</v>
      </c>
      <c r="B2448" s="22" t="s">
        <v>2411</v>
      </c>
      <c r="C2448" s="107" t="s">
        <v>4779</v>
      </c>
      <c r="D2448" s="41" t="s">
        <v>20</v>
      </c>
      <c r="E2448" s="43">
        <v>33.31</v>
      </c>
      <c r="F2448" s="171">
        <f t="shared" si="44"/>
        <v>33.31</v>
      </c>
    </row>
    <row r="2449" spans="1:6" s="45" customFormat="1" ht="14.25">
      <c r="A2449" s="31">
        <v>49791</v>
      </c>
      <c r="B2449" s="22" t="s">
        <v>2411</v>
      </c>
      <c r="C2449" s="107" t="s">
        <v>4780</v>
      </c>
      <c r="D2449" s="41" t="s">
        <v>20</v>
      </c>
      <c r="E2449" s="43">
        <v>10.79</v>
      </c>
      <c r="F2449" s="171">
        <f t="shared" si="44"/>
        <v>10.79</v>
      </c>
    </row>
    <row r="2450" spans="1:6" s="45" customFormat="1" ht="14.25">
      <c r="A2450" s="31">
        <v>498</v>
      </c>
      <c r="B2450" s="22" t="s">
        <v>2411</v>
      </c>
      <c r="C2450" s="107" t="s">
        <v>4365</v>
      </c>
      <c r="D2450" s="41"/>
      <c r="E2450" s="43"/>
      <c r="F2450" s="171">
        <f t="shared" si="44"/>
        <v>0</v>
      </c>
    </row>
    <row r="2451" spans="1:6" s="45" customFormat="1" ht="14.25">
      <c r="A2451" s="31">
        <v>49803</v>
      </c>
      <c r="B2451" s="22" t="s">
        <v>2411</v>
      </c>
      <c r="C2451" s="107" t="s">
        <v>4781</v>
      </c>
      <c r="D2451" s="41" t="s">
        <v>20</v>
      </c>
      <c r="E2451" s="43">
        <v>4.5</v>
      </c>
      <c r="F2451" s="171">
        <f t="shared" si="44"/>
        <v>4.5</v>
      </c>
    </row>
    <row r="2452" spans="1:6" s="45" customFormat="1" ht="14.25">
      <c r="A2452" s="31">
        <v>49804</v>
      </c>
      <c r="B2452" s="22" t="s">
        <v>2411</v>
      </c>
      <c r="C2452" s="107" t="s">
        <v>4782</v>
      </c>
      <c r="D2452" s="41" t="s">
        <v>20</v>
      </c>
      <c r="E2452" s="43">
        <v>5.18</v>
      </c>
      <c r="F2452" s="171">
        <f t="shared" si="44"/>
        <v>5.18</v>
      </c>
    </row>
    <row r="2453" spans="1:6" s="45" customFormat="1" ht="14.25">
      <c r="A2453" s="31">
        <v>49805</v>
      </c>
      <c r="B2453" s="22" t="s">
        <v>2411</v>
      </c>
      <c r="C2453" s="107" t="s">
        <v>4783</v>
      </c>
      <c r="D2453" s="41" t="s">
        <v>20</v>
      </c>
      <c r="E2453" s="43">
        <v>9.35</v>
      </c>
      <c r="F2453" s="171">
        <f t="shared" si="44"/>
        <v>9.35</v>
      </c>
    </row>
    <row r="2454" spans="1:6" s="45" customFormat="1" ht="14.25">
      <c r="A2454" s="31">
        <v>49806</v>
      </c>
      <c r="B2454" s="22" t="s">
        <v>2411</v>
      </c>
      <c r="C2454" s="107" t="s">
        <v>4784</v>
      </c>
      <c r="D2454" s="41" t="s">
        <v>20</v>
      </c>
      <c r="E2454" s="43">
        <v>9.93</v>
      </c>
      <c r="F2454" s="171">
        <f t="shared" si="44"/>
        <v>9.93</v>
      </c>
    </row>
    <row r="2455" spans="1:6" s="45" customFormat="1" ht="14.25">
      <c r="A2455" s="31">
        <v>49807</v>
      </c>
      <c r="B2455" s="22" t="s">
        <v>2411</v>
      </c>
      <c r="C2455" s="107" t="s">
        <v>4785</v>
      </c>
      <c r="D2455" s="41" t="s">
        <v>20</v>
      </c>
      <c r="E2455" s="43">
        <v>16.8</v>
      </c>
      <c r="F2455" s="171">
        <f t="shared" si="44"/>
        <v>16.8</v>
      </c>
    </row>
    <row r="2456" spans="1:6" s="45" customFormat="1" ht="14.25">
      <c r="A2456" s="31">
        <v>49809</v>
      </c>
      <c r="B2456" s="22" t="s">
        <v>2411</v>
      </c>
      <c r="C2456" s="107" t="s">
        <v>4786</v>
      </c>
      <c r="D2456" s="41" t="s">
        <v>20</v>
      </c>
      <c r="E2456" s="43">
        <v>21.85</v>
      </c>
      <c r="F2456" s="171">
        <f t="shared" si="44"/>
        <v>21.85</v>
      </c>
    </row>
    <row r="2457" spans="1:6" s="45" customFormat="1" ht="14.25">
      <c r="A2457" s="31">
        <v>49811</v>
      </c>
      <c r="B2457" s="22" t="s">
        <v>2411</v>
      </c>
      <c r="C2457" s="107" t="s">
        <v>4787</v>
      </c>
      <c r="D2457" s="41" t="s">
        <v>20</v>
      </c>
      <c r="E2457" s="43">
        <v>36.06</v>
      </c>
      <c r="F2457" s="171">
        <f t="shared" si="44"/>
        <v>36.06</v>
      </c>
    </row>
    <row r="2458" spans="1:6" s="45" customFormat="1" ht="14.25">
      <c r="A2458" s="184">
        <v>49812</v>
      </c>
      <c r="B2458" s="22" t="s">
        <v>2411</v>
      </c>
      <c r="C2458" s="185" t="s">
        <v>4788</v>
      </c>
      <c r="D2458" s="186" t="s">
        <v>20</v>
      </c>
      <c r="E2458" s="187">
        <v>211.63</v>
      </c>
      <c r="F2458" s="171">
        <f t="shared" si="44"/>
        <v>211.63</v>
      </c>
    </row>
    <row r="2459" spans="1:6" s="45" customFormat="1" ht="14.25">
      <c r="A2459" s="31">
        <v>49818</v>
      </c>
      <c r="B2459" s="22" t="s">
        <v>2411</v>
      </c>
      <c r="C2459" s="107" t="s">
        <v>4789</v>
      </c>
      <c r="D2459" s="41" t="s">
        <v>20</v>
      </c>
      <c r="E2459" s="43">
        <v>1.36</v>
      </c>
      <c r="F2459" s="171">
        <f t="shared" si="44"/>
        <v>1.36</v>
      </c>
    </row>
    <row r="2460" spans="1:6" s="45" customFormat="1" ht="14.25">
      <c r="A2460" s="31">
        <v>49860</v>
      </c>
      <c r="B2460" s="22" t="s">
        <v>2411</v>
      </c>
      <c r="C2460" s="107" t="s">
        <v>4790</v>
      </c>
      <c r="D2460" s="41" t="s">
        <v>20</v>
      </c>
      <c r="E2460" s="43">
        <v>111.22</v>
      </c>
      <c r="F2460" s="171">
        <f t="shared" si="44"/>
        <v>111.22</v>
      </c>
    </row>
    <row r="2461" spans="1:6" s="45" customFormat="1" ht="14.25">
      <c r="A2461" s="31">
        <v>49861</v>
      </c>
      <c r="B2461" s="22" t="s">
        <v>2411</v>
      </c>
      <c r="C2461" s="107" t="s">
        <v>4791</v>
      </c>
      <c r="D2461" s="41" t="s">
        <v>20</v>
      </c>
      <c r="E2461" s="43">
        <v>4.7699999999999996</v>
      </c>
      <c r="F2461" s="171">
        <f t="shared" si="44"/>
        <v>4.7699999999999996</v>
      </c>
    </row>
    <row r="2462" spans="1:6" s="45" customFormat="1" ht="14.25">
      <c r="A2462" s="206">
        <v>49897</v>
      </c>
      <c r="B2462" s="22" t="s">
        <v>2411</v>
      </c>
      <c r="C2462" s="114" t="s">
        <v>4792</v>
      </c>
      <c r="D2462" s="207" t="s">
        <v>20</v>
      </c>
      <c r="E2462" s="208">
        <v>56.71</v>
      </c>
      <c r="F2462" s="171">
        <f t="shared" si="44"/>
        <v>56.71</v>
      </c>
    </row>
    <row r="2463" spans="1:6" s="45" customFormat="1" ht="14.25">
      <c r="A2463" s="184">
        <v>499</v>
      </c>
      <c r="B2463" s="22" t="s">
        <v>2411</v>
      </c>
      <c r="C2463" s="185" t="s">
        <v>4793</v>
      </c>
      <c r="D2463" s="186"/>
      <c r="E2463" s="187"/>
      <c r="F2463" s="171">
        <f t="shared" si="44"/>
        <v>0</v>
      </c>
    </row>
    <row r="2464" spans="1:6" s="45" customFormat="1" ht="14.25">
      <c r="A2464" s="31">
        <v>49905</v>
      </c>
      <c r="B2464" s="22" t="s">
        <v>2411</v>
      </c>
      <c r="C2464" s="107" t="s">
        <v>4794</v>
      </c>
      <c r="D2464" s="41" t="s">
        <v>20</v>
      </c>
      <c r="E2464" s="43">
        <v>202.41</v>
      </c>
      <c r="F2464" s="171">
        <f t="shared" si="44"/>
        <v>202.41</v>
      </c>
    </row>
    <row r="2465" spans="1:6" s="45" customFormat="1" ht="14.25">
      <c r="A2465" s="31">
        <v>49959</v>
      </c>
      <c r="B2465" s="22" t="s">
        <v>2411</v>
      </c>
      <c r="C2465" s="107" t="s">
        <v>4795</v>
      </c>
      <c r="D2465" s="41" t="s">
        <v>20</v>
      </c>
      <c r="E2465" s="43">
        <v>227.93</v>
      </c>
      <c r="F2465" s="171">
        <f t="shared" si="44"/>
        <v>227.93</v>
      </c>
    </row>
    <row r="2466" spans="1:6" s="45" customFormat="1" ht="14.25">
      <c r="A2466" s="31">
        <v>49967</v>
      </c>
      <c r="B2466" s="22" t="s">
        <v>2411</v>
      </c>
      <c r="C2466" s="107" t="s">
        <v>4796</v>
      </c>
      <c r="D2466" s="41" t="s">
        <v>49</v>
      </c>
      <c r="E2466" s="43">
        <v>0.88</v>
      </c>
      <c r="F2466" s="171">
        <f t="shared" si="44"/>
        <v>0.88</v>
      </c>
    </row>
    <row r="2467" spans="1:6" s="45" customFormat="1" ht="14.25">
      <c r="A2467" s="31">
        <v>5</v>
      </c>
      <c r="B2467" s="22" t="s">
        <v>2411</v>
      </c>
      <c r="C2467" s="107" t="s">
        <v>4797</v>
      </c>
      <c r="D2467" s="41"/>
      <c r="E2467" s="43"/>
      <c r="F2467" s="171">
        <f t="shared" si="44"/>
        <v>0</v>
      </c>
    </row>
    <row r="2468" spans="1:6" s="45" customFormat="1" ht="14.25">
      <c r="A2468" s="31">
        <v>501</v>
      </c>
      <c r="B2468" s="22" t="s">
        <v>2411</v>
      </c>
      <c r="C2468" s="107" t="s">
        <v>4798</v>
      </c>
      <c r="D2468" s="41"/>
      <c r="E2468" s="43"/>
      <c r="F2468" s="171">
        <f t="shared" si="44"/>
        <v>0</v>
      </c>
    </row>
    <row r="2469" spans="1:6" s="45" customFormat="1" ht="14.25">
      <c r="A2469" s="31">
        <v>50105</v>
      </c>
      <c r="B2469" s="22" t="s">
        <v>2411</v>
      </c>
      <c r="C2469" s="107" t="s">
        <v>4799</v>
      </c>
      <c r="D2469" s="41" t="s">
        <v>20</v>
      </c>
      <c r="E2469" s="43">
        <v>46.07</v>
      </c>
      <c r="F2469" s="171">
        <f t="shared" si="44"/>
        <v>46.07</v>
      </c>
    </row>
    <row r="2470" spans="1:6" s="45" customFormat="1" ht="14.25">
      <c r="A2470" s="31">
        <v>50126</v>
      </c>
      <c r="B2470" s="22" t="s">
        <v>2411</v>
      </c>
      <c r="C2470" s="107" t="s">
        <v>4800</v>
      </c>
      <c r="D2470" s="41" t="s">
        <v>20</v>
      </c>
      <c r="E2470" s="43">
        <v>21.09</v>
      </c>
      <c r="F2470" s="171">
        <f t="shared" si="44"/>
        <v>21.09</v>
      </c>
    </row>
    <row r="2471" spans="1:6" s="45" customFormat="1" ht="14.25">
      <c r="A2471" s="31">
        <v>50128</v>
      </c>
      <c r="B2471" s="22" t="s">
        <v>2411</v>
      </c>
      <c r="C2471" s="107" t="s">
        <v>4801</v>
      </c>
      <c r="D2471" s="41" t="s">
        <v>20</v>
      </c>
      <c r="E2471" s="43">
        <v>0.65</v>
      </c>
      <c r="F2471" s="171">
        <f t="shared" si="44"/>
        <v>0.65</v>
      </c>
    </row>
    <row r="2472" spans="1:6" s="45" customFormat="1" ht="14.25">
      <c r="A2472" s="31">
        <v>50161</v>
      </c>
      <c r="B2472" s="22" t="s">
        <v>2411</v>
      </c>
      <c r="C2472" s="107" t="s">
        <v>4802</v>
      </c>
      <c r="D2472" s="41" t="s">
        <v>21</v>
      </c>
      <c r="E2472" s="43">
        <v>90.23</v>
      </c>
      <c r="F2472" s="171">
        <f t="shared" si="44"/>
        <v>90.23</v>
      </c>
    </row>
    <row r="2473" spans="1:6" s="45" customFormat="1" ht="14.25">
      <c r="A2473" s="184">
        <v>50163</v>
      </c>
      <c r="B2473" s="22" t="s">
        <v>2411</v>
      </c>
      <c r="C2473" s="185" t="s">
        <v>4803</v>
      </c>
      <c r="D2473" s="186" t="s">
        <v>20</v>
      </c>
      <c r="E2473" s="187">
        <v>3.92</v>
      </c>
      <c r="F2473" s="171">
        <f t="shared" si="44"/>
        <v>3.92</v>
      </c>
    </row>
    <row r="2474" spans="1:6" s="45" customFormat="1" ht="14.25">
      <c r="A2474" s="31">
        <v>50164</v>
      </c>
      <c r="B2474" s="22" t="s">
        <v>2411</v>
      </c>
      <c r="C2474" s="107" t="s">
        <v>4804</v>
      </c>
      <c r="D2474" s="41" t="s">
        <v>20</v>
      </c>
      <c r="E2474" s="43">
        <v>10.51</v>
      </c>
      <c r="F2474" s="171">
        <f t="shared" si="44"/>
        <v>10.51</v>
      </c>
    </row>
    <row r="2475" spans="1:6" s="45" customFormat="1" ht="14.25">
      <c r="A2475" s="31">
        <v>50167</v>
      </c>
      <c r="B2475" s="22" t="s">
        <v>2411</v>
      </c>
      <c r="C2475" s="107" t="s">
        <v>4805</v>
      </c>
      <c r="D2475" s="41" t="s">
        <v>20</v>
      </c>
      <c r="E2475" s="43">
        <v>52.72</v>
      </c>
      <c r="F2475" s="171">
        <f t="shared" si="44"/>
        <v>52.72</v>
      </c>
    </row>
    <row r="2476" spans="1:6" s="45" customFormat="1" ht="14.25">
      <c r="A2476" s="31">
        <v>50187</v>
      </c>
      <c r="B2476" s="22" t="s">
        <v>2411</v>
      </c>
      <c r="C2476" s="107" t="s">
        <v>4806</v>
      </c>
      <c r="D2476" s="41" t="s">
        <v>21</v>
      </c>
      <c r="E2476" s="43">
        <v>37.69</v>
      </c>
      <c r="F2476" s="171">
        <f t="shared" si="44"/>
        <v>37.69</v>
      </c>
    </row>
    <row r="2477" spans="1:6" s="45" customFormat="1" ht="14.25">
      <c r="A2477" s="31">
        <v>50188</v>
      </c>
      <c r="B2477" s="22" t="s">
        <v>2411</v>
      </c>
      <c r="C2477" s="107" t="s">
        <v>4807</v>
      </c>
      <c r="D2477" s="41" t="s">
        <v>20</v>
      </c>
      <c r="E2477" s="43">
        <v>41.21</v>
      </c>
      <c r="F2477" s="171">
        <f t="shared" si="44"/>
        <v>41.21</v>
      </c>
    </row>
    <row r="2478" spans="1:6" s="45" customFormat="1" ht="14.25">
      <c r="A2478" s="31">
        <v>510</v>
      </c>
      <c r="B2478" s="22" t="s">
        <v>2411</v>
      </c>
      <c r="C2478" s="107" t="s">
        <v>4808</v>
      </c>
      <c r="D2478" s="41"/>
      <c r="E2478" s="43"/>
      <c r="F2478" s="171">
        <f t="shared" si="44"/>
        <v>0</v>
      </c>
    </row>
    <row r="2479" spans="1:6" s="45" customFormat="1" ht="14.25">
      <c r="A2479" s="31">
        <v>51008</v>
      </c>
      <c r="B2479" s="22" t="s">
        <v>2411</v>
      </c>
      <c r="C2479" s="107" t="s">
        <v>4809</v>
      </c>
      <c r="D2479" s="41" t="s">
        <v>20</v>
      </c>
      <c r="E2479" s="43">
        <v>12.41</v>
      </c>
      <c r="F2479" s="171">
        <f t="shared" si="44"/>
        <v>12.41</v>
      </c>
    </row>
    <row r="2480" spans="1:6" s="45" customFormat="1" ht="14.25">
      <c r="A2480" s="31">
        <v>51015</v>
      </c>
      <c r="B2480" s="22" t="s">
        <v>2411</v>
      </c>
      <c r="C2480" s="107" t="s">
        <v>4810</v>
      </c>
      <c r="D2480" s="41" t="s">
        <v>20</v>
      </c>
      <c r="E2480" s="43">
        <v>59.99</v>
      </c>
      <c r="F2480" s="171">
        <f t="shared" si="44"/>
        <v>59.99</v>
      </c>
    </row>
    <row r="2481" spans="1:6" s="45" customFormat="1" ht="14.25">
      <c r="A2481" s="31">
        <v>51016</v>
      </c>
      <c r="B2481" s="22" t="s">
        <v>2411</v>
      </c>
      <c r="C2481" s="107" t="s">
        <v>4811</v>
      </c>
      <c r="D2481" s="41" t="s">
        <v>20</v>
      </c>
      <c r="E2481" s="43">
        <v>40.54</v>
      </c>
      <c r="F2481" s="171">
        <f t="shared" si="44"/>
        <v>40.54</v>
      </c>
    </row>
    <row r="2482" spans="1:6" s="45" customFormat="1" ht="14.25">
      <c r="A2482" s="184">
        <v>51033</v>
      </c>
      <c r="B2482" s="22" t="s">
        <v>2411</v>
      </c>
      <c r="C2482" s="185" t="s">
        <v>4812</v>
      </c>
      <c r="D2482" s="186" t="s">
        <v>20</v>
      </c>
      <c r="E2482" s="187">
        <v>34.86</v>
      </c>
      <c r="F2482" s="171">
        <f t="shared" si="44"/>
        <v>34.86</v>
      </c>
    </row>
    <row r="2483" spans="1:6" s="45" customFormat="1" ht="14.25">
      <c r="A2483" s="31">
        <v>51046</v>
      </c>
      <c r="B2483" s="22" t="s">
        <v>2411</v>
      </c>
      <c r="C2483" s="107" t="s">
        <v>4813</v>
      </c>
      <c r="D2483" s="41" t="s">
        <v>20</v>
      </c>
      <c r="E2483" s="43">
        <v>23.84</v>
      </c>
      <c r="F2483" s="171">
        <f t="shared" si="44"/>
        <v>23.84</v>
      </c>
    </row>
    <row r="2484" spans="1:6" s="45" customFormat="1" ht="14.25">
      <c r="A2484" s="31">
        <v>51048</v>
      </c>
      <c r="B2484" s="22" t="s">
        <v>2411</v>
      </c>
      <c r="C2484" s="107" t="s">
        <v>4814</v>
      </c>
      <c r="D2484" s="41" t="s">
        <v>20</v>
      </c>
      <c r="E2484" s="43">
        <v>18.760000000000002</v>
      </c>
      <c r="F2484" s="171">
        <f t="shared" si="44"/>
        <v>18.760000000000002</v>
      </c>
    </row>
    <row r="2485" spans="1:6" s="45" customFormat="1" ht="14.25">
      <c r="A2485" s="31">
        <v>51053</v>
      </c>
      <c r="B2485" s="22" t="s">
        <v>2411</v>
      </c>
      <c r="C2485" s="107" t="s">
        <v>4815</v>
      </c>
      <c r="D2485" s="41" t="s">
        <v>20</v>
      </c>
      <c r="E2485" s="43">
        <v>101.7</v>
      </c>
      <c r="F2485" s="171">
        <f t="shared" si="44"/>
        <v>101.7</v>
      </c>
    </row>
    <row r="2486" spans="1:6" s="45" customFormat="1" ht="14.25">
      <c r="A2486" s="31">
        <v>51054</v>
      </c>
      <c r="B2486" s="22" t="s">
        <v>2411</v>
      </c>
      <c r="C2486" s="107" t="s">
        <v>4816</v>
      </c>
      <c r="D2486" s="41" t="s">
        <v>20</v>
      </c>
      <c r="E2486" s="43">
        <v>107.85</v>
      </c>
      <c r="F2486" s="171">
        <f t="shared" si="44"/>
        <v>107.85</v>
      </c>
    </row>
    <row r="2487" spans="1:6" s="45" customFormat="1" ht="14.25">
      <c r="A2487" s="31">
        <v>520</v>
      </c>
      <c r="B2487" s="22" t="s">
        <v>2411</v>
      </c>
      <c r="C2487" s="107" t="s">
        <v>2488</v>
      </c>
      <c r="D2487" s="41"/>
      <c r="E2487" s="43"/>
      <c r="F2487" s="171">
        <f t="shared" si="44"/>
        <v>0</v>
      </c>
    </row>
    <row r="2488" spans="1:6" s="45" customFormat="1" ht="14.25">
      <c r="A2488" s="31">
        <v>52004</v>
      </c>
      <c r="B2488" s="22" t="s">
        <v>2411</v>
      </c>
      <c r="C2488" s="107" t="s">
        <v>4817</v>
      </c>
      <c r="D2488" s="41" t="s">
        <v>20</v>
      </c>
      <c r="E2488" s="43">
        <v>261.94</v>
      </c>
      <c r="F2488" s="171">
        <f t="shared" si="44"/>
        <v>261.94</v>
      </c>
    </row>
    <row r="2489" spans="1:6" s="45" customFormat="1" ht="14.25">
      <c r="A2489" s="31">
        <v>52011</v>
      </c>
      <c r="B2489" s="22" t="s">
        <v>2411</v>
      </c>
      <c r="C2489" s="107" t="s">
        <v>4818</v>
      </c>
      <c r="D2489" s="41" t="s">
        <v>20</v>
      </c>
      <c r="E2489" s="43">
        <v>287.98</v>
      </c>
      <c r="F2489" s="171">
        <f t="shared" si="44"/>
        <v>287.98</v>
      </c>
    </row>
    <row r="2490" spans="1:6" s="45" customFormat="1" ht="24">
      <c r="A2490" s="31">
        <v>52017</v>
      </c>
      <c r="B2490" s="22" t="s">
        <v>2411</v>
      </c>
      <c r="C2490" s="107" t="s">
        <v>4819</v>
      </c>
      <c r="D2490" s="41" t="s">
        <v>20</v>
      </c>
      <c r="E2490" s="43">
        <v>1800.92</v>
      </c>
      <c r="F2490" s="171">
        <f t="shared" si="44"/>
        <v>1800.92</v>
      </c>
    </row>
    <row r="2491" spans="1:6" s="45" customFormat="1" ht="14.25">
      <c r="A2491" s="31">
        <v>52030</v>
      </c>
      <c r="B2491" s="22" t="s">
        <v>2411</v>
      </c>
      <c r="C2491" s="107" t="s">
        <v>4820</v>
      </c>
      <c r="D2491" s="41" t="s">
        <v>20</v>
      </c>
      <c r="E2491" s="43">
        <v>65.150000000000006</v>
      </c>
      <c r="F2491" s="171">
        <f t="shared" si="44"/>
        <v>65.150000000000006</v>
      </c>
    </row>
    <row r="2492" spans="1:6" s="45" customFormat="1" ht="24">
      <c r="A2492" s="31">
        <v>52031</v>
      </c>
      <c r="B2492" s="22" t="s">
        <v>2411</v>
      </c>
      <c r="C2492" s="107" t="s">
        <v>4821</v>
      </c>
      <c r="D2492" s="41" t="s">
        <v>20</v>
      </c>
      <c r="E2492" s="43">
        <v>472.48</v>
      </c>
      <c r="F2492" s="171">
        <f t="shared" si="44"/>
        <v>472.48</v>
      </c>
    </row>
    <row r="2493" spans="1:6" s="45" customFormat="1" ht="14.25">
      <c r="A2493" s="31">
        <v>52035</v>
      </c>
      <c r="B2493" s="22" t="s">
        <v>2411</v>
      </c>
      <c r="C2493" s="107" t="s">
        <v>4822</v>
      </c>
      <c r="D2493" s="41" t="s">
        <v>20</v>
      </c>
      <c r="E2493" s="43">
        <v>498.41</v>
      </c>
      <c r="F2493" s="171">
        <f t="shared" si="44"/>
        <v>498.41</v>
      </c>
    </row>
    <row r="2494" spans="1:6" s="45" customFormat="1" ht="14.25">
      <c r="A2494" s="184">
        <v>52036</v>
      </c>
      <c r="B2494" s="22" t="s">
        <v>2411</v>
      </c>
      <c r="C2494" s="185" t="s">
        <v>4823</v>
      </c>
      <c r="D2494" s="186" t="s">
        <v>20</v>
      </c>
      <c r="E2494" s="187">
        <v>465.74</v>
      </c>
      <c r="F2494" s="171">
        <f t="shared" si="44"/>
        <v>465.74</v>
      </c>
    </row>
    <row r="2495" spans="1:6" s="45" customFormat="1" ht="14.25">
      <c r="A2495" s="31">
        <v>52041</v>
      </c>
      <c r="B2495" s="22" t="s">
        <v>2411</v>
      </c>
      <c r="C2495" s="107" t="s">
        <v>4824</v>
      </c>
      <c r="D2495" s="41" t="s">
        <v>20</v>
      </c>
      <c r="E2495" s="43">
        <v>261.94</v>
      </c>
      <c r="F2495" s="171">
        <f t="shared" si="44"/>
        <v>261.94</v>
      </c>
    </row>
    <row r="2496" spans="1:6" s="45" customFormat="1" ht="14.25">
      <c r="A2496" s="31">
        <v>52053</v>
      </c>
      <c r="B2496" s="22" t="s">
        <v>2411</v>
      </c>
      <c r="C2496" s="107" t="s">
        <v>4825</v>
      </c>
      <c r="D2496" s="41" t="s">
        <v>20</v>
      </c>
      <c r="E2496" s="43">
        <v>77.86</v>
      </c>
      <c r="F2496" s="171">
        <f t="shared" si="44"/>
        <v>77.86</v>
      </c>
    </row>
    <row r="2497" spans="1:6" s="45" customFormat="1" ht="24">
      <c r="A2497" s="31">
        <v>52076</v>
      </c>
      <c r="B2497" s="22" t="s">
        <v>2411</v>
      </c>
      <c r="C2497" s="107" t="s">
        <v>4826</v>
      </c>
      <c r="D2497" s="41" t="s">
        <v>20</v>
      </c>
      <c r="E2497" s="43">
        <v>449.9</v>
      </c>
      <c r="F2497" s="171">
        <f t="shared" si="44"/>
        <v>449.9</v>
      </c>
    </row>
    <row r="2498" spans="1:6" s="45" customFormat="1" ht="14.25">
      <c r="A2498" s="31">
        <v>52078</v>
      </c>
      <c r="B2498" s="22" t="s">
        <v>2411</v>
      </c>
      <c r="C2498" s="107" t="s">
        <v>4827</v>
      </c>
      <c r="D2498" s="41" t="s">
        <v>20</v>
      </c>
      <c r="E2498" s="43">
        <v>515.34</v>
      </c>
      <c r="F2498" s="171">
        <f t="shared" si="44"/>
        <v>515.34</v>
      </c>
    </row>
    <row r="2499" spans="1:6" s="45" customFormat="1" ht="14.25">
      <c r="A2499" s="31">
        <v>521</v>
      </c>
      <c r="B2499" s="22" t="s">
        <v>2411</v>
      </c>
      <c r="C2499" s="107" t="s">
        <v>4828</v>
      </c>
      <c r="D2499" s="41"/>
      <c r="E2499" s="43"/>
      <c r="F2499" s="171">
        <f t="shared" ref="F2499:F2562" si="45">E2499*$F$1534</f>
        <v>0</v>
      </c>
    </row>
    <row r="2500" spans="1:6" s="45" customFormat="1" ht="14.25">
      <c r="A2500" s="31">
        <v>52103</v>
      </c>
      <c r="B2500" s="22" t="s">
        <v>2411</v>
      </c>
      <c r="C2500" s="107" t="s">
        <v>4829</v>
      </c>
      <c r="D2500" s="41" t="s">
        <v>20</v>
      </c>
      <c r="E2500" s="43">
        <v>2978.41</v>
      </c>
      <c r="F2500" s="171">
        <f t="shared" si="45"/>
        <v>2978.41</v>
      </c>
    </row>
    <row r="2501" spans="1:6" s="45" customFormat="1" ht="14.25">
      <c r="A2501" s="31">
        <v>52118</v>
      </c>
      <c r="B2501" s="22" t="s">
        <v>2411</v>
      </c>
      <c r="C2501" s="107" t="s">
        <v>4830</v>
      </c>
      <c r="D2501" s="41" t="s">
        <v>20</v>
      </c>
      <c r="E2501" s="43">
        <v>2532.35</v>
      </c>
      <c r="F2501" s="171">
        <f t="shared" si="45"/>
        <v>2532.35</v>
      </c>
    </row>
    <row r="2502" spans="1:6" s="45" customFormat="1" ht="24">
      <c r="A2502" s="31">
        <v>52121</v>
      </c>
      <c r="B2502" s="22" t="s">
        <v>2411</v>
      </c>
      <c r="C2502" s="107" t="s">
        <v>4831</v>
      </c>
      <c r="D2502" s="41" t="s">
        <v>20</v>
      </c>
      <c r="E2502" s="43">
        <v>676.15</v>
      </c>
      <c r="F2502" s="171">
        <f t="shared" si="45"/>
        <v>676.15</v>
      </c>
    </row>
    <row r="2503" spans="1:6" s="45" customFormat="1" ht="14.25">
      <c r="A2503" s="31">
        <v>52123</v>
      </c>
      <c r="B2503" s="22" t="s">
        <v>2411</v>
      </c>
      <c r="C2503" s="107" t="s">
        <v>4832</v>
      </c>
      <c r="D2503" s="41" t="s">
        <v>20</v>
      </c>
      <c r="E2503" s="43">
        <v>1053.32</v>
      </c>
      <c r="F2503" s="171">
        <f t="shared" si="45"/>
        <v>1053.32</v>
      </c>
    </row>
    <row r="2504" spans="1:6" s="45" customFormat="1" ht="24">
      <c r="A2504" s="184">
        <v>52125</v>
      </c>
      <c r="B2504" s="22" t="s">
        <v>2411</v>
      </c>
      <c r="C2504" s="185" t="s">
        <v>4833</v>
      </c>
      <c r="D2504" s="186" t="s">
        <v>20</v>
      </c>
      <c r="E2504" s="187">
        <v>1984.3</v>
      </c>
      <c r="F2504" s="171">
        <f t="shared" si="45"/>
        <v>1984.3</v>
      </c>
    </row>
    <row r="2505" spans="1:6" s="45" customFormat="1" ht="14.25">
      <c r="A2505" s="31">
        <v>52126</v>
      </c>
      <c r="B2505" s="22" t="s">
        <v>2411</v>
      </c>
      <c r="C2505" s="107" t="s">
        <v>4834</v>
      </c>
      <c r="D2505" s="41" t="s">
        <v>20</v>
      </c>
      <c r="E2505" s="43">
        <v>615.86</v>
      </c>
      <c r="F2505" s="171">
        <f t="shared" si="45"/>
        <v>615.86</v>
      </c>
    </row>
    <row r="2506" spans="1:6" s="45" customFormat="1" ht="24">
      <c r="A2506" s="31">
        <v>52132</v>
      </c>
      <c r="B2506" s="22" t="s">
        <v>2411</v>
      </c>
      <c r="C2506" s="107" t="s">
        <v>4835</v>
      </c>
      <c r="D2506" s="41" t="s">
        <v>20</v>
      </c>
      <c r="E2506" s="43">
        <v>1833.45</v>
      </c>
      <c r="F2506" s="171">
        <f t="shared" si="45"/>
        <v>1833.45</v>
      </c>
    </row>
    <row r="2507" spans="1:6" s="45" customFormat="1" ht="24">
      <c r="A2507" s="31">
        <v>52150</v>
      </c>
      <c r="B2507" s="22" t="s">
        <v>2411</v>
      </c>
      <c r="C2507" s="107" t="s">
        <v>4836</v>
      </c>
      <c r="D2507" s="41" t="s">
        <v>20</v>
      </c>
      <c r="E2507" s="43">
        <v>726.99</v>
      </c>
      <c r="F2507" s="171">
        <f t="shared" si="45"/>
        <v>726.99</v>
      </c>
    </row>
    <row r="2508" spans="1:6" s="45" customFormat="1" ht="24">
      <c r="A2508" s="31">
        <v>52164</v>
      </c>
      <c r="B2508" s="22" t="s">
        <v>2411</v>
      </c>
      <c r="C2508" s="107" t="s">
        <v>4837</v>
      </c>
      <c r="D2508" s="41" t="s">
        <v>20</v>
      </c>
      <c r="E2508" s="43">
        <v>2038.58</v>
      </c>
      <c r="F2508" s="171">
        <f t="shared" si="45"/>
        <v>2038.58</v>
      </c>
    </row>
    <row r="2509" spans="1:6" s="45" customFormat="1" ht="14.25">
      <c r="A2509" s="31">
        <v>540</v>
      </c>
      <c r="B2509" s="22" t="s">
        <v>2411</v>
      </c>
      <c r="C2509" s="107" t="s">
        <v>2670</v>
      </c>
      <c r="D2509" s="41"/>
      <c r="E2509" s="43"/>
      <c r="F2509" s="171">
        <f t="shared" si="45"/>
        <v>0</v>
      </c>
    </row>
    <row r="2510" spans="1:6" s="45" customFormat="1" ht="14.25">
      <c r="A2510" s="31">
        <v>54003</v>
      </c>
      <c r="B2510" s="22" t="s">
        <v>2411</v>
      </c>
      <c r="C2510" s="107" t="s">
        <v>4838</v>
      </c>
      <c r="D2510" s="41" t="s">
        <v>20</v>
      </c>
      <c r="E2510" s="43">
        <v>3.75</v>
      </c>
      <c r="F2510" s="171">
        <f t="shared" si="45"/>
        <v>3.75</v>
      </c>
    </row>
    <row r="2511" spans="1:6" s="45" customFormat="1" ht="14.25">
      <c r="A2511" s="31">
        <v>54010</v>
      </c>
      <c r="B2511" s="22" t="s">
        <v>2411</v>
      </c>
      <c r="C2511" s="107" t="s">
        <v>4839</v>
      </c>
      <c r="D2511" s="41" t="s">
        <v>20</v>
      </c>
      <c r="E2511" s="43">
        <v>25.57</v>
      </c>
      <c r="F2511" s="171">
        <f t="shared" si="45"/>
        <v>25.57</v>
      </c>
    </row>
    <row r="2512" spans="1:6" s="45" customFormat="1" ht="14.25">
      <c r="A2512" s="216">
        <v>54024</v>
      </c>
      <c r="B2512" s="22" t="s">
        <v>2411</v>
      </c>
      <c r="C2512" s="217" t="s">
        <v>4840</v>
      </c>
      <c r="D2512" s="218" t="s">
        <v>20</v>
      </c>
      <c r="E2512" s="219">
        <v>280.3</v>
      </c>
      <c r="F2512" s="171">
        <f t="shared" si="45"/>
        <v>280.3</v>
      </c>
    </row>
    <row r="2513" spans="1:6" s="45" customFormat="1" ht="14.25">
      <c r="A2513" s="184">
        <v>54025</v>
      </c>
      <c r="B2513" s="22" t="s">
        <v>2411</v>
      </c>
      <c r="C2513" s="185" t="s">
        <v>4841</v>
      </c>
      <c r="D2513" s="186" t="s">
        <v>20</v>
      </c>
      <c r="E2513" s="187">
        <v>334.63</v>
      </c>
      <c r="F2513" s="171">
        <f t="shared" si="45"/>
        <v>334.63</v>
      </c>
    </row>
    <row r="2514" spans="1:6" s="45" customFormat="1" ht="14.25">
      <c r="A2514" s="31">
        <v>54062</v>
      </c>
      <c r="B2514" s="22" t="s">
        <v>2411</v>
      </c>
      <c r="C2514" s="107" t="s">
        <v>4842</v>
      </c>
      <c r="D2514" s="41" t="s">
        <v>20</v>
      </c>
      <c r="E2514" s="43">
        <v>108.82</v>
      </c>
      <c r="F2514" s="171">
        <f t="shared" si="45"/>
        <v>108.82</v>
      </c>
    </row>
    <row r="2515" spans="1:6" s="45" customFormat="1" ht="14.25">
      <c r="A2515" s="31">
        <v>54063</v>
      </c>
      <c r="B2515" s="22" t="s">
        <v>2411</v>
      </c>
      <c r="C2515" s="107" t="s">
        <v>4843</v>
      </c>
      <c r="D2515" s="41" t="s">
        <v>20</v>
      </c>
      <c r="E2515" s="43">
        <v>272.25</v>
      </c>
      <c r="F2515" s="171">
        <f t="shared" si="45"/>
        <v>272.25</v>
      </c>
    </row>
    <row r="2516" spans="1:6" s="45" customFormat="1" ht="14.25">
      <c r="A2516" s="184">
        <v>54090</v>
      </c>
      <c r="B2516" s="22" t="s">
        <v>2411</v>
      </c>
      <c r="C2516" s="185" t="s">
        <v>4844</v>
      </c>
      <c r="D2516" s="186" t="s">
        <v>20</v>
      </c>
      <c r="E2516" s="187">
        <v>5422.39</v>
      </c>
      <c r="F2516" s="171">
        <f t="shared" si="45"/>
        <v>5422.39</v>
      </c>
    </row>
    <row r="2517" spans="1:6" s="45" customFormat="1" ht="14.25">
      <c r="A2517" s="31">
        <v>6</v>
      </c>
      <c r="B2517" s="22" t="s">
        <v>2411</v>
      </c>
      <c r="C2517" s="107" t="s">
        <v>4845</v>
      </c>
      <c r="D2517" s="41"/>
      <c r="E2517" s="43"/>
      <c r="F2517" s="171">
        <f t="shared" si="45"/>
        <v>0</v>
      </c>
    </row>
    <row r="2518" spans="1:6" s="45" customFormat="1" ht="14.25">
      <c r="A2518" s="31">
        <v>601</v>
      </c>
      <c r="B2518" s="22" t="s">
        <v>2411</v>
      </c>
      <c r="C2518" s="107" t="s">
        <v>4846</v>
      </c>
      <c r="D2518" s="41"/>
      <c r="E2518" s="43"/>
      <c r="F2518" s="171">
        <f t="shared" si="45"/>
        <v>0</v>
      </c>
    </row>
    <row r="2519" spans="1:6" s="45" customFormat="1" ht="14.25">
      <c r="A2519" s="31">
        <v>60101</v>
      </c>
      <c r="B2519" s="22" t="s">
        <v>2411</v>
      </c>
      <c r="C2519" s="107" t="s">
        <v>4847</v>
      </c>
      <c r="D2519" s="41" t="s">
        <v>21</v>
      </c>
      <c r="E2519" s="43">
        <v>95.52</v>
      </c>
      <c r="F2519" s="171">
        <f t="shared" si="45"/>
        <v>95.52</v>
      </c>
    </row>
    <row r="2520" spans="1:6" s="45" customFormat="1" ht="14.25">
      <c r="A2520" s="184">
        <v>60104</v>
      </c>
      <c r="B2520" s="22" t="s">
        <v>2411</v>
      </c>
      <c r="C2520" s="185" t="s">
        <v>4848</v>
      </c>
      <c r="D2520" s="186" t="s">
        <v>21</v>
      </c>
      <c r="E2520" s="187">
        <v>73.16</v>
      </c>
      <c r="F2520" s="171">
        <f t="shared" si="45"/>
        <v>73.16</v>
      </c>
    </row>
    <row r="2521" spans="1:6" s="45" customFormat="1" ht="14.25">
      <c r="A2521" s="31">
        <v>602</v>
      </c>
      <c r="B2521" s="22" t="s">
        <v>2411</v>
      </c>
      <c r="C2521" s="107" t="s">
        <v>4849</v>
      </c>
      <c r="D2521" s="41"/>
      <c r="E2521" s="43"/>
      <c r="F2521" s="171">
        <f t="shared" si="45"/>
        <v>0</v>
      </c>
    </row>
    <row r="2522" spans="1:6" s="45" customFormat="1" ht="14.25">
      <c r="A2522" s="31">
        <v>60241</v>
      </c>
      <c r="B2522" s="22" t="s">
        <v>2411</v>
      </c>
      <c r="C2522" s="107" t="s">
        <v>4850</v>
      </c>
      <c r="D2522" s="41" t="s">
        <v>20</v>
      </c>
      <c r="E2522" s="43">
        <v>26.04</v>
      </c>
      <c r="F2522" s="171">
        <f t="shared" si="45"/>
        <v>26.04</v>
      </c>
    </row>
    <row r="2523" spans="1:6" s="45" customFormat="1" ht="14.25">
      <c r="A2523" s="184">
        <v>60242</v>
      </c>
      <c r="B2523" s="22" t="s">
        <v>2411</v>
      </c>
      <c r="C2523" s="185" t="s">
        <v>4851</v>
      </c>
      <c r="D2523" s="186" t="s">
        <v>20</v>
      </c>
      <c r="E2523" s="187">
        <v>56.49</v>
      </c>
      <c r="F2523" s="171">
        <f t="shared" si="45"/>
        <v>56.49</v>
      </c>
    </row>
    <row r="2524" spans="1:6" s="45" customFormat="1" ht="14.25">
      <c r="A2524" s="31">
        <v>60243</v>
      </c>
      <c r="B2524" s="22" t="s">
        <v>2411</v>
      </c>
      <c r="C2524" s="107" t="s">
        <v>4852</v>
      </c>
      <c r="D2524" s="41" t="s">
        <v>20</v>
      </c>
      <c r="E2524" s="43">
        <v>104</v>
      </c>
      <c r="F2524" s="171">
        <f t="shared" si="45"/>
        <v>104</v>
      </c>
    </row>
    <row r="2525" spans="1:6" s="45" customFormat="1" ht="14.25">
      <c r="A2525" s="31">
        <v>604</v>
      </c>
      <c r="B2525" s="22" t="s">
        <v>2411</v>
      </c>
      <c r="C2525" s="107" t="s">
        <v>4853</v>
      </c>
      <c r="D2525" s="41"/>
      <c r="E2525" s="43"/>
      <c r="F2525" s="171">
        <f t="shared" si="45"/>
        <v>0</v>
      </c>
    </row>
    <row r="2526" spans="1:6" s="45" customFormat="1" ht="14.25">
      <c r="A2526" s="31">
        <v>60406</v>
      </c>
      <c r="B2526" s="22" t="s">
        <v>2411</v>
      </c>
      <c r="C2526" s="107" t="s">
        <v>4854</v>
      </c>
      <c r="D2526" s="41" t="s">
        <v>20</v>
      </c>
      <c r="E2526" s="43">
        <v>155.28</v>
      </c>
      <c r="F2526" s="171">
        <f t="shared" si="45"/>
        <v>155.28</v>
      </c>
    </row>
    <row r="2527" spans="1:6" s="45" customFormat="1" ht="14.25">
      <c r="A2527" s="31">
        <v>60443</v>
      </c>
      <c r="B2527" s="22" t="s">
        <v>2411</v>
      </c>
      <c r="C2527" s="107" t="s">
        <v>4855</v>
      </c>
      <c r="D2527" s="41" t="s">
        <v>20</v>
      </c>
      <c r="E2527" s="43">
        <v>34.33</v>
      </c>
      <c r="F2527" s="171">
        <f t="shared" si="45"/>
        <v>34.33</v>
      </c>
    </row>
    <row r="2528" spans="1:6" s="45" customFormat="1" ht="14.25">
      <c r="A2528" s="31">
        <v>605</v>
      </c>
      <c r="B2528" s="22" t="s">
        <v>2411</v>
      </c>
      <c r="C2528" s="107" t="s">
        <v>4853</v>
      </c>
      <c r="D2528" s="41"/>
      <c r="E2528" s="43"/>
      <c r="F2528" s="171">
        <f t="shared" si="45"/>
        <v>0</v>
      </c>
    </row>
    <row r="2529" spans="1:6" s="45" customFormat="1" ht="14.25">
      <c r="A2529" s="31">
        <v>60501</v>
      </c>
      <c r="B2529" s="22" t="s">
        <v>2411</v>
      </c>
      <c r="C2529" s="107" t="s">
        <v>4856</v>
      </c>
      <c r="D2529" s="41" t="s">
        <v>21</v>
      </c>
      <c r="E2529" s="43">
        <v>18.05</v>
      </c>
      <c r="F2529" s="171">
        <f t="shared" si="45"/>
        <v>18.05</v>
      </c>
    </row>
    <row r="2530" spans="1:6" s="45" customFormat="1" ht="14.25">
      <c r="A2530" s="31">
        <v>60502</v>
      </c>
      <c r="B2530" s="22" t="s">
        <v>2411</v>
      </c>
      <c r="C2530" s="107" t="s">
        <v>4857</v>
      </c>
      <c r="D2530" s="41" t="s">
        <v>21</v>
      </c>
      <c r="E2530" s="43">
        <v>22.48</v>
      </c>
      <c r="F2530" s="171">
        <f t="shared" si="45"/>
        <v>22.48</v>
      </c>
    </row>
    <row r="2531" spans="1:6" s="45" customFormat="1" ht="14.25">
      <c r="A2531" s="31">
        <v>60503</v>
      </c>
      <c r="B2531" s="22" t="s">
        <v>2411</v>
      </c>
      <c r="C2531" s="107" t="s">
        <v>4858</v>
      </c>
      <c r="D2531" s="41" t="s">
        <v>21</v>
      </c>
      <c r="E2531" s="43">
        <v>30.45</v>
      </c>
      <c r="F2531" s="171">
        <f t="shared" si="45"/>
        <v>30.45</v>
      </c>
    </row>
    <row r="2532" spans="1:6" s="45" customFormat="1" ht="14.25">
      <c r="A2532" s="31">
        <v>60504</v>
      </c>
      <c r="B2532" s="22" t="s">
        <v>2411</v>
      </c>
      <c r="C2532" s="107" t="s">
        <v>4859</v>
      </c>
      <c r="D2532" s="41" t="s">
        <v>21</v>
      </c>
      <c r="E2532" s="43">
        <v>41.91</v>
      </c>
      <c r="F2532" s="171">
        <f t="shared" si="45"/>
        <v>41.91</v>
      </c>
    </row>
    <row r="2533" spans="1:6" s="45" customFormat="1" ht="14.25">
      <c r="A2533" s="31">
        <v>60505</v>
      </c>
      <c r="B2533" s="22" t="s">
        <v>2411</v>
      </c>
      <c r="C2533" s="107" t="s">
        <v>4860</v>
      </c>
      <c r="D2533" s="41" t="s">
        <v>21</v>
      </c>
      <c r="E2533" s="43">
        <v>48.29</v>
      </c>
      <c r="F2533" s="171">
        <f t="shared" si="45"/>
        <v>48.29</v>
      </c>
    </row>
    <row r="2534" spans="1:6" s="45" customFormat="1" ht="14.25">
      <c r="A2534" s="31">
        <v>60506</v>
      </c>
      <c r="B2534" s="22" t="s">
        <v>2411</v>
      </c>
      <c r="C2534" s="107" t="s">
        <v>4861</v>
      </c>
      <c r="D2534" s="41" t="s">
        <v>21</v>
      </c>
      <c r="E2534" s="43">
        <v>57.88</v>
      </c>
      <c r="F2534" s="171">
        <f t="shared" si="45"/>
        <v>57.88</v>
      </c>
    </row>
    <row r="2535" spans="1:6" s="45" customFormat="1" ht="14.25">
      <c r="A2535" s="31">
        <v>60507</v>
      </c>
      <c r="B2535" s="22" t="s">
        <v>2411</v>
      </c>
      <c r="C2535" s="107" t="s">
        <v>4862</v>
      </c>
      <c r="D2535" s="41" t="s">
        <v>21</v>
      </c>
      <c r="E2535" s="43">
        <v>86.79</v>
      </c>
      <c r="F2535" s="171">
        <f t="shared" si="45"/>
        <v>86.79</v>
      </c>
    </row>
    <row r="2536" spans="1:6" s="45" customFormat="1" ht="14.25">
      <c r="A2536" s="31">
        <v>60508</v>
      </c>
      <c r="B2536" s="22" t="s">
        <v>2411</v>
      </c>
      <c r="C2536" s="107" t="s">
        <v>4863</v>
      </c>
      <c r="D2536" s="41" t="s">
        <v>21</v>
      </c>
      <c r="E2536" s="43">
        <v>103.73</v>
      </c>
      <c r="F2536" s="171">
        <f t="shared" si="45"/>
        <v>103.73</v>
      </c>
    </row>
    <row r="2537" spans="1:6" s="45" customFormat="1" ht="14.25">
      <c r="A2537" s="31">
        <v>60509</v>
      </c>
      <c r="B2537" s="22" t="s">
        <v>2411</v>
      </c>
      <c r="C2537" s="107" t="s">
        <v>4864</v>
      </c>
      <c r="D2537" s="41" t="s">
        <v>21</v>
      </c>
      <c r="E2537" s="43">
        <v>156.88</v>
      </c>
      <c r="F2537" s="171">
        <f t="shared" si="45"/>
        <v>156.88</v>
      </c>
    </row>
    <row r="2538" spans="1:6" s="45" customFormat="1" ht="14.25">
      <c r="A2538" s="31">
        <v>60517</v>
      </c>
      <c r="B2538" s="22" t="s">
        <v>2411</v>
      </c>
      <c r="C2538" s="107" t="s">
        <v>4865</v>
      </c>
      <c r="D2538" s="41" t="s">
        <v>20</v>
      </c>
      <c r="E2538" s="43">
        <v>48.82</v>
      </c>
      <c r="F2538" s="171">
        <f t="shared" si="45"/>
        <v>48.82</v>
      </c>
    </row>
    <row r="2539" spans="1:6" s="45" customFormat="1" ht="14.25">
      <c r="A2539" s="31">
        <v>60518</v>
      </c>
      <c r="B2539" s="22" t="s">
        <v>2411</v>
      </c>
      <c r="C2539" s="107" t="s">
        <v>4866</v>
      </c>
      <c r="D2539" s="41" t="s">
        <v>20</v>
      </c>
      <c r="E2539" s="43">
        <v>80.62</v>
      </c>
      <c r="F2539" s="171">
        <f t="shared" si="45"/>
        <v>80.62</v>
      </c>
    </row>
    <row r="2540" spans="1:6" s="45" customFormat="1" ht="14.25">
      <c r="A2540" s="31">
        <v>60519</v>
      </c>
      <c r="B2540" s="22" t="s">
        <v>2411</v>
      </c>
      <c r="C2540" s="107" t="s">
        <v>4867</v>
      </c>
      <c r="D2540" s="41" t="s">
        <v>20</v>
      </c>
      <c r="E2540" s="43">
        <v>144.01</v>
      </c>
      <c r="F2540" s="171">
        <f t="shared" si="45"/>
        <v>144.01</v>
      </c>
    </row>
    <row r="2541" spans="1:6" s="45" customFormat="1" ht="14.25">
      <c r="A2541" s="31">
        <v>60528</v>
      </c>
      <c r="B2541" s="22" t="s">
        <v>2411</v>
      </c>
      <c r="C2541" s="107" t="s">
        <v>4868</v>
      </c>
      <c r="D2541" s="41" t="s">
        <v>20</v>
      </c>
      <c r="E2541" s="43">
        <v>31.82</v>
      </c>
      <c r="F2541" s="171">
        <f t="shared" si="45"/>
        <v>31.82</v>
      </c>
    </row>
    <row r="2542" spans="1:6" s="45" customFormat="1" ht="14.25">
      <c r="A2542" s="184">
        <v>60545</v>
      </c>
      <c r="B2542" s="22" t="s">
        <v>2411</v>
      </c>
      <c r="C2542" s="185" t="s">
        <v>4869</v>
      </c>
      <c r="D2542" s="186" t="s">
        <v>20</v>
      </c>
      <c r="E2542" s="187">
        <v>126.59</v>
      </c>
      <c r="F2542" s="171">
        <f t="shared" si="45"/>
        <v>126.59</v>
      </c>
    </row>
    <row r="2543" spans="1:6" s="45" customFormat="1" ht="14.25">
      <c r="A2543" s="31">
        <v>60546</v>
      </c>
      <c r="B2543" s="22" t="s">
        <v>2411</v>
      </c>
      <c r="C2543" s="107" t="s">
        <v>4870</v>
      </c>
      <c r="D2543" s="41" t="s">
        <v>20</v>
      </c>
      <c r="E2543" s="43">
        <v>61.11</v>
      </c>
      <c r="F2543" s="171">
        <f t="shared" si="45"/>
        <v>61.11</v>
      </c>
    </row>
    <row r="2544" spans="1:6" s="45" customFormat="1" ht="14.25">
      <c r="A2544" s="31">
        <v>60585</v>
      </c>
      <c r="B2544" s="22" t="s">
        <v>2411</v>
      </c>
      <c r="C2544" s="107" t="s">
        <v>4871</v>
      </c>
      <c r="D2544" s="41" t="s">
        <v>20</v>
      </c>
      <c r="E2544" s="43">
        <v>34.79</v>
      </c>
      <c r="F2544" s="171">
        <f t="shared" si="45"/>
        <v>34.79</v>
      </c>
    </row>
    <row r="2545" spans="1:6" s="45" customFormat="1" ht="14.25">
      <c r="A2545" s="184">
        <v>60596</v>
      </c>
      <c r="B2545" s="22" t="s">
        <v>2411</v>
      </c>
      <c r="C2545" s="185" t="s">
        <v>4872</v>
      </c>
      <c r="D2545" s="186" t="s">
        <v>20</v>
      </c>
      <c r="E2545" s="187">
        <v>125.63</v>
      </c>
      <c r="F2545" s="171">
        <f t="shared" si="45"/>
        <v>125.63</v>
      </c>
    </row>
    <row r="2546" spans="1:6" s="45" customFormat="1" ht="14.25">
      <c r="A2546" s="31">
        <v>60598</v>
      </c>
      <c r="B2546" s="22" t="s">
        <v>2411</v>
      </c>
      <c r="C2546" s="107" t="s">
        <v>4873</v>
      </c>
      <c r="D2546" s="41" t="s">
        <v>20</v>
      </c>
      <c r="E2546" s="43">
        <v>61.8</v>
      </c>
      <c r="F2546" s="171">
        <f t="shared" si="45"/>
        <v>61.8</v>
      </c>
    </row>
    <row r="2547" spans="1:6" s="45" customFormat="1" ht="14.25">
      <c r="A2547" s="184">
        <v>607</v>
      </c>
      <c r="B2547" s="22" t="s">
        <v>2411</v>
      </c>
      <c r="C2547" s="185" t="s">
        <v>4853</v>
      </c>
      <c r="D2547" s="186"/>
      <c r="E2547" s="187"/>
      <c r="F2547" s="171">
        <f t="shared" si="45"/>
        <v>0</v>
      </c>
    </row>
    <row r="2548" spans="1:6" s="45" customFormat="1" ht="14.25">
      <c r="A2548" s="31">
        <v>60712</v>
      </c>
      <c r="B2548" s="22" t="s">
        <v>2411</v>
      </c>
      <c r="C2548" s="107" t="s">
        <v>4874</v>
      </c>
      <c r="D2548" s="41" t="s">
        <v>20</v>
      </c>
      <c r="E2548" s="43">
        <v>247.17</v>
      </c>
      <c r="F2548" s="171">
        <f t="shared" si="45"/>
        <v>247.17</v>
      </c>
    </row>
    <row r="2549" spans="1:6" s="45" customFormat="1" ht="14.25">
      <c r="A2549" s="184">
        <v>60719</v>
      </c>
      <c r="B2549" s="22" t="s">
        <v>2411</v>
      </c>
      <c r="C2549" s="185" t="s">
        <v>4875</v>
      </c>
      <c r="D2549" s="186" t="s">
        <v>20</v>
      </c>
      <c r="E2549" s="187">
        <v>236.2</v>
      </c>
      <c r="F2549" s="171">
        <f t="shared" si="45"/>
        <v>236.2</v>
      </c>
    </row>
    <row r="2550" spans="1:6" s="45" customFormat="1" ht="14.25">
      <c r="A2550" s="31">
        <v>609</v>
      </c>
      <c r="B2550" s="22" t="s">
        <v>2411</v>
      </c>
      <c r="C2550" s="107" t="s">
        <v>4876</v>
      </c>
      <c r="D2550" s="41"/>
      <c r="E2550" s="43"/>
      <c r="F2550" s="171">
        <f t="shared" si="45"/>
        <v>0</v>
      </c>
    </row>
    <row r="2551" spans="1:6" s="45" customFormat="1" ht="14.25">
      <c r="A2551" s="31">
        <v>60906</v>
      </c>
      <c r="B2551" s="22" t="s">
        <v>2411</v>
      </c>
      <c r="C2551" s="107" t="s">
        <v>4877</v>
      </c>
      <c r="D2551" s="41" t="s">
        <v>20</v>
      </c>
      <c r="E2551" s="43">
        <v>295.85000000000002</v>
      </c>
      <c r="F2551" s="171">
        <f t="shared" si="45"/>
        <v>295.85000000000002</v>
      </c>
    </row>
    <row r="2552" spans="1:6" s="45" customFormat="1" ht="14.25">
      <c r="A2552" s="31">
        <v>610</v>
      </c>
      <c r="B2552" s="22" t="s">
        <v>2411</v>
      </c>
      <c r="C2552" s="107" t="s">
        <v>4878</v>
      </c>
      <c r="D2552" s="41"/>
      <c r="E2552" s="43"/>
      <c r="F2552" s="171">
        <f t="shared" si="45"/>
        <v>0</v>
      </c>
    </row>
    <row r="2553" spans="1:6" s="45" customFormat="1" ht="14.25">
      <c r="A2553" s="31">
        <v>61004</v>
      </c>
      <c r="B2553" s="22" t="s">
        <v>2411</v>
      </c>
      <c r="C2553" s="107" t="s">
        <v>4879</v>
      </c>
      <c r="D2553" s="41" t="s">
        <v>21</v>
      </c>
      <c r="E2553" s="43">
        <v>536.52</v>
      </c>
      <c r="F2553" s="171">
        <f t="shared" si="45"/>
        <v>536.52</v>
      </c>
    </row>
    <row r="2554" spans="1:6" s="45" customFormat="1" ht="14.25">
      <c r="A2554" s="31">
        <v>621</v>
      </c>
      <c r="B2554" s="22" t="s">
        <v>2411</v>
      </c>
      <c r="C2554" s="107" t="s">
        <v>4880</v>
      </c>
      <c r="D2554" s="41"/>
      <c r="E2554" s="43"/>
      <c r="F2554" s="171">
        <f t="shared" si="45"/>
        <v>0</v>
      </c>
    </row>
    <row r="2555" spans="1:6" s="45" customFormat="1" ht="14.25">
      <c r="A2555" s="31">
        <v>62101</v>
      </c>
      <c r="B2555" s="22" t="s">
        <v>2411</v>
      </c>
      <c r="C2555" s="107" t="s">
        <v>4881</v>
      </c>
      <c r="D2555" s="41" t="s">
        <v>20</v>
      </c>
      <c r="E2555" s="43">
        <v>15.35</v>
      </c>
      <c r="F2555" s="171">
        <f t="shared" si="45"/>
        <v>15.35</v>
      </c>
    </row>
    <row r="2556" spans="1:6" s="45" customFormat="1" ht="14.25">
      <c r="A2556" s="31">
        <v>62102</v>
      </c>
      <c r="B2556" s="22" t="s">
        <v>2411</v>
      </c>
      <c r="C2556" s="107" t="s">
        <v>4882</v>
      </c>
      <c r="D2556" s="41" t="s">
        <v>20</v>
      </c>
      <c r="E2556" s="43">
        <v>18.38</v>
      </c>
      <c r="F2556" s="171">
        <f t="shared" si="45"/>
        <v>18.38</v>
      </c>
    </row>
    <row r="2557" spans="1:6" s="45" customFormat="1" ht="14.25">
      <c r="A2557" s="31">
        <v>62103</v>
      </c>
      <c r="B2557" s="22" t="s">
        <v>2411</v>
      </c>
      <c r="C2557" s="107" t="s">
        <v>4883</v>
      </c>
      <c r="D2557" s="41" t="s">
        <v>20</v>
      </c>
      <c r="E2557" s="43">
        <v>29.03</v>
      </c>
      <c r="F2557" s="171">
        <f t="shared" si="45"/>
        <v>29.03</v>
      </c>
    </row>
    <row r="2558" spans="1:6" s="45" customFormat="1" ht="14.25">
      <c r="A2558" s="31">
        <v>62104</v>
      </c>
      <c r="B2558" s="22" t="s">
        <v>2411</v>
      </c>
      <c r="C2558" s="107" t="s">
        <v>4884</v>
      </c>
      <c r="D2558" s="41" t="s">
        <v>20</v>
      </c>
      <c r="E2558" s="43">
        <v>31.91</v>
      </c>
      <c r="F2558" s="171">
        <f t="shared" si="45"/>
        <v>31.91</v>
      </c>
    </row>
    <row r="2559" spans="1:6" s="45" customFormat="1" ht="14.25">
      <c r="A2559" s="31">
        <v>62105</v>
      </c>
      <c r="B2559" s="22" t="s">
        <v>2411</v>
      </c>
      <c r="C2559" s="107" t="s">
        <v>4885</v>
      </c>
      <c r="D2559" s="41" t="s">
        <v>20</v>
      </c>
      <c r="E2559" s="43">
        <v>36.94</v>
      </c>
      <c r="F2559" s="171">
        <f t="shared" si="45"/>
        <v>36.94</v>
      </c>
    </row>
    <row r="2560" spans="1:6" s="45" customFormat="1" ht="14.25">
      <c r="A2560" s="31">
        <v>62106</v>
      </c>
      <c r="B2560" s="22" t="s">
        <v>2411</v>
      </c>
      <c r="C2560" s="107" t="s">
        <v>4886</v>
      </c>
      <c r="D2560" s="41" t="s">
        <v>20</v>
      </c>
      <c r="E2560" s="43">
        <v>70.19</v>
      </c>
      <c r="F2560" s="171">
        <f t="shared" si="45"/>
        <v>70.19</v>
      </c>
    </row>
    <row r="2561" spans="1:6" s="45" customFormat="1" ht="14.25">
      <c r="A2561" s="31">
        <v>62107</v>
      </c>
      <c r="B2561" s="22" t="s">
        <v>2411</v>
      </c>
      <c r="C2561" s="107" t="s">
        <v>4887</v>
      </c>
      <c r="D2561" s="41" t="s">
        <v>20</v>
      </c>
      <c r="E2561" s="43">
        <v>281.38</v>
      </c>
      <c r="F2561" s="171">
        <f t="shared" si="45"/>
        <v>281.38</v>
      </c>
    </row>
    <row r="2562" spans="1:6" s="45" customFormat="1" ht="14.25">
      <c r="A2562" s="31">
        <v>62111</v>
      </c>
      <c r="B2562" s="22" t="s">
        <v>2411</v>
      </c>
      <c r="C2562" s="107" t="s">
        <v>4888</v>
      </c>
      <c r="D2562" s="41" t="s">
        <v>20</v>
      </c>
      <c r="E2562" s="43">
        <v>0.85</v>
      </c>
      <c r="F2562" s="171">
        <f t="shared" si="45"/>
        <v>0.85</v>
      </c>
    </row>
    <row r="2563" spans="1:6" s="45" customFormat="1" ht="14.25">
      <c r="A2563" s="184">
        <v>62112</v>
      </c>
      <c r="B2563" s="22" t="s">
        <v>2411</v>
      </c>
      <c r="C2563" s="185" t="s">
        <v>4889</v>
      </c>
      <c r="D2563" s="186" t="s">
        <v>20</v>
      </c>
      <c r="E2563" s="187">
        <v>2.77</v>
      </c>
      <c r="F2563" s="171">
        <f t="shared" ref="F2563:F2626" si="46">E2563*$F$1534</f>
        <v>2.77</v>
      </c>
    </row>
    <row r="2564" spans="1:6" s="45" customFormat="1" ht="14.25">
      <c r="A2564" s="31">
        <v>62116</v>
      </c>
      <c r="B2564" s="22" t="s">
        <v>2411</v>
      </c>
      <c r="C2564" s="107" t="s">
        <v>4890</v>
      </c>
      <c r="D2564" s="41" t="s">
        <v>20</v>
      </c>
      <c r="E2564" s="43">
        <v>6.36</v>
      </c>
      <c r="F2564" s="171">
        <f t="shared" si="46"/>
        <v>6.36</v>
      </c>
    </row>
    <row r="2565" spans="1:6" s="45" customFormat="1" ht="14.25">
      <c r="A2565" s="31">
        <v>62122</v>
      </c>
      <c r="B2565" s="22" t="s">
        <v>2411</v>
      </c>
      <c r="C2565" s="107" t="s">
        <v>4891</v>
      </c>
      <c r="D2565" s="41" t="s">
        <v>20</v>
      </c>
      <c r="E2565" s="43">
        <v>1.83</v>
      </c>
      <c r="F2565" s="171">
        <f t="shared" si="46"/>
        <v>1.83</v>
      </c>
    </row>
    <row r="2566" spans="1:6" s="45" customFormat="1" ht="14.25">
      <c r="A2566" s="31">
        <v>62129</v>
      </c>
      <c r="B2566" s="22" t="s">
        <v>2411</v>
      </c>
      <c r="C2566" s="107" t="s">
        <v>4892</v>
      </c>
      <c r="D2566" s="41" t="s">
        <v>20</v>
      </c>
      <c r="E2566" s="43">
        <v>6.22</v>
      </c>
      <c r="F2566" s="171">
        <f t="shared" si="46"/>
        <v>6.22</v>
      </c>
    </row>
    <row r="2567" spans="1:6" s="45" customFormat="1" ht="14.25">
      <c r="A2567" s="31">
        <v>62187</v>
      </c>
      <c r="B2567" s="22" t="s">
        <v>2411</v>
      </c>
      <c r="C2567" s="107" t="s">
        <v>4893</v>
      </c>
      <c r="D2567" s="41" t="s">
        <v>20</v>
      </c>
      <c r="E2567" s="43">
        <v>6.95</v>
      </c>
      <c r="F2567" s="171">
        <f t="shared" si="46"/>
        <v>6.95</v>
      </c>
    </row>
    <row r="2568" spans="1:6" s="45" customFormat="1" ht="14.25">
      <c r="A2568" s="184">
        <v>623</v>
      </c>
      <c r="B2568" s="22" t="s">
        <v>2411</v>
      </c>
      <c r="C2568" s="185" t="s">
        <v>4894</v>
      </c>
      <c r="D2568" s="186"/>
      <c r="E2568" s="187"/>
      <c r="F2568" s="171">
        <f t="shared" si="46"/>
        <v>0</v>
      </c>
    </row>
    <row r="2569" spans="1:6" s="45" customFormat="1" ht="14.25">
      <c r="A2569" s="31">
        <v>62319</v>
      </c>
      <c r="B2569" s="22" t="s">
        <v>2411</v>
      </c>
      <c r="C2569" s="107" t="s">
        <v>4895</v>
      </c>
      <c r="D2569" s="41" t="s">
        <v>20</v>
      </c>
      <c r="E2569" s="43">
        <v>4.7</v>
      </c>
      <c r="F2569" s="171">
        <f t="shared" si="46"/>
        <v>4.7</v>
      </c>
    </row>
    <row r="2570" spans="1:6" s="45" customFormat="1" ht="14.25">
      <c r="A2570" s="31">
        <v>62321</v>
      </c>
      <c r="B2570" s="22" t="s">
        <v>2411</v>
      </c>
      <c r="C2570" s="107" t="s">
        <v>4896</v>
      </c>
      <c r="D2570" s="41" t="s">
        <v>20</v>
      </c>
      <c r="E2570" s="43">
        <v>3.88</v>
      </c>
      <c r="F2570" s="171">
        <f t="shared" si="46"/>
        <v>3.88</v>
      </c>
    </row>
    <row r="2571" spans="1:6" s="45" customFormat="1" ht="14.25">
      <c r="A2571" s="31">
        <v>62324</v>
      </c>
      <c r="B2571" s="22" t="s">
        <v>2411</v>
      </c>
      <c r="C2571" s="107" t="s">
        <v>4897</v>
      </c>
      <c r="D2571" s="41" t="s">
        <v>20</v>
      </c>
      <c r="E2571" s="43">
        <v>2.92</v>
      </c>
      <c r="F2571" s="171">
        <f t="shared" si="46"/>
        <v>2.92</v>
      </c>
    </row>
    <row r="2572" spans="1:6" s="45" customFormat="1" ht="14.25">
      <c r="A2572" s="31">
        <v>62375</v>
      </c>
      <c r="B2572" s="22" t="s">
        <v>2411</v>
      </c>
      <c r="C2572" s="107" t="s">
        <v>4898</v>
      </c>
      <c r="D2572" s="41" t="s">
        <v>21</v>
      </c>
      <c r="E2572" s="43">
        <v>80.349999999999994</v>
      </c>
      <c r="F2572" s="171">
        <f t="shared" si="46"/>
        <v>80.349999999999994</v>
      </c>
    </row>
    <row r="2573" spans="1:6" s="45" customFormat="1" ht="14.25">
      <c r="A2573" s="31">
        <v>624</v>
      </c>
      <c r="B2573" s="22" t="s">
        <v>2411</v>
      </c>
      <c r="C2573" s="107" t="s">
        <v>4899</v>
      </c>
      <c r="D2573" s="41"/>
      <c r="E2573" s="43"/>
      <c r="F2573" s="171">
        <f t="shared" si="46"/>
        <v>0</v>
      </c>
    </row>
    <row r="2574" spans="1:6" s="45" customFormat="1" ht="14.25">
      <c r="A2574" s="31">
        <v>62420</v>
      </c>
      <c r="B2574" s="22" t="s">
        <v>2411</v>
      </c>
      <c r="C2574" s="107" t="s">
        <v>4900</v>
      </c>
      <c r="D2574" s="41" t="s">
        <v>20</v>
      </c>
      <c r="E2574" s="43">
        <v>6.52</v>
      </c>
      <c r="F2574" s="171">
        <f t="shared" si="46"/>
        <v>6.52</v>
      </c>
    </row>
    <row r="2575" spans="1:6" s="45" customFormat="1" ht="14.25">
      <c r="A2575" s="184">
        <v>62423</v>
      </c>
      <c r="B2575" s="22" t="s">
        <v>2411</v>
      </c>
      <c r="C2575" s="185" t="s">
        <v>4901</v>
      </c>
      <c r="D2575" s="186" t="s">
        <v>20</v>
      </c>
      <c r="E2575" s="187">
        <v>24.12</v>
      </c>
      <c r="F2575" s="171">
        <f t="shared" si="46"/>
        <v>24.12</v>
      </c>
    </row>
    <row r="2576" spans="1:6" s="45" customFormat="1" ht="14.25">
      <c r="A2576" s="31">
        <v>62430</v>
      </c>
      <c r="B2576" s="22" t="s">
        <v>2411</v>
      </c>
      <c r="C2576" s="107" t="s">
        <v>4902</v>
      </c>
      <c r="D2576" s="41" t="s">
        <v>20</v>
      </c>
      <c r="E2576" s="43">
        <v>37.18</v>
      </c>
      <c r="F2576" s="171">
        <f t="shared" si="46"/>
        <v>37.18</v>
      </c>
    </row>
    <row r="2577" spans="1:6" s="45" customFormat="1" ht="14.25">
      <c r="A2577" s="31">
        <v>62440</v>
      </c>
      <c r="B2577" s="22" t="s">
        <v>2411</v>
      </c>
      <c r="C2577" s="107" t="s">
        <v>4903</v>
      </c>
      <c r="D2577" s="41" t="s">
        <v>20</v>
      </c>
      <c r="E2577" s="43">
        <v>25.15</v>
      </c>
      <c r="F2577" s="171">
        <f t="shared" si="46"/>
        <v>25.15</v>
      </c>
    </row>
    <row r="2578" spans="1:6" s="45" customFormat="1" ht="14.25">
      <c r="A2578" s="31">
        <v>62472</v>
      </c>
      <c r="B2578" s="22" t="s">
        <v>2411</v>
      </c>
      <c r="C2578" s="107" t="s">
        <v>4904</v>
      </c>
      <c r="D2578" s="41" t="s">
        <v>20</v>
      </c>
      <c r="E2578" s="43">
        <v>14.63</v>
      </c>
      <c r="F2578" s="171">
        <f t="shared" si="46"/>
        <v>14.63</v>
      </c>
    </row>
    <row r="2579" spans="1:6" s="45" customFormat="1" ht="14.25">
      <c r="A2579" s="31">
        <v>62482</v>
      </c>
      <c r="B2579" s="22" t="s">
        <v>2411</v>
      </c>
      <c r="C2579" s="107" t="s">
        <v>4905</v>
      </c>
      <c r="D2579" s="41" t="s">
        <v>20</v>
      </c>
      <c r="E2579" s="43">
        <v>53.05</v>
      </c>
      <c r="F2579" s="171">
        <f t="shared" si="46"/>
        <v>53.05</v>
      </c>
    </row>
    <row r="2580" spans="1:6" s="45" customFormat="1" ht="14.25">
      <c r="A2580" s="31">
        <v>625</v>
      </c>
      <c r="B2580" s="22" t="s">
        <v>2411</v>
      </c>
      <c r="C2580" s="107" t="s">
        <v>4906</v>
      </c>
      <c r="D2580" s="41"/>
      <c r="E2580" s="43"/>
      <c r="F2580" s="171">
        <f t="shared" si="46"/>
        <v>0</v>
      </c>
    </row>
    <row r="2581" spans="1:6" s="45" customFormat="1" ht="14.25">
      <c r="A2581" s="31">
        <v>62501</v>
      </c>
      <c r="B2581" s="22" t="s">
        <v>2411</v>
      </c>
      <c r="C2581" s="107" t="s">
        <v>4907</v>
      </c>
      <c r="D2581" s="41" t="s">
        <v>21</v>
      </c>
      <c r="E2581" s="43">
        <v>4.6100000000000003</v>
      </c>
      <c r="F2581" s="171">
        <f t="shared" si="46"/>
        <v>4.6100000000000003</v>
      </c>
    </row>
    <row r="2582" spans="1:6" s="45" customFormat="1" ht="14.25">
      <c r="A2582" s="31">
        <v>62502</v>
      </c>
      <c r="B2582" s="22" t="s">
        <v>2411</v>
      </c>
      <c r="C2582" s="107" t="s">
        <v>4908</v>
      </c>
      <c r="D2582" s="41" t="s">
        <v>21</v>
      </c>
      <c r="E2582" s="43">
        <v>5.8</v>
      </c>
      <c r="F2582" s="171">
        <f t="shared" si="46"/>
        <v>5.8</v>
      </c>
    </row>
    <row r="2583" spans="1:6" s="45" customFormat="1" ht="14.25">
      <c r="A2583" s="31">
        <v>62503</v>
      </c>
      <c r="B2583" s="22" t="s">
        <v>2411</v>
      </c>
      <c r="C2583" s="107" t="s">
        <v>4909</v>
      </c>
      <c r="D2583" s="41" t="s">
        <v>21</v>
      </c>
      <c r="E2583" s="43">
        <v>9.4700000000000006</v>
      </c>
      <c r="F2583" s="171">
        <f t="shared" si="46"/>
        <v>9.4700000000000006</v>
      </c>
    </row>
    <row r="2584" spans="1:6" s="45" customFormat="1" ht="14.25">
      <c r="A2584" s="31">
        <v>62504</v>
      </c>
      <c r="B2584" s="22" t="s">
        <v>2411</v>
      </c>
      <c r="C2584" s="107" t="s">
        <v>4910</v>
      </c>
      <c r="D2584" s="41" t="s">
        <v>21</v>
      </c>
      <c r="E2584" s="43">
        <v>12.69</v>
      </c>
      <c r="F2584" s="171">
        <f t="shared" si="46"/>
        <v>12.69</v>
      </c>
    </row>
    <row r="2585" spans="1:6" s="45" customFormat="1" ht="14.25">
      <c r="A2585" s="31">
        <v>62505</v>
      </c>
      <c r="B2585" s="22" t="s">
        <v>2411</v>
      </c>
      <c r="C2585" s="107" t="s">
        <v>4911</v>
      </c>
      <c r="D2585" s="41" t="s">
        <v>21</v>
      </c>
      <c r="E2585" s="43">
        <v>18.2</v>
      </c>
      <c r="F2585" s="171">
        <f t="shared" si="46"/>
        <v>18.2</v>
      </c>
    </row>
    <row r="2586" spans="1:6" s="45" customFormat="1" ht="14.25">
      <c r="A2586" s="31">
        <v>62506</v>
      </c>
      <c r="B2586" s="22" t="s">
        <v>2411</v>
      </c>
      <c r="C2586" s="107" t="s">
        <v>4912</v>
      </c>
      <c r="D2586" s="41" t="s">
        <v>21</v>
      </c>
      <c r="E2586" s="43">
        <v>26.01</v>
      </c>
      <c r="F2586" s="171">
        <f t="shared" si="46"/>
        <v>26.01</v>
      </c>
    </row>
    <row r="2587" spans="1:6" s="45" customFormat="1" ht="14.25">
      <c r="A2587" s="31">
        <v>62507</v>
      </c>
      <c r="B2587" s="22" t="s">
        <v>2411</v>
      </c>
      <c r="C2587" s="107" t="s">
        <v>4913</v>
      </c>
      <c r="D2587" s="41" t="s">
        <v>21</v>
      </c>
      <c r="E2587" s="43">
        <v>42.74</v>
      </c>
      <c r="F2587" s="171">
        <f t="shared" si="46"/>
        <v>42.74</v>
      </c>
    </row>
    <row r="2588" spans="1:6" s="45" customFormat="1" ht="14.25">
      <c r="A2588" s="31">
        <v>62508</v>
      </c>
      <c r="B2588" s="22" t="s">
        <v>2411</v>
      </c>
      <c r="C2588" s="107" t="s">
        <v>4914</v>
      </c>
      <c r="D2588" s="41" t="s">
        <v>21</v>
      </c>
      <c r="E2588" s="43">
        <v>57.04</v>
      </c>
      <c r="F2588" s="171">
        <f t="shared" si="46"/>
        <v>57.04</v>
      </c>
    </row>
    <row r="2589" spans="1:6" s="45" customFormat="1" ht="14.25">
      <c r="A2589" s="31">
        <v>62511</v>
      </c>
      <c r="B2589" s="22" t="s">
        <v>2411</v>
      </c>
      <c r="C2589" s="107" t="s">
        <v>4915</v>
      </c>
      <c r="D2589" s="41" t="s">
        <v>20</v>
      </c>
      <c r="E2589" s="43">
        <v>0.95</v>
      </c>
      <c r="F2589" s="171">
        <f t="shared" si="46"/>
        <v>0.95</v>
      </c>
    </row>
    <row r="2590" spans="1:6" s="45" customFormat="1" ht="14.25">
      <c r="A2590" s="31">
        <v>62512</v>
      </c>
      <c r="B2590" s="22" t="s">
        <v>2411</v>
      </c>
      <c r="C2590" s="107" t="s">
        <v>4916</v>
      </c>
      <c r="D2590" s="41" t="s">
        <v>20</v>
      </c>
      <c r="E2590" s="43">
        <v>3.04</v>
      </c>
      <c r="F2590" s="171">
        <f t="shared" si="46"/>
        <v>3.04</v>
      </c>
    </row>
    <row r="2591" spans="1:6" s="45" customFormat="1" ht="14.25">
      <c r="A2591" s="31">
        <v>62514</v>
      </c>
      <c r="B2591" s="22" t="s">
        <v>2411</v>
      </c>
      <c r="C2591" s="107" t="s">
        <v>4917</v>
      </c>
      <c r="D2591" s="41" t="s">
        <v>20</v>
      </c>
      <c r="E2591" s="43">
        <v>7.06</v>
      </c>
      <c r="F2591" s="171">
        <f t="shared" si="46"/>
        <v>7.06</v>
      </c>
    </row>
    <row r="2592" spans="1:6" s="45" customFormat="1" ht="14.25">
      <c r="A2592" s="31">
        <v>62520</v>
      </c>
      <c r="B2592" s="22" t="s">
        <v>2411</v>
      </c>
      <c r="C2592" s="107" t="s">
        <v>4918</v>
      </c>
      <c r="D2592" s="41" t="s">
        <v>20</v>
      </c>
      <c r="E2592" s="43">
        <v>2.08</v>
      </c>
      <c r="F2592" s="171">
        <f t="shared" si="46"/>
        <v>2.08</v>
      </c>
    </row>
    <row r="2593" spans="1:6" s="45" customFormat="1" ht="14.25">
      <c r="A2593" s="31">
        <v>62521</v>
      </c>
      <c r="B2593" s="22" t="s">
        <v>2411</v>
      </c>
      <c r="C2593" s="107" t="s">
        <v>4919</v>
      </c>
      <c r="D2593" s="41" t="s">
        <v>20</v>
      </c>
      <c r="E2593" s="43">
        <v>4.82</v>
      </c>
      <c r="F2593" s="171">
        <f t="shared" si="46"/>
        <v>4.82</v>
      </c>
    </row>
    <row r="2594" spans="1:6" s="45" customFormat="1" ht="14.25">
      <c r="A2594" s="31">
        <v>62530</v>
      </c>
      <c r="B2594" s="22" t="s">
        <v>2411</v>
      </c>
      <c r="C2594" s="107" t="s">
        <v>4920</v>
      </c>
      <c r="D2594" s="41" t="s">
        <v>21</v>
      </c>
      <c r="E2594" s="43">
        <v>6.23</v>
      </c>
      <c r="F2594" s="171">
        <f t="shared" si="46"/>
        <v>6.23</v>
      </c>
    </row>
    <row r="2595" spans="1:6" s="45" customFormat="1" ht="14.25">
      <c r="A2595" s="31">
        <v>62531</v>
      </c>
      <c r="B2595" s="22" t="s">
        <v>2411</v>
      </c>
      <c r="C2595" s="107" t="s">
        <v>4921</v>
      </c>
      <c r="D2595" s="41" t="s">
        <v>21</v>
      </c>
      <c r="E2595" s="43">
        <v>12.12</v>
      </c>
      <c r="F2595" s="171">
        <f t="shared" si="46"/>
        <v>12.12</v>
      </c>
    </row>
    <row r="2596" spans="1:6" s="45" customFormat="1" ht="14.25">
      <c r="A2596" s="31">
        <v>62532</v>
      </c>
      <c r="B2596" s="22" t="s">
        <v>2411</v>
      </c>
      <c r="C2596" s="107" t="s">
        <v>4922</v>
      </c>
      <c r="D2596" s="41" t="s">
        <v>21</v>
      </c>
      <c r="E2596" s="43">
        <v>18.399999999999999</v>
      </c>
      <c r="F2596" s="171">
        <f t="shared" si="46"/>
        <v>18.399999999999999</v>
      </c>
    </row>
    <row r="2597" spans="1:6" s="45" customFormat="1" ht="14.25">
      <c r="A2597" s="31">
        <v>62533</v>
      </c>
      <c r="B2597" s="22" t="s">
        <v>2411</v>
      </c>
      <c r="C2597" s="107" t="s">
        <v>4923</v>
      </c>
      <c r="D2597" s="41" t="s">
        <v>21</v>
      </c>
      <c r="E2597" s="43">
        <v>19.22</v>
      </c>
      <c r="F2597" s="171">
        <f t="shared" si="46"/>
        <v>19.22</v>
      </c>
    </row>
    <row r="2598" spans="1:6" s="45" customFormat="1" ht="14.25">
      <c r="A2598" s="31">
        <v>62534</v>
      </c>
      <c r="B2598" s="22" t="s">
        <v>2411</v>
      </c>
      <c r="C2598" s="107" t="s">
        <v>4924</v>
      </c>
      <c r="D2598" s="41" t="s">
        <v>21</v>
      </c>
      <c r="E2598" s="43">
        <v>40.71</v>
      </c>
      <c r="F2598" s="171">
        <f t="shared" si="46"/>
        <v>40.71</v>
      </c>
    </row>
    <row r="2599" spans="1:6" s="45" customFormat="1" ht="14.25">
      <c r="A2599" s="31">
        <v>62535</v>
      </c>
      <c r="B2599" s="22" t="s">
        <v>2411</v>
      </c>
      <c r="C2599" s="107" t="s">
        <v>4925</v>
      </c>
      <c r="D2599" s="41" t="s">
        <v>21</v>
      </c>
      <c r="E2599" s="43">
        <v>81.05</v>
      </c>
      <c r="F2599" s="171">
        <f t="shared" si="46"/>
        <v>81.05</v>
      </c>
    </row>
    <row r="2600" spans="1:6" s="45" customFormat="1" ht="14.25">
      <c r="A2600" s="31">
        <v>62536</v>
      </c>
      <c r="B2600" s="22" t="s">
        <v>2411</v>
      </c>
      <c r="C2600" s="107" t="s">
        <v>4926</v>
      </c>
      <c r="D2600" s="41" t="s">
        <v>20</v>
      </c>
      <c r="E2600" s="43">
        <v>2.82</v>
      </c>
      <c r="F2600" s="171">
        <f t="shared" si="46"/>
        <v>2.82</v>
      </c>
    </row>
    <row r="2601" spans="1:6" s="45" customFormat="1" ht="14.25">
      <c r="A2601" s="31">
        <v>62540</v>
      </c>
      <c r="B2601" s="22" t="s">
        <v>2411</v>
      </c>
      <c r="C2601" s="107" t="s">
        <v>4927</v>
      </c>
      <c r="D2601" s="41" t="s">
        <v>20</v>
      </c>
      <c r="E2601" s="43">
        <v>2.39</v>
      </c>
      <c r="F2601" s="171">
        <f t="shared" si="46"/>
        <v>2.39</v>
      </c>
    </row>
    <row r="2602" spans="1:6" s="45" customFormat="1" ht="14.25">
      <c r="A2602" s="31">
        <v>62542</v>
      </c>
      <c r="B2602" s="22" t="s">
        <v>2411</v>
      </c>
      <c r="C2602" s="107" t="s">
        <v>4928</v>
      </c>
      <c r="D2602" s="41" t="s">
        <v>20</v>
      </c>
      <c r="E2602" s="43">
        <v>7.27</v>
      </c>
      <c r="F2602" s="171">
        <f t="shared" si="46"/>
        <v>7.27</v>
      </c>
    </row>
    <row r="2603" spans="1:6" s="45" customFormat="1" ht="14.25">
      <c r="A2603" s="31">
        <v>62543</v>
      </c>
      <c r="B2603" s="22" t="s">
        <v>2411</v>
      </c>
      <c r="C2603" s="107" t="s">
        <v>4929</v>
      </c>
      <c r="D2603" s="41" t="s">
        <v>20</v>
      </c>
      <c r="E2603" s="43">
        <v>7.85</v>
      </c>
      <c r="F2603" s="171">
        <f t="shared" si="46"/>
        <v>7.85</v>
      </c>
    </row>
    <row r="2604" spans="1:6" s="45" customFormat="1" ht="14.25">
      <c r="A2604" s="31">
        <v>62544</v>
      </c>
      <c r="B2604" s="22" t="s">
        <v>2411</v>
      </c>
      <c r="C2604" s="107" t="s">
        <v>4930</v>
      </c>
      <c r="D2604" s="41" t="s">
        <v>20</v>
      </c>
      <c r="E2604" s="43">
        <v>4.7699999999999996</v>
      </c>
      <c r="F2604" s="171">
        <f t="shared" si="46"/>
        <v>4.7699999999999996</v>
      </c>
    </row>
    <row r="2605" spans="1:6" s="45" customFormat="1" ht="14.25">
      <c r="A2605" s="31">
        <v>62547</v>
      </c>
      <c r="B2605" s="22" t="s">
        <v>2411</v>
      </c>
      <c r="C2605" s="107" t="s">
        <v>4931</v>
      </c>
      <c r="D2605" s="41" t="s">
        <v>20</v>
      </c>
      <c r="E2605" s="43">
        <v>18.260000000000002</v>
      </c>
      <c r="F2605" s="171">
        <f t="shared" si="46"/>
        <v>18.260000000000002</v>
      </c>
    </row>
    <row r="2606" spans="1:6" s="45" customFormat="1" ht="14.25">
      <c r="A2606" s="184">
        <v>62549</v>
      </c>
      <c r="B2606" s="22" t="s">
        <v>2411</v>
      </c>
      <c r="C2606" s="185" t="s">
        <v>4932</v>
      </c>
      <c r="D2606" s="186" t="s">
        <v>20</v>
      </c>
      <c r="E2606" s="187">
        <v>16.440000000000001</v>
      </c>
      <c r="F2606" s="171">
        <f t="shared" si="46"/>
        <v>16.440000000000001</v>
      </c>
    </row>
    <row r="2607" spans="1:6" s="45" customFormat="1" ht="14.25">
      <c r="A2607" s="31">
        <v>62570</v>
      </c>
      <c r="B2607" s="22" t="s">
        <v>2411</v>
      </c>
      <c r="C2607" s="107" t="s">
        <v>4933</v>
      </c>
      <c r="D2607" s="41" t="s">
        <v>20</v>
      </c>
      <c r="E2607" s="43">
        <v>1.01</v>
      </c>
      <c r="F2607" s="171">
        <f t="shared" si="46"/>
        <v>1.01</v>
      </c>
    </row>
    <row r="2608" spans="1:6" s="45" customFormat="1" ht="14.25">
      <c r="A2608" s="184">
        <v>62577</v>
      </c>
      <c r="B2608" s="22" t="s">
        <v>2411</v>
      </c>
      <c r="C2608" s="185" t="s">
        <v>4934</v>
      </c>
      <c r="D2608" s="186" t="s">
        <v>20</v>
      </c>
      <c r="E2608" s="187">
        <v>60.69</v>
      </c>
      <c r="F2608" s="171">
        <f t="shared" si="46"/>
        <v>60.69</v>
      </c>
    </row>
    <row r="2609" spans="1:6" s="45" customFormat="1" ht="14.25">
      <c r="A2609" s="31">
        <v>62588</v>
      </c>
      <c r="B2609" s="22" t="s">
        <v>2411</v>
      </c>
      <c r="C2609" s="107" t="s">
        <v>4935</v>
      </c>
      <c r="D2609" s="41" t="s">
        <v>20</v>
      </c>
      <c r="E2609" s="43">
        <v>8.83</v>
      </c>
      <c r="F2609" s="171">
        <f t="shared" si="46"/>
        <v>8.83</v>
      </c>
    </row>
    <row r="2610" spans="1:6" s="45" customFormat="1" ht="14.25">
      <c r="A2610" s="31">
        <v>62594</v>
      </c>
      <c r="B2610" s="22" t="s">
        <v>2411</v>
      </c>
      <c r="C2610" s="107" t="s">
        <v>4936</v>
      </c>
      <c r="D2610" s="41" t="s">
        <v>20</v>
      </c>
      <c r="E2610" s="43">
        <v>1.97</v>
      </c>
      <c r="F2610" s="171">
        <f t="shared" si="46"/>
        <v>1.97</v>
      </c>
    </row>
    <row r="2611" spans="1:6" s="45" customFormat="1" ht="14.25">
      <c r="A2611" s="184">
        <v>626</v>
      </c>
      <c r="B2611" s="22" t="s">
        <v>2411</v>
      </c>
      <c r="C2611" s="185" t="s">
        <v>4937</v>
      </c>
      <c r="D2611" s="186"/>
      <c r="E2611" s="187"/>
      <c r="F2611" s="171">
        <f t="shared" si="46"/>
        <v>0</v>
      </c>
    </row>
    <row r="2612" spans="1:6" s="45" customFormat="1" ht="14.25">
      <c r="A2612" s="31">
        <v>62674</v>
      </c>
      <c r="B2612" s="22" t="s">
        <v>2411</v>
      </c>
      <c r="C2612" s="107" t="s">
        <v>4938</v>
      </c>
      <c r="D2612" s="41" t="s">
        <v>20</v>
      </c>
      <c r="E2612" s="43">
        <v>15.91</v>
      </c>
      <c r="F2612" s="171">
        <f t="shared" si="46"/>
        <v>15.91</v>
      </c>
    </row>
    <row r="2613" spans="1:6" s="45" customFormat="1" ht="14.25">
      <c r="A2613" s="31">
        <v>627</v>
      </c>
      <c r="B2613" s="22" t="s">
        <v>2411</v>
      </c>
      <c r="C2613" s="107" t="s">
        <v>4939</v>
      </c>
      <c r="D2613" s="41"/>
      <c r="E2613" s="43"/>
      <c r="F2613" s="171">
        <f t="shared" si="46"/>
        <v>0</v>
      </c>
    </row>
    <row r="2614" spans="1:6" s="45" customFormat="1" ht="14.25">
      <c r="A2614" s="31">
        <v>62703</v>
      </c>
      <c r="B2614" s="22" t="s">
        <v>2411</v>
      </c>
      <c r="C2614" s="107" t="s">
        <v>4940</v>
      </c>
      <c r="D2614" s="41" t="s">
        <v>21</v>
      </c>
      <c r="E2614" s="43">
        <v>35.03</v>
      </c>
      <c r="F2614" s="171">
        <f t="shared" si="46"/>
        <v>35.03</v>
      </c>
    </row>
    <row r="2615" spans="1:6" s="45" customFormat="1" ht="14.25">
      <c r="A2615" s="184">
        <v>630</v>
      </c>
      <c r="B2615" s="22" t="s">
        <v>2411</v>
      </c>
      <c r="C2615" s="185" t="s">
        <v>4941</v>
      </c>
      <c r="D2615" s="186"/>
      <c r="E2615" s="187"/>
      <c r="F2615" s="171">
        <f t="shared" si="46"/>
        <v>0</v>
      </c>
    </row>
    <row r="2616" spans="1:6" s="45" customFormat="1" ht="14.25">
      <c r="A2616" s="31">
        <v>63043</v>
      </c>
      <c r="B2616" s="22" t="s">
        <v>2411</v>
      </c>
      <c r="C2616" s="107" t="s">
        <v>4942</v>
      </c>
      <c r="D2616" s="41" t="s">
        <v>21</v>
      </c>
      <c r="E2616" s="43">
        <v>18.420000000000002</v>
      </c>
      <c r="F2616" s="171">
        <f t="shared" si="46"/>
        <v>18.420000000000002</v>
      </c>
    </row>
    <row r="2617" spans="1:6" s="45" customFormat="1" ht="14.25">
      <c r="A2617" s="31">
        <v>63096</v>
      </c>
      <c r="B2617" s="22" t="s">
        <v>2411</v>
      </c>
      <c r="C2617" s="107" t="s">
        <v>4943</v>
      </c>
      <c r="D2617" s="41" t="s">
        <v>21</v>
      </c>
      <c r="E2617" s="43">
        <v>38.29</v>
      </c>
      <c r="F2617" s="171">
        <f t="shared" si="46"/>
        <v>38.29</v>
      </c>
    </row>
    <row r="2618" spans="1:6" s="45" customFormat="1" ht="14.25">
      <c r="A2618" s="184">
        <v>631</v>
      </c>
      <c r="B2618" s="22" t="s">
        <v>2411</v>
      </c>
      <c r="C2618" s="185" t="s">
        <v>4944</v>
      </c>
      <c r="D2618" s="186"/>
      <c r="E2618" s="187"/>
      <c r="F2618" s="171">
        <f t="shared" si="46"/>
        <v>0</v>
      </c>
    </row>
    <row r="2619" spans="1:6" s="45" customFormat="1" ht="14.25">
      <c r="A2619" s="31">
        <v>63108</v>
      </c>
      <c r="B2619" s="22" t="s">
        <v>2411</v>
      </c>
      <c r="C2619" s="107" t="s">
        <v>4945</v>
      </c>
      <c r="D2619" s="41" t="s">
        <v>21</v>
      </c>
      <c r="E2619" s="43">
        <v>51.06</v>
      </c>
      <c r="F2619" s="171">
        <f t="shared" si="46"/>
        <v>51.06</v>
      </c>
    </row>
    <row r="2620" spans="1:6" s="45" customFormat="1" ht="14.25">
      <c r="A2620" s="31">
        <v>63109</v>
      </c>
      <c r="B2620" s="22" t="s">
        <v>2411</v>
      </c>
      <c r="C2620" s="107" t="s">
        <v>4946</v>
      </c>
      <c r="D2620" s="41" t="s">
        <v>21</v>
      </c>
      <c r="E2620" s="43">
        <v>70.62</v>
      </c>
      <c r="F2620" s="171">
        <f t="shared" si="46"/>
        <v>70.62</v>
      </c>
    </row>
    <row r="2621" spans="1:6" s="45" customFormat="1" ht="14.25">
      <c r="A2621" s="31">
        <v>63148</v>
      </c>
      <c r="B2621" s="22" t="s">
        <v>2411</v>
      </c>
      <c r="C2621" s="107" t="s">
        <v>4947</v>
      </c>
      <c r="D2621" s="41" t="s">
        <v>21</v>
      </c>
      <c r="E2621" s="43">
        <v>12.09</v>
      </c>
      <c r="F2621" s="171">
        <f t="shared" si="46"/>
        <v>12.09</v>
      </c>
    </row>
    <row r="2622" spans="1:6" s="45" customFormat="1" ht="14.25">
      <c r="A2622" s="31">
        <v>63149</v>
      </c>
      <c r="B2622" s="22" t="s">
        <v>2411</v>
      </c>
      <c r="C2622" s="107" t="s">
        <v>4948</v>
      </c>
      <c r="D2622" s="41" t="s">
        <v>21</v>
      </c>
      <c r="E2622" s="43">
        <v>24.87</v>
      </c>
      <c r="F2622" s="171">
        <f t="shared" si="46"/>
        <v>24.87</v>
      </c>
    </row>
    <row r="2623" spans="1:6" s="45" customFormat="1" ht="14.25">
      <c r="A2623" s="31">
        <v>63150</v>
      </c>
      <c r="B2623" s="22" t="s">
        <v>2411</v>
      </c>
      <c r="C2623" s="107" t="s">
        <v>4949</v>
      </c>
      <c r="D2623" s="41" t="s">
        <v>21</v>
      </c>
      <c r="E2623" s="43">
        <v>31.74</v>
      </c>
      <c r="F2623" s="171">
        <f t="shared" si="46"/>
        <v>31.74</v>
      </c>
    </row>
    <row r="2624" spans="1:6" s="45" customFormat="1" ht="14.25">
      <c r="A2624" s="31">
        <v>63164</v>
      </c>
      <c r="B2624" s="22" t="s">
        <v>2411</v>
      </c>
      <c r="C2624" s="107" t="s">
        <v>4950</v>
      </c>
      <c r="D2624" s="41" t="s">
        <v>21</v>
      </c>
      <c r="E2624" s="43">
        <v>107.71</v>
      </c>
      <c r="F2624" s="171">
        <f t="shared" si="46"/>
        <v>107.71</v>
      </c>
    </row>
    <row r="2625" spans="1:6" s="45" customFormat="1" ht="14.25">
      <c r="A2625" s="31">
        <v>63165</v>
      </c>
      <c r="B2625" s="22" t="s">
        <v>2411</v>
      </c>
      <c r="C2625" s="107" t="s">
        <v>4951</v>
      </c>
      <c r="D2625" s="41" t="s">
        <v>21</v>
      </c>
      <c r="E2625" s="43">
        <v>87.96</v>
      </c>
      <c r="F2625" s="171">
        <f t="shared" si="46"/>
        <v>87.96</v>
      </c>
    </row>
    <row r="2626" spans="1:6" s="45" customFormat="1" ht="14.25">
      <c r="A2626" s="184">
        <v>633</v>
      </c>
      <c r="B2626" s="22" t="s">
        <v>2411</v>
      </c>
      <c r="C2626" s="185" t="s">
        <v>4952</v>
      </c>
      <c r="D2626" s="186"/>
      <c r="E2626" s="187"/>
      <c r="F2626" s="171">
        <f t="shared" si="46"/>
        <v>0</v>
      </c>
    </row>
    <row r="2627" spans="1:6" s="45" customFormat="1" ht="14.25">
      <c r="A2627" s="31">
        <v>63341</v>
      </c>
      <c r="B2627" s="22" t="s">
        <v>2411</v>
      </c>
      <c r="C2627" s="107" t="s">
        <v>4953</v>
      </c>
      <c r="D2627" s="41" t="s">
        <v>20</v>
      </c>
      <c r="E2627" s="43">
        <v>2.23</v>
      </c>
      <c r="F2627" s="171">
        <f t="shared" ref="F2627:F2690" si="47">E2627*$F$1534</f>
        <v>2.23</v>
      </c>
    </row>
    <row r="2628" spans="1:6" s="45" customFormat="1" ht="14.25">
      <c r="A2628" s="184">
        <v>634</v>
      </c>
      <c r="B2628" s="22" t="s">
        <v>2411</v>
      </c>
      <c r="C2628" s="185" t="s">
        <v>4954</v>
      </c>
      <c r="D2628" s="186"/>
      <c r="E2628" s="187"/>
      <c r="F2628" s="171">
        <f t="shared" si="47"/>
        <v>0</v>
      </c>
    </row>
    <row r="2629" spans="1:6" s="45" customFormat="1" ht="14.25">
      <c r="A2629" s="31">
        <v>63480</v>
      </c>
      <c r="B2629" s="22" t="s">
        <v>2411</v>
      </c>
      <c r="C2629" s="107" t="s">
        <v>4955</v>
      </c>
      <c r="D2629" s="41" t="s">
        <v>20</v>
      </c>
      <c r="E2629" s="43">
        <v>367.79</v>
      </c>
      <c r="F2629" s="171">
        <f t="shared" si="47"/>
        <v>367.79</v>
      </c>
    </row>
    <row r="2630" spans="1:6" s="45" customFormat="1" ht="14.25">
      <c r="A2630" s="184">
        <v>635</v>
      </c>
      <c r="B2630" s="22" t="s">
        <v>2411</v>
      </c>
      <c r="C2630" s="185" t="s">
        <v>4956</v>
      </c>
      <c r="D2630" s="186"/>
      <c r="E2630" s="187"/>
      <c r="F2630" s="171">
        <f t="shared" si="47"/>
        <v>0</v>
      </c>
    </row>
    <row r="2631" spans="1:6" s="45" customFormat="1" ht="14.25">
      <c r="A2631" s="31">
        <v>63501</v>
      </c>
      <c r="B2631" s="22" t="s">
        <v>2411</v>
      </c>
      <c r="C2631" s="107" t="s">
        <v>4957</v>
      </c>
      <c r="D2631" s="41" t="s">
        <v>20</v>
      </c>
      <c r="E2631" s="43">
        <v>33.590000000000003</v>
      </c>
      <c r="F2631" s="171">
        <f t="shared" si="47"/>
        <v>33.590000000000003</v>
      </c>
    </row>
    <row r="2632" spans="1:6" s="45" customFormat="1" ht="14.25">
      <c r="A2632" s="31">
        <v>63502</v>
      </c>
      <c r="B2632" s="22" t="s">
        <v>2411</v>
      </c>
      <c r="C2632" s="107" t="s">
        <v>4958</v>
      </c>
      <c r="D2632" s="41" t="s">
        <v>20</v>
      </c>
      <c r="E2632" s="43">
        <v>37.65</v>
      </c>
      <c r="F2632" s="171">
        <f t="shared" si="47"/>
        <v>37.65</v>
      </c>
    </row>
    <row r="2633" spans="1:6" s="45" customFormat="1" ht="14.25">
      <c r="A2633" s="31">
        <v>63503</v>
      </c>
      <c r="B2633" s="22" t="s">
        <v>2411</v>
      </c>
      <c r="C2633" s="107" t="s">
        <v>4959</v>
      </c>
      <c r="D2633" s="41" t="s">
        <v>20</v>
      </c>
      <c r="E2633" s="43">
        <v>60.85</v>
      </c>
      <c r="F2633" s="171">
        <f t="shared" si="47"/>
        <v>60.85</v>
      </c>
    </row>
    <row r="2634" spans="1:6" s="45" customFormat="1" ht="14.25">
      <c r="A2634" s="31">
        <v>63504</v>
      </c>
      <c r="B2634" s="22" t="s">
        <v>2411</v>
      </c>
      <c r="C2634" s="107" t="s">
        <v>4960</v>
      </c>
      <c r="D2634" s="41" t="s">
        <v>20</v>
      </c>
      <c r="E2634" s="43">
        <v>91.5</v>
      </c>
      <c r="F2634" s="171">
        <f t="shared" si="47"/>
        <v>91.5</v>
      </c>
    </row>
    <row r="2635" spans="1:6" s="45" customFormat="1" ht="14.25">
      <c r="A2635" s="31">
        <v>63505</v>
      </c>
      <c r="B2635" s="22" t="s">
        <v>2411</v>
      </c>
      <c r="C2635" s="107" t="s">
        <v>4961</v>
      </c>
      <c r="D2635" s="41" t="s">
        <v>20</v>
      </c>
      <c r="E2635" s="43">
        <v>135.05000000000001</v>
      </c>
      <c r="F2635" s="171">
        <f t="shared" si="47"/>
        <v>135.05000000000001</v>
      </c>
    </row>
    <row r="2636" spans="1:6" s="45" customFormat="1" ht="14.25">
      <c r="A2636" s="31">
        <v>63506</v>
      </c>
      <c r="B2636" s="22" t="s">
        <v>2411</v>
      </c>
      <c r="C2636" s="107" t="s">
        <v>4962</v>
      </c>
      <c r="D2636" s="41" t="s">
        <v>20</v>
      </c>
      <c r="E2636" s="43">
        <v>207.13</v>
      </c>
      <c r="F2636" s="171">
        <f t="shared" si="47"/>
        <v>207.13</v>
      </c>
    </row>
    <row r="2637" spans="1:6" s="45" customFormat="1" ht="14.25">
      <c r="A2637" s="31">
        <v>63507</v>
      </c>
      <c r="B2637" s="22" t="s">
        <v>2411</v>
      </c>
      <c r="C2637" s="107" t="s">
        <v>4963</v>
      </c>
      <c r="D2637" s="41" t="s">
        <v>20</v>
      </c>
      <c r="E2637" s="43">
        <v>361.94</v>
      </c>
      <c r="F2637" s="171">
        <f t="shared" si="47"/>
        <v>361.94</v>
      </c>
    </row>
    <row r="2638" spans="1:6" s="45" customFormat="1" ht="14.25">
      <c r="A2638" s="31">
        <v>63508</v>
      </c>
      <c r="B2638" s="22" t="s">
        <v>2411</v>
      </c>
      <c r="C2638" s="107" t="s">
        <v>4964</v>
      </c>
      <c r="D2638" s="41" t="s">
        <v>20</v>
      </c>
      <c r="E2638" s="43">
        <v>490.37</v>
      </c>
      <c r="F2638" s="171">
        <f t="shared" si="47"/>
        <v>490.37</v>
      </c>
    </row>
    <row r="2639" spans="1:6" s="45" customFormat="1" ht="14.25">
      <c r="A2639" s="31">
        <v>63515</v>
      </c>
      <c r="B2639" s="22" t="s">
        <v>2411</v>
      </c>
      <c r="C2639" s="107" t="s">
        <v>4965</v>
      </c>
      <c r="D2639" s="41" t="s">
        <v>20</v>
      </c>
      <c r="E2639" s="43">
        <v>96.3</v>
      </c>
      <c r="F2639" s="171">
        <f t="shared" si="47"/>
        <v>96.3</v>
      </c>
    </row>
    <row r="2640" spans="1:6" s="45" customFormat="1" ht="14.25">
      <c r="A2640" s="31">
        <v>63516</v>
      </c>
      <c r="B2640" s="22" t="s">
        <v>2411</v>
      </c>
      <c r="C2640" s="107" t="s">
        <v>4966</v>
      </c>
      <c r="D2640" s="41" t="s">
        <v>20</v>
      </c>
      <c r="E2640" s="43">
        <v>102.39</v>
      </c>
      <c r="F2640" s="171">
        <f t="shared" si="47"/>
        <v>102.39</v>
      </c>
    </row>
    <row r="2641" spans="1:6" s="45" customFormat="1" ht="14.25">
      <c r="A2641" s="31">
        <v>63517</v>
      </c>
      <c r="B2641" s="22" t="s">
        <v>2411</v>
      </c>
      <c r="C2641" s="107" t="s">
        <v>4967</v>
      </c>
      <c r="D2641" s="41" t="s">
        <v>20</v>
      </c>
      <c r="E2641" s="43">
        <v>149.13</v>
      </c>
      <c r="F2641" s="171">
        <f t="shared" si="47"/>
        <v>149.13</v>
      </c>
    </row>
    <row r="2642" spans="1:6" s="45" customFormat="1" ht="14.25">
      <c r="A2642" s="31">
        <v>63518</v>
      </c>
      <c r="B2642" s="22" t="s">
        <v>2411</v>
      </c>
      <c r="C2642" s="107" t="s">
        <v>4968</v>
      </c>
      <c r="D2642" s="41" t="s">
        <v>20</v>
      </c>
      <c r="E2642" s="43">
        <v>202.18</v>
      </c>
      <c r="F2642" s="171">
        <f t="shared" si="47"/>
        <v>202.18</v>
      </c>
    </row>
    <row r="2643" spans="1:6" s="45" customFormat="1" ht="14.25">
      <c r="A2643" s="31">
        <v>63520</v>
      </c>
      <c r="B2643" s="22" t="s">
        <v>2411</v>
      </c>
      <c r="C2643" s="107" t="s">
        <v>4969</v>
      </c>
      <c r="D2643" s="41" t="s">
        <v>20</v>
      </c>
      <c r="E2643" s="43">
        <v>101.18</v>
      </c>
      <c r="F2643" s="171">
        <f t="shared" si="47"/>
        <v>101.18</v>
      </c>
    </row>
    <row r="2644" spans="1:6" s="45" customFormat="1" ht="14.25">
      <c r="A2644" s="31">
        <v>63521</v>
      </c>
      <c r="B2644" s="22" t="s">
        <v>2411</v>
      </c>
      <c r="C2644" s="107" t="s">
        <v>4970</v>
      </c>
      <c r="D2644" s="41" t="s">
        <v>20</v>
      </c>
      <c r="E2644" s="43">
        <v>103.8</v>
      </c>
      <c r="F2644" s="171">
        <f t="shared" si="47"/>
        <v>103.8</v>
      </c>
    </row>
    <row r="2645" spans="1:6" s="45" customFormat="1" ht="14.25">
      <c r="A2645" s="31">
        <v>63523</v>
      </c>
      <c r="B2645" s="22" t="s">
        <v>2411</v>
      </c>
      <c r="C2645" s="107" t="s">
        <v>4971</v>
      </c>
      <c r="D2645" s="41" t="s">
        <v>20</v>
      </c>
      <c r="E2645" s="43">
        <v>195.26</v>
      </c>
      <c r="F2645" s="171">
        <f t="shared" si="47"/>
        <v>195.26</v>
      </c>
    </row>
    <row r="2646" spans="1:6" s="45" customFormat="1" ht="14.25">
      <c r="A2646" s="31">
        <v>63530</v>
      </c>
      <c r="B2646" s="22" t="s">
        <v>2411</v>
      </c>
      <c r="C2646" s="107" t="s">
        <v>4972</v>
      </c>
      <c r="D2646" s="41" t="s">
        <v>20</v>
      </c>
      <c r="E2646" s="43">
        <v>38.92</v>
      </c>
      <c r="F2646" s="171">
        <f t="shared" si="47"/>
        <v>38.92</v>
      </c>
    </row>
    <row r="2647" spans="1:6" s="45" customFormat="1" ht="14.25">
      <c r="A2647" s="31">
        <v>63536</v>
      </c>
      <c r="B2647" s="22" t="s">
        <v>2411</v>
      </c>
      <c r="C2647" s="107" t="s">
        <v>4973</v>
      </c>
      <c r="D2647" s="41" t="s">
        <v>20</v>
      </c>
      <c r="E2647" s="43">
        <v>32.479999999999997</v>
      </c>
      <c r="F2647" s="171">
        <f t="shared" si="47"/>
        <v>32.479999999999997</v>
      </c>
    </row>
    <row r="2648" spans="1:6" s="45" customFormat="1" ht="14.25">
      <c r="A2648" s="31">
        <v>63567</v>
      </c>
      <c r="B2648" s="22" t="s">
        <v>2411</v>
      </c>
      <c r="C2648" s="107" t="s">
        <v>4974</v>
      </c>
      <c r="D2648" s="41" t="s">
        <v>20</v>
      </c>
      <c r="E2648" s="43">
        <v>836.19</v>
      </c>
      <c r="F2648" s="171">
        <f t="shared" si="47"/>
        <v>836.19</v>
      </c>
    </row>
    <row r="2649" spans="1:6" s="45" customFormat="1" ht="14.25">
      <c r="A2649" s="31">
        <v>640</v>
      </c>
      <c r="B2649" s="22" t="s">
        <v>2411</v>
      </c>
      <c r="C2649" s="107" t="s">
        <v>4975</v>
      </c>
      <c r="D2649" s="41"/>
      <c r="E2649" s="43"/>
      <c r="F2649" s="171">
        <f t="shared" si="47"/>
        <v>0</v>
      </c>
    </row>
    <row r="2650" spans="1:6" s="45" customFormat="1" ht="14.25">
      <c r="A2650" s="184">
        <v>64001</v>
      </c>
      <c r="B2650" s="22" t="s">
        <v>2411</v>
      </c>
      <c r="C2650" s="185" t="s">
        <v>4976</v>
      </c>
      <c r="D2650" s="186" t="s">
        <v>20</v>
      </c>
      <c r="E2650" s="187">
        <v>60.05</v>
      </c>
      <c r="F2650" s="171">
        <f t="shared" si="47"/>
        <v>60.05</v>
      </c>
    </row>
    <row r="2651" spans="1:6" s="45" customFormat="1" ht="14.25">
      <c r="A2651" s="31">
        <v>64002</v>
      </c>
      <c r="B2651" s="22" t="s">
        <v>2411</v>
      </c>
      <c r="C2651" s="107" t="s">
        <v>4977</v>
      </c>
      <c r="D2651" s="41" t="s">
        <v>20</v>
      </c>
      <c r="E2651" s="43">
        <v>40.86</v>
      </c>
      <c r="F2651" s="171">
        <f t="shared" si="47"/>
        <v>40.86</v>
      </c>
    </row>
    <row r="2652" spans="1:6" s="45" customFormat="1" ht="14.25">
      <c r="A2652" s="31">
        <v>64003</v>
      </c>
      <c r="B2652" s="22" t="s">
        <v>2411</v>
      </c>
      <c r="C2652" s="107" t="s">
        <v>4978</v>
      </c>
      <c r="D2652" s="41" t="s">
        <v>20</v>
      </c>
      <c r="E2652" s="43">
        <v>81.81</v>
      </c>
      <c r="F2652" s="171">
        <f t="shared" si="47"/>
        <v>81.81</v>
      </c>
    </row>
    <row r="2653" spans="1:6" s="45" customFormat="1" ht="14.25">
      <c r="A2653" s="31">
        <v>64004</v>
      </c>
      <c r="B2653" s="22" t="s">
        <v>2411</v>
      </c>
      <c r="C2653" s="107" t="s">
        <v>4979</v>
      </c>
      <c r="D2653" s="41" t="s">
        <v>20</v>
      </c>
      <c r="E2653" s="43">
        <v>196.28</v>
      </c>
      <c r="F2653" s="171">
        <f t="shared" si="47"/>
        <v>196.28</v>
      </c>
    </row>
    <row r="2654" spans="1:6" s="45" customFormat="1" ht="14.25">
      <c r="A2654" s="31">
        <v>64005</v>
      </c>
      <c r="B2654" s="22" t="s">
        <v>2411</v>
      </c>
      <c r="C2654" s="107" t="s">
        <v>4980</v>
      </c>
      <c r="D2654" s="41" t="s">
        <v>20</v>
      </c>
      <c r="E2654" s="43">
        <v>15.49</v>
      </c>
      <c r="F2654" s="171">
        <f t="shared" si="47"/>
        <v>15.49</v>
      </c>
    </row>
    <row r="2655" spans="1:6" s="45" customFormat="1" ht="14.25">
      <c r="A2655" s="31">
        <v>64006</v>
      </c>
      <c r="B2655" s="22" t="s">
        <v>2411</v>
      </c>
      <c r="C2655" s="107" t="s">
        <v>4981</v>
      </c>
      <c r="D2655" s="41" t="s">
        <v>20</v>
      </c>
      <c r="E2655" s="43">
        <v>9.99</v>
      </c>
      <c r="F2655" s="171">
        <f t="shared" si="47"/>
        <v>9.99</v>
      </c>
    </row>
    <row r="2656" spans="1:6" s="45" customFormat="1" ht="14.25">
      <c r="A2656" s="31">
        <v>64010</v>
      </c>
      <c r="B2656" s="22" t="s">
        <v>2411</v>
      </c>
      <c r="C2656" s="107" t="s">
        <v>4982</v>
      </c>
      <c r="D2656" s="41" t="s">
        <v>20</v>
      </c>
      <c r="E2656" s="43">
        <v>289.64</v>
      </c>
      <c r="F2656" s="171">
        <f t="shared" si="47"/>
        <v>289.64</v>
      </c>
    </row>
    <row r="2657" spans="1:6" s="45" customFormat="1" ht="14.25">
      <c r="A2657" s="31">
        <v>64011</v>
      </c>
      <c r="B2657" s="22" t="s">
        <v>2411</v>
      </c>
      <c r="C2657" s="107" t="s">
        <v>4983</v>
      </c>
      <c r="D2657" s="41" t="s">
        <v>20</v>
      </c>
      <c r="E2657" s="43">
        <v>153.51</v>
      </c>
      <c r="F2657" s="171">
        <f t="shared" si="47"/>
        <v>153.51</v>
      </c>
    </row>
    <row r="2658" spans="1:6" s="45" customFormat="1" ht="14.25">
      <c r="A2658" s="31">
        <v>64015</v>
      </c>
      <c r="B2658" s="22" t="s">
        <v>2411</v>
      </c>
      <c r="C2658" s="107" t="s">
        <v>4984</v>
      </c>
      <c r="D2658" s="41" t="s">
        <v>20</v>
      </c>
      <c r="E2658" s="43">
        <v>102.59</v>
      </c>
      <c r="F2658" s="171">
        <f t="shared" si="47"/>
        <v>102.59</v>
      </c>
    </row>
    <row r="2659" spans="1:6" s="45" customFormat="1" ht="14.25">
      <c r="A2659" s="31">
        <v>64016</v>
      </c>
      <c r="B2659" s="22" t="s">
        <v>2411</v>
      </c>
      <c r="C2659" s="107" t="s">
        <v>4985</v>
      </c>
      <c r="D2659" s="41" t="s">
        <v>20</v>
      </c>
      <c r="E2659" s="43">
        <v>118.89</v>
      </c>
      <c r="F2659" s="171">
        <f t="shared" si="47"/>
        <v>118.89</v>
      </c>
    </row>
    <row r="2660" spans="1:6" s="45" customFormat="1" ht="14.25">
      <c r="A2660" s="31">
        <v>64017</v>
      </c>
      <c r="B2660" s="22" t="s">
        <v>2411</v>
      </c>
      <c r="C2660" s="107" t="s">
        <v>4986</v>
      </c>
      <c r="D2660" s="41" t="s">
        <v>20</v>
      </c>
      <c r="E2660" s="43">
        <v>142.24</v>
      </c>
      <c r="F2660" s="171">
        <f t="shared" si="47"/>
        <v>142.24</v>
      </c>
    </row>
    <row r="2661" spans="1:6" s="45" customFormat="1" ht="14.25">
      <c r="A2661" s="31">
        <v>64018</v>
      </c>
      <c r="B2661" s="22" t="s">
        <v>2411</v>
      </c>
      <c r="C2661" s="107" t="s">
        <v>4987</v>
      </c>
      <c r="D2661" s="41" t="s">
        <v>20</v>
      </c>
      <c r="E2661" s="43">
        <v>220.72</v>
      </c>
      <c r="F2661" s="171">
        <f t="shared" si="47"/>
        <v>220.72</v>
      </c>
    </row>
    <row r="2662" spans="1:6" s="45" customFormat="1" ht="14.25">
      <c r="A2662" s="31">
        <v>64019</v>
      </c>
      <c r="B2662" s="22" t="s">
        <v>2411</v>
      </c>
      <c r="C2662" s="107" t="s">
        <v>4988</v>
      </c>
      <c r="D2662" s="41" t="s">
        <v>20</v>
      </c>
      <c r="E2662" s="43">
        <v>269.20999999999998</v>
      </c>
      <c r="F2662" s="171">
        <f t="shared" si="47"/>
        <v>269.20999999999998</v>
      </c>
    </row>
    <row r="2663" spans="1:6" s="45" customFormat="1" ht="14.25">
      <c r="A2663" s="31">
        <v>64020</v>
      </c>
      <c r="B2663" s="22" t="s">
        <v>2411</v>
      </c>
      <c r="C2663" s="107" t="s">
        <v>4989</v>
      </c>
      <c r="D2663" s="41" t="s">
        <v>20</v>
      </c>
      <c r="E2663" s="43">
        <v>389.31</v>
      </c>
      <c r="F2663" s="171">
        <f t="shared" si="47"/>
        <v>389.31</v>
      </c>
    </row>
    <row r="2664" spans="1:6" s="45" customFormat="1" ht="14.25">
      <c r="A2664" s="31">
        <v>64021</v>
      </c>
      <c r="B2664" s="22" t="s">
        <v>2411</v>
      </c>
      <c r="C2664" s="107" t="s">
        <v>4990</v>
      </c>
      <c r="D2664" s="41" t="s">
        <v>20</v>
      </c>
      <c r="E2664" s="43">
        <v>656.08</v>
      </c>
      <c r="F2664" s="171">
        <f t="shared" si="47"/>
        <v>656.08</v>
      </c>
    </row>
    <row r="2665" spans="1:6" s="45" customFormat="1" ht="14.25">
      <c r="A2665" s="31">
        <v>64022</v>
      </c>
      <c r="B2665" s="22" t="s">
        <v>2411</v>
      </c>
      <c r="C2665" s="107" t="s">
        <v>4991</v>
      </c>
      <c r="D2665" s="41" t="s">
        <v>20</v>
      </c>
      <c r="E2665" s="43">
        <v>920.97</v>
      </c>
      <c r="F2665" s="171">
        <f t="shared" si="47"/>
        <v>920.97</v>
      </c>
    </row>
    <row r="2666" spans="1:6" s="45" customFormat="1" ht="14.25">
      <c r="A2666" s="31">
        <v>64023</v>
      </c>
      <c r="B2666" s="22" t="s">
        <v>2411</v>
      </c>
      <c r="C2666" s="107" t="s">
        <v>4992</v>
      </c>
      <c r="D2666" s="41" t="s">
        <v>20</v>
      </c>
      <c r="E2666" s="43">
        <v>1386.24</v>
      </c>
      <c r="F2666" s="171">
        <f t="shared" si="47"/>
        <v>1386.24</v>
      </c>
    </row>
    <row r="2667" spans="1:6" s="45" customFormat="1" ht="14.25">
      <c r="A2667" s="31">
        <v>64034</v>
      </c>
      <c r="B2667" s="22" t="s">
        <v>2411</v>
      </c>
      <c r="C2667" s="107" t="s">
        <v>4993</v>
      </c>
      <c r="D2667" s="41" t="s">
        <v>20</v>
      </c>
      <c r="E2667" s="43">
        <v>137.63999999999999</v>
      </c>
      <c r="F2667" s="171">
        <f t="shared" si="47"/>
        <v>137.63999999999999</v>
      </c>
    </row>
    <row r="2668" spans="1:6" s="45" customFormat="1" ht="14.25">
      <c r="A2668" s="31">
        <v>64035</v>
      </c>
      <c r="B2668" s="22" t="s">
        <v>2411</v>
      </c>
      <c r="C2668" s="107" t="s">
        <v>4994</v>
      </c>
      <c r="D2668" s="41" t="s">
        <v>20</v>
      </c>
      <c r="E2668" s="43">
        <v>76.42</v>
      </c>
      <c r="F2668" s="171">
        <f t="shared" si="47"/>
        <v>76.42</v>
      </c>
    </row>
    <row r="2669" spans="1:6" s="45" customFormat="1" ht="14.25">
      <c r="A2669" s="31">
        <v>64040</v>
      </c>
      <c r="B2669" s="22" t="s">
        <v>2411</v>
      </c>
      <c r="C2669" s="107" t="s">
        <v>4995</v>
      </c>
      <c r="D2669" s="41" t="s">
        <v>20</v>
      </c>
      <c r="E2669" s="43">
        <v>66.569999999999993</v>
      </c>
      <c r="F2669" s="171">
        <f t="shared" si="47"/>
        <v>66.569999999999993</v>
      </c>
    </row>
    <row r="2670" spans="1:6" s="45" customFormat="1" ht="14.25">
      <c r="A2670" s="31">
        <v>64041</v>
      </c>
      <c r="B2670" s="22" t="s">
        <v>2411</v>
      </c>
      <c r="C2670" s="107" t="s">
        <v>4996</v>
      </c>
      <c r="D2670" s="41" t="s">
        <v>20</v>
      </c>
      <c r="E2670" s="43">
        <v>168.27</v>
      </c>
      <c r="F2670" s="171">
        <f t="shared" si="47"/>
        <v>168.27</v>
      </c>
    </row>
    <row r="2671" spans="1:6" s="45" customFormat="1" ht="14.25">
      <c r="A2671" s="31">
        <v>64042</v>
      </c>
      <c r="B2671" s="22" t="s">
        <v>2411</v>
      </c>
      <c r="C2671" s="107" t="s">
        <v>4997</v>
      </c>
      <c r="D2671" s="41" t="s">
        <v>20</v>
      </c>
      <c r="E2671" s="43">
        <v>258.67</v>
      </c>
      <c r="F2671" s="171">
        <f t="shared" si="47"/>
        <v>258.67</v>
      </c>
    </row>
    <row r="2672" spans="1:6" s="45" customFormat="1" ht="14.25">
      <c r="A2672" s="31">
        <v>64043</v>
      </c>
      <c r="B2672" s="22" t="s">
        <v>2411</v>
      </c>
      <c r="C2672" s="107" t="s">
        <v>4998</v>
      </c>
      <c r="D2672" s="41" t="s">
        <v>20</v>
      </c>
      <c r="E2672" s="43">
        <v>460.65</v>
      </c>
      <c r="F2672" s="171">
        <f t="shared" si="47"/>
        <v>460.65</v>
      </c>
    </row>
    <row r="2673" spans="1:6" s="45" customFormat="1" ht="14.25">
      <c r="A2673" s="31">
        <v>64044</v>
      </c>
      <c r="B2673" s="22" t="s">
        <v>2411</v>
      </c>
      <c r="C2673" s="107" t="s">
        <v>4999</v>
      </c>
      <c r="D2673" s="41" t="s">
        <v>20</v>
      </c>
      <c r="E2673" s="43">
        <v>587.11</v>
      </c>
      <c r="F2673" s="171">
        <f t="shared" si="47"/>
        <v>587.11</v>
      </c>
    </row>
    <row r="2674" spans="1:6" s="45" customFormat="1" ht="14.25">
      <c r="A2674" s="31">
        <v>64045</v>
      </c>
      <c r="B2674" s="22" t="s">
        <v>2411</v>
      </c>
      <c r="C2674" s="107" t="s">
        <v>5000</v>
      </c>
      <c r="D2674" s="41" t="s">
        <v>20</v>
      </c>
      <c r="E2674" s="43">
        <v>60.05</v>
      </c>
      <c r="F2674" s="171">
        <f t="shared" si="47"/>
        <v>60.05</v>
      </c>
    </row>
    <row r="2675" spans="1:6" s="45" customFormat="1" ht="14.25">
      <c r="A2675" s="31">
        <v>64066</v>
      </c>
      <c r="B2675" s="22" t="s">
        <v>2411</v>
      </c>
      <c r="C2675" s="107" t="s">
        <v>5001</v>
      </c>
      <c r="D2675" s="41" t="s">
        <v>20</v>
      </c>
      <c r="E2675" s="43">
        <v>103.86</v>
      </c>
      <c r="F2675" s="171">
        <f t="shared" si="47"/>
        <v>103.86</v>
      </c>
    </row>
    <row r="2676" spans="1:6" s="45" customFormat="1" ht="14.25">
      <c r="A2676" s="31">
        <v>64077</v>
      </c>
      <c r="B2676" s="22" t="s">
        <v>2411</v>
      </c>
      <c r="C2676" s="107" t="s">
        <v>5002</v>
      </c>
      <c r="D2676" s="41" t="s">
        <v>20</v>
      </c>
      <c r="E2676" s="43">
        <v>9.8699999999999992</v>
      </c>
      <c r="F2676" s="171">
        <f t="shared" si="47"/>
        <v>9.8699999999999992</v>
      </c>
    </row>
    <row r="2677" spans="1:6" s="45" customFormat="1" ht="14.25">
      <c r="A2677" s="31">
        <v>64094</v>
      </c>
      <c r="B2677" s="22" t="s">
        <v>2411</v>
      </c>
      <c r="C2677" s="107" t="s">
        <v>5003</v>
      </c>
      <c r="D2677" s="41" t="s">
        <v>20</v>
      </c>
      <c r="E2677" s="43">
        <v>289.64</v>
      </c>
      <c r="F2677" s="171">
        <f t="shared" si="47"/>
        <v>289.64</v>
      </c>
    </row>
    <row r="2678" spans="1:6" s="45" customFormat="1" ht="14.25">
      <c r="A2678" s="31">
        <v>64097</v>
      </c>
      <c r="B2678" s="22" t="s">
        <v>2411</v>
      </c>
      <c r="C2678" s="107" t="s">
        <v>5004</v>
      </c>
      <c r="D2678" s="41" t="s">
        <v>20</v>
      </c>
      <c r="E2678" s="43">
        <v>286.89</v>
      </c>
      <c r="F2678" s="171">
        <f t="shared" si="47"/>
        <v>286.89</v>
      </c>
    </row>
    <row r="2679" spans="1:6" s="45" customFormat="1" ht="14.25">
      <c r="A2679" s="31">
        <v>641</v>
      </c>
      <c r="B2679" s="22" t="s">
        <v>2411</v>
      </c>
      <c r="C2679" s="107" t="s">
        <v>5005</v>
      </c>
      <c r="D2679" s="41"/>
      <c r="E2679" s="43"/>
      <c r="F2679" s="171">
        <f t="shared" si="47"/>
        <v>0</v>
      </c>
    </row>
    <row r="2680" spans="1:6" s="45" customFormat="1" ht="14.25">
      <c r="A2680" s="184">
        <v>64149</v>
      </c>
      <c r="B2680" s="22" t="s">
        <v>2411</v>
      </c>
      <c r="C2680" s="185" t="s">
        <v>5006</v>
      </c>
      <c r="D2680" s="186" t="s">
        <v>20</v>
      </c>
      <c r="E2680" s="187">
        <v>93.4</v>
      </c>
      <c r="F2680" s="171">
        <f t="shared" si="47"/>
        <v>93.4</v>
      </c>
    </row>
    <row r="2681" spans="1:6" s="45" customFormat="1" ht="14.25">
      <c r="A2681" s="31">
        <v>645</v>
      </c>
      <c r="B2681" s="22" t="s">
        <v>2411</v>
      </c>
      <c r="C2681" s="107" t="s">
        <v>5007</v>
      </c>
      <c r="D2681" s="41"/>
      <c r="E2681" s="43"/>
      <c r="F2681" s="171">
        <f t="shared" si="47"/>
        <v>0</v>
      </c>
    </row>
    <row r="2682" spans="1:6" s="45" customFormat="1" ht="14.25">
      <c r="A2682" s="31">
        <v>64503</v>
      </c>
      <c r="B2682" s="22" t="s">
        <v>2411</v>
      </c>
      <c r="C2682" s="107" t="s">
        <v>5008</v>
      </c>
      <c r="D2682" s="41" t="s">
        <v>20</v>
      </c>
      <c r="E2682" s="43">
        <v>145.62</v>
      </c>
      <c r="F2682" s="171">
        <f t="shared" si="47"/>
        <v>145.62</v>
      </c>
    </row>
    <row r="2683" spans="1:6" s="45" customFormat="1" ht="14.25">
      <c r="A2683" s="184">
        <v>64504</v>
      </c>
      <c r="B2683" s="22" t="s">
        <v>2411</v>
      </c>
      <c r="C2683" s="185" t="s">
        <v>5009</v>
      </c>
      <c r="D2683" s="186" t="s">
        <v>20</v>
      </c>
      <c r="E2683" s="187">
        <v>210.98</v>
      </c>
      <c r="F2683" s="171">
        <f t="shared" si="47"/>
        <v>210.98</v>
      </c>
    </row>
    <row r="2684" spans="1:6" s="45" customFormat="1" ht="14.25">
      <c r="A2684" s="31">
        <v>64506</v>
      </c>
      <c r="B2684" s="22" t="s">
        <v>2411</v>
      </c>
      <c r="C2684" s="107" t="s">
        <v>5010</v>
      </c>
      <c r="D2684" s="41" t="s">
        <v>20</v>
      </c>
      <c r="E2684" s="43">
        <v>142.29</v>
      </c>
      <c r="F2684" s="171">
        <f t="shared" si="47"/>
        <v>142.29</v>
      </c>
    </row>
    <row r="2685" spans="1:6" s="45" customFormat="1" ht="14.25">
      <c r="A2685" s="31">
        <v>64507</v>
      </c>
      <c r="B2685" s="22" t="s">
        <v>2411</v>
      </c>
      <c r="C2685" s="107" t="s">
        <v>5011</v>
      </c>
      <c r="D2685" s="41" t="s">
        <v>20</v>
      </c>
      <c r="E2685" s="43">
        <v>17.88</v>
      </c>
      <c r="F2685" s="171">
        <f t="shared" si="47"/>
        <v>17.88</v>
      </c>
    </row>
    <row r="2686" spans="1:6" s="45" customFormat="1" ht="14.25">
      <c r="A2686" s="31">
        <v>64511</v>
      </c>
      <c r="B2686" s="22" t="s">
        <v>2411</v>
      </c>
      <c r="C2686" s="107" t="s">
        <v>5012</v>
      </c>
      <c r="D2686" s="41" t="s">
        <v>20</v>
      </c>
      <c r="E2686" s="43">
        <v>190.76</v>
      </c>
      <c r="F2686" s="171">
        <f t="shared" si="47"/>
        <v>190.76</v>
      </c>
    </row>
    <row r="2687" spans="1:6" s="45" customFormat="1" ht="14.25">
      <c r="A2687" s="31">
        <v>64515</v>
      </c>
      <c r="B2687" s="22" t="s">
        <v>2411</v>
      </c>
      <c r="C2687" s="107" t="s">
        <v>5013</v>
      </c>
      <c r="D2687" s="41" t="s">
        <v>20</v>
      </c>
      <c r="E2687" s="43">
        <v>23.96</v>
      </c>
      <c r="F2687" s="171">
        <f t="shared" si="47"/>
        <v>23.96</v>
      </c>
    </row>
    <row r="2688" spans="1:6" s="45" customFormat="1" ht="14.25">
      <c r="A2688" s="31">
        <v>64519</v>
      </c>
      <c r="B2688" s="22" t="s">
        <v>2411</v>
      </c>
      <c r="C2688" s="107" t="s">
        <v>5014</v>
      </c>
      <c r="D2688" s="41" t="s">
        <v>20</v>
      </c>
      <c r="E2688" s="43">
        <v>14.19</v>
      </c>
      <c r="F2688" s="171">
        <f t="shared" si="47"/>
        <v>14.19</v>
      </c>
    </row>
    <row r="2689" spans="1:6" s="45" customFormat="1" ht="14.25">
      <c r="A2689" s="31">
        <v>64527</v>
      </c>
      <c r="B2689" s="22" t="s">
        <v>2411</v>
      </c>
      <c r="C2689" s="107" t="s">
        <v>5015</v>
      </c>
      <c r="D2689" s="41" t="s">
        <v>20</v>
      </c>
      <c r="E2689" s="43">
        <v>38.9</v>
      </c>
      <c r="F2689" s="171">
        <f t="shared" si="47"/>
        <v>38.9</v>
      </c>
    </row>
    <row r="2690" spans="1:6" s="45" customFormat="1" ht="14.25">
      <c r="A2690" s="31">
        <v>647</v>
      </c>
      <c r="B2690" s="22" t="s">
        <v>2411</v>
      </c>
      <c r="C2690" s="107" t="s">
        <v>2670</v>
      </c>
      <c r="D2690" s="41"/>
      <c r="E2690" s="43"/>
      <c r="F2690" s="171">
        <f t="shared" si="47"/>
        <v>0</v>
      </c>
    </row>
    <row r="2691" spans="1:6" s="45" customFormat="1" ht="14.25">
      <c r="A2691" s="31">
        <v>64702</v>
      </c>
      <c r="B2691" s="22" t="s">
        <v>2411</v>
      </c>
      <c r="C2691" s="107" t="s">
        <v>5016</v>
      </c>
      <c r="D2691" s="41" t="s">
        <v>20</v>
      </c>
      <c r="E2691" s="43">
        <v>34.409999999999997</v>
      </c>
      <c r="F2691" s="171">
        <f t="shared" ref="F2691:F2754" si="48">E2691*$F$1534</f>
        <v>34.409999999999997</v>
      </c>
    </row>
    <row r="2692" spans="1:6" s="45" customFormat="1" ht="14.25">
      <c r="A2692" s="184">
        <v>64703</v>
      </c>
      <c r="B2692" s="22" t="s">
        <v>2411</v>
      </c>
      <c r="C2692" s="185" t="s">
        <v>5017</v>
      </c>
      <c r="D2692" s="186" t="s">
        <v>20</v>
      </c>
      <c r="E2692" s="187">
        <v>23.1</v>
      </c>
      <c r="F2692" s="171">
        <f t="shared" si="48"/>
        <v>23.1</v>
      </c>
    </row>
    <row r="2693" spans="1:6" s="45" customFormat="1" ht="14.25">
      <c r="A2693" s="31">
        <v>64704</v>
      </c>
      <c r="B2693" s="22" t="s">
        <v>2411</v>
      </c>
      <c r="C2693" s="107" t="s">
        <v>5018</v>
      </c>
      <c r="D2693" s="41" t="s">
        <v>20</v>
      </c>
      <c r="E2693" s="43">
        <v>35.93</v>
      </c>
      <c r="F2693" s="171">
        <f t="shared" si="48"/>
        <v>35.93</v>
      </c>
    </row>
    <row r="2694" spans="1:6" s="45" customFormat="1" ht="14.25">
      <c r="A2694" s="31">
        <v>64706</v>
      </c>
      <c r="B2694" s="22" t="s">
        <v>2411</v>
      </c>
      <c r="C2694" s="107" t="s">
        <v>5019</v>
      </c>
      <c r="D2694" s="41" t="s">
        <v>20</v>
      </c>
      <c r="E2694" s="43">
        <v>50.87</v>
      </c>
      <c r="F2694" s="171">
        <f t="shared" si="48"/>
        <v>50.87</v>
      </c>
    </row>
    <row r="2695" spans="1:6" s="45" customFormat="1" ht="14.25">
      <c r="A2695" s="31">
        <v>64707</v>
      </c>
      <c r="B2695" s="22" t="s">
        <v>2411</v>
      </c>
      <c r="C2695" s="107" t="s">
        <v>5020</v>
      </c>
      <c r="D2695" s="41" t="s">
        <v>20</v>
      </c>
      <c r="E2695" s="43">
        <v>774.63</v>
      </c>
      <c r="F2695" s="171">
        <f t="shared" si="48"/>
        <v>774.63</v>
      </c>
    </row>
    <row r="2696" spans="1:6" s="45" customFormat="1" ht="14.25">
      <c r="A2696" s="31">
        <v>64709</v>
      </c>
      <c r="B2696" s="22" t="s">
        <v>2411</v>
      </c>
      <c r="C2696" s="107" t="s">
        <v>5021</v>
      </c>
      <c r="D2696" s="41" t="s">
        <v>20</v>
      </c>
      <c r="E2696" s="43">
        <v>24.1</v>
      </c>
      <c r="F2696" s="171">
        <f t="shared" si="48"/>
        <v>24.1</v>
      </c>
    </row>
    <row r="2697" spans="1:6" s="45" customFormat="1" ht="14.25">
      <c r="A2697" s="31">
        <v>650</v>
      </c>
      <c r="B2697" s="22" t="s">
        <v>2411</v>
      </c>
      <c r="C2697" s="107" t="s">
        <v>5022</v>
      </c>
      <c r="D2697" s="41"/>
      <c r="E2697" s="43"/>
      <c r="F2697" s="171">
        <f t="shared" si="48"/>
        <v>0</v>
      </c>
    </row>
    <row r="2698" spans="1:6" s="45" customFormat="1" ht="14.25">
      <c r="A2698" s="31">
        <v>65002</v>
      </c>
      <c r="B2698" s="22" t="s">
        <v>2411</v>
      </c>
      <c r="C2698" s="107" t="s">
        <v>5023</v>
      </c>
      <c r="D2698" s="41" t="s">
        <v>20</v>
      </c>
      <c r="E2698" s="43">
        <v>50.65</v>
      </c>
      <c r="F2698" s="171">
        <f t="shared" si="48"/>
        <v>50.65</v>
      </c>
    </row>
    <row r="2699" spans="1:6" s="45" customFormat="1" ht="14.25">
      <c r="A2699" s="31">
        <v>65004</v>
      </c>
      <c r="B2699" s="22" t="s">
        <v>2411</v>
      </c>
      <c r="C2699" s="107" t="s">
        <v>5024</v>
      </c>
      <c r="D2699" s="41" t="s">
        <v>20</v>
      </c>
      <c r="E2699" s="43">
        <v>456.22</v>
      </c>
      <c r="F2699" s="171">
        <f t="shared" si="48"/>
        <v>456.22</v>
      </c>
    </row>
    <row r="2700" spans="1:6" s="45" customFormat="1" ht="14.25">
      <c r="A2700" s="184">
        <v>65005</v>
      </c>
      <c r="B2700" s="22" t="s">
        <v>2411</v>
      </c>
      <c r="C2700" s="185" t="s">
        <v>5025</v>
      </c>
      <c r="D2700" s="186" t="s">
        <v>20</v>
      </c>
      <c r="E2700" s="187">
        <v>3567.47</v>
      </c>
      <c r="F2700" s="171">
        <f t="shared" si="48"/>
        <v>3567.47</v>
      </c>
    </row>
    <row r="2701" spans="1:6" s="45" customFormat="1" ht="14.25">
      <c r="A2701" s="31">
        <v>65023</v>
      </c>
      <c r="B2701" s="22" t="s">
        <v>2411</v>
      </c>
      <c r="C2701" s="107" t="s">
        <v>5026</v>
      </c>
      <c r="D2701" s="41" t="s">
        <v>20</v>
      </c>
      <c r="E2701" s="43">
        <v>1129.72</v>
      </c>
      <c r="F2701" s="171">
        <f t="shared" si="48"/>
        <v>1129.72</v>
      </c>
    </row>
    <row r="2702" spans="1:6" s="45" customFormat="1" ht="14.25">
      <c r="A2702" s="31">
        <v>65024</v>
      </c>
      <c r="B2702" s="22" t="s">
        <v>2411</v>
      </c>
      <c r="C2702" s="107" t="s">
        <v>5027</v>
      </c>
      <c r="D2702" s="41" t="s">
        <v>20</v>
      </c>
      <c r="E2702" s="43">
        <v>294.95999999999998</v>
      </c>
      <c r="F2702" s="171">
        <f t="shared" si="48"/>
        <v>294.95999999999998</v>
      </c>
    </row>
    <row r="2703" spans="1:6" s="45" customFormat="1" ht="14.25">
      <c r="A2703" s="31">
        <v>65028</v>
      </c>
      <c r="B2703" s="22" t="s">
        <v>2411</v>
      </c>
      <c r="C2703" s="107" t="s">
        <v>5028</v>
      </c>
      <c r="D2703" s="41" t="s">
        <v>20</v>
      </c>
      <c r="E2703" s="43">
        <v>16661.310000000001</v>
      </c>
      <c r="F2703" s="171">
        <f t="shared" si="48"/>
        <v>16661.310000000001</v>
      </c>
    </row>
    <row r="2704" spans="1:6" s="45" customFormat="1" ht="14.25">
      <c r="A2704" s="31">
        <v>65031</v>
      </c>
      <c r="B2704" s="22" t="s">
        <v>2411</v>
      </c>
      <c r="C2704" s="107" t="s">
        <v>5029</v>
      </c>
      <c r="D2704" s="41" t="s">
        <v>20</v>
      </c>
      <c r="E2704" s="43">
        <v>262.47000000000003</v>
      </c>
      <c r="F2704" s="171">
        <f t="shared" si="48"/>
        <v>262.47000000000003</v>
      </c>
    </row>
    <row r="2705" spans="1:6" s="45" customFormat="1" ht="14.25">
      <c r="A2705" s="31">
        <v>65032</v>
      </c>
      <c r="B2705" s="22" t="s">
        <v>2411</v>
      </c>
      <c r="C2705" s="107" t="s">
        <v>5030</v>
      </c>
      <c r="D2705" s="41" t="s">
        <v>20</v>
      </c>
      <c r="E2705" s="43">
        <v>1979.99</v>
      </c>
      <c r="F2705" s="171">
        <f t="shared" si="48"/>
        <v>1979.99</v>
      </c>
    </row>
    <row r="2706" spans="1:6" s="45" customFormat="1" ht="14.25">
      <c r="A2706" s="31">
        <v>65033</v>
      </c>
      <c r="B2706" s="22" t="s">
        <v>2411</v>
      </c>
      <c r="C2706" s="107" t="s">
        <v>5031</v>
      </c>
      <c r="D2706" s="41" t="s">
        <v>20</v>
      </c>
      <c r="E2706" s="43">
        <v>1249.97</v>
      </c>
      <c r="F2706" s="171">
        <f t="shared" si="48"/>
        <v>1249.97</v>
      </c>
    </row>
    <row r="2707" spans="1:6" s="45" customFormat="1" ht="14.25">
      <c r="A2707" s="31">
        <v>65076</v>
      </c>
      <c r="B2707" s="22" t="s">
        <v>2411</v>
      </c>
      <c r="C2707" s="107" t="s">
        <v>5032</v>
      </c>
      <c r="D2707" s="41" t="s">
        <v>20</v>
      </c>
      <c r="E2707" s="43">
        <v>12909.97</v>
      </c>
      <c r="F2707" s="171">
        <f t="shared" si="48"/>
        <v>12909.97</v>
      </c>
    </row>
    <row r="2708" spans="1:6" s="45" customFormat="1" ht="14.25">
      <c r="A2708" s="31">
        <v>652</v>
      </c>
      <c r="B2708" s="22" t="s">
        <v>2411</v>
      </c>
      <c r="C2708" s="107" t="s">
        <v>5033</v>
      </c>
      <c r="D2708" s="41"/>
      <c r="E2708" s="43"/>
      <c r="F2708" s="171">
        <f t="shared" si="48"/>
        <v>0</v>
      </c>
    </row>
    <row r="2709" spans="1:6" s="45" customFormat="1" ht="14.25">
      <c r="A2709" s="31">
        <v>65204</v>
      </c>
      <c r="B2709" s="22" t="s">
        <v>2411</v>
      </c>
      <c r="C2709" s="107" t="s">
        <v>5034</v>
      </c>
      <c r="D2709" s="41" t="s">
        <v>20</v>
      </c>
      <c r="E2709" s="43">
        <v>1458.17</v>
      </c>
      <c r="F2709" s="171">
        <f t="shared" si="48"/>
        <v>1458.17</v>
      </c>
    </row>
    <row r="2710" spans="1:6" s="45" customFormat="1" ht="14.25">
      <c r="A2710" s="31">
        <v>65256</v>
      </c>
      <c r="B2710" s="22" t="s">
        <v>2411</v>
      </c>
      <c r="C2710" s="107" t="s">
        <v>5035</v>
      </c>
      <c r="D2710" s="41" t="s">
        <v>20</v>
      </c>
      <c r="E2710" s="43">
        <v>241.28</v>
      </c>
      <c r="F2710" s="171">
        <f t="shared" si="48"/>
        <v>241.28</v>
      </c>
    </row>
    <row r="2711" spans="1:6" s="45" customFormat="1" ht="14.25">
      <c r="A2711" s="184">
        <v>65257</v>
      </c>
      <c r="B2711" s="22" t="s">
        <v>2411</v>
      </c>
      <c r="C2711" s="185" t="s">
        <v>5036</v>
      </c>
      <c r="D2711" s="186" t="s">
        <v>20</v>
      </c>
      <c r="E2711" s="187">
        <v>613.34</v>
      </c>
      <c r="F2711" s="171">
        <f t="shared" si="48"/>
        <v>613.34</v>
      </c>
    </row>
    <row r="2712" spans="1:6" s="45" customFormat="1" ht="14.25">
      <c r="A2712" s="31">
        <v>655</v>
      </c>
      <c r="B2712" s="22" t="s">
        <v>2411</v>
      </c>
      <c r="C2712" s="107" t="s">
        <v>5033</v>
      </c>
      <c r="D2712" s="41"/>
      <c r="E2712" s="43"/>
      <c r="F2712" s="171">
        <f t="shared" si="48"/>
        <v>0</v>
      </c>
    </row>
    <row r="2713" spans="1:6" s="45" customFormat="1" ht="14.25">
      <c r="A2713" s="31">
        <v>65502</v>
      </c>
      <c r="B2713" s="22" t="s">
        <v>2411</v>
      </c>
      <c r="C2713" s="107" t="s">
        <v>5037</v>
      </c>
      <c r="D2713" s="41" t="s">
        <v>20</v>
      </c>
      <c r="E2713" s="43">
        <v>260.38</v>
      </c>
      <c r="F2713" s="171">
        <f t="shared" si="48"/>
        <v>260.38</v>
      </c>
    </row>
    <row r="2714" spans="1:6" s="45" customFormat="1" ht="14.25">
      <c r="A2714" s="31">
        <v>65503</v>
      </c>
      <c r="B2714" s="22" t="s">
        <v>2411</v>
      </c>
      <c r="C2714" s="107" t="s">
        <v>5038</v>
      </c>
      <c r="D2714" s="41" t="s">
        <v>20</v>
      </c>
      <c r="E2714" s="43">
        <v>354.88</v>
      </c>
      <c r="F2714" s="171">
        <f t="shared" si="48"/>
        <v>354.88</v>
      </c>
    </row>
    <row r="2715" spans="1:6" s="45" customFormat="1" ht="14.25">
      <c r="A2715" s="184">
        <v>65507</v>
      </c>
      <c r="B2715" s="22" t="s">
        <v>2411</v>
      </c>
      <c r="C2715" s="185" t="s">
        <v>5039</v>
      </c>
      <c r="D2715" s="186" t="s">
        <v>20</v>
      </c>
      <c r="E2715" s="187">
        <v>31</v>
      </c>
      <c r="F2715" s="171">
        <f t="shared" si="48"/>
        <v>31</v>
      </c>
    </row>
    <row r="2716" spans="1:6" s="45" customFormat="1" ht="14.25">
      <c r="A2716" s="31">
        <v>65508</v>
      </c>
      <c r="B2716" s="22" t="s">
        <v>2411</v>
      </c>
      <c r="C2716" s="107" t="s">
        <v>5040</v>
      </c>
      <c r="D2716" s="41" t="s">
        <v>20</v>
      </c>
      <c r="E2716" s="43">
        <v>319.94</v>
      </c>
      <c r="F2716" s="171">
        <f t="shared" si="48"/>
        <v>319.94</v>
      </c>
    </row>
    <row r="2717" spans="1:6" s="45" customFormat="1" ht="14.25">
      <c r="A2717" s="31">
        <v>65509</v>
      </c>
      <c r="B2717" s="22" t="s">
        <v>2411</v>
      </c>
      <c r="C2717" s="107" t="s">
        <v>5041</v>
      </c>
      <c r="D2717" s="41" t="s">
        <v>20</v>
      </c>
      <c r="E2717" s="43">
        <v>116.15</v>
      </c>
      <c r="F2717" s="171">
        <f t="shared" si="48"/>
        <v>116.15</v>
      </c>
    </row>
    <row r="2718" spans="1:6" s="45" customFormat="1" ht="14.25">
      <c r="A2718" s="31">
        <v>65510</v>
      </c>
      <c r="B2718" s="22" t="s">
        <v>2411</v>
      </c>
      <c r="C2718" s="107" t="s">
        <v>5042</v>
      </c>
      <c r="D2718" s="41" t="s">
        <v>21</v>
      </c>
      <c r="E2718" s="43">
        <v>1228.99</v>
      </c>
      <c r="F2718" s="171">
        <f t="shared" si="48"/>
        <v>1228.99</v>
      </c>
    </row>
    <row r="2719" spans="1:6" s="45" customFormat="1" ht="14.25">
      <c r="A2719" s="31">
        <v>65513</v>
      </c>
      <c r="B2719" s="22" t="s">
        <v>2411</v>
      </c>
      <c r="C2719" s="107" t="s">
        <v>5043</v>
      </c>
      <c r="D2719" s="41" t="s">
        <v>20</v>
      </c>
      <c r="E2719" s="43">
        <v>1388.67</v>
      </c>
      <c r="F2719" s="171">
        <f t="shared" si="48"/>
        <v>1388.67</v>
      </c>
    </row>
    <row r="2720" spans="1:6" s="45" customFormat="1" ht="14.25">
      <c r="A2720" s="31">
        <v>65521</v>
      </c>
      <c r="B2720" s="22" t="s">
        <v>2411</v>
      </c>
      <c r="C2720" s="107" t="s">
        <v>5044</v>
      </c>
      <c r="D2720" s="41" t="s">
        <v>20</v>
      </c>
      <c r="E2720" s="43">
        <v>1986.55</v>
      </c>
      <c r="F2720" s="171">
        <f t="shared" si="48"/>
        <v>1986.55</v>
      </c>
    </row>
    <row r="2721" spans="1:6" s="45" customFormat="1" ht="14.25">
      <c r="A2721" s="31">
        <v>65523</v>
      </c>
      <c r="B2721" s="22" t="s">
        <v>2411</v>
      </c>
      <c r="C2721" s="107" t="s">
        <v>5045</v>
      </c>
      <c r="D2721" s="41" t="s">
        <v>20</v>
      </c>
      <c r="E2721" s="43">
        <v>1473.62</v>
      </c>
      <c r="F2721" s="171">
        <f t="shared" si="48"/>
        <v>1473.62</v>
      </c>
    </row>
    <row r="2722" spans="1:6" s="45" customFormat="1" ht="14.25">
      <c r="A2722" s="31">
        <v>65524</v>
      </c>
      <c r="B2722" s="22" t="s">
        <v>2411</v>
      </c>
      <c r="C2722" s="107" t="s">
        <v>5046</v>
      </c>
      <c r="D2722" s="41" t="s">
        <v>20</v>
      </c>
      <c r="E2722" s="43">
        <v>30.54</v>
      </c>
      <c r="F2722" s="171">
        <f t="shared" si="48"/>
        <v>30.54</v>
      </c>
    </row>
    <row r="2723" spans="1:6" s="45" customFormat="1" ht="14.25">
      <c r="A2723" s="31">
        <v>65526</v>
      </c>
      <c r="B2723" s="22" t="s">
        <v>2411</v>
      </c>
      <c r="C2723" s="107" t="s">
        <v>5047</v>
      </c>
      <c r="D2723" s="41" t="s">
        <v>20</v>
      </c>
      <c r="E2723" s="43">
        <v>19.920000000000002</v>
      </c>
      <c r="F2723" s="171">
        <f t="shared" si="48"/>
        <v>19.920000000000002</v>
      </c>
    </row>
    <row r="2724" spans="1:6" s="45" customFormat="1" ht="14.25">
      <c r="A2724" s="31">
        <v>65528</v>
      </c>
      <c r="B2724" s="22" t="s">
        <v>2411</v>
      </c>
      <c r="C2724" s="107" t="s">
        <v>5048</v>
      </c>
      <c r="D2724" s="41" t="s">
        <v>20</v>
      </c>
      <c r="E2724" s="43">
        <v>608.04999999999995</v>
      </c>
      <c r="F2724" s="171">
        <f t="shared" si="48"/>
        <v>608.04999999999995</v>
      </c>
    </row>
    <row r="2725" spans="1:6" s="45" customFormat="1" ht="14.25">
      <c r="A2725" s="31">
        <v>65544</v>
      </c>
      <c r="B2725" s="22" t="s">
        <v>2411</v>
      </c>
      <c r="C2725" s="107" t="s">
        <v>5049</v>
      </c>
      <c r="D2725" s="41" t="s">
        <v>20</v>
      </c>
      <c r="E2725" s="43">
        <v>87.34</v>
      </c>
      <c r="F2725" s="171">
        <f t="shared" si="48"/>
        <v>87.34</v>
      </c>
    </row>
    <row r="2726" spans="1:6" s="45" customFormat="1" ht="14.25">
      <c r="A2726" s="31">
        <v>65555</v>
      </c>
      <c r="B2726" s="22" t="s">
        <v>2411</v>
      </c>
      <c r="C2726" s="107" t="s">
        <v>5050</v>
      </c>
      <c r="D2726" s="41" t="s">
        <v>21</v>
      </c>
      <c r="E2726" s="43">
        <v>1191.8900000000001</v>
      </c>
      <c r="F2726" s="171">
        <f t="shared" si="48"/>
        <v>1191.8900000000001</v>
      </c>
    </row>
    <row r="2727" spans="1:6" s="45" customFormat="1" ht="14.25">
      <c r="A2727" s="31">
        <v>65556</v>
      </c>
      <c r="B2727" s="22" t="s">
        <v>2411</v>
      </c>
      <c r="C2727" s="107" t="s">
        <v>5051</v>
      </c>
      <c r="D2727" s="41" t="s">
        <v>21</v>
      </c>
      <c r="E2727" s="43">
        <v>1191.8900000000001</v>
      </c>
      <c r="F2727" s="171">
        <f t="shared" si="48"/>
        <v>1191.8900000000001</v>
      </c>
    </row>
    <row r="2728" spans="1:6" s="45" customFormat="1" ht="14.25">
      <c r="A2728" s="31">
        <v>65563</v>
      </c>
      <c r="B2728" s="22" t="s">
        <v>2411</v>
      </c>
      <c r="C2728" s="107" t="s">
        <v>5052</v>
      </c>
      <c r="D2728" s="41" t="s">
        <v>21</v>
      </c>
      <c r="E2728" s="43">
        <v>1228.99</v>
      </c>
      <c r="F2728" s="171">
        <f t="shared" si="48"/>
        <v>1228.99</v>
      </c>
    </row>
    <row r="2729" spans="1:6" s="45" customFormat="1" ht="14.25">
      <c r="A2729" s="31">
        <v>65565</v>
      </c>
      <c r="B2729" s="22" t="s">
        <v>2411</v>
      </c>
      <c r="C2729" s="107" t="s">
        <v>5053</v>
      </c>
      <c r="D2729" s="41" t="s">
        <v>20</v>
      </c>
      <c r="E2729" s="43">
        <v>2509.31</v>
      </c>
      <c r="F2729" s="171">
        <f t="shared" si="48"/>
        <v>2509.31</v>
      </c>
    </row>
    <row r="2730" spans="1:6" s="45" customFormat="1" ht="14.25">
      <c r="A2730" s="31">
        <v>65566</v>
      </c>
      <c r="B2730" s="22" t="s">
        <v>2411</v>
      </c>
      <c r="C2730" s="107" t="s">
        <v>5054</v>
      </c>
      <c r="D2730" s="41" t="s">
        <v>20</v>
      </c>
      <c r="E2730" s="43">
        <v>3277.7</v>
      </c>
      <c r="F2730" s="171">
        <f t="shared" si="48"/>
        <v>3277.7</v>
      </c>
    </row>
    <row r="2731" spans="1:6" s="45" customFormat="1" ht="14.25">
      <c r="A2731" s="31">
        <v>65567</v>
      </c>
      <c r="B2731" s="22" t="s">
        <v>2411</v>
      </c>
      <c r="C2731" s="107" t="s">
        <v>5055</v>
      </c>
      <c r="D2731" s="41" t="s">
        <v>20</v>
      </c>
      <c r="E2731" s="43">
        <v>1228.21</v>
      </c>
      <c r="F2731" s="171">
        <f t="shared" si="48"/>
        <v>1228.21</v>
      </c>
    </row>
    <row r="2732" spans="1:6" s="45" customFormat="1" ht="14.25">
      <c r="A2732" s="31">
        <v>65572</v>
      </c>
      <c r="B2732" s="22" t="s">
        <v>2411</v>
      </c>
      <c r="C2732" s="107" t="s">
        <v>5056</v>
      </c>
      <c r="D2732" s="41" t="s">
        <v>20</v>
      </c>
      <c r="E2732" s="43">
        <v>2418.58</v>
      </c>
      <c r="F2732" s="171">
        <f t="shared" si="48"/>
        <v>2418.58</v>
      </c>
    </row>
    <row r="2733" spans="1:6" s="45" customFormat="1" ht="14.25">
      <c r="A2733" s="31">
        <v>65594</v>
      </c>
      <c r="B2733" s="22" t="s">
        <v>2411</v>
      </c>
      <c r="C2733" s="107" t="s">
        <v>5057</v>
      </c>
      <c r="D2733" s="41" t="s">
        <v>21</v>
      </c>
      <c r="E2733" s="43">
        <v>1191.8900000000001</v>
      </c>
      <c r="F2733" s="171">
        <f t="shared" si="48"/>
        <v>1191.8900000000001</v>
      </c>
    </row>
    <row r="2734" spans="1:6" s="45" customFormat="1" ht="14.25">
      <c r="A2734" s="31">
        <v>65596</v>
      </c>
      <c r="B2734" s="22" t="s">
        <v>2411</v>
      </c>
      <c r="C2734" s="107" t="s">
        <v>5058</v>
      </c>
      <c r="D2734" s="41" t="s">
        <v>20</v>
      </c>
      <c r="E2734" s="43">
        <v>304.82</v>
      </c>
      <c r="F2734" s="171">
        <f t="shared" si="48"/>
        <v>304.82</v>
      </c>
    </row>
    <row r="2735" spans="1:6" s="45" customFormat="1" ht="14.25">
      <c r="A2735" s="31">
        <v>65598</v>
      </c>
      <c r="B2735" s="22" t="s">
        <v>2411</v>
      </c>
      <c r="C2735" s="107" t="s">
        <v>5059</v>
      </c>
      <c r="D2735" s="41" t="s">
        <v>20</v>
      </c>
      <c r="E2735" s="43">
        <v>236.45</v>
      </c>
      <c r="F2735" s="171">
        <f t="shared" si="48"/>
        <v>236.45</v>
      </c>
    </row>
    <row r="2736" spans="1:6" s="45" customFormat="1" ht="14.25">
      <c r="A2736" s="31">
        <v>656</v>
      </c>
      <c r="B2736" s="22" t="s">
        <v>2411</v>
      </c>
      <c r="C2736" s="107" t="s">
        <v>5033</v>
      </c>
      <c r="D2736" s="41"/>
      <c r="E2736" s="43"/>
      <c r="F2736" s="171">
        <f t="shared" si="48"/>
        <v>0</v>
      </c>
    </row>
    <row r="2737" spans="1:6" s="45" customFormat="1" ht="14.25">
      <c r="A2737" s="31">
        <v>65604</v>
      </c>
      <c r="B2737" s="22" t="s">
        <v>2411</v>
      </c>
      <c r="C2737" s="107" t="s">
        <v>5060</v>
      </c>
      <c r="D2737" s="41" t="s">
        <v>20</v>
      </c>
      <c r="E2737" s="43">
        <v>30.77</v>
      </c>
      <c r="F2737" s="171">
        <f t="shared" si="48"/>
        <v>30.77</v>
      </c>
    </row>
    <row r="2738" spans="1:6" s="45" customFormat="1" ht="14.25">
      <c r="A2738" s="31">
        <v>65611</v>
      </c>
      <c r="B2738" s="22" t="s">
        <v>2411</v>
      </c>
      <c r="C2738" s="107" t="s">
        <v>5061</v>
      </c>
      <c r="D2738" s="41" t="s">
        <v>20</v>
      </c>
      <c r="E2738" s="43">
        <v>70.959999999999994</v>
      </c>
      <c r="F2738" s="171">
        <f t="shared" si="48"/>
        <v>70.959999999999994</v>
      </c>
    </row>
    <row r="2739" spans="1:6" s="45" customFormat="1" ht="14.25">
      <c r="A2739" s="184">
        <v>65670</v>
      </c>
      <c r="B2739" s="22" t="s">
        <v>2411</v>
      </c>
      <c r="C2739" s="185" t="s">
        <v>5062</v>
      </c>
      <c r="D2739" s="186" t="s">
        <v>20</v>
      </c>
      <c r="E2739" s="187">
        <v>119.23</v>
      </c>
      <c r="F2739" s="171">
        <f t="shared" si="48"/>
        <v>119.23</v>
      </c>
    </row>
    <row r="2740" spans="1:6" s="45" customFormat="1" ht="14.25">
      <c r="A2740" s="31">
        <v>65697</v>
      </c>
      <c r="B2740" s="22" t="s">
        <v>2411</v>
      </c>
      <c r="C2740" s="107" t="s">
        <v>5063</v>
      </c>
      <c r="D2740" s="41" t="s">
        <v>20</v>
      </c>
      <c r="E2740" s="43">
        <v>207.9</v>
      </c>
      <c r="F2740" s="171">
        <f t="shared" si="48"/>
        <v>207.9</v>
      </c>
    </row>
    <row r="2741" spans="1:6" s="45" customFormat="1" ht="14.25">
      <c r="A2741" s="31">
        <v>65698</v>
      </c>
      <c r="B2741" s="22" t="s">
        <v>2411</v>
      </c>
      <c r="C2741" s="107" t="s">
        <v>5064</v>
      </c>
      <c r="D2741" s="41" t="s">
        <v>20</v>
      </c>
      <c r="E2741" s="43">
        <v>106.87</v>
      </c>
      <c r="F2741" s="171">
        <f t="shared" si="48"/>
        <v>106.87</v>
      </c>
    </row>
    <row r="2742" spans="1:6" s="45" customFormat="1" ht="14.25">
      <c r="A2742" s="31">
        <v>657</v>
      </c>
      <c r="B2742" s="22" t="s">
        <v>2411</v>
      </c>
      <c r="C2742" s="107" t="s">
        <v>5033</v>
      </c>
      <c r="D2742" s="41"/>
      <c r="E2742" s="43"/>
      <c r="F2742" s="171">
        <f t="shared" si="48"/>
        <v>0</v>
      </c>
    </row>
    <row r="2743" spans="1:6" s="45" customFormat="1" ht="14.25">
      <c r="A2743" s="31">
        <v>65717</v>
      </c>
      <c r="B2743" s="22" t="s">
        <v>2411</v>
      </c>
      <c r="C2743" s="107" t="s">
        <v>5065</v>
      </c>
      <c r="D2743" s="41" t="s">
        <v>20</v>
      </c>
      <c r="E2743" s="43">
        <v>258.24</v>
      </c>
      <c r="F2743" s="171">
        <f t="shared" si="48"/>
        <v>258.24</v>
      </c>
    </row>
    <row r="2744" spans="1:6" s="45" customFormat="1" ht="14.25">
      <c r="A2744" s="31">
        <v>658</v>
      </c>
      <c r="B2744" s="22" t="s">
        <v>2411</v>
      </c>
      <c r="C2744" s="107" t="s">
        <v>5033</v>
      </c>
      <c r="D2744" s="41"/>
      <c r="E2744" s="43"/>
      <c r="F2744" s="171">
        <f t="shared" si="48"/>
        <v>0</v>
      </c>
    </row>
    <row r="2745" spans="1:6" s="45" customFormat="1" ht="14.25">
      <c r="A2745" s="184">
        <v>65812</v>
      </c>
      <c r="B2745" s="22" t="s">
        <v>2411</v>
      </c>
      <c r="C2745" s="185" t="s">
        <v>5066</v>
      </c>
      <c r="D2745" s="186" t="s">
        <v>20</v>
      </c>
      <c r="E2745" s="187">
        <v>357.1</v>
      </c>
      <c r="F2745" s="171">
        <f t="shared" si="48"/>
        <v>357.1</v>
      </c>
    </row>
    <row r="2746" spans="1:6" s="45" customFormat="1" ht="14.25">
      <c r="A2746" s="31">
        <v>65829</v>
      </c>
      <c r="B2746" s="22" t="s">
        <v>2411</v>
      </c>
      <c r="C2746" s="107" t="s">
        <v>5067</v>
      </c>
      <c r="D2746" s="41" t="s">
        <v>20</v>
      </c>
      <c r="E2746" s="43">
        <v>1614.54</v>
      </c>
      <c r="F2746" s="171">
        <f t="shared" si="48"/>
        <v>1614.54</v>
      </c>
    </row>
    <row r="2747" spans="1:6" s="45" customFormat="1" ht="14.25">
      <c r="A2747" s="184">
        <v>65830</v>
      </c>
      <c r="B2747" s="22" t="s">
        <v>2411</v>
      </c>
      <c r="C2747" s="185" t="s">
        <v>5068</v>
      </c>
      <c r="D2747" s="186" t="s">
        <v>20</v>
      </c>
      <c r="E2747" s="187">
        <v>2183.2199999999998</v>
      </c>
      <c r="F2747" s="171">
        <f t="shared" si="48"/>
        <v>2183.2199999999998</v>
      </c>
    </row>
    <row r="2748" spans="1:6" s="45" customFormat="1" ht="14.25">
      <c r="A2748" s="31">
        <v>65831</v>
      </c>
      <c r="B2748" s="22" t="s">
        <v>2411</v>
      </c>
      <c r="C2748" s="107" t="s">
        <v>5069</v>
      </c>
      <c r="D2748" s="41" t="s">
        <v>20</v>
      </c>
      <c r="E2748" s="43">
        <v>179.95</v>
      </c>
      <c r="F2748" s="171">
        <f t="shared" si="48"/>
        <v>179.95</v>
      </c>
    </row>
    <row r="2749" spans="1:6" s="45" customFormat="1" ht="14.25">
      <c r="A2749" s="31">
        <v>65847</v>
      </c>
      <c r="B2749" s="22" t="s">
        <v>2411</v>
      </c>
      <c r="C2749" s="107" t="s">
        <v>5070</v>
      </c>
      <c r="D2749" s="41" t="s">
        <v>20</v>
      </c>
      <c r="E2749" s="43">
        <v>225.45</v>
      </c>
      <c r="F2749" s="171">
        <f t="shared" si="48"/>
        <v>225.45</v>
      </c>
    </row>
    <row r="2750" spans="1:6" s="45" customFormat="1" ht="14.25">
      <c r="A2750" s="31">
        <v>65861</v>
      </c>
      <c r="B2750" s="22" t="s">
        <v>2411</v>
      </c>
      <c r="C2750" s="107" t="s">
        <v>5071</v>
      </c>
      <c r="D2750" s="41" t="s">
        <v>20</v>
      </c>
      <c r="E2750" s="43">
        <v>297.41000000000003</v>
      </c>
      <c r="F2750" s="171">
        <f t="shared" si="48"/>
        <v>297.41000000000003</v>
      </c>
    </row>
    <row r="2751" spans="1:6" s="45" customFormat="1" ht="14.25">
      <c r="A2751" s="31">
        <v>65881</v>
      </c>
      <c r="B2751" s="22" t="s">
        <v>2411</v>
      </c>
      <c r="C2751" s="107" t="s">
        <v>5072</v>
      </c>
      <c r="D2751" s="41" t="s">
        <v>20</v>
      </c>
      <c r="E2751" s="43">
        <v>1743.68</v>
      </c>
      <c r="F2751" s="171">
        <f t="shared" si="48"/>
        <v>1743.68</v>
      </c>
    </row>
    <row r="2752" spans="1:6" s="45" customFormat="1" ht="14.25">
      <c r="A2752" s="31">
        <v>659</v>
      </c>
      <c r="B2752" s="22" t="s">
        <v>2411</v>
      </c>
      <c r="C2752" s="107" t="s">
        <v>5033</v>
      </c>
      <c r="D2752" s="41"/>
      <c r="E2752" s="43"/>
      <c r="F2752" s="171">
        <f t="shared" si="48"/>
        <v>0</v>
      </c>
    </row>
    <row r="2753" spans="1:6" s="45" customFormat="1" ht="14.25">
      <c r="A2753" s="31">
        <v>65943</v>
      </c>
      <c r="B2753" s="22" t="s">
        <v>2411</v>
      </c>
      <c r="C2753" s="107" t="s">
        <v>5073</v>
      </c>
      <c r="D2753" s="41" t="s">
        <v>20</v>
      </c>
      <c r="E2753" s="43">
        <v>352.55</v>
      </c>
      <c r="F2753" s="171">
        <f t="shared" si="48"/>
        <v>352.55</v>
      </c>
    </row>
    <row r="2754" spans="1:6" s="45" customFormat="1" ht="14.25">
      <c r="A2754" s="31">
        <v>65955</v>
      </c>
      <c r="B2754" s="22" t="s">
        <v>2411</v>
      </c>
      <c r="C2754" s="107" t="s">
        <v>5074</v>
      </c>
      <c r="D2754" s="41" t="s">
        <v>20</v>
      </c>
      <c r="E2754" s="43">
        <v>596.30999999999995</v>
      </c>
      <c r="F2754" s="171">
        <f t="shared" si="48"/>
        <v>596.30999999999995</v>
      </c>
    </row>
    <row r="2755" spans="1:6" s="45" customFormat="1" ht="14.25">
      <c r="A2755" s="184">
        <v>65973</v>
      </c>
      <c r="B2755" s="22" t="s">
        <v>2411</v>
      </c>
      <c r="C2755" s="185" t="s">
        <v>5075</v>
      </c>
      <c r="D2755" s="186" t="s">
        <v>20</v>
      </c>
      <c r="E2755" s="187">
        <v>1358.61</v>
      </c>
      <c r="F2755" s="171">
        <f t="shared" ref="F2755:F2818" si="49">E2755*$F$1534</f>
        <v>1358.61</v>
      </c>
    </row>
    <row r="2756" spans="1:6" s="45" customFormat="1" ht="14.25">
      <c r="A2756" s="31">
        <v>660</v>
      </c>
      <c r="B2756" s="22" t="s">
        <v>2411</v>
      </c>
      <c r="C2756" s="107" t="s">
        <v>5076</v>
      </c>
      <c r="D2756" s="41"/>
      <c r="E2756" s="43"/>
      <c r="F2756" s="171">
        <f t="shared" si="49"/>
        <v>0</v>
      </c>
    </row>
    <row r="2757" spans="1:6" s="45" customFormat="1" ht="14.25">
      <c r="A2757" s="31">
        <v>66008</v>
      </c>
      <c r="B2757" s="22" t="s">
        <v>2411</v>
      </c>
      <c r="C2757" s="107" t="s">
        <v>5077</v>
      </c>
      <c r="D2757" s="41" t="s">
        <v>20</v>
      </c>
      <c r="E2757" s="43">
        <v>172.97</v>
      </c>
      <c r="F2757" s="171">
        <f t="shared" si="49"/>
        <v>172.97</v>
      </c>
    </row>
    <row r="2758" spans="1:6" s="45" customFormat="1" ht="14.25">
      <c r="A2758" s="31">
        <v>66009</v>
      </c>
      <c r="B2758" s="22" t="s">
        <v>2411</v>
      </c>
      <c r="C2758" s="107" t="s">
        <v>5078</v>
      </c>
      <c r="D2758" s="41" t="s">
        <v>20</v>
      </c>
      <c r="E2758" s="43">
        <v>187.71</v>
      </c>
      <c r="F2758" s="171">
        <f t="shared" si="49"/>
        <v>187.71</v>
      </c>
    </row>
    <row r="2759" spans="1:6" s="45" customFormat="1" ht="14.25">
      <c r="A2759" s="184">
        <v>66012</v>
      </c>
      <c r="B2759" s="22" t="s">
        <v>2411</v>
      </c>
      <c r="C2759" s="185" t="s">
        <v>5079</v>
      </c>
      <c r="D2759" s="186" t="s">
        <v>20</v>
      </c>
      <c r="E2759" s="187">
        <v>214.53</v>
      </c>
      <c r="F2759" s="171">
        <f t="shared" si="49"/>
        <v>214.53</v>
      </c>
    </row>
    <row r="2760" spans="1:6" s="45" customFormat="1" ht="14.25">
      <c r="A2760" s="31">
        <v>66013</v>
      </c>
      <c r="B2760" s="22" t="s">
        <v>2411</v>
      </c>
      <c r="C2760" s="107" t="s">
        <v>5080</v>
      </c>
      <c r="D2760" s="41" t="s">
        <v>20</v>
      </c>
      <c r="E2760" s="43">
        <v>157.38</v>
      </c>
      <c r="F2760" s="171">
        <f t="shared" si="49"/>
        <v>157.38</v>
      </c>
    </row>
    <row r="2761" spans="1:6" s="45" customFormat="1" ht="14.25">
      <c r="A2761" s="31">
        <v>66022</v>
      </c>
      <c r="B2761" s="22" t="s">
        <v>2411</v>
      </c>
      <c r="C2761" s="107" t="s">
        <v>5081</v>
      </c>
      <c r="D2761" s="41" t="s">
        <v>20</v>
      </c>
      <c r="E2761" s="43">
        <v>104.54</v>
      </c>
      <c r="F2761" s="171">
        <f t="shared" si="49"/>
        <v>104.54</v>
      </c>
    </row>
    <row r="2762" spans="1:6" s="45" customFormat="1" ht="14.25">
      <c r="A2762" s="31">
        <v>66024</v>
      </c>
      <c r="B2762" s="22" t="s">
        <v>2411</v>
      </c>
      <c r="C2762" s="107" t="s">
        <v>5082</v>
      </c>
      <c r="D2762" s="41" t="s">
        <v>20</v>
      </c>
      <c r="E2762" s="43">
        <v>32.270000000000003</v>
      </c>
      <c r="F2762" s="171">
        <f t="shared" si="49"/>
        <v>32.270000000000003</v>
      </c>
    </row>
    <row r="2763" spans="1:6" s="45" customFormat="1" ht="14.25">
      <c r="A2763" s="31">
        <v>66027</v>
      </c>
      <c r="B2763" s="22" t="s">
        <v>2411</v>
      </c>
      <c r="C2763" s="107" t="s">
        <v>5083</v>
      </c>
      <c r="D2763" s="41" t="s">
        <v>20</v>
      </c>
      <c r="E2763" s="43">
        <v>276.57</v>
      </c>
      <c r="F2763" s="171">
        <f t="shared" si="49"/>
        <v>276.57</v>
      </c>
    </row>
    <row r="2764" spans="1:6" s="45" customFormat="1" ht="14.25">
      <c r="A2764" s="31">
        <v>66045</v>
      </c>
      <c r="B2764" s="22" t="s">
        <v>2411</v>
      </c>
      <c r="C2764" s="107" t="s">
        <v>5084</v>
      </c>
      <c r="D2764" s="41" t="s">
        <v>20</v>
      </c>
      <c r="E2764" s="43">
        <v>239.1</v>
      </c>
      <c r="F2764" s="171">
        <f t="shared" si="49"/>
        <v>239.1</v>
      </c>
    </row>
    <row r="2765" spans="1:6" s="45" customFormat="1" ht="14.25">
      <c r="A2765" s="31">
        <v>66048</v>
      </c>
      <c r="B2765" s="22" t="s">
        <v>2411</v>
      </c>
      <c r="C2765" s="107" t="s">
        <v>5085</v>
      </c>
      <c r="D2765" s="41" t="s">
        <v>20</v>
      </c>
      <c r="E2765" s="43">
        <v>77.680000000000007</v>
      </c>
      <c r="F2765" s="171">
        <f t="shared" si="49"/>
        <v>77.680000000000007</v>
      </c>
    </row>
    <row r="2766" spans="1:6" s="45" customFormat="1" ht="14.25">
      <c r="A2766" s="31">
        <v>66049</v>
      </c>
      <c r="B2766" s="22" t="s">
        <v>2411</v>
      </c>
      <c r="C2766" s="107" t="s">
        <v>5086</v>
      </c>
      <c r="D2766" s="41" t="s">
        <v>20</v>
      </c>
      <c r="E2766" s="43">
        <v>15.92</v>
      </c>
      <c r="F2766" s="171">
        <f t="shared" si="49"/>
        <v>15.92</v>
      </c>
    </row>
    <row r="2767" spans="1:6" s="45" customFormat="1" ht="14.25">
      <c r="A2767" s="31">
        <v>66058</v>
      </c>
      <c r="B2767" s="22" t="s">
        <v>2411</v>
      </c>
      <c r="C2767" s="107" t="s">
        <v>5087</v>
      </c>
      <c r="D2767" s="41" t="s">
        <v>20</v>
      </c>
      <c r="E2767" s="43">
        <v>172.97</v>
      </c>
      <c r="F2767" s="171">
        <f t="shared" si="49"/>
        <v>172.97</v>
      </c>
    </row>
    <row r="2768" spans="1:6" s="45" customFormat="1" ht="14.25">
      <c r="A2768" s="31">
        <v>66074</v>
      </c>
      <c r="B2768" s="22" t="s">
        <v>2411</v>
      </c>
      <c r="C2768" s="107" t="s">
        <v>5088</v>
      </c>
      <c r="D2768" s="41" t="s">
        <v>20</v>
      </c>
      <c r="E2768" s="43">
        <v>400.46</v>
      </c>
      <c r="F2768" s="171">
        <f t="shared" si="49"/>
        <v>400.46</v>
      </c>
    </row>
    <row r="2769" spans="1:6" s="45" customFormat="1" ht="14.25">
      <c r="A2769" s="31">
        <v>661</v>
      </c>
      <c r="B2769" s="22" t="s">
        <v>2411</v>
      </c>
      <c r="C2769" s="107" t="s">
        <v>5076</v>
      </c>
      <c r="D2769" s="41"/>
      <c r="E2769" s="43"/>
      <c r="F2769" s="171">
        <f t="shared" si="49"/>
        <v>0</v>
      </c>
    </row>
    <row r="2770" spans="1:6" s="45" customFormat="1" ht="14.25">
      <c r="A2770" s="31">
        <v>66124</v>
      </c>
      <c r="B2770" s="22" t="s">
        <v>2411</v>
      </c>
      <c r="C2770" s="107" t="s">
        <v>5089</v>
      </c>
      <c r="D2770" s="41" t="s">
        <v>20</v>
      </c>
      <c r="E2770" s="43">
        <v>187.71</v>
      </c>
      <c r="F2770" s="171">
        <f t="shared" si="49"/>
        <v>187.71</v>
      </c>
    </row>
    <row r="2771" spans="1:6" s="45" customFormat="1" ht="14.25">
      <c r="A2771" s="31">
        <v>66125</v>
      </c>
      <c r="B2771" s="22" t="s">
        <v>2411</v>
      </c>
      <c r="C2771" s="107" t="s">
        <v>5090</v>
      </c>
      <c r="D2771" s="41" t="s">
        <v>20</v>
      </c>
      <c r="E2771" s="43">
        <v>139.47999999999999</v>
      </c>
      <c r="F2771" s="171">
        <f t="shared" si="49"/>
        <v>139.47999999999999</v>
      </c>
    </row>
    <row r="2772" spans="1:6" s="45" customFormat="1" ht="14.25">
      <c r="A2772" s="184">
        <v>66178</v>
      </c>
      <c r="B2772" s="22" t="s">
        <v>2411</v>
      </c>
      <c r="C2772" s="185" t="s">
        <v>5091</v>
      </c>
      <c r="D2772" s="186" t="s">
        <v>20</v>
      </c>
      <c r="E2772" s="187">
        <v>882.31</v>
      </c>
      <c r="F2772" s="171">
        <f t="shared" si="49"/>
        <v>882.31</v>
      </c>
    </row>
    <row r="2773" spans="1:6" s="45" customFormat="1" ht="14.25">
      <c r="A2773" s="31">
        <v>662</v>
      </c>
      <c r="B2773" s="22" t="s">
        <v>2411</v>
      </c>
      <c r="C2773" s="107" t="s">
        <v>5033</v>
      </c>
      <c r="D2773" s="41"/>
      <c r="E2773" s="43"/>
      <c r="F2773" s="171">
        <f t="shared" si="49"/>
        <v>0</v>
      </c>
    </row>
    <row r="2774" spans="1:6" s="45" customFormat="1" ht="14.25">
      <c r="A2774" s="31">
        <v>66207</v>
      </c>
      <c r="B2774" s="22" t="s">
        <v>2411</v>
      </c>
      <c r="C2774" s="107" t="s">
        <v>5092</v>
      </c>
      <c r="D2774" s="41" t="s">
        <v>20</v>
      </c>
      <c r="E2774" s="43">
        <v>1064.1199999999999</v>
      </c>
      <c r="F2774" s="171">
        <f t="shared" si="49"/>
        <v>1064.1199999999999</v>
      </c>
    </row>
    <row r="2775" spans="1:6" s="45" customFormat="1" ht="14.25">
      <c r="A2775" s="31">
        <v>663</v>
      </c>
      <c r="B2775" s="22" t="s">
        <v>2411</v>
      </c>
      <c r="C2775" s="107" t="s">
        <v>5076</v>
      </c>
      <c r="D2775" s="41"/>
      <c r="E2775" s="43"/>
      <c r="F2775" s="171">
        <f t="shared" si="49"/>
        <v>0</v>
      </c>
    </row>
    <row r="2776" spans="1:6" s="45" customFormat="1" ht="14.25">
      <c r="A2776" s="184">
        <v>66301</v>
      </c>
      <c r="B2776" s="22" t="s">
        <v>2411</v>
      </c>
      <c r="C2776" s="185" t="s">
        <v>5093</v>
      </c>
      <c r="D2776" s="186" t="s">
        <v>20</v>
      </c>
      <c r="E2776" s="187">
        <v>487.76</v>
      </c>
      <c r="F2776" s="171">
        <f t="shared" si="49"/>
        <v>487.76</v>
      </c>
    </row>
    <row r="2777" spans="1:6" s="45" customFormat="1" ht="14.25">
      <c r="A2777" s="31">
        <v>66335</v>
      </c>
      <c r="B2777" s="22" t="s">
        <v>2411</v>
      </c>
      <c r="C2777" s="107" t="s">
        <v>5094</v>
      </c>
      <c r="D2777" s="41" t="s">
        <v>20</v>
      </c>
      <c r="E2777" s="43">
        <v>203.52</v>
      </c>
      <c r="F2777" s="171">
        <f t="shared" si="49"/>
        <v>203.52</v>
      </c>
    </row>
    <row r="2778" spans="1:6" s="45" customFormat="1" ht="14.25">
      <c r="A2778" s="184">
        <v>66368</v>
      </c>
      <c r="B2778" s="22" t="s">
        <v>2411</v>
      </c>
      <c r="C2778" s="185" t="s">
        <v>5095</v>
      </c>
      <c r="D2778" s="186" t="s">
        <v>20</v>
      </c>
      <c r="E2778" s="187">
        <v>731.86</v>
      </c>
      <c r="F2778" s="171">
        <f t="shared" si="49"/>
        <v>731.86</v>
      </c>
    </row>
    <row r="2779" spans="1:6" s="45" customFormat="1" ht="14.25">
      <c r="A2779" s="31">
        <v>66372</v>
      </c>
      <c r="B2779" s="22" t="s">
        <v>2411</v>
      </c>
      <c r="C2779" s="107" t="s">
        <v>5096</v>
      </c>
      <c r="D2779" s="41" t="s">
        <v>20</v>
      </c>
      <c r="E2779" s="43">
        <v>346.86</v>
      </c>
      <c r="F2779" s="171">
        <f t="shared" si="49"/>
        <v>346.86</v>
      </c>
    </row>
    <row r="2780" spans="1:6" s="45" customFormat="1" ht="14.25">
      <c r="A2780" s="31">
        <v>666</v>
      </c>
      <c r="B2780" s="22" t="s">
        <v>2411</v>
      </c>
      <c r="C2780" s="107" t="s">
        <v>5097</v>
      </c>
      <c r="D2780" s="41"/>
      <c r="E2780" s="43"/>
      <c r="F2780" s="171">
        <f t="shared" si="49"/>
        <v>0</v>
      </c>
    </row>
    <row r="2781" spans="1:6" s="45" customFormat="1" ht="14.25">
      <c r="A2781" s="31">
        <v>66608</v>
      </c>
      <c r="B2781" s="22" t="s">
        <v>2411</v>
      </c>
      <c r="C2781" s="107" t="s">
        <v>5098</v>
      </c>
      <c r="D2781" s="41" t="s">
        <v>20</v>
      </c>
      <c r="E2781" s="43">
        <v>1169.73</v>
      </c>
      <c r="F2781" s="171">
        <f t="shared" si="49"/>
        <v>1169.73</v>
      </c>
    </row>
    <row r="2782" spans="1:6" s="45" customFormat="1" ht="14.25">
      <c r="A2782" s="31">
        <v>670</v>
      </c>
      <c r="B2782" s="22" t="s">
        <v>2411</v>
      </c>
      <c r="C2782" s="107" t="s">
        <v>5099</v>
      </c>
      <c r="D2782" s="41"/>
      <c r="E2782" s="43"/>
      <c r="F2782" s="171">
        <f t="shared" si="49"/>
        <v>0</v>
      </c>
    </row>
    <row r="2783" spans="1:6" s="45" customFormat="1" ht="14.25">
      <c r="A2783" s="184">
        <v>67001</v>
      </c>
      <c r="B2783" s="22" t="s">
        <v>2411</v>
      </c>
      <c r="C2783" s="185" t="s">
        <v>5100</v>
      </c>
      <c r="D2783" s="186" t="s">
        <v>20</v>
      </c>
      <c r="E2783" s="187">
        <v>404.55</v>
      </c>
      <c r="F2783" s="171">
        <f t="shared" si="49"/>
        <v>404.55</v>
      </c>
    </row>
    <row r="2784" spans="1:6" s="45" customFormat="1" ht="14.25">
      <c r="A2784" s="31">
        <v>67004</v>
      </c>
      <c r="B2784" s="22" t="s">
        <v>2411</v>
      </c>
      <c r="C2784" s="107" t="s">
        <v>5101</v>
      </c>
      <c r="D2784" s="41" t="s">
        <v>20</v>
      </c>
      <c r="E2784" s="43">
        <v>753.04</v>
      </c>
      <c r="F2784" s="171">
        <f t="shared" si="49"/>
        <v>753.04</v>
      </c>
    </row>
    <row r="2785" spans="1:6" s="45" customFormat="1" ht="14.25">
      <c r="A2785" s="184">
        <v>67007</v>
      </c>
      <c r="B2785" s="22" t="s">
        <v>2411</v>
      </c>
      <c r="C2785" s="185" t="s">
        <v>5102</v>
      </c>
      <c r="D2785" s="186" t="s">
        <v>20</v>
      </c>
      <c r="E2785" s="187">
        <v>320.73</v>
      </c>
      <c r="F2785" s="171">
        <f t="shared" si="49"/>
        <v>320.73</v>
      </c>
    </row>
    <row r="2786" spans="1:6" s="45" customFormat="1" ht="14.25">
      <c r="A2786" s="31">
        <v>67008</v>
      </c>
      <c r="B2786" s="22" t="s">
        <v>2411</v>
      </c>
      <c r="C2786" s="107" t="s">
        <v>5103</v>
      </c>
      <c r="D2786" s="41" t="s">
        <v>20</v>
      </c>
      <c r="E2786" s="43">
        <v>81.97</v>
      </c>
      <c r="F2786" s="171">
        <f t="shared" si="49"/>
        <v>81.97</v>
      </c>
    </row>
    <row r="2787" spans="1:6" s="45" customFormat="1" ht="14.25">
      <c r="A2787" s="31">
        <v>67035</v>
      </c>
      <c r="B2787" s="22" t="s">
        <v>2411</v>
      </c>
      <c r="C2787" s="107" t="s">
        <v>5104</v>
      </c>
      <c r="D2787" s="41" t="s">
        <v>20</v>
      </c>
      <c r="E2787" s="43">
        <v>15.27</v>
      </c>
      <c r="F2787" s="171">
        <f t="shared" si="49"/>
        <v>15.27</v>
      </c>
    </row>
    <row r="2788" spans="1:6" s="45" customFormat="1" ht="14.25">
      <c r="A2788" s="31">
        <v>67040</v>
      </c>
      <c r="B2788" s="22" t="s">
        <v>2411</v>
      </c>
      <c r="C2788" s="107" t="s">
        <v>5105</v>
      </c>
      <c r="D2788" s="41" t="s">
        <v>20</v>
      </c>
      <c r="E2788" s="43">
        <v>212.35</v>
      </c>
      <c r="F2788" s="171">
        <f t="shared" si="49"/>
        <v>212.35</v>
      </c>
    </row>
    <row r="2789" spans="1:6" s="45" customFormat="1" ht="14.25">
      <c r="A2789" s="31">
        <v>67042</v>
      </c>
      <c r="B2789" s="22" t="s">
        <v>2411</v>
      </c>
      <c r="C2789" s="107" t="s">
        <v>5106</v>
      </c>
      <c r="D2789" s="41" t="s">
        <v>20</v>
      </c>
      <c r="E2789" s="43">
        <v>204.92</v>
      </c>
      <c r="F2789" s="171">
        <f t="shared" si="49"/>
        <v>204.92</v>
      </c>
    </row>
    <row r="2790" spans="1:6" s="45" customFormat="1" ht="14.25">
      <c r="A2790" s="31">
        <v>67043</v>
      </c>
      <c r="B2790" s="22" t="s">
        <v>2411</v>
      </c>
      <c r="C2790" s="107" t="s">
        <v>5107</v>
      </c>
      <c r="D2790" s="41" t="s">
        <v>20</v>
      </c>
      <c r="E2790" s="43">
        <v>202.21</v>
      </c>
      <c r="F2790" s="171">
        <f t="shared" si="49"/>
        <v>202.21</v>
      </c>
    </row>
    <row r="2791" spans="1:6" s="45" customFormat="1" ht="14.25">
      <c r="A2791" s="31">
        <v>67046</v>
      </c>
      <c r="B2791" s="22" t="s">
        <v>2411</v>
      </c>
      <c r="C2791" s="107" t="s">
        <v>5108</v>
      </c>
      <c r="D2791" s="41" t="s">
        <v>20</v>
      </c>
      <c r="E2791" s="43">
        <v>192.36</v>
      </c>
      <c r="F2791" s="171">
        <f t="shared" si="49"/>
        <v>192.36</v>
      </c>
    </row>
    <row r="2792" spans="1:6" s="45" customFormat="1" ht="14.25">
      <c r="A2792" s="31">
        <v>67047</v>
      </c>
      <c r="B2792" s="22" t="s">
        <v>2411</v>
      </c>
      <c r="C2792" s="107" t="s">
        <v>5109</v>
      </c>
      <c r="D2792" s="41" t="s">
        <v>20</v>
      </c>
      <c r="E2792" s="43">
        <v>806.73</v>
      </c>
      <c r="F2792" s="171">
        <f t="shared" si="49"/>
        <v>806.73</v>
      </c>
    </row>
    <row r="2793" spans="1:6" s="45" customFormat="1" ht="14.25">
      <c r="A2793" s="31">
        <v>67050</v>
      </c>
      <c r="B2793" s="22" t="s">
        <v>2411</v>
      </c>
      <c r="C2793" s="107" t="s">
        <v>5110</v>
      </c>
      <c r="D2793" s="41" t="s">
        <v>20</v>
      </c>
      <c r="E2793" s="43">
        <v>327.95</v>
      </c>
      <c r="F2793" s="171">
        <f t="shared" si="49"/>
        <v>327.95</v>
      </c>
    </row>
    <row r="2794" spans="1:6" s="45" customFormat="1" ht="14.25">
      <c r="A2794" s="31">
        <v>67051</v>
      </c>
      <c r="B2794" s="22" t="s">
        <v>2411</v>
      </c>
      <c r="C2794" s="107" t="s">
        <v>5111</v>
      </c>
      <c r="D2794" s="41" t="s">
        <v>20</v>
      </c>
      <c r="E2794" s="43">
        <v>79.569999999999993</v>
      </c>
      <c r="F2794" s="171">
        <f t="shared" si="49"/>
        <v>79.569999999999993</v>
      </c>
    </row>
    <row r="2795" spans="1:6" s="45" customFormat="1" ht="14.25">
      <c r="A2795" s="31">
        <v>67054</v>
      </c>
      <c r="B2795" s="22" t="s">
        <v>2411</v>
      </c>
      <c r="C2795" s="107" t="s">
        <v>5112</v>
      </c>
      <c r="D2795" s="41" t="s">
        <v>20</v>
      </c>
      <c r="E2795" s="43">
        <v>482.32</v>
      </c>
      <c r="F2795" s="171">
        <f t="shared" si="49"/>
        <v>482.32</v>
      </c>
    </row>
    <row r="2796" spans="1:6" s="45" customFormat="1" ht="14.25">
      <c r="A2796" s="31">
        <v>67061</v>
      </c>
      <c r="B2796" s="22" t="s">
        <v>2411</v>
      </c>
      <c r="C2796" s="107" t="s">
        <v>5113</v>
      </c>
      <c r="D2796" s="41" t="s">
        <v>20</v>
      </c>
      <c r="E2796" s="43">
        <v>23.66</v>
      </c>
      <c r="F2796" s="171">
        <f t="shared" si="49"/>
        <v>23.66</v>
      </c>
    </row>
    <row r="2797" spans="1:6" s="45" customFormat="1" ht="14.25">
      <c r="A2797" s="31">
        <v>67066</v>
      </c>
      <c r="B2797" s="22" t="s">
        <v>2411</v>
      </c>
      <c r="C2797" s="107" t="s">
        <v>5114</v>
      </c>
      <c r="D2797" s="41" t="s">
        <v>20</v>
      </c>
      <c r="E2797" s="43">
        <v>622.74</v>
      </c>
      <c r="F2797" s="171">
        <f t="shared" si="49"/>
        <v>622.74</v>
      </c>
    </row>
    <row r="2798" spans="1:6" s="45" customFormat="1" ht="14.25">
      <c r="A2798" s="31">
        <v>67067</v>
      </c>
      <c r="B2798" s="22" t="s">
        <v>2411</v>
      </c>
      <c r="C2798" s="107" t="s">
        <v>5115</v>
      </c>
      <c r="D2798" s="41" t="s">
        <v>20</v>
      </c>
      <c r="E2798" s="43">
        <v>101.72</v>
      </c>
      <c r="F2798" s="171">
        <f t="shared" si="49"/>
        <v>101.72</v>
      </c>
    </row>
    <row r="2799" spans="1:6" s="45" customFormat="1" ht="14.25">
      <c r="A2799" s="31">
        <v>67090</v>
      </c>
      <c r="B2799" s="22" t="s">
        <v>2411</v>
      </c>
      <c r="C2799" s="107" t="s">
        <v>5116</v>
      </c>
      <c r="D2799" s="41" t="s">
        <v>20</v>
      </c>
      <c r="E2799" s="43">
        <v>13</v>
      </c>
      <c r="F2799" s="171">
        <f t="shared" si="49"/>
        <v>13</v>
      </c>
    </row>
    <row r="2800" spans="1:6" s="45" customFormat="1" ht="14.25">
      <c r="A2800" s="31">
        <v>67094</v>
      </c>
      <c r="B2800" s="22" t="s">
        <v>2411</v>
      </c>
      <c r="C2800" s="107" t="s">
        <v>5117</v>
      </c>
      <c r="D2800" s="41" t="s">
        <v>20</v>
      </c>
      <c r="E2800" s="43">
        <v>152.84</v>
      </c>
      <c r="F2800" s="171">
        <f t="shared" si="49"/>
        <v>152.84</v>
      </c>
    </row>
    <row r="2801" spans="1:6" s="45" customFormat="1" ht="14.25">
      <c r="A2801" s="31">
        <v>671</v>
      </c>
      <c r="B2801" s="22" t="s">
        <v>2411</v>
      </c>
      <c r="C2801" s="107" t="s">
        <v>5099</v>
      </c>
      <c r="D2801" s="41"/>
      <c r="E2801" s="43"/>
      <c r="F2801" s="171">
        <f t="shared" si="49"/>
        <v>0</v>
      </c>
    </row>
    <row r="2802" spans="1:6" s="45" customFormat="1" ht="14.25">
      <c r="A2802" s="31">
        <v>67130</v>
      </c>
      <c r="B2802" s="22" t="s">
        <v>2411</v>
      </c>
      <c r="C2802" s="107" t="s">
        <v>5118</v>
      </c>
      <c r="D2802" s="41" t="s">
        <v>20</v>
      </c>
      <c r="E2802" s="43">
        <v>150.55000000000001</v>
      </c>
      <c r="F2802" s="171">
        <f t="shared" si="49"/>
        <v>150.55000000000001</v>
      </c>
    </row>
    <row r="2803" spans="1:6" s="45" customFormat="1" ht="14.25">
      <c r="A2803" s="31">
        <v>675</v>
      </c>
      <c r="B2803" s="22" t="s">
        <v>2411</v>
      </c>
      <c r="C2803" s="107" t="s">
        <v>5119</v>
      </c>
      <c r="D2803" s="41"/>
      <c r="E2803" s="43"/>
      <c r="F2803" s="171">
        <f t="shared" si="49"/>
        <v>0</v>
      </c>
    </row>
    <row r="2804" spans="1:6" s="45" customFormat="1" ht="14.25">
      <c r="A2804" s="184">
        <v>67507</v>
      </c>
      <c r="B2804" s="22" t="s">
        <v>2411</v>
      </c>
      <c r="C2804" s="185" t="s">
        <v>5120</v>
      </c>
      <c r="D2804" s="186" t="s">
        <v>20</v>
      </c>
      <c r="E2804" s="187">
        <v>23.98</v>
      </c>
      <c r="F2804" s="171">
        <f t="shared" si="49"/>
        <v>23.98</v>
      </c>
    </row>
    <row r="2805" spans="1:6" s="45" customFormat="1" ht="14.25">
      <c r="A2805" s="31">
        <v>67510</v>
      </c>
      <c r="B2805" s="22" t="s">
        <v>2411</v>
      </c>
      <c r="C2805" s="107" t="s">
        <v>5121</v>
      </c>
      <c r="D2805" s="41" t="s">
        <v>20</v>
      </c>
      <c r="E2805" s="43">
        <v>27.46</v>
      </c>
      <c r="F2805" s="171">
        <f t="shared" si="49"/>
        <v>27.46</v>
      </c>
    </row>
    <row r="2806" spans="1:6" s="45" customFormat="1" ht="14.25">
      <c r="A2806" s="184">
        <v>67512</v>
      </c>
      <c r="B2806" s="22" t="s">
        <v>2411</v>
      </c>
      <c r="C2806" s="185" t="s">
        <v>5122</v>
      </c>
      <c r="D2806" s="186" t="s">
        <v>20</v>
      </c>
      <c r="E2806" s="187">
        <v>50.17</v>
      </c>
      <c r="F2806" s="171">
        <f t="shared" si="49"/>
        <v>50.17</v>
      </c>
    </row>
    <row r="2807" spans="1:6" s="45" customFormat="1" ht="14.25">
      <c r="A2807" s="31">
        <v>67522</v>
      </c>
      <c r="B2807" s="22" t="s">
        <v>2411</v>
      </c>
      <c r="C2807" s="107" t="s">
        <v>5123</v>
      </c>
      <c r="D2807" s="41" t="s">
        <v>20</v>
      </c>
      <c r="E2807" s="43">
        <v>11.5</v>
      </c>
      <c r="F2807" s="171">
        <f t="shared" si="49"/>
        <v>11.5</v>
      </c>
    </row>
    <row r="2808" spans="1:6" s="45" customFormat="1" ht="14.25">
      <c r="A2808" s="31">
        <v>67533</v>
      </c>
      <c r="B2808" s="22" t="s">
        <v>2411</v>
      </c>
      <c r="C2808" s="107" t="s">
        <v>5124</v>
      </c>
      <c r="D2808" s="41" t="s">
        <v>20</v>
      </c>
      <c r="E2808" s="43">
        <v>577.69000000000005</v>
      </c>
      <c r="F2808" s="171">
        <f t="shared" si="49"/>
        <v>577.69000000000005</v>
      </c>
    </row>
    <row r="2809" spans="1:6" s="45" customFormat="1" ht="14.25">
      <c r="A2809" s="31">
        <v>67552</v>
      </c>
      <c r="B2809" s="22" t="s">
        <v>2411</v>
      </c>
      <c r="C2809" s="107" t="s">
        <v>5125</v>
      </c>
      <c r="D2809" s="41" t="s">
        <v>20</v>
      </c>
      <c r="E2809" s="43">
        <v>21.62</v>
      </c>
      <c r="F2809" s="171">
        <f t="shared" si="49"/>
        <v>21.62</v>
      </c>
    </row>
    <row r="2810" spans="1:6" s="45" customFormat="1" ht="14.25">
      <c r="A2810" s="31">
        <v>67560</v>
      </c>
      <c r="B2810" s="22" t="s">
        <v>2411</v>
      </c>
      <c r="C2810" s="107" t="s">
        <v>5126</v>
      </c>
      <c r="D2810" s="41" t="s">
        <v>20</v>
      </c>
      <c r="E2810" s="43">
        <v>57.52</v>
      </c>
      <c r="F2810" s="171">
        <f t="shared" si="49"/>
        <v>57.52</v>
      </c>
    </row>
    <row r="2811" spans="1:6" s="45" customFormat="1" ht="14.25">
      <c r="A2811" s="31">
        <v>67561</v>
      </c>
      <c r="B2811" s="22" t="s">
        <v>2411</v>
      </c>
      <c r="C2811" s="107" t="s">
        <v>5127</v>
      </c>
      <c r="D2811" s="41" t="s">
        <v>20</v>
      </c>
      <c r="E2811" s="43">
        <v>47.99</v>
      </c>
      <c r="F2811" s="171">
        <f t="shared" si="49"/>
        <v>47.99</v>
      </c>
    </row>
    <row r="2812" spans="1:6" s="45" customFormat="1" ht="14.25">
      <c r="A2812" s="31">
        <v>67578</v>
      </c>
      <c r="B2812" s="22" t="s">
        <v>2411</v>
      </c>
      <c r="C2812" s="107" t="s">
        <v>5128</v>
      </c>
      <c r="D2812" s="41" t="s">
        <v>20</v>
      </c>
      <c r="E2812" s="43">
        <v>23.98</v>
      </c>
      <c r="F2812" s="171">
        <f t="shared" si="49"/>
        <v>23.98</v>
      </c>
    </row>
    <row r="2813" spans="1:6" s="45" customFormat="1" ht="14.25">
      <c r="A2813" s="31">
        <v>676</v>
      </c>
      <c r="B2813" s="22" t="s">
        <v>2411</v>
      </c>
      <c r="C2813" s="107" t="s">
        <v>5129</v>
      </c>
      <c r="D2813" s="41"/>
      <c r="E2813" s="43"/>
      <c r="F2813" s="171">
        <f t="shared" si="49"/>
        <v>0</v>
      </c>
    </row>
    <row r="2814" spans="1:6" s="45" customFormat="1" ht="14.25">
      <c r="A2814" s="31">
        <v>67650</v>
      </c>
      <c r="B2814" s="22" t="s">
        <v>2411</v>
      </c>
      <c r="C2814" s="107" t="s">
        <v>5130</v>
      </c>
      <c r="D2814" s="41" t="s">
        <v>20</v>
      </c>
      <c r="E2814" s="43">
        <v>41</v>
      </c>
      <c r="F2814" s="171">
        <f t="shared" si="49"/>
        <v>41</v>
      </c>
    </row>
    <row r="2815" spans="1:6" s="45" customFormat="1" ht="14.25">
      <c r="A2815" s="184">
        <v>67651</v>
      </c>
      <c r="B2815" s="22" t="s">
        <v>2411</v>
      </c>
      <c r="C2815" s="185" t="s">
        <v>5131</v>
      </c>
      <c r="D2815" s="186" t="s">
        <v>20</v>
      </c>
      <c r="E2815" s="187">
        <v>30.73</v>
      </c>
      <c r="F2815" s="171">
        <f t="shared" si="49"/>
        <v>30.73</v>
      </c>
    </row>
    <row r="2816" spans="1:6" s="45" customFormat="1" ht="14.25">
      <c r="A2816" s="31">
        <v>67652</v>
      </c>
      <c r="B2816" s="22" t="s">
        <v>2411</v>
      </c>
      <c r="C2816" s="107" t="s">
        <v>5132</v>
      </c>
      <c r="D2816" s="41" t="s">
        <v>20</v>
      </c>
      <c r="E2816" s="43">
        <v>8.48</v>
      </c>
      <c r="F2816" s="171">
        <f t="shared" si="49"/>
        <v>8.48</v>
      </c>
    </row>
    <row r="2817" spans="1:6" s="45" customFormat="1" ht="14.25">
      <c r="A2817" s="31">
        <v>680</v>
      </c>
      <c r="B2817" s="22" t="s">
        <v>2411</v>
      </c>
      <c r="C2817" s="107" t="s">
        <v>5133</v>
      </c>
      <c r="D2817" s="41"/>
      <c r="E2817" s="43"/>
      <c r="F2817" s="171">
        <f t="shared" si="49"/>
        <v>0</v>
      </c>
    </row>
    <row r="2818" spans="1:6" s="45" customFormat="1" ht="14.25">
      <c r="A2818" s="31">
        <v>68001</v>
      </c>
      <c r="B2818" s="22" t="s">
        <v>2411</v>
      </c>
      <c r="C2818" s="107" t="s">
        <v>5134</v>
      </c>
      <c r="D2818" s="41" t="s">
        <v>21</v>
      </c>
      <c r="E2818" s="43">
        <v>14.35</v>
      </c>
      <c r="F2818" s="171">
        <f t="shared" si="49"/>
        <v>14.35</v>
      </c>
    </row>
    <row r="2819" spans="1:6" s="45" customFormat="1" ht="14.25">
      <c r="A2819" s="184">
        <v>68017</v>
      </c>
      <c r="B2819" s="22" t="s">
        <v>2411</v>
      </c>
      <c r="C2819" s="185" t="s">
        <v>5135</v>
      </c>
      <c r="D2819" s="186" t="s">
        <v>20</v>
      </c>
      <c r="E2819" s="187">
        <v>27.75</v>
      </c>
      <c r="F2819" s="171">
        <f t="shared" ref="F2819:F2882" si="50">E2819*$F$1534</f>
        <v>27.75</v>
      </c>
    </row>
    <row r="2820" spans="1:6" s="45" customFormat="1" ht="14.25">
      <c r="A2820" s="31">
        <v>68020</v>
      </c>
      <c r="B2820" s="22" t="s">
        <v>2411</v>
      </c>
      <c r="C2820" s="107" t="s">
        <v>5136</v>
      </c>
      <c r="D2820" s="41" t="s">
        <v>1874</v>
      </c>
      <c r="E2820" s="43">
        <v>149.97999999999999</v>
      </c>
      <c r="F2820" s="171">
        <f t="shared" si="50"/>
        <v>149.97999999999999</v>
      </c>
    </row>
    <row r="2821" spans="1:6" s="45" customFormat="1" ht="14.25">
      <c r="A2821" s="31">
        <v>68023</v>
      </c>
      <c r="B2821" s="22" t="s">
        <v>2411</v>
      </c>
      <c r="C2821" s="107" t="s">
        <v>5137</v>
      </c>
      <c r="D2821" s="41" t="s">
        <v>21</v>
      </c>
      <c r="E2821" s="43">
        <v>162.33000000000001</v>
      </c>
      <c r="F2821" s="171">
        <f t="shared" si="50"/>
        <v>162.33000000000001</v>
      </c>
    </row>
    <row r="2822" spans="1:6" s="45" customFormat="1" ht="14.25">
      <c r="A2822" s="31">
        <v>68047</v>
      </c>
      <c r="B2822" s="22" t="s">
        <v>2411</v>
      </c>
      <c r="C2822" s="107" t="s">
        <v>5138</v>
      </c>
      <c r="D2822" s="41" t="s">
        <v>1874</v>
      </c>
      <c r="E2822" s="43">
        <v>182.47</v>
      </c>
      <c r="F2822" s="171">
        <f t="shared" si="50"/>
        <v>182.47</v>
      </c>
    </row>
    <row r="2823" spans="1:6" s="45" customFormat="1" ht="14.25">
      <c r="A2823" s="31">
        <v>681</v>
      </c>
      <c r="B2823" s="22" t="s">
        <v>2411</v>
      </c>
      <c r="C2823" s="107" t="s">
        <v>5139</v>
      </c>
      <c r="D2823" s="41"/>
      <c r="E2823" s="43"/>
      <c r="F2823" s="171">
        <f t="shared" si="50"/>
        <v>0</v>
      </c>
    </row>
    <row r="2824" spans="1:6" s="45" customFormat="1" ht="14.25">
      <c r="A2824" s="31">
        <v>68138</v>
      </c>
      <c r="B2824" s="22" t="s">
        <v>2411</v>
      </c>
      <c r="C2824" s="107" t="s">
        <v>5140</v>
      </c>
      <c r="D2824" s="41" t="s">
        <v>20</v>
      </c>
      <c r="E2824" s="43">
        <v>269.92</v>
      </c>
      <c r="F2824" s="171">
        <f t="shared" si="50"/>
        <v>269.92</v>
      </c>
    </row>
    <row r="2825" spans="1:6" s="45" customFormat="1" ht="14.25">
      <c r="A2825" s="184">
        <v>685</v>
      </c>
      <c r="B2825" s="22" t="s">
        <v>2411</v>
      </c>
      <c r="C2825" s="185" t="s">
        <v>5141</v>
      </c>
      <c r="D2825" s="186"/>
      <c r="E2825" s="187"/>
      <c r="F2825" s="171">
        <f t="shared" si="50"/>
        <v>0</v>
      </c>
    </row>
    <row r="2826" spans="1:6" s="45" customFormat="1" ht="14.25">
      <c r="A2826" s="31">
        <v>68509</v>
      </c>
      <c r="B2826" s="22" t="s">
        <v>2411</v>
      </c>
      <c r="C2826" s="107" t="s">
        <v>5142</v>
      </c>
      <c r="D2826" s="41" t="s">
        <v>21</v>
      </c>
      <c r="E2826" s="43">
        <v>13.42</v>
      </c>
      <c r="F2826" s="171">
        <f t="shared" si="50"/>
        <v>13.42</v>
      </c>
    </row>
    <row r="2827" spans="1:6" s="45" customFormat="1" ht="14.25">
      <c r="A2827" s="184">
        <v>691</v>
      </c>
      <c r="B2827" s="22" t="s">
        <v>2411</v>
      </c>
      <c r="C2827" s="185" t="s">
        <v>4186</v>
      </c>
      <c r="D2827" s="186"/>
      <c r="E2827" s="187"/>
      <c r="F2827" s="171">
        <f t="shared" si="50"/>
        <v>0</v>
      </c>
    </row>
    <row r="2828" spans="1:6" s="45" customFormat="1" ht="14.25">
      <c r="A2828" s="31">
        <v>69172</v>
      </c>
      <c r="B2828" s="22" t="s">
        <v>2411</v>
      </c>
      <c r="C2828" s="107" t="s">
        <v>5143</v>
      </c>
      <c r="D2828" s="41" t="s">
        <v>20</v>
      </c>
      <c r="E2828" s="43">
        <v>85.18</v>
      </c>
      <c r="F2828" s="171">
        <f t="shared" si="50"/>
        <v>85.18</v>
      </c>
    </row>
    <row r="2829" spans="1:6" s="45" customFormat="1" ht="14.25">
      <c r="A2829" s="184">
        <v>69185</v>
      </c>
      <c r="B2829" s="22" t="s">
        <v>2411</v>
      </c>
      <c r="C2829" s="185" t="s">
        <v>5144</v>
      </c>
      <c r="D2829" s="186" t="s">
        <v>21</v>
      </c>
      <c r="E2829" s="187">
        <v>11.9</v>
      </c>
      <c r="F2829" s="171">
        <f t="shared" si="50"/>
        <v>11.9</v>
      </c>
    </row>
    <row r="2830" spans="1:6" s="45" customFormat="1" ht="14.25">
      <c r="A2830" s="31">
        <v>69191</v>
      </c>
      <c r="B2830" s="22" t="s">
        <v>2411</v>
      </c>
      <c r="C2830" s="107" t="s">
        <v>5145</v>
      </c>
      <c r="D2830" s="41" t="s">
        <v>20</v>
      </c>
      <c r="E2830" s="43">
        <v>157.44</v>
      </c>
      <c r="F2830" s="171">
        <f t="shared" si="50"/>
        <v>157.44</v>
      </c>
    </row>
    <row r="2831" spans="1:6" s="45" customFormat="1" ht="14.25">
      <c r="A2831" s="31">
        <v>69194</v>
      </c>
      <c r="B2831" s="22" t="s">
        <v>2411</v>
      </c>
      <c r="C2831" s="107" t="s">
        <v>5146</v>
      </c>
      <c r="D2831" s="41" t="s">
        <v>20</v>
      </c>
      <c r="E2831" s="43">
        <v>696.35</v>
      </c>
      <c r="F2831" s="171">
        <f t="shared" si="50"/>
        <v>696.35</v>
      </c>
    </row>
    <row r="2832" spans="1:6" s="45" customFormat="1" ht="14.25">
      <c r="A2832" s="31">
        <v>692</v>
      </c>
      <c r="B2832" s="22" t="s">
        <v>2411</v>
      </c>
      <c r="C2832" s="107" t="s">
        <v>5147</v>
      </c>
      <c r="D2832" s="41"/>
      <c r="E2832" s="43"/>
      <c r="F2832" s="171">
        <f t="shared" si="50"/>
        <v>0</v>
      </c>
    </row>
    <row r="2833" spans="1:6" s="45" customFormat="1" ht="14.25">
      <c r="A2833" s="31">
        <v>69213</v>
      </c>
      <c r="B2833" s="22" t="s">
        <v>2411</v>
      </c>
      <c r="C2833" s="107" t="s">
        <v>5148</v>
      </c>
      <c r="D2833" s="41" t="s">
        <v>20</v>
      </c>
      <c r="E2833" s="43">
        <v>259.29000000000002</v>
      </c>
      <c r="F2833" s="171">
        <f t="shared" si="50"/>
        <v>259.29000000000002</v>
      </c>
    </row>
    <row r="2834" spans="1:6" s="45" customFormat="1" ht="14.25">
      <c r="A2834" s="184">
        <v>69284</v>
      </c>
      <c r="B2834" s="22" t="s">
        <v>2411</v>
      </c>
      <c r="C2834" s="185" t="s">
        <v>5149</v>
      </c>
      <c r="D2834" s="186" t="s">
        <v>1874</v>
      </c>
      <c r="E2834" s="187">
        <v>54.6</v>
      </c>
      <c r="F2834" s="171">
        <f t="shared" si="50"/>
        <v>54.6</v>
      </c>
    </row>
    <row r="2835" spans="1:6" s="45" customFormat="1" ht="14.25">
      <c r="A2835" s="31">
        <v>69291</v>
      </c>
      <c r="B2835" s="22" t="s">
        <v>2411</v>
      </c>
      <c r="C2835" s="107" t="s">
        <v>5150</v>
      </c>
      <c r="D2835" s="41" t="s">
        <v>20</v>
      </c>
      <c r="E2835" s="43">
        <v>1777.08</v>
      </c>
      <c r="F2835" s="171">
        <f t="shared" si="50"/>
        <v>1777.08</v>
      </c>
    </row>
    <row r="2836" spans="1:6" s="45" customFormat="1" ht="14.25">
      <c r="A2836" s="31">
        <v>694</v>
      </c>
      <c r="B2836" s="22" t="s">
        <v>2411</v>
      </c>
      <c r="C2836" s="107" t="s">
        <v>4365</v>
      </c>
      <c r="D2836" s="41"/>
      <c r="E2836" s="43"/>
      <c r="F2836" s="171">
        <f t="shared" si="50"/>
        <v>0</v>
      </c>
    </row>
    <row r="2837" spans="1:6" s="45" customFormat="1" ht="14.25">
      <c r="A2837" s="31">
        <v>69404</v>
      </c>
      <c r="B2837" s="22" t="s">
        <v>2411</v>
      </c>
      <c r="C2837" s="107" t="s">
        <v>5151</v>
      </c>
      <c r="D2837" s="41" t="s">
        <v>20</v>
      </c>
      <c r="E2837" s="43">
        <v>1954.67</v>
      </c>
      <c r="F2837" s="171">
        <f t="shared" si="50"/>
        <v>1954.67</v>
      </c>
    </row>
    <row r="2838" spans="1:6" s="45" customFormat="1" ht="14.25">
      <c r="A2838" s="184">
        <v>69409</v>
      </c>
      <c r="B2838" s="22" t="s">
        <v>2411</v>
      </c>
      <c r="C2838" s="185" t="s">
        <v>5152</v>
      </c>
      <c r="D2838" s="186" t="s">
        <v>20</v>
      </c>
      <c r="E2838" s="187">
        <v>91.6</v>
      </c>
      <c r="F2838" s="171">
        <f t="shared" si="50"/>
        <v>91.6</v>
      </c>
    </row>
    <row r="2839" spans="1:6" s="45" customFormat="1" ht="14.25">
      <c r="A2839" s="31">
        <v>69421</v>
      </c>
      <c r="B2839" s="22" t="s">
        <v>2411</v>
      </c>
      <c r="C2839" s="107" t="s">
        <v>5153</v>
      </c>
      <c r="D2839" s="41" t="s">
        <v>20</v>
      </c>
      <c r="E2839" s="43">
        <v>436.75</v>
      </c>
      <c r="F2839" s="171">
        <f t="shared" si="50"/>
        <v>436.75</v>
      </c>
    </row>
    <row r="2840" spans="1:6" s="45" customFormat="1" ht="14.25">
      <c r="A2840" s="31">
        <v>69445</v>
      </c>
      <c r="B2840" s="22" t="s">
        <v>2411</v>
      </c>
      <c r="C2840" s="107" t="s">
        <v>5154</v>
      </c>
      <c r="D2840" s="41" t="s">
        <v>20</v>
      </c>
      <c r="E2840" s="43">
        <v>1794.84</v>
      </c>
      <c r="F2840" s="171">
        <f t="shared" si="50"/>
        <v>1794.84</v>
      </c>
    </row>
    <row r="2841" spans="1:6" s="45" customFormat="1" ht="14.25">
      <c r="A2841" s="31">
        <v>695</v>
      </c>
      <c r="B2841" s="22" t="s">
        <v>2411</v>
      </c>
      <c r="C2841" s="107" t="s">
        <v>2670</v>
      </c>
      <c r="D2841" s="41"/>
      <c r="E2841" s="43"/>
      <c r="F2841" s="171">
        <f t="shared" si="50"/>
        <v>0</v>
      </c>
    </row>
    <row r="2842" spans="1:6" s="45" customFormat="1" ht="14.25">
      <c r="A2842" s="31">
        <v>69503</v>
      </c>
      <c r="B2842" s="22" t="s">
        <v>2411</v>
      </c>
      <c r="C2842" s="107" t="s">
        <v>5155</v>
      </c>
      <c r="D2842" s="41" t="s">
        <v>20</v>
      </c>
      <c r="E2842" s="43">
        <v>11.76</v>
      </c>
      <c r="F2842" s="171">
        <f t="shared" si="50"/>
        <v>11.76</v>
      </c>
    </row>
    <row r="2843" spans="1:6" s="45" customFormat="1" ht="14.25">
      <c r="A2843" s="184">
        <v>69505</v>
      </c>
      <c r="B2843" s="22" t="s">
        <v>2411</v>
      </c>
      <c r="C2843" s="185" t="s">
        <v>5156</v>
      </c>
      <c r="D2843" s="186" t="s">
        <v>20</v>
      </c>
      <c r="E2843" s="187">
        <v>6.85</v>
      </c>
      <c r="F2843" s="171">
        <f t="shared" si="50"/>
        <v>6.85</v>
      </c>
    </row>
    <row r="2844" spans="1:6" s="45" customFormat="1" ht="14.25">
      <c r="A2844" s="31">
        <v>69506</v>
      </c>
      <c r="B2844" s="22" t="s">
        <v>2411</v>
      </c>
      <c r="C2844" s="107" t="s">
        <v>5157</v>
      </c>
      <c r="D2844" s="41" t="s">
        <v>20</v>
      </c>
      <c r="E2844" s="43">
        <v>38.15</v>
      </c>
      <c r="F2844" s="171">
        <f t="shared" si="50"/>
        <v>38.15</v>
      </c>
    </row>
    <row r="2845" spans="1:6" s="45" customFormat="1" ht="14.25">
      <c r="A2845" s="31">
        <v>69508</v>
      </c>
      <c r="B2845" s="22" t="s">
        <v>2411</v>
      </c>
      <c r="C2845" s="107" t="s">
        <v>5158</v>
      </c>
      <c r="D2845" s="41" t="s">
        <v>23</v>
      </c>
      <c r="E2845" s="43">
        <v>271.63</v>
      </c>
      <c r="F2845" s="171">
        <f t="shared" si="50"/>
        <v>271.63</v>
      </c>
    </row>
    <row r="2846" spans="1:6" s="45" customFormat="1" ht="14.25">
      <c r="A2846" s="31">
        <v>69509</v>
      </c>
      <c r="B2846" s="22" t="s">
        <v>2411</v>
      </c>
      <c r="C2846" s="107" t="s">
        <v>5159</v>
      </c>
      <c r="D2846" s="41" t="s">
        <v>20</v>
      </c>
      <c r="E2846" s="43">
        <v>70.27</v>
      </c>
      <c r="F2846" s="171">
        <f t="shared" si="50"/>
        <v>70.27</v>
      </c>
    </row>
    <row r="2847" spans="1:6" s="45" customFormat="1" ht="14.25">
      <c r="A2847" s="31">
        <v>69512</v>
      </c>
      <c r="B2847" s="22" t="s">
        <v>2411</v>
      </c>
      <c r="C2847" s="107" t="s">
        <v>5160</v>
      </c>
      <c r="D2847" s="41" t="s">
        <v>21</v>
      </c>
      <c r="E2847" s="43">
        <v>0.21</v>
      </c>
      <c r="F2847" s="171">
        <f t="shared" si="50"/>
        <v>0.21</v>
      </c>
    </row>
    <row r="2848" spans="1:6" s="45" customFormat="1" ht="14.25">
      <c r="A2848" s="31">
        <v>69513</v>
      </c>
      <c r="B2848" s="22" t="s">
        <v>2411</v>
      </c>
      <c r="C2848" s="107" t="s">
        <v>5161</v>
      </c>
      <c r="D2848" s="41" t="s">
        <v>23</v>
      </c>
      <c r="E2848" s="43">
        <v>69.92</v>
      </c>
      <c r="F2848" s="171">
        <f t="shared" si="50"/>
        <v>69.92</v>
      </c>
    </row>
    <row r="2849" spans="1:6" s="45" customFormat="1" ht="14.25">
      <c r="A2849" s="31">
        <v>69514</v>
      </c>
      <c r="B2849" s="22" t="s">
        <v>2411</v>
      </c>
      <c r="C2849" s="107" t="s">
        <v>5162</v>
      </c>
      <c r="D2849" s="41" t="s">
        <v>27</v>
      </c>
      <c r="E2849" s="43">
        <v>75.650000000000006</v>
      </c>
      <c r="F2849" s="171">
        <f t="shared" si="50"/>
        <v>75.650000000000006</v>
      </c>
    </row>
    <row r="2850" spans="1:6" s="45" customFormat="1" ht="14.25">
      <c r="A2850" s="31">
        <v>69515</v>
      </c>
      <c r="B2850" s="22" t="s">
        <v>2411</v>
      </c>
      <c r="C2850" s="107" t="s">
        <v>5163</v>
      </c>
      <c r="D2850" s="41" t="s">
        <v>20</v>
      </c>
      <c r="E2850" s="43">
        <v>86.48</v>
      </c>
      <c r="F2850" s="171">
        <f t="shared" si="50"/>
        <v>86.48</v>
      </c>
    </row>
    <row r="2851" spans="1:6" s="45" customFormat="1" ht="14.25">
      <c r="A2851" s="31">
        <v>69516</v>
      </c>
      <c r="B2851" s="22" t="s">
        <v>2411</v>
      </c>
      <c r="C2851" s="107" t="s">
        <v>5164</v>
      </c>
      <c r="D2851" s="41" t="s">
        <v>20</v>
      </c>
      <c r="E2851" s="43">
        <v>121.87</v>
      </c>
      <c r="F2851" s="171">
        <f t="shared" si="50"/>
        <v>121.87</v>
      </c>
    </row>
    <row r="2852" spans="1:6" s="45" customFormat="1" ht="14.25">
      <c r="A2852" s="31">
        <v>69521</v>
      </c>
      <c r="B2852" s="22" t="s">
        <v>2411</v>
      </c>
      <c r="C2852" s="107" t="s">
        <v>5165</v>
      </c>
      <c r="D2852" s="41" t="s">
        <v>20</v>
      </c>
      <c r="E2852" s="43">
        <v>86.48</v>
      </c>
      <c r="F2852" s="171">
        <f t="shared" si="50"/>
        <v>86.48</v>
      </c>
    </row>
    <row r="2853" spans="1:6" s="45" customFormat="1" ht="14.25">
      <c r="A2853" s="31">
        <v>69522</v>
      </c>
      <c r="B2853" s="22" t="s">
        <v>2411</v>
      </c>
      <c r="C2853" s="107" t="s">
        <v>5166</v>
      </c>
      <c r="D2853" s="41" t="s">
        <v>20</v>
      </c>
      <c r="E2853" s="43">
        <v>245.35</v>
      </c>
      <c r="F2853" s="171">
        <f t="shared" si="50"/>
        <v>245.35</v>
      </c>
    </row>
    <row r="2854" spans="1:6" s="45" customFormat="1" ht="14.25">
      <c r="A2854" s="31">
        <v>69525</v>
      </c>
      <c r="B2854" s="22" t="s">
        <v>2411</v>
      </c>
      <c r="C2854" s="107" t="s">
        <v>5167</v>
      </c>
      <c r="D2854" s="41" t="s">
        <v>20</v>
      </c>
      <c r="E2854" s="43">
        <v>2321.33</v>
      </c>
      <c r="F2854" s="171">
        <f t="shared" si="50"/>
        <v>2321.33</v>
      </c>
    </row>
    <row r="2855" spans="1:6" s="45" customFormat="1" ht="14.25">
      <c r="A2855" s="31">
        <v>69526</v>
      </c>
      <c r="B2855" s="22" t="s">
        <v>2411</v>
      </c>
      <c r="C2855" s="107" t="s">
        <v>5168</v>
      </c>
      <c r="D2855" s="41" t="s">
        <v>20</v>
      </c>
      <c r="E2855" s="43">
        <v>4948</v>
      </c>
      <c r="F2855" s="171">
        <f t="shared" si="50"/>
        <v>4948</v>
      </c>
    </row>
    <row r="2856" spans="1:6" s="45" customFormat="1" ht="14.25">
      <c r="A2856" s="31">
        <v>69527</v>
      </c>
      <c r="B2856" s="22" t="s">
        <v>2411</v>
      </c>
      <c r="C2856" s="107" t="s">
        <v>5169</v>
      </c>
      <c r="D2856" s="41" t="s">
        <v>20</v>
      </c>
      <c r="E2856" s="43">
        <v>5836.67</v>
      </c>
      <c r="F2856" s="171">
        <f t="shared" si="50"/>
        <v>5836.67</v>
      </c>
    </row>
    <row r="2857" spans="1:6" s="45" customFormat="1" ht="14.25">
      <c r="A2857" s="31">
        <v>69545</v>
      </c>
      <c r="B2857" s="22" t="s">
        <v>2411</v>
      </c>
      <c r="C2857" s="107" t="s">
        <v>5170</v>
      </c>
      <c r="D2857" s="41" t="s">
        <v>20</v>
      </c>
      <c r="E2857" s="43">
        <v>152.66</v>
      </c>
      <c r="F2857" s="171">
        <f t="shared" si="50"/>
        <v>152.66</v>
      </c>
    </row>
    <row r="2858" spans="1:6" s="45" customFormat="1" ht="14.25">
      <c r="A2858" s="31">
        <v>69547</v>
      </c>
      <c r="B2858" s="22" t="s">
        <v>2411</v>
      </c>
      <c r="C2858" s="107" t="s">
        <v>5171</v>
      </c>
      <c r="D2858" s="41" t="s">
        <v>20</v>
      </c>
      <c r="E2858" s="43">
        <v>8.56</v>
      </c>
      <c r="F2858" s="171">
        <f t="shared" si="50"/>
        <v>8.56</v>
      </c>
    </row>
    <row r="2859" spans="1:6" s="45" customFormat="1" ht="14.25">
      <c r="A2859" s="31">
        <v>69567</v>
      </c>
      <c r="B2859" s="22" t="s">
        <v>2411</v>
      </c>
      <c r="C2859" s="107" t="s">
        <v>5172</v>
      </c>
      <c r="D2859" s="41" t="s">
        <v>20</v>
      </c>
      <c r="E2859" s="43">
        <v>9.24</v>
      </c>
      <c r="F2859" s="171">
        <f t="shared" si="50"/>
        <v>9.24</v>
      </c>
    </row>
    <row r="2860" spans="1:6" s="45" customFormat="1" ht="14.25">
      <c r="A2860" s="31">
        <v>69572</v>
      </c>
      <c r="B2860" s="22" t="s">
        <v>2411</v>
      </c>
      <c r="C2860" s="107" t="s">
        <v>5173</v>
      </c>
      <c r="D2860" s="41" t="s">
        <v>23</v>
      </c>
      <c r="E2860" s="43">
        <v>53.77</v>
      </c>
      <c r="F2860" s="171">
        <f t="shared" si="50"/>
        <v>53.77</v>
      </c>
    </row>
    <row r="2861" spans="1:6" s="45" customFormat="1" ht="14.25">
      <c r="A2861" s="31">
        <v>696</v>
      </c>
      <c r="B2861" s="22" t="s">
        <v>2411</v>
      </c>
      <c r="C2861" s="107" t="s">
        <v>4793</v>
      </c>
      <c r="D2861" s="41"/>
      <c r="E2861" s="43"/>
      <c r="F2861" s="171">
        <f t="shared" si="50"/>
        <v>0</v>
      </c>
    </row>
    <row r="2862" spans="1:6" s="45" customFormat="1" ht="14.25">
      <c r="A2862" s="31">
        <v>69606</v>
      </c>
      <c r="B2862" s="22" t="s">
        <v>2411</v>
      </c>
      <c r="C2862" s="107" t="s">
        <v>5174</v>
      </c>
      <c r="D2862" s="41" t="s">
        <v>20</v>
      </c>
      <c r="E2862" s="43">
        <v>2154.67</v>
      </c>
      <c r="F2862" s="171">
        <f t="shared" si="50"/>
        <v>2154.67</v>
      </c>
    </row>
    <row r="2863" spans="1:6" s="45" customFormat="1" ht="14.25">
      <c r="A2863" s="184">
        <v>69616</v>
      </c>
      <c r="B2863" s="22" t="s">
        <v>2411</v>
      </c>
      <c r="C2863" s="185" t="s">
        <v>5175</v>
      </c>
      <c r="D2863" s="186" t="s">
        <v>20</v>
      </c>
      <c r="E2863" s="187">
        <v>43.28</v>
      </c>
      <c r="F2863" s="171">
        <f t="shared" si="50"/>
        <v>43.28</v>
      </c>
    </row>
    <row r="2864" spans="1:6" s="45" customFormat="1" ht="14.25">
      <c r="A2864" s="31">
        <v>69626</v>
      </c>
      <c r="B2864" s="22" t="s">
        <v>2411</v>
      </c>
      <c r="C2864" s="107" t="s">
        <v>5176</v>
      </c>
      <c r="D2864" s="41" t="s">
        <v>20</v>
      </c>
      <c r="E2864" s="43">
        <v>100.39</v>
      </c>
      <c r="F2864" s="171">
        <f t="shared" si="50"/>
        <v>100.39</v>
      </c>
    </row>
    <row r="2865" spans="1:6" s="45" customFormat="1" ht="14.25">
      <c r="A2865" s="31">
        <v>69646</v>
      </c>
      <c r="B2865" s="22" t="s">
        <v>2411</v>
      </c>
      <c r="C2865" s="107" t="s">
        <v>5177</v>
      </c>
      <c r="D2865" s="41" t="s">
        <v>20</v>
      </c>
      <c r="E2865" s="43">
        <v>114.52</v>
      </c>
      <c r="F2865" s="171">
        <f t="shared" si="50"/>
        <v>114.52</v>
      </c>
    </row>
    <row r="2866" spans="1:6" s="45" customFormat="1" ht="14.25">
      <c r="A2866" s="31">
        <v>69656</v>
      </c>
      <c r="B2866" s="22" t="s">
        <v>2411</v>
      </c>
      <c r="C2866" s="107" t="s">
        <v>5178</v>
      </c>
      <c r="D2866" s="41" t="s">
        <v>20</v>
      </c>
      <c r="E2866" s="43">
        <v>119.41</v>
      </c>
      <c r="F2866" s="171">
        <f t="shared" si="50"/>
        <v>119.41</v>
      </c>
    </row>
    <row r="2867" spans="1:6" s="45" customFormat="1" ht="14.25">
      <c r="A2867" s="31">
        <v>69670</v>
      </c>
      <c r="B2867" s="22" t="s">
        <v>2411</v>
      </c>
      <c r="C2867" s="107" t="s">
        <v>5179</v>
      </c>
      <c r="D2867" s="41" t="s">
        <v>20</v>
      </c>
      <c r="E2867" s="43">
        <v>238.54</v>
      </c>
      <c r="F2867" s="171">
        <f t="shared" si="50"/>
        <v>238.54</v>
      </c>
    </row>
    <row r="2868" spans="1:6" s="45" customFormat="1" ht="14.25">
      <c r="A2868" s="31">
        <v>69681</v>
      </c>
      <c r="B2868" s="22" t="s">
        <v>2411</v>
      </c>
      <c r="C2868" s="107" t="s">
        <v>5180</v>
      </c>
      <c r="D2868" s="41" t="s">
        <v>20</v>
      </c>
      <c r="E2868" s="43">
        <v>626.5</v>
      </c>
      <c r="F2868" s="171">
        <f t="shared" si="50"/>
        <v>626.5</v>
      </c>
    </row>
    <row r="2869" spans="1:6" s="45" customFormat="1" ht="14.25">
      <c r="A2869" s="31">
        <v>69682</v>
      </c>
      <c r="B2869" s="22" t="s">
        <v>2411</v>
      </c>
      <c r="C2869" s="107" t="s">
        <v>5181</v>
      </c>
      <c r="D2869" s="41" t="s">
        <v>20</v>
      </c>
      <c r="E2869" s="43">
        <v>558.83000000000004</v>
      </c>
      <c r="F2869" s="171">
        <f t="shared" si="50"/>
        <v>558.83000000000004</v>
      </c>
    </row>
    <row r="2870" spans="1:6" s="45" customFormat="1" ht="14.25">
      <c r="A2870" s="31">
        <v>697</v>
      </c>
      <c r="B2870" s="22" t="s">
        <v>2411</v>
      </c>
      <c r="C2870" s="107" t="s">
        <v>5182</v>
      </c>
      <c r="D2870" s="41"/>
      <c r="E2870" s="43"/>
      <c r="F2870" s="171">
        <f t="shared" si="50"/>
        <v>0</v>
      </c>
    </row>
    <row r="2871" spans="1:6" s="45" customFormat="1" ht="14.25">
      <c r="A2871" s="31">
        <v>69753</v>
      </c>
      <c r="B2871" s="22" t="s">
        <v>2411</v>
      </c>
      <c r="C2871" s="107" t="s">
        <v>5183</v>
      </c>
      <c r="D2871" s="41" t="s">
        <v>20</v>
      </c>
      <c r="E2871" s="43">
        <v>56.48</v>
      </c>
      <c r="F2871" s="171">
        <f t="shared" si="50"/>
        <v>56.48</v>
      </c>
    </row>
    <row r="2872" spans="1:6" s="45" customFormat="1" ht="14.25">
      <c r="A2872" s="184">
        <v>7</v>
      </c>
      <c r="B2872" s="22" t="s">
        <v>2411</v>
      </c>
      <c r="C2872" s="185" t="s">
        <v>2670</v>
      </c>
      <c r="D2872" s="186"/>
      <c r="E2872" s="187"/>
      <c r="F2872" s="171">
        <f t="shared" si="50"/>
        <v>0</v>
      </c>
    </row>
    <row r="2873" spans="1:6" s="45" customFormat="1" ht="14.25">
      <c r="A2873" s="31">
        <v>701</v>
      </c>
      <c r="B2873" s="22" t="s">
        <v>2411</v>
      </c>
      <c r="C2873" s="107" t="s">
        <v>2670</v>
      </c>
      <c r="D2873" s="41"/>
      <c r="E2873" s="43"/>
      <c r="F2873" s="171">
        <f t="shared" si="50"/>
        <v>0</v>
      </c>
    </row>
    <row r="2874" spans="1:6" s="45" customFormat="1" ht="14.25">
      <c r="A2874" s="216">
        <v>70114</v>
      </c>
      <c r="B2874" s="22" t="s">
        <v>2411</v>
      </c>
      <c r="C2874" s="217" t="s">
        <v>5184</v>
      </c>
      <c r="D2874" s="218" t="s">
        <v>1875</v>
      </c>
      <c r="E2874" s="219">
        <v>74</v>
      </c>
      <c r="F2874" s="171">
        <f t="shared" si="50"/>
        <v>74</v>
      </c>
    </row>
    <row r="2875" spans="1:6" s="45" customFormat="1" ht="14.25">
      <c r="A2875" s="184">
        <v>702</v>
      </c>
      <c r="B2875" s="22" t="s">
        <v>2411</v>
      </c>
      <c r="C2875" s="185" t="s">
        <v>4719</v>
      </c>
      <c r="D2875" s="186"/>
      <c r="E2875" s="187"/>
      <c r="F2875" s="171">
        <f t="shared" si="50"/>
        <v>0</v>
      </c>
    </row>
    <row r="2876" spans="1:6" s="45" customFormat="1" ht="14.25">
      <c r="A2876" s="31">
        <v>70276</v>
      </c>
      <c r="B2876" s="22" t="s">
        <v>2411</v>
      </c>
      <c r="C2876" s="107" t="s">
        <v>5185</v>
      </c>
      <c r="D2876" s="41" t="s">
        <v>21</v>
      </c>
      <c r="E2876" s="43">
        <v>13.43</v>
      </c>
      <c r="F2876" s="171">
        <f t="shared" si="50"/>
        <v>13.43</v>
      </c>
    </row>
    <row r="2877" spans="1:6" s="45" customFormat="1" ht="14.25">
      <c r="A2877" s="184">
        <v>703</v>
      </c>
      <c r="B2877" s="22" t="s">
        <v>2411</v>
      </c>
      <c r="C2877" s="185" t="s">
        <v>4719</v>
      </c>
      <c r="D2877" s="186"/>
      <c r="E2877" s="187"/>
      <c r="F2877" s="171">
        <f t="shared" si="50"/>
        <v>0</v>
      </c>
    </row>
    <row r="2878" spans="1:6" s="45" customFormat="1" ht="14.25">
      <c r="A2878" s="31">
        <v>70328</v>
      </c>
      <c r="B2878" s="22" t="s">
        <v>2411</v>
      </c>
      <c r="C2878" s="107" t="s">
        <v>5186</v>
      </c>
      <c r="D2878" s="41" t="s">
        <v>21</v>
      </c>
      <c r="E2878" s="43">
        <v>77.349999999999994</v>
      </c>
      <c r="F2878" s="171">
        <f t="shared" si="50"/>
        <v>77.349999999999994</v>
      </c>
    </row>
    <row r="2879" spans="1:6" s="45" customFormat="1" ht="14.25">
      <c r="A2879" s="184">
        <v>70350</v>
      </c>
      <c r="B2879" s="22" t="s">
        <v>2411</v>
      </c>
      <c r="C2879" s="185" t="s">
        <v>5187</v>
      </c>
      <c r="D2879" s="186" t="s">
        <v>21</v>
      </c>
      <c r="E2879" s="187">
        <v>37.18</v>
      </c>
      <c r="F2879" s="171">
        <f t="shared" si="50"/>
        <v>37.18</v>
      </c>
    </row>
    <row r="2880" spans="1:6" s="45" customFormat="1" ht="14.25">
      <c r="A2880" s="31">
        <v>706</v>
      </c>
      <c r="B2880" s="22" t="s">
        <v>2411</v>
      </c>
      <c r="C2880" s="107" t="s">
        <v>4719</v>
      </c>
      <c r="D2880" s="41"/>
      <c r="E2880" s="43"/>
      <c r="F2880" s="171">
        <f t="shared" si="50"/>
        <v>0</v>
      </c>
    </row>
    <row r="2881" spans="1:6" s="45" customFormat="1" ht="14.25">
      <c r="A2881" s="31">
        <v>70674</v>
      </c>
      <c r="B2881" s="22" t="s">
        <v>2411</v>
      </c>
      <c r="C2881" s="107" t="s">
        <v>5188</v>
      </c>
      <c r="D2881" s="41" t="s">
        <v>20</v>
      </c>
      <c r="E2881" s="43">
        <v>683.33</v>
      </c>
      <c r="F2881" s="171">
        <f t="shared" si="50"/>
        <v>683.33</v>
      </c>
    </row>
    <row r="2882" spans="1:6" s="45" customFormat="1" ht="14.25">
      <c r="A2882" s="184">
        <v>710</v>
      </c>
      <c r="B2882" s="22" t="s">
        <v>2411</v>
      </c>
      <c r="C2882" s="185" t="s">
        <v>4719</v>
      </c>
      <c r="D2882" s="186"/>
      <c r="E2882" s="187"/>
      <c r="F2882" s="171">
        <f t="shared" si="50"/>
        <v>0</v>
      </c>
    </row>
    <row r="2883" spans="1:6" s="45" customFormat="1" ht="14.25">
      <c r="A2883" s="31">
        <v>71096</v>
      </c>
      <c r="B2883" s="22" t="s">
        <v>2411</v>
      </c>
      <c r="C2883" s="107" t="s">
        <v>5189</v>
      </c>
      <c r="D2883" s="41" t="s">
        <v>1874</v>
      </c>
      <c r="E2883" s="43">
        <v>57.67</v>
      </c>
      <c r="F2883" s="171">
        <f t="shared" ref="F2883:F2946" si="51">E2883*$F$1534</f>
        <v>57.67</v>
      </c>
    </row>
    <row r="2884" spans="1:6" s="45" customFormat="1" ht="14.25">
      <c r="A2884" s="184">
        <v>712</v>
      </c>
      <c r="B2884" s="22" t="s">
        <v>2411</v>
      </c>
      <c r="C2884" s="185" t="s">
        <v>4719</v>
      </c>
      <c r="D2884" s="186"/>
      <c r="E2884" s="187"/>
      <c r="F2884" s="171">
        <f t="shared" si="51"/>
        <v>0</v>
      </c>
    </row>
    <row r="2885" spans="1:6" s="45" customFormat="1" ht="14.25">
      <c r="A2885" s="31">
        <v>71268</v>
      </c>
      <c r="B2885" s="22" t="s">
        <v>2411</v>
      </c>
      <c r="C2885" s="107" t="s">
        <v>5190</v>
      </c>
      <c r="D2885" s="41" t="s">
        <v>21</v>
      </c>
      <c r="E2885" s="43">
        <v>23.71</v>
      </c>
      <c r="F2885" s="171">
        <f t="shared" si="51"/>
        <v>23.71</v>
      </c>
    </row>
    <row r="2886" spans="1:6" s="45" customFormat="1" ht="14.25">
      <c r="A2886" s="184">
        <v>71270</v>
      </c>
      <c r="B2886" s="22" t="s">
        <v>2411</v>
      </c>
      <c r="C2886" s="185" t="s">
        <v>5191</v>
      </c>
      <c r="D2886" s="186" t="s">
        <v>21</v>
      </c>
      <c r="E2886" s="187">
        <v>90.4</v>
      </c>
      <c r="F2886" s="171">
        <f t="shared" si="51"/>
        <v>90.4</v>
      </c>
    </row>
    <row r="2887" spans="1:6" s="45" customFormat="1" ht="14.25">
      <c r="A2887" s="31">
        <v>716</v>
      </c>
      <c r="B2887" s="22" t="s">
        <v>2411</v>
      </c>
      <c r="C2887" s="107" t="s">
        <v>4719</v>
      </c>
      <c r="D2887" s="41"/>
      <c r="E2887" s="43"/>
      <c r="F2887" s="171">
        <f t="shared" si="51"/>
        <v>0</v>
      </c>
    </row>
    <row r="2888" spans="1:6" s="45" customFormat="1" ht="14.25">
      <c r="A2888" s="31">
        <v>71637</v>
      </c>
      <c r="B2888" s="22" t="s">
        <v>2411</v>
      </c>
      <c r="C2888" s="107" t="s">
        <v>5192</v>
      </c>
      <c r="D2888" s="41" t="s">
        <v>20</v>
      </c>
      <c r="E2888" s="43">
        <v>99.64</v>
      </c>
      <c r="F2888" s="171">
        <f t="shared" si="51"/>
        <v>99.64</v>
      </c>
    </row>
    <row r="2889" spans="1:6" s="45" customFormat="1" ht="14.25">
      <c r="A2889" s="184">
        <v>717</v>
      </c>
      <c r="B2889" s="22" t="s">
        <v>2411</v>
      </c>
      <c r="C2889" s="185" t="s">
        <v>4719</v>
      </c>
      <c r="D2889" s="186"/>
      <c r="E2889" s="187"/>
      <c r="F2889" s="171">
        <f t="shared" si="51"/>
        <v>0</v>
      </c>
    </row>
    <row r="2890" spans="1:6" s="45" customFormat="1" ht="14.25">
      <c r="A2890" s="31">
        <v>71707</v>
      </c>
      <c r="B2890" s="22" t="s">
        <v>2411</v>
      </c>
      <c r="C2890" s="107" t="s">
        <v>5193</v>
      </c>
      <c r="D2890" s="41" t="s">
        <v>29</v>
      </c>
      <c r="E2890" s="43">
        <v>804</v>
      </c>
      <c r="F2890" s="171">
        <f t="shared" si="51"/>
        <v>804</v>
      </c>
    </row>
    <row r="2891" spans="1:6" s="45" customFormat="1" ht="14.25">
      <c r="A2891" s="184">
        <v>71711</v>
      </c>
      <c r="B2891" s="22" t="s">
        <v>2411</v>
      </c>
      <c r="C2891" s="185" t="s">
        <v>5194</v>
      </c>
      <c r="D2891" s="186" t="s">
        <v>1874</v>
      </c>
      <c r="E2891" s="187">
        <v>10.77</v>
      </c>
      <c r="F2891" s="171">
        <f t="shared" si="51"/>
        <v>10.77</v>
      </c>
    </row>
    <row r="2892" spans="1:6" s="45" customFormat="1" ht="14.25">
      <c r="A2892" s="31">
        <v>718</v>
      </c>
      <c r="B2892" s="22" t="s">
        <v>2411</v>
      </c>
      <c r="C2892" s="107" t="s">
        <v>4719</v>
      </c>
      <c r="D2892" s="41"/>
      <c r="E2892" s="43"/>
      <c r="F2892" s="171">
        <f t="shared" si="51"/>
        <v>0</v>
      </c>
    </row>
    <row r="2893" spans="1:6" s="45" customFormat="1" ht="14.25">
      <c r="A2893" s="31">
        <v>71820</v>
      </c>
      <c r="B2893" s="22" t="s">
        <v>2411</v>
      </c>
      <c r="C2893" s="107" t="s">
        <v>5195</v>
      </c>
      <c r="D2893" s="41" t="s">
        <v>20</v>
      </c>
      <c r="E2893" s="43">
        <v>1486.67</v>
      </c>
      <c r="F2893" s="171">
        <f t="shared" si="51"/>
        <v>1486.67</v>
      </c>
    </row>
    <row r="2894" spans="1:6" s="45" customFormat="1" ht="14.25">
      <c r="A2894" s="184">
        <v>71874</v>
      </c>
      <c r="B2894" s="22" t="s">
        <v>2411</v>
      </c>
      <c r="C2894" s="185" t="s">
        <v>5196</v>
      </c>
      <c r="D2894" s="186" t="s">
        <v>21</v>
      </c>
      <c r="E2894" s="187">
        <v>53.47</v>
      </c>
      <c r="F2894" s="171">
        <f t="shared" si="51"/>
        <v>53.47</v>
      </c>
    </row>
    <row r="2895" spans="1:6" s="45" customFormat="1" ht="14.25">
      <c r="A2895" s="31">
        <v>71894</v>
      </c>
      <c r="B2895" s="22" t="s">
        <v>2411</v>
      </c>
      <c r="C2895" s="107" t="s">
        <v>5197</v>
      </c>
      <c r="D2895" s="41" t="s">
        <v>20</v>
      </c>
      <c r="E2895" s="43">
        <v>206.18</v>
      </c>
      <c r="F2895" s="171">
        <f t="shared" si="51"/>
        <v>206.18</v>
      </c>
    </row>
    <row r="2896" spans="1:6" s="45" customFormat="1" ht="14.25">
      <c r="A2896" s="31">
        <v>719</v>
      </c>
      <c r="B2896" s="22" t="s">
        <v>2411</v>
      </c>
      <c r="C2896" s="107" t="s">
        <v>4719</v>
      </c>
      <c r="D2896" s="41"/>
      <c r="E2896" s="43"/>
      <c r="F2896" s="171">
        <f t="shared" si="51"/>
        <v>0</v>
      </c>
    </row>
    <row r="2897" spans="1:6" s="45" customFormat="1" ht="14.25">
      <c r="A2897" s="31">
        <v>71911</v>
      </c>
      <c r="B2897" s="22" t="s">
        <v>2411</v>
      </c>
      <c r="C2897" s="107" t="s">
        <v>5198</v>
      </c>
      <c r="D2897" s="41" t="s">
        <v>58</v>
      </c>
      <c r="E2897" s="43">
        <v>291.27</v>
      </c>
      <c r="F2897" s="171">
        <f t="shared" si="51"/>
        <v>291.27</v>
      </c>
    </row>
    <row r="2898" spans="1:6" s="45" customFormat="1" ht="14.25">
      <c r="A2898" s="184">
        <v>71963</v>
      </c>
      <c r="B2898" s="22" t="s">
        <v>2411</v>
      </c>
      <c r="C2898" s="185" t="s">
        <v>5199</v>
      </c>
      <c r="D2898" s="186" t="s">
        <v>20</v>
      </c>
      <c r="E2898" s="187">
        <v>15.78</v>
      </c>
      <c r="F2898" s="171">
        <f t="shared" si="51"/>
        <v>15.78</v>
      </c>
    </row>
    <row r="2899" spans="1:6" s="45" customFormat="1" ht="14.25">
      <c r="A2899" s="31">
        <v>720</v>
      </c>
      <c r="B2899" s="22" t="s">
        <v>2411</v>
      </c>
      <c r="C2899" s="107" t="s">
        <v>4719</v>
      </c>
      <c r="D2899" s="41"/>
      <c r="E2899" s="43"/>
      <c r="F2899" s="171">
        <f t="shared" si="51"/>
        <v>0</v>
      </c>
    </row>
    <row r="2900" spans="1:6" s="45" customFormat="1" ht="14.25">
      <c r="A2900" s="31">
        <v>72054</v>
      </c>
      <c r="B2900" s="22" t="s">
        <v>2411</v>
      </c>
      <c r="C2900" s="107" t="s">
        <v>5200</v>
      </c>
      <c r="D2900" s="41" t="s">
        <v>29</v>
      </c>
      <c r="E2900" s="43">
        <v>751.75</v>
      </c>
      <c r="F2900" s="171">
        <f t="shared" si="51"/>
        <v>751.75</v>
      </c>
    </row>
    <row r="2901" spans="1:6" s="45" customFormat="1" ht="14.25">
      <c r="A2901" s="184">
        <v>722</v>
      </c>
      <c r="B2901" s="22" t="s">
        <v>2411</v>
      </c>
      <c r="C2901" s="185" t="s">
        <v>4719</v>
      </c>
      <c r="D2901" s="186"/>
      <c r="E2901" s="187"/>
      <c r="F2901" s="171">
        <f t="shared" si="51"/>
        <v>0</v>
      </c>
    </row>
    <row r="2902" spans="1:6" s="45" customFormat="1" ht="14.25">
      <c r="A2902" s="31">
        <v>72280</v>
      </c>
      <c r="B2902" s="22" t="s">
        <v>2411</v>
      </c>
      <c r="C2902" s="107" t="s">
        <v>5201</v>
      </c>
      <c r="D2902" s="41" t="s">
        <v>29</v>
      </c>
      <c r="E2902" s="43">
        <v>1206.17</v>
      </c>
      <c r="F2902" s="171">
        <f t="shared" si="51"/>
        <v>1206.17</v>
      </c>
    </row>
    <row r="2903" spans="1:6" s="45" customFormat="1" ht="14.25">
      <c r="A2903" s="184">
        <v>72282</v>
      </c>
      <c r="B2903" s="22" t="s">
        <v>2411</v>
      </c>
      <c r="C2903" s="185" t="s">
        <v>5202</v>
      </c>
      <c r="D2903" s="186" t="s">
        <v>29</v>
      </c>
      <c r="E2903" s="187">
        <v>1247.4000000000001</v>
      </c>
      <c r="F2903" s="171">
        <f t="shared" si="51"/>
        <v>1247.4000000000001</v>
      </c>
    </row>
    <row r="2904" spans="1:6" s="45" customFormat="1" ht="14.25">
      <c r="A2904" s="31">
        <v>724</v>
      </c>
      <c r="B2904" s="22" t="s">
        <v>2411</v>
      </c>
      <c r="C2904" s="107" t="s">
        <v>4719</v>
      </c>
      <c r="D2904" s="41"/>
      <c r="E2904" s="43"/>
      <c r="F2904" s="171">
        <f t="shared" si="51"/>
        <v>0</v>
      </c>
    </row>
    <row r="2905" spans="1:6" s="45" customFormat="1" ht="14.25">
      <c r="A2905" s="31">
        <v>72455</v>
      </c>
      <c r="B2905" s="22" t="s">
        <v>2411</v>
      </c>
      <c r="C2905" s="107" t="s">
        <v>5203</v>
      </c>
      <c r="D2905" s="41" t="s">
        <v>20</v>
      </c>
      <c r="E2905" s="43">
        <v>76.930000000000007</v>
      </c>
      <c r="F2905" s="171">
        <f t="shared" si="51"/>
        <v>76.930000000000007</v>
      </c>
    </row>
    <row r="2906" spans="1:6" s="45" customFormat="1" ht="14.25">
      <c r="A2906" s="184">
        <v>727</v>
      </c>
      <c r="B2906" s="22" t="s">
        <v>2411</v>
      </c>
      <c r="C2906" s="185" t="s">
        <v>4719</v>
      </c>
      <c r="D2906" s="186"/>
      <c r="E2906" s="187"/>
      <c r="F2906" s="171">
        <f t="shared" si="51"/>
        <v>0</v>
      </c>
    </row>
    <row r="2907" spans="1:6" s="45" customFormat="1" ht="14.25">
      <c r="A2907" s="31">
        <v>72708</v>
      </c>
      <c r="B2907" s="22" t="s">
        <v>2411</v>
      </c>
      <c r="C2907" s="107" t="s">
        <v>5204</v>
      </c>
      <c r="D2907" s="41" t="s">
        <v>20</v>
      </c>
      <c r="E2907" s="43">
        <v>27.32</v>
      </c>
      <c r="F2907" s="171">
        <f t="shared" si="51"/>
        <v>27.32</v>
      </c>
    </row>
    <row r="2908" spans="1:6" s="45" customFormat="1" ht="14.25">
      <c r="A2908" s="184">
        <v>728</v>
      </c>
      <c r="B2908" s="22" t="s">
        <v>2411</v>
      </c>
      <c r="C2908" s="185" t="s">
        <v>2670</v>
      </c>
      <c r="D2908" s="186"/>
      <c r="E2908" s="187"/>
      <c r="F2908" s="171">
        <f t="shared" si="51"/>
        <v>0</v>
      </c>
    </row>
    <row r="2909" spans="1:6" s="45" customFormat="1" ht="14.25">
      <c r="A2909" s="31">
        <v>72812</v>
      </c>
      <c r="B2909" s="22" t="s">
        <v>2411</v>
      </c>
      <c r="C2909" s="107" t="s">
        <v>5205</v>
      </c>
      <c r="D2909" s="41" t="s">
        <v>21</v>
      </c>
      <c r="E2909" s="43">
        <v>8.34</v>
      </c>
      <c r="F2909" s="171">
        <f t="shared" si="51"/>
        <v>8.34</v>
      </c>
    </row>
    <row r="2910" spans="1:6" s="45" customFormat="1" ht="14.25">
      <c r="A2910" s="184">
        <v>781</v>
      </c>
      <c r="B2910" s="22" t="s">
        <v>2411</v>
      </c>
      <c r="C2910" s="185" t="s">
        <v>4186</v>
      </c>
      <c r="D2910" s="186"/>
      <c r="E2910" s="187"/>
      <c r="F2910" s="171">
        <f t="shared" si="51"/>
        <v>0</v>
      </c>
    </row>
    <row r="2911" spans="1:6" s="45" customFormat="1" ht="14.25">
      <c r="A2911" s="31">
        <v>78133</v>
      </c>
      <c r="B2911" s="22" t="s">
        <v>2411</v>
      </c>
      <c r="C2911" s="107" t="s">
        <v>5206</v>
      </c>
      <c r="D2911" s="41" t="s">
        <v>29</v>
      </c>
      <c r="E2911" s="43">
        <v>1244.5</v>
      </c>
      <c r="F2911" s="171">
        <f t="shared" si="51"/>
        <v>1244.5</v>
      </c>
    </row>
    <row r="2912" spans="1:6" s="45" customFormat="1" ht="14.25">
      <c r="A2912" s="184">
        <v>78191</v>
      </c>
      <c r="B2912" s="22" t="s">
        <v>2411</v>
      </c>
      <c r="C2912" s="185" t="s">
        <v>5207</v>
      </c>
      <c r="D2912" s="186" t="s">
        <v>21</v>
      </c>
      <c r="E2912" s="187">
        <v>24.54</v>
      </c>
      <c r="F2912" s="171">
        <f t="shared" si="51"/>
        <v>24.54</v>
      </c>
    </row>
    <row r="2913" spans="1:6" s="45" customFormat="1" ht="14.25">
      <c r="A2913" s="31">
        <v>782</v>
      </c>
      <c r="B2913" s="22" t="s">
        <v>2411</v>
      </c>
      <c r="C2913" s="107" t="s">
        <v>2670</v>
      </c>
      <c r="D2913" s="41"/>
      <c r="E2913" s="43"/>
      <c r="F2913" s="171">
        <f t="shared" si="51"/>
        <v>0</v>
      </c>
    </row>
    <row r="2914" spans="1:6" s="45" customFormat="1" ht="14.25">
      <c r="A2914" s="184">
        <v>78203</v>
      </c>
      <c r="B2914" s="22" t="s">
        <v>2411</v>
      </c>
      <c r="C2914" s="185" t="s">
        <v>5208</v>
      </c>
      <c r="D2914" s="186" t="s">
        <v>20</v>
      </c>
      <c r="E2914" s="187">
        <v>722.22</v>
      </c>
      <c r="F2914" s="171">
        <f t="shared" si="51"/>
        <v>722.22</v>
      </c>
    </row>
    <row r="2915" spans="1:6" s="45" customFormat="1" ht="14.25">
      <c r="A2915" s="31">
        <v>78226</v>
      </c>
      <c r="B2915" s="22" t="s">
        <v>2411</v>
      </c>
      <c r="C2915" s="107" t="s">
        <v>5209</v>
      </c>
      <c r="D2915" s="41" t="s">
        <v>20</v>
      </c>
      <c r="E2915" s="43">
        <v>6.12</v>
      </c>
      <c r="F2915" s="171">
        <f t="shared" si="51"/>
        <v>6.12</v>
      </c>
    </row>
    <row r="2916" spans="1:6" s="45" customFormat="1" ht="14.25">
      <c r="A2916" s="31">
        <v>783</v>
      </c>
      <c r="B2916" s="22" t="s">
        <v>2411</v>
      </c>
      <c r="C2916" s="107" t="s">
        <v>5210</v>
      </c>
      <c r="D2916" s="41"/>
      <c r="E2916" s="43"/>
      <c r="F2916" s="171">
        <f t="shared" si="51"/>
        <v>0</v>
      </c>
    </row>
    <row r="2917" spans="1:6" s="45" customFormat="1" ht="14.25">
      <c r="A2917" s="184">
        <v>78373</v>
      </c>
      <c r="B2917" s="22" t="s">
        <v>2411</v>
      </c>
      <c r="C2917" s="185" t="s">
        <v>5211</v>
      </c>
      <c r="D2917" s="186" t="s">
        <v>29</v>
      </c>
      <c r="E2917" s="187">
        <v>1127.83</v>
      </c>
      <c r="F2917" s="171">
        <f t="shared" si="51"/>
        <v>1127.83</v>
      </c>
    </row>
    <row r="2918" spans="1:6" s="45" customFormat="1" ht="14.25">
      <c r="A2918" s="31">
        <v>784</v>
      </c>
      <c r="B2918" s="22" t="s">
        <v>2411</v>
      </c>
      <c r="C2918" s="107" t="s">
        <v>2670</v>
      </c>
      <c r="D2918" s="41"/>
      <c r="E2918" s="43"/>
      <c r="F2918" s="171">
        <f t="shared" si="51"/>
        <v>0</v>
      </c>
    </row>
    <row r="2919" spans="1:6" s="45" customFormat="1" ht="14.25">
      <c r="A2919" s="184">
        <v>78402</v>
      </c>
      <c r="B2919" s="22" t="s">
        <v>2411</v>
      </c>
      <c r="C2919" s="185" t="s">
        <v>5212</v>
      </c>
      <c r="D2919" s="186" t="s">
        <v>21</v>
      </c>
      <c r="E2919" s="187">
        <v>5.4</v>
      </c>
      <c r="F2919" s="171">
        <f t="shared" si="51"/>
        <v>5.4</v>
      </c>
    </row>
    <row r="2920" spans="1:6" s="45" customFormat="1" ht="14.25">
      <c r="A2920" s="31">
        <v>78403</v>
      </c>
      <c r="B2920" s="22" t="s">
        <v>2411</v>
      </c>
      <c r="C2920" s="107" t="s">
        <v>5213</v>
      </c>
      <c r="D2920" s="41" t="s">
        <v>21</v>
      </c>
      <c r="E2920" s="43">
        <v>4.37</v>
      </c>
      <c r="F2920" s="171">
        <f t="shared" si="51"/>
        <v>4.37</v>
      </c>
    </row>
    <row r="2921" spans="1:6" s="45" customFormat="1" ht="14.25">
      <c r="A2921" s="31">
        <v>78404</v>
      </c>
      <c r="B2921" s="22" t="s">
        <v>2411</v>
      </c>
      <c r="C2921" s="107" t="s">
        <v>5214</v>
      </c>
      <c r="D2921" s="41" t="s">
        <v>21</v>
      </c>
      <c r="E2921" s="43">
        <v>6.46</v>
      </c>
      <c r="F2921" s="171">
        <f t="shared" si="51"/>
        <v>6.46</v>
      </c>
    </row>
    <row r="2922" spans="1:6" s="45" customFormat="1" ht="14.25">
      <c r="A2922" s="31">
        <v>78405</v>
      </c>
      <c r="B2922" s="22" t="s">
        <v>2411</v>
      </c>
      <c r="C2922" s="107" t="s">
        <v>5215</v>
      </c>
      <c r="D2922" s="41" t="s">
        <v>21</v>
      </c>
      <c r="E2922" s="43">
        <v>7.37</v>
      </c>
      <c r="F2922" s="171">
        <f t="shared" si="51"/>
        <v>7.37</v>
      </c>
    </row>
    <row r="2923" spans="1:6" s="45" customFormat="1" ht="14.25">
      <c r="A2923" s="31">
        <v>78406</v>
      </c>
      <c r="B2923" s="22" t="s">
        <v>2411</v>
      </c>
      <c r="C2923" s="107" t="s">
        <v>5216</v>
      </c>
      <c r="D2923" s="41" t="s">
        <v>21</v>
      </c>
      <c r="E2923" s="43">
        <v>4.62</v>
      </c>
      <c r="F2923" s="171">
        <f t="shared" si="51"/>
        <v>4.62</v>
      </c>
    </row>
    <row r="2924" spans="1:6" s="45" customFormat="1" ht="14.25">
      <c r="A2924" s="31">
        <v>786</v>
      </c>
      <c r="B2924" s="22" t="s">
        <v>2411</v>
      </c>
      <c r="C2924" s="107" t="s">
        <v>4365</v>
      </c>
      <c r="D2924" s="41"/>
      <c r="E2924" s="43"/>
      <c r="F2924" s="171">
        <f t="shared" si="51"/>
        <v>0</v>
      </c>
    </row>
    <row r="2925" spans="1:6" s="45" customFormat="1" ht="14.25">
      <c r="A2925" s="184">
        <v>78627</v>
      </c>
      <c r="B2925" s="22" t="s">
        <v>2411</v>
      </c>
      <c r="C2925" s="185" t="s">
        <v>5217</v>
      </c>
      <c r="D2925" s="186" t="s">
        <v>20</v>
      </c>
      <c r="E2925" s="187">
        <v>133.72</v>
      </c>
      <c r="F2925" s="171">
        <f t="shared" si="51"/>
        <v>133.72</v>
      </c>
    </row>
    <row r="2926" spans="1:6" s="45" customFormat="1" ht="14.25">
      <c r="A2926" s="31">
        <v>787</v>
      </c>
      <c r="B2926" s="22" t="s">
        <v>2411</v>
      </c>
      <c r="C2926" s="107" t="s">
        <v>5210</v>
      </c>
      <c r="D2926" s="41"/>
      <c r="E2926" s="43"/>
      <c r="F2926" s="171">
        <f t="shared" si="51"/>
        <v>0</v>
      </c>
    </row>
    <row r="2927" spans="1:6" s="45" customFormat="1" ht="14.25">
      <c r="A2927" s="184">
        <v>78735</v>
      </c>
      <c r="B2927" s="22" t="s">
        <v>2411</v>
      </c>
      <c r="C2927" s="185" t="s">
        <v>5218</v>
      </c>
      <c r="D2927" s="186" t="s">
        <v>20</v>
      </c>
      <c r="E2927" s="187">
        <v>34.6</v>
      </c>
      <c r="F2927" s="171">
        <f t="shared" si="51"/>
        <v>34.6</v>
      </c>
    </row>
    <row r="2928" spans="1:6" s="45" customFormat="1" ht="14.25">
      <c r="A2928" s="31">
        <v>78749</v>
      </c>
      <c r="B2928" s="22" t="s">
        <v>2411</v>
      </c>
      <c r="C2928" s="107" t="s">
        <v>5219</v>
      </c>
      <c r="D2928" s="41" t="s">
        <v>20</v>
      </c>
      <c r="E2928" s="43">
        <v>84.57</v>
      </c>
      <c r="F2928" s="171">
        <f t="shared" si="51"/>
        <v>84.57</v>
      </c>
    </row>
    <row r="2929" spans="1:6" s="45" customFormat="1" ht="14.25">
      <c r="A2929" s="31">
        <v>78760</v>
      </c>
      <c r="B2929" s="22" t="s">
        <v>2411</v>
      </c>
      <c r="C2929" s="107" t="s">
        <v>5220</v>
      </c>
      <c r="D2929" s="41" t="s">
        <v>21</v>
      </c>
      <c r="E2929" s="43">
        <v>12.31</v>
      </c>
      <c r="F2929" s="171">
        <f t="shared" si="51"/>
        <v>12.31</v>
      </c>
    </row>
    <row r="2930" spans="1:6" s="45" customFormat="1" ht="14.25">
      <c r="A2930" s="31">
        <v>788</v>
      </c>
      <c r="B2930" s="22" t="s">
        <v>2411</v>
      </c>
      <c r="C2930" s="107" t="s">
        <v>2670</v>
      </c>
      <c r="D2930" s="41"/>
      <c r="E2930" s="43"/>
      <c r="F2930" s="171">
        <f t="shared" si="51"/>
        <v>0</v>
      </c>
    </row>
    <row r="2931" spans="1:6" s="45" customFormat="1" ht="14.25">
      <c r="A2931" s="184">
        <v>78848</v>
      </c>
      <c r="B2931" s="22" t="s">
        <v>2411</v>
      </c>
      <c r="C2931" s="185" t="s">
        <v>5221</v>
      </c>
      <c r="D2931" s="186" t="s">
        <v>21</v>
      </c>
      <c r="E2931" s="187">
        <v>9.77</v>
      </c>
      <c r="F2931" s="171">
        <f t="shared" si="51"/>
        <v>9.77</v>
      </c>
    </row>
    <row r="2932" spans="1:6" s="45" customFormat="1" ht="14.25">
      <c r="A2932" s="31">
        <v>78898</v>
      </c>
      <c r="B2932" s="22" t="s">
        <v>2411</v>
      </c>
      <c r="C2932" s="107" t="s">
        <v>5222</v>
      </c>
      <c r="D2932" s="41" t="s">
        <v>20</v>
      </c>
      <c r="E2932" s="43">
        <v>36.31</v>
      </c>
      <c r="F2932" s="171">
        <f t="shared" si="51"/>
        <v>36.31</v>
      </c>
    </row>
    <row r="2933" spans="1:6" s="45" customFormat="1" ht="14.25">
      <c r="A2933" s="31">
        <v>789</v>
      </c>
      <c r="B2933" s="22" t="s">
        <v>2411</v>
      </c>
      <c r="C2933" s="107" t="s">
        <v>5223</v>
      </c>
      <c r="D2933" s="41"/>
      <c r="E2933" s="43"/>
      <c r="F2933" s="171">
        <f t="shared" si="51"/>
        <v>0</v>
      </c>
    </row>
    <row r="2934" spans="1:6" s="45" customFormat="1" ht="14.25">
      <c r="A2934" s="184">
        <v>78985</v>
      </c>
      <c r="B2934" s="22" t="s">
        <v>2411</v>
      </c>
      <c r="C2934" s="185" t="s">
        <v>5224</v>
      </c>
      <c r="D2934" s="186" t="s">
        <v>21</v>
      </c>
      <c r="E2934" s="187">
        <v>76.3</v>
      </c>
      <c r="F2934" s="171">
        <f t="shared" si="51"/>
        <v>76.3</v>
      </c>
    </row>
    <row r="2935" spans="1:6" s="45" customFormat="1" ht="14.25">
      <c r="A2935" s="31">
        <v>78996</v>
      </c>
      <c r="B2935" s="22" t="s">
        <v>2411</v>
      </c>
      <c r="C2935" s="107" t="s">
        <v>5225</v>
      </c>
      <c r="D2935" s="41" t="s">
        <v>34</v>
      </c>
      <c r="E2935" s="43">
        <v>9.5</v>
      </c>
      <c r="F2935" s="171">
        <f t="shared" si="51"/>
        <v>9.5</v>
      </c>
    </row>
    <row r="2936" spans="1:6" s="45" customFormat="1" ht="14.25">
      <c r="A2936" s="184">
        <v>791</v>
      </c>
      <c r="B2936" s="22" t="s">
        <v>2411</v>
      </c>
      <c r="C2936" s="185" t="s">
        <v>5226</v>
      </c>
      <c r="D2936" s="186"/>
      <c r="E2936" s="187"/>
      <c r="F2936" s="171">
        <f t="shared" si="51"/>
        <v>0</v>
      </c>
    </row>
    <row r="2937" spans="1:6" s="45" customFormat="1" ht="14.25">
      <c r="A2937" s="31">
        <v>79166</v>
      </c>
      <c r="B2937" s="22" t="s">
        <v>2411</v>
      </c>
      <c r="C2937" s="107" t="s">
        <v>5227</v>
      </c>
      <c r="D2937" s="41" t="s">
        <v>21</v>
      </c>
      <c r="E2937" s="43">
        <v>6.84</v>
      </c>
      <c r="F2937" s="171">
        <f t="shared" si="51"/>
        <v>6.84</v>
      </c>
    </row>
    <row r="2938" spans="1:6" s="45" customFormat="1" ht="14.25">
      <c r="A2938" s="31">
        <v>792</v>
      </c>
      <c r="B2938" s="22" t="s">
        <v>2411</v>
      </c>
      <c r="C2938" s="107" t="s">
        <v>5226</v>
      </c>
      <c r="D2938" s="41"/>
      <c r="E2938" s="43"/>
      <c r="F2938" s="171">
        <f t="shared" si="51"/>
        <v>0</v>
      </c>
    </row>
    <row r="2939" spans="1:6" s="45" customFormat="1" ht="14.25">
      <c r="A2939" s="31">
        <v>79245</v>
      </c>
      <c r="B2939" s="22" t="s">
        <v>2411</v>
      </c>
      <c r="C2939" s="107" t="s">
        <v>5228</v>
      </c>
      <c r="D2939" s="41" t="s">
        <v>23</v>
      </c>
      <c r="E2939" s="43">
        <v>62.98</v>
      </c>
      <c r="F2939" s="171">
        <f t="shared" si="51"/>
        <v>62.98</v>
      </c>
    </row>
    <row r="2940" spans="1:6" s="45" customFormat="1" ht="14.25">
      <c r="A2940" s="184">
        <v>79246</v>
      </c>
      <c r="B2940" s="22" t="s">
        <v>2411</v>
      </c>
      <c r="C2940" s="185" t="s">
        <v>5229</v>
      </c>
      <c r="D2940" s="186" t="s">
        <v>23</v>
      </c>
      <c r="E2940" s="187">
        <v>65.989999999999995</v>
      </c>
      <c r="F2940" s="171">
        <f t="shared" si="51"/>
        <v>65.989999999999995</v>
      </c>
    </row>
    <row r="2941" spans="1:6" s="45" customFormat="1" ht="14.25">
      <c r="A2941" s="31">
        <v>79247</v>
      </c>
      <c r="B2941" s="22" t="s">
        <v>2411</v>
      </c>
      <c r="C2941" s="107" t="s">
        <v>5230</v>
      </c>
      <c r="D2941" s="41" t="s">
        <v>23</v>
      </c>
      <c r="E2941" s="43">
        <v>60.27</v>
      </c>
      <c r="F2941" s="171">
        <f t="shared" si="51"/>
        <v>60.27</v>
      </c>
    </row>
    <row r="2942" spans="1:6" s="45" customFormat="1" ht="14.25">
      <c r="A2942" s="31">
        <v>793</v>
      </c>
      <c r="B2942" s="22" t="s">
        <v>2411</v>
      </c>
      <c r="C2942" s="107" t="s">
        <v>4719</v>
      </c>
      <c r="D2942" s="41"/>
      <c r="E2942" s="43"/>
      <c r="F2942" s="171">
        <f t="shared" si="51"/>
        <v>0</v>
      </c>
    </row>
    <row r="2943" spans="1:6" s="45" customFormat="1" ht="14.25">
      <c r="A2943" s="31">
        <v>79372</v>
      </c>
      <c r="B2943" s="22" t="s">
        <v>2411</v>
      </c>
      <c r="C2943" s="107" t="s">
        <v>5231</v>
      </c>
      <c r="D2943" s="41" t="s">
        <v>21</v>
      </c>
      <c r="E2943" s="43">
        <v>185.75</v>
      </c>
      <c r="F2943" s="171">
        <f t="shared" si="51"/>
        <v>185.75</v>
      </c>
    </row>
    <row r="2944" spans="1:6" s="45" customFormat="1" ht="14.25">
      <c r="A2944" s="184">
        <v>79374</v>
      </c>
      <c r="B2944" s="22" t="s">
        <v>2411</v>
      </c>
      <c r="C2944" s="185" t="s">
        <v>5232</v>
      </c>
      <c r="D2944" s="186" t="s">
        <v>20</v>
      </c>
      <c r="E2944" s="187">
        <v>38.54</v>
      </c>
      <c r="F2944" s="171">
        <f t="shared" si="51"/>
        <v>38.54</v>
      </c>
    </row>
    <row r="2945" spans="1:6" s="45" customFormat="1" ht="14.25">
      <c r="A2945" s="31">
        <v>79375</v>
      </c>
      <c r="B2945" s="22" t="s">
        <v>2411</v>
      </c>
      <c r="C2945" s="107" t="s">
        <v>5233</v>
      </c>
      <c r="D2945" s="41" t="s">
        <v>23</v>
      </c>
      <c r="E2945" s="43">
        <v>3.43</v>
      </c>
      <c r="F2945" s="171">
        <f t="shared" si="51"/>
        <v>3.43</v>
      </c>
    </row>
    <row r="2946" spans="1:6" s="45" customFormat="1" ht="14.25">
      <c r="A2946" s="184">
        <v>794</v>
      </c>
      <c r="B2946" s="22" t="s">
        <v>2411</v>
      </c>
      <c r="C2946" s="185" t="s">
        <v>5234</v>
      </c>
      <c r="D2946" s="186"/>
      <c r="E2946" s="187"/>
      <c r="F2946" s="171">
        <f t="shared" si="51"/>
        <v>0</v>
      </c>
    </row>
    <row r="2947" spans="1:6" s="45" customFormat="1" ht="14.25">
      <c r="A2947" s="222">
        <v>79419</v>
      </c>
      <c r="B2947" s="22" t="s">
        <v>2411</v>
      </c>
      <c r="C2947" s="223" t="s">
        <v>5235</v>
      </c>
      <c r="D2947" s="224" t="s">
        <v>1874</v>
      </c>
      <c r="E2947" s="225">
        <v>87.47</v>
      </c>
      <c r="F2947" s="171">
        <f t="shared" ref="F2947:F3010" si="52">E2947*$F$1534</f>
        <v>87.47</v>
      </c>
    </row>
    <row r="2948" spans="1:6" s="45" customFormat="1" ht="14.25">
      <c r="A2948" s="206">
        <v>796</v>
      </c>
      <c r="B2948" s="22" t="s">
        <v>2411</v>
      </c>
      <c r="C2948" s="114" t="s">
        <v>4719</v>
      </c>
      <c r="D2948" s="207"/>
      <c r="E2948" s="208"/>
      <c r="F2948" s="171">
        <f t="shared" si="52"/>
        <v>0</v>
      </c>
    </row>
    <row r="2949" spans="1:6" s="45" customFormat="1" ht="14.25">
      <c r="A2949" s="184">
        <v>79654</v>
      </c>
      <c r="B2949" s="22" t="s">
        <v>2411</v>
      </c>
      <c r="C2949" s="185" t="s">
        <v>5236</v>
      </c>
      <c r="D2949" s="186" t="s">
        <v>1876</v>
      </c>
      <c r="E2949" s="187">
        <v>956.62</v>
      </c>
      <c r="F2949" s="171">
        <f t="shared" si="52"/>
        <v>956.62</v>
      </c>
    </row>
    <row r="2950" spans="1:6" s="45" customFormat="1" ht="14.25">
      <c r="A2950" s="31">
        <v>10</v>
      </c>
      <c r="B2950" s="22" t="s">
        <v>2411</v>
      </c>
      <c r="C2950" s="107" t="s">
        <v>5237</v>
      </c>
      <c r="D2950" s="41"/>
      <c r="E2950" s="43"/>
      <c r="F2950" s="171">
        <f t="shared" si="52"/>
        <v>0</v>
      </c>
    </row>
    <row r="2951" spans="1:6" s="45" customFormat="1" ht="14.25">
      <c r="A2951" s="31">
        <v>1001</v>
      </c>
      <c r="B2951" s="22" t="s">
        <v>2411</v>
      </c>
      <c r="C2951" s="107" t="s">
        <v>5237</v>
      </c>
      <c r="D2951" s="41"/>
      <c r="E2951" s="43"/>
      <c r="F2951" s="171">
        <f t="shared" si="52"/>
        <v>0</v>
      </c>
    </row>
    <row r="2952" spans="1:6" s="45" customFormat="1" ht="14.25">
      <c r="A2952" s="31">
        <v>100150</v>
      </c>
      <c r="B2952" s="22" t="s">
        <v>2411</v>
      </c>
      <c r="C2952" s="107" t="s">
        <v>5238</v>
      </c>
      <c r="D2952" s="41" t="s">
        <v>1875</v>
      </c>
      <c r="E2952" s="43">
        <v>73.33</v>
      </c>
      <c r="F2952" s="171">
        <f t="shared" si="52"/>
        <v>73.33</v>
      </c>
    </row>
    <row r="2953" spans="1:6" s="45" customFormat="1" ht="14.25">
      <c r="A2953" s="31">
        <v>100151</v>
      </c>
      <c r="B2953" s="22" t="s">
        <v>2411</v>
      </c>
      <c r="C2953" s="107" t="s">
        <v>5239</v>
      </c>
      <c r="D2953" s="41" t="s">
        <v>23</v>
      </c>
      <c r="E2953" s="43">
        <v>244.17</v>
      </c>
      <c r="F2953" s="171">
        <f t="shared" si="52"/>
        <v>244.17</v>
      </c>
    </row>
    <row r="2954" spans="1:6" s="45" customFormat="1" ht="14.25">
      <c r="A2954" s="31">
        <v>100189</v>
      </c>
      <c r="B2954" s="22" t="s">
        <v>2411</v>
      </c>
      <c r="C2954" s="107" t="s">
        <v>5240</v>
      </c>
      <c r="D2954" s="41" t="s">
        <v>21</v>
      </c>
      <c r="E2954" s="43">
        <v>4.0199999999999996</v>
      </c>
      <c r="F2954" s="171">
        <f t="shared" si="52"/>
        <v>4.0199999999999996</v>
      </c>
    </row>
    <row r="2955" spans="1:6" s="45" customFormat="1" ht="14.25">
      <c r="A2955" s="31">
        <v>100190</v>
      </c>
      <c r="B2955" s="22" t="s">
        <v>2411</v>
      </c>
      <c r="C2955" s="107" t="s">
        <v>5241</v>
      </c>
      <c r="D2955" s="41" t="s">
        <v>21</v>
      </c>
      <c r="E2955" s="43">
        <v>16.690000000000001</v>
      </c>
      <c r="F2955" s="171">
        <f t="shared" si="52"/>
        <v>16.690000000000001</v>
      </c>
    </row>
    <row r="2956" spans="1:6" s="45" customFormat="1" ht="14.25">
      <c r="A2956" s="31">
        <v>100192</v>
      </c>
      <c r="B2956" s="22" t="s">
        <v>2411</v>
      </c>
      <c r="C2956" s="107" t="s">
        <v>5242</v>
      </c>
      <c r="D2956" s="41" t="s">
        <v>21</v>
      </c>
      <c r="E2956" s="43">
        <v>25.74</v>
      </c>
      <c r="F2956" s="171">
        <f t="shared" si="52"/>
        <v>25.74</v>
      </c>
    </row>
    <row r="2957" spans="1:6" s="45" customFormat="1" ht="14.25">
      <c r="A2957" s="31">
        <v>100194</v>
      </c>
      <c r="B2957" s="22" t="s">
        <v>2411</v>
      </c>
      <c r="C2957" s="107" t="s">
        <v>5243</v>
      </c>
      <c r="D2957" s="41" t="s">
        <v>21</v>
      </c>
      <c r="E2957" s="43">
        <v>8.16</v>
      </c>
      <c r="F2957" s="171">
        <f t="shared" si="52"/>
        <v>8.16</v>
      </c>
    </row>
    <row r="2958" spans="1:6" s="45" customFormat="1" ht="14.25">
      <c r="A2958" s="31">
        <v>100195</v>
      </c>
      <c r="B2958" s="22" t="s">
        <v>2411</v>
      </c>
      <c r="C2958" s="107" t="s">
        <v>5244</v>
      </c>
      <c r="D2958" s="41" t="s">
        <v>23</v>
      </c>
      <c r="E2958" s="43">
        <v>8</v>
      </c>
      <c r="F2958" s="171">
        <f t="shared" si="52"/>
        <v>8</v>
      </c>
    </row>
    <row r="2959" spans="1:6" s="45" customFormat="1" ht="14.25">
      <c r="A2959" s="31">
        <v>100196</v>
      </c>
      <c r="B2959" s="22" t="s">
        <v>2411</v>
      </c>
      <c r="C2959" s="107" t="s">
        <v>5245</v>
      </c>
      <c r="D2959" s="41" t="s">
        <v>23</v>
      </c>
      <c r="E2959" s="43">
        <v>8</v>
      </c>
      <c r="F2959" s="171">
        <f t="shared" si="52"/>
        <v>8</v>
      </c>
    </row>
    <row r="2960" spans="1:6" s="45" customFormat="1" ht="14.25">
      <c r="A2960" s="184">
        <v>100197</v>
      </c>
      <c r="B2960" s="22" t="s">
        <v>2411</v>
      </c>
      <c r="C2960" s="185" t="s">
        <v>5246</v>
      </c>
      <c r="D2960" s="186" t="s">
        <v>23</v>
      </c>
      <c r="E2960" s="187">
        <v>8</v>
      </c>
      <c r="F2960" s="171">
        <f t="shared" si="52"/>
        <v>8</v>
      </c>
    </row>
    <row r="2961" spans="1:6" s="45" customFormat="1" ht="14.25">
      <c r="A2961" s="31">
        <v>100198</v>
      </c>
      <c r="B2961" s="22" t="s">
        <v>2411</v>
      </c>
      <c r="C2961" s="107" t="s">
        <v>5247</v>
      </c>
      <c r="D2961" s="41" t="s">
        <v>21</v>
      </c>
      <c r="E2961" s="43">
        <v>13.52</v>
      </c>
      <c r="F2961" s="171">
        <f t="shared" si="52"/>
        <v>13.52</v>
      </c>
    </row>
    <row r="2962" spans="1:6" s="45" customFormat="1" ht="14.25">
      <c r="A2962" s="31">
        <v>1002</v>
      </c>
      <c r="B2962" s="22" t="s">
        <v>2411</v>
      </c>
      <c r="C2962" s="107" t="s">
        <v>5248</v>
      </c>
      <c r="D2962" s="41"/>
      <c r="E2962" s="43"/>
      <c r="F2962" s="171">
        <f t="shared" si="52"/>
        <v>0</v>
      </c>
    </row>
    <row r="2963" spans="1:6" s="45" customFormat="1" ht="14.25">
      <c r="A2963" s="31">
        <v>100202</v>
      </c>
      <c r="B2963" s="22" t="s">
        <v>2411</v>
      </c>
      <c r="C2963" s="107" t="s">
        <v>5249</v>
      </c>
      <c r="D2963" s="41" t="s">
        <v>23</v>
      </c>
      <c r="E2963" s="43">
        <v>8.77</v>
      </c>
      <c r="F2963" s="171">
        <f t="shared" si="52"/>
        <v>8.77</v>
      </c>
    </row>
    <row r="2964" spans="1:6" s="45" customFormat="1" ht="14.25">
      <c r="A2964" s="31">
        <v>100203</v>
      </c>
      <c r="B2964" s="22" t="s">
        <v>2411</v>
      </c>
      <c r="C2964" s="107" t="s">
        <v>5250</v>
      </c>
      <c r="D2964" s="41" t="s">
        <v>23</v>
      </c>
      <c r="E2964" s="43">
        <v>13.09</v>
      </c>
      <c r="F2964" s="171">
        <f t="shared" si="52"/>
        <v>13.09</v>
      </c>
    </row>
    <row r="2965" spans="1:6" s="45" customFormat="1" ht="14.25">
      <c r="A2965" s="31">
        <v>100205</v>
      </c>
      <c r="B2965" s="22" t="s">
        <v>2411</v>
      </c>
      <c r="C2965" s="107" t="s">
        <v>5251</v>
      </c>
      <c r="D2965" s="41" t="s">
        <v>21</v>
      </c>
      <c r="E2965" s="43">
        <v>188.64</v>
      </c>
      <c r="F2965" s="171">
        <f t="shared" si="52"/>
        <v>188.64</v>
      </c>
    </row>
    <row r="2966" spans="1:6" s="45" customFormat="1" ht="14.25">
      <c r="A2966" s="216">
        <v>100208</v>
      </c>
      <c r="B2966" s="22" t="s">
        <v>2411</v>
      </c>
      <c r="C2966" s="217" t="s">
        <v>5252</v>
      </c>
      <c r="D2966" s="218" t="s">
        <v>21</v>
      </c>
      <c r="E2966" s="219">
        <v>116.13</v>
      </c>
      <c r="F2966" s="171">
        <f t="shared" si="52"/>
        <v>116.13</v>
      </c>
    </row>
    <row r="2967" spans="1:6" s="45" customFormat="1" ht="14.25">
      <c r="A2967" s="184">
        <v>100209</v>
      </c>
      <c r="B2967" s="22" t="s">
        <v>2411</v>
      </c>
      <c r="C2967" s="185" t="s">
        <v>5253</v>
      </c>
      <c r="D2967" s="186" t="s">
        <v>23</v>
      </c>
      <c r="E2967" s="187">
        <v>8.77</v>
      </c>
      <c r="F2967" s="171">
        <f t="shared" si="52"/>
        <v>8.77</v>
      </c>
    </row>
    <row r="2968" spans="1:6" s="45" customFormat="1" ht="14.25">
      <c r="A2968" s="31">
        <v>13</v>
      </c>
      <c r="B2968" s="22" t="s">
        <v>2411</v>
      </c>
      <c r="C2968" s="107" t="s">
        <v>5254</v>
      </c>
      <c r="D2968" s="41"/>
      <c r="E2968" s="43"/>
      <c r="F2968" s="171">
        <f t="shared" si="52"/>
        <v>0</v>
      </c>
    </row>
    <row r="2969" spans="1:6" s="45" customFormat="1" ht="14.25">
      <c r="A2969" s="184">
        <v>1304</v>
      </c>
      <c r="B2969" s="22" t="s">
        <v>2411</v>
      </c>
      <c r="C2969" s="185" t="s">
        <v>5255</v>
      </c>
      <c r="D2969" s="186"/>
      <c r="E2969" s="187"/>
      <c r="F2969" s="171">
        <f t="shared" si="52"/>
        <v>0</v>
      </c>
    </row>
    <row r="2970" spans="1:6" s="45" customFormat="1" ht="14.25">
      <c r="A2970" s="31">
        <v>130401</v>
      </c>
      <c r="B2970" s="22" t="s">
        <v>2411</v>
      </c>
      <c r="C2970" s="107" t="s">
        <v>5256</v>
      </c>
      <c r="D2970" s="41" t="s">
        <v>20</v>
      </c>
      <c r="E2970" s="43">
        <v>176.95</v>
      </c>
      <c r="F2970" s="171">
        <f t="shared" si="52"/>
        <v>176.95</v>
      </c>
    </row>
    <row r="2971" spans="1:6" s="45" customFormat="1" ht="14.25">
      <c r="A2971" s="31">
        <v>1305</v>
      </c>
      <c r="B2971" s="22" t="s">
        <v>2411</v>
      </c>
      <c r="C2971" s="107" t="s">
        <v>4616</v>
      </c>
      <c r="D2971" s="41"/>
      <c r="E2971" s="43"/>
      <c r="F2971" s="171">
        <f t="shared" si="52"/>
        <v>0</v>
      </c>
    </row>
    <row r="2972" spans="1:6" s="45" customFormat="1" ht="24">
      <c r="A2972" s="184">
        <v>130561</v>
      </c>
      <c r="B2972" s="22" t="s">
        <v>2411</v>
      </c>
      <c r="C2972" s="185" t="s">
        <v>5257</v>
      </c>
      <c r="D2972" s="186" t="s">
        <v>20</v>
      </c>
      <c r="E2972" s="187">
        <v>137.54</v>
      </c>
      <c r="F2972" s="171">
        <f t="shared" si="52"/>
        <v>137.54</v>
      </c>
    </row>
    <row r="2973" spans="1:6" s="45" customFormat="1" ht="24">
      <c r="A2973" s="31">
        <v>130572</v>
      </c>
      <c r="B2973" s="22" t="s">
        <v>2411</v>
      </c>
      <c r="C2973" s="107" t="s">
        <v>5258</v>
      </c>
      <c r="D2973" s="41" t="s">
        <v>20</v>
      </c>
      <c r="E2973" s="43">
        <v>500.62</v>
      </c>
      <c r="F2973" s="171">
        <f t="shared" si="52"/>
        <v>500.62</v>
      </c>
    </row>
    <row r="2974" spans="1:6" s="45" customFormat="1" ht="14.25">
      <c r="A2974" s="31">
        <v>1306</v>
      </c>
      <c r="B2974" s="22" t="s">
        <v>2411</v>
      </c>
      <c r="C2974" s="107" t="s">
        <v>4411</v>
      </c>
      <c r="D2974" s="41"/>
      <c r="E2974" s="43"/>
      <c r="F2974" s="171">
        <f t="shared" si="52"/>
        <v>0</v>
      </c>
    </row>
    <row r="2975" spans="1:6" s="45" customFormat="1" ht="14.25">
      <c r="A2975" s="184">
        <v>130628</v>
      </c>
      <c r="B2975" s="22" t="s">
        <v>2411</v>
      </c>
      <c r="C2975" s="185" t="s">
        <v>5259</v>
      </c>
      <c r="D2975" s="186" t="s">
        <v>20</v>
      </c>
      <c r="E2975" s="187">
        <v>51.17</v>
      </c>
      <c r="F2975" s="171">
        <f t="shared" si="52"/>
        <v>51.17</v>
      </c>
    </row>
    <row r="2976" spans="1:6" s="45" customFormat="1" ht="14.25">
      <c r="A2976" s="31">
        <v>130636</v>
      </c>
      <c r="B2976" s="22" t="s">
        <v>2411</v>
      </c>
      <c r="C2976" s="107" t="s">
        <v>5260</v>
      </c>
      <c r="D2976" s="41" t="s">
        <v>2408</v>
      </c>
      <c r="E2976" s="43">
        <v>47.98</v>
      </c>
      <c r="F2976" s="171">
        <f t="shared" si="52"/>
        <v>47.98</v>
      </c>
    </row>
    <row r="2977" spans="1:6" s="45" customFormat="1" ht="14.25">
      <c r="A2977" s="216">
        <v>1307</v>
      </c>
      <c r="B2977" s="22" t="s">
        <v>2411</v>
      </c>
      <c r="C2977" s="217" t="s">
        <v>4391</v>
      </c>
      <c r="D2977" s="218"/>
      <c r="E2977" s="219"/>
      <c r="F2977" s="171">
        <f t="shared" si="52"/>
        <v>0</v>
      </c>
    </row>
    <row r="2978" spans="1:6" s="45" customFormat="1" ht="14.25">
      <c r="A2978" s="184">
        <v>130701</v>
      </c>
      <c r="B2978" s="22" t="s">
        <v>2411</v>
      </c>
      <c r="C2978" s="185" t="s">
        <v>5261</v>
      </c>
      <c r="D2978" s="186" t="s">
        <v>20</v>
      </c>
      <c r="E2978" s="187">
        <v>13.27</v>
      </c>
      <c r="F2978" s="171">
        <f t="shared" si="52"/>
        <v>13.27</v>
      </c>
    </row>
    <row r="2979" spans="1:6" s="45" customFormat="1" ht="14.25">
      <c r="A2979" s="31">
        <v>1311</v>
      </c>
      <c r="B2979" s="22" t="s">
        <v>2411</v>
      </c>
      <c r="C2979" s="107" t="s">
        <v>5147</v>
      </c>
      <c r="D2979" s="41"/>
      <c r="E2979" s="43"/>
      <c r="F2979" s="171">
        <f t="shared" si="52"/>
        <v>0</v>
      </c>
    </row>
    <row r="2980" spans="1:6" s="45" customFormat="1" ht="14.25">
      <c r="A2980" s="184">
        <v>131108</v>
      </c>
      <c r="B2980" s="22" t="s">
        <v>2411</v>
      </c>
      <c r="C2980" s="185" t="s">
        <v>5262</v>
      </c>
      <c r="D2980" s="186" t="s">
        <v>49</v>
      </c>
      <c r="E2980" s="187">
        <v>0.86</v>
      </c>
      <c r="F2980" s="171">
        <f t="shared" si="52"/>
        <v>0.86</v>
      </c>
    </row>
    <row r="2981" spans="1:6" s="45" customFormat="1" ht="14.25">
      <c r="A2981" s="31">
        <v>1316</v>
      </c>
      <c r="B2981" s="22" t="s">
        <v>2411</v>
      </c>
      <c r="C2981" s="107" t="s">
        <v>5263</v>
      </c>
      <c r="D2981" s="41"/>
      <c r="E2981" s="43"/>
      <c r="F2981" s="171">
        <f t="shared" si="52"/>
        <v>0</v>
      </c>
    </row>
    <row r="2982" spans="1:6" s="45" customFormat="1" ht="14.25">
      <c r="A2982" s="31">
        <v>131611</v>
      </c>
      <c r="B2982" s="22" t="s">
        <v>2411</v>
      </c>
      <c r="C2982" s="107" t="s">
        <v>5264</v>
      </c>
      <c r="D2982" s="41" t="s">
        <v>20</v>
      </c>
      <c r="E2982" s="43">
        <v>453.57</v>
      </c>
      <c r="F2982" s="171">
        <f t="shared" si="52"/>
        <v>453.57</v>
      </c>
    </row>
    <row r="2983" spans="1:6" s="45" customFormat="1" ht="14.25">
      <c r="A2983" s="184">
        <v>131613</v>
      </c>
      <c r="B2983" s="22" t="s">
        <v>2411</v>
      </c>
      <c r="C2983" s="185" t="s">
        <v>5265</v>
      </c>
      <c r="D2983" s="186" t="s">
        <v>20</v>
      </c>
      <c r="E2983" s="187">
        <v>31.96</v>
      </c>
      <c r="F2983" s="171">
        <f t="shared" si="52"/>
        <v>31.96</v>
      </c>
    </row>
    <row r="2984" spans="1:6" s="45" customFormat="1" ht="14.25">
      <c r="A2984" s="31">
        <v>15</v>
      </c>
      <c r="B2984" s="22" t="s">
        <v>2411</v>
      </c>
      <c r="C2984" s="107" t="s">
        <v>5266</v>
      </c>
      <c r="D2984" s="41"/>
      <c r="E2984" s="43"/>
      <c r="F2984" s="171">
        <f t="shared" si="52"/>
        <v>0</v>
      </c>
    </row>
    <row r="2985" spans="1:6" s="45" customFormat="1" ht="14.25">
      <c r="A2985" s="184">
        <v>1502</v>
      </c>
      <c r="B2985" s="22" t="s">
        <v>2411</v>
      </c>
      <c r="C2985" s="185" t="s">
        <v>5267</v>
      </c>
      <c r="D2985" s="186"/>
      <c r="E2985" s="187"/>
      <c r="F2985" s="171">
        <f t="shared" si="52"/>
        <v>0</v>
      </c>
    </row>
    <row r="2986" spans="1:6" s="45" customFormat="1" ht="14.25">
      <c r="A2986" s="31">
        <v>150266</v>
      </c>
      <c r="B2986" s="22" t="s">
        <v>2411</v>
      </c>
      <c r="C2986" s="107" t="s">
        <v>5268</v>
      </c>
      <c r="D2986" s="41" t="s">
        <v>1874</v>
      </c>
      <c r="E2986" s="43">
        <v>38.32</v>
      </c>
      <c r="F2986" s="171">
        <f t="shared" si="52"/>
        <v>38.32</v>
      </c>
    </row>
    <row r="2987" spans="1:6" s="45" customFormat="1" ht="14.25">
      <c r="A2987" s="216">
        <v>150276</v>
      </c>
      <c r="B2987" s="22" t="s">
        <v>2411</v>
      </c>
      <c r="C2987" s="217" t="s">
        <v>5269</v>
      </c>
      <c r="D2987" s="218" t="s">
        <v>1874</v>
      </c>
      <c r="E2987" s="219">
        <v>87.12</v>
      </c>
      <c r="F2987" s="171">
        <f t="shared" si="52"/>
        <v>87.12</v>
      </c>
    </row>
    <row r="2988" spans="1:6" s="45" customFormat="1" ht="14.25">
      <c r="A2988" s="184">
        <v>1503</v>
      </c>
      <c r="B2988" s="22" t="s">
        <v>2411</v>
      </c>
      <c r="C2988" s="185" t="s">
        <v>4287</v>
      </c>
      <c r="D2988" s="186"/>
      <c r="E2988" s="187"/>
      <c r="F2988" s="171">
        <f t="shared" si="52"/>
        <v>0</v>
      </c>
    </row>
    <row r="2989" spans="1:6" s="45" customFormat="1" ht="14.25">
      <c r="A2989" s="31">
        <v>150301</v>
      </c>
      <c r="B2989" s="22" t="s">
        <v>2411</v>
      </c>
      <c r="C2989" s="107" t="s">
        <v>5270</v>
      </c>
      <c r="D2989" s="41" t="s">
        <v>1876</v>
      </c>
      <c r="E2989" s="43">
        <v>71.260000000000005</v>
      </c>
      <c r="F2989" s="171">
        <f t="shared" si="52"/>
        <v>71.260000000000005</v>
      </c>
    </row>
    <row r="2990" spans="1:6" s="45" customFormat="1" ht="14.25">
      <c r="A2990" s="216">
        <v>150302</v>
      </c>
      <c r="B2990" s="22" t="s">
        <v>2411</v>
      </c>
      <c r="C2990" s="217" t="s">
        <v>5271</v>
      </c>
      <c r="D2990" s="218" t="s">
        <v>1876</v>
      </c>
      <c r="E2990" s="219">
        <v>145.38999999999999</v>
      </c>
      <c r="F2990" s="171">
        <f t="shared" si="52"/>
        <v>145.38999999999999</v>
      </c>
    </row>
    <row r="2991" spans="1:6" s="45" customFormat="1" ht="14.25">
      <c r="A2991" s="184">
        <v>1507</v>
      </c>
      <c r="B2991" s="22" t="s">
        <v>2411</v>
      </c>
      <c r="C2991" s="185" t="s">
        <v>5272</v>
      </c>
      <c r="D2991" s="186"/>
      <c r="E2991" s="187"/>
      <c r="F2991" s="171">
        <f t="shared" si="52"/>
        <v>0</v>
      </c>
    </row>
    <row r="2992" spans="1:6" s="45" customFormat="1" ht="14.25">
      <c r="A2992" s="31">
        <v>150706</v>
      </c>
      <c r="B2992" s="22" t="s">
        <v>2411</v>
      </c>
      <c r="C2992" s="107" t="s">
        <v>5273</v>
      </c>
      <c r="D2992" s="41" t="s">
        <v>20</v>
      </c>
      <c r="E2992" s="43">
        <v>1821.03</v>
      </c>
      <c r="F2992" s="171">
        <f t="shared" si="52"/>
        <v>1821.03</v>
      </c>
    </row>
    <row r="2993" spans="1:6" s="45" customFormat="1" ht="14.25">
      <c r="A2993" s="31">
        <v>1508</v>
      </c>
      <c r="B2993" s="22" t="s">
        <v>2411</v>
      </c>
      <c r="C2993" s="107" t="s">
        <v>5274</v>
      </c>
      <c r="D2993" s="41"/>
      <c r="E2993" s="43"/>
      <c r="F2993" s="171">
        <f t="shared" si="52"/>
        <v>0</v>
      </c>
    </row>
    <row r="2994" spans="1:6" s="45" customFormat="1" ht="14.25">
      <c r="A2994" s="184">
        <v>150881</v>
      </c>
      <c r="B2994" s="22" t="s">
        <v>2411</v>
      </c>
      <c r="C2994" s="185" t="s">
        <v>5275</v>
      </c>
      <c r="D2994" s="186" t="s">
        <v>20</v>
      </c>
      <c r="E2994" s="187">
        <v>2.23</v>
      </c>
      <c r="F2994" s="171">
        <f t="shared" si="52"/>
        <v>2.23</v>
      </c>
    </row>
    <row r="2995" spans="1:6" s="45" customFormat="1" ht="14.25">
      <c r="A2995" s="31">
        <v>1530</v>
      </c>
      <c r="B2995" s="22" t="s">
        <v>2411</v>
      </c>
      <c r="C2995" s="107" t="s">
        <v>2670</v>
      </c>
      <c r="D2995" s="41"/>
      <c r="E2995" s="43"/>
      <c r="F2995" s="171">
        <f t="shared" si="52"/>
        <v>0</v>
      </c>
    </row>
    <row r="2996" spans="1:6" s="45" customFormat="1" ht="14.25">
      <c r="A2996" s="31">
        <v>153068</v>
      </c>
      <c r="B2996" s="22" t="s">
        <v>2411</v>
      </c>
      <c r="C2996" s="107" t="s">
        <v>5276</v>
      </c>
      <c r="D2996" s="41" t="s">
        <v>20</v>
      </c>
      <c r="E2996" s="43">
        <v>6.81</v>
      </c>
      <c r="F2996" s="171">
        <f t="shared" si="52"/>
        <v>6.81</v>
      </c>
    </row>
    <row r="2997" spans="1:6" s="45" customFormat="1" ht="24">
      <c r="A2997" s="216">
        <v>153070</v>
      </c>
      <c r="B2997" s="22" t="s">
        <v>2411</v>
      </c>
      <c r="C2997" s="217" t="s">
        <v>5277</v>
      </c>
      <c r="D2997" s="218" t="s">
        <v>20</v>
      </c>
      <c r="E2997" s="219">
        <v>545.65</v>
      </c>
      <c r="F2997" s="171">
        <f t="shared" si="52"/>
        <v>545.65</v>
      </c>
    </row>
    <row r="2998" spans="1:6" s="45" customFormat="1" ht="14.25">
      <c r="A2998" s="184">
        <v>60</v>
      </c>
      <c r="B2998" s="22" t="s">
        <v>2411</v>
      </c>
      <c r="C2998" s="185" t="s">
        <v>5278</v>
      </c>
      <c r="D2998" s="186"/>
      <c r="E2998" s="187"/>
      <c r="F2998" s="171">
        <f t="shared" si="52"/>
        <v>0</v>
      </c>
    </row>
    <row r="2999" spans="1:6" s="45" customFormat="1" ht="14.25">
      <c r="A2999" s="31">
        <v>6003</v>
      </c>
      <c r="B2999" s="22" t="s">
        <v>2411</v>
      </c>
      <c r="C2999" s="107" t="s">
        <v>5279</v>
      </c>
      <c r="D2999" s="41"/>
      <c r="E2999" s="43"/>
      <c r="F2999" s="171">
        <f t="shared" si="52"/>
        <v>0</v>
      </c>
    </row>
    <row r="3000" spans="1:6" s="45" customFormat="1" ht="14.25">
      <c r="A3000" s="31">
        <v>600327</v>
      </c>
      <c r="B3000" s="22" t="s">
        <v>2411</v>
      </c>
      <c r="C3000" s="107" t="s">
        <v>5280</v>
      </c>
      <c r="D3000" s="41" t="s">
        <v>1875</v>
      </c>
      <c r="E3000" s="43">
        <v>143.63999999999999</v>
      </c>
      <c r="F3000" s="171">
        <f t="shared" si="52"/>
        <v>143.63999999999999</v>
      </c>
    </row>
    <row r="3001" spans="1:6" s="45" customFormat="1" ht="14.25">
      <c r="A3001" s="31">
        <v>80</v>
      </c>
      <c r="B3001" s="22" t="s">
        <v>2411</v>
      </c>
      <c r="C3001" s="107" t="s">
        <v>5281</v>
      </c>
      <c r="D3001" s="41"/>
      <c r="E3001" s="43"/>
      <c r="F3001" s="171">
        <f t="shared" si="52"/>
        <v>0</v>
      </c>
    </row>
    <row r="3002" spans="1:6" s="45" customFormat="1" ht="14.25">
      <c r="A3002" s="31">
        <v>8001</v>
      </c>
      <c r="B3002" s="22" t="s">
        <v>2411</v>
      </c>
      <c r="C3002" s="107" t="s">
        <v>5282</v>
      </c>
      <c r="D3002" s="41"/>
      <c r="E3002" s="43"/>
      <c r="F3002" s="171">
        <f t="shared" si="52"/>
        <v>0</v>
      </c>
    </row>
    <row r="3003" spans="1:6" s="45" customFormat="1" ht="14.25">
      <c r="A3003" s="31">
        <v>800102</v>
      </c>
      <c r="B3003" s="22" t="s">
        <v>2411</v>
      </c>
      <c r="C3003" s="107" t="s">
        <v>5283</v>
      </c>
      <c r="D3003" s="41" t="s">
        <v>27</v>
      </c>
      <c r="E3003" s="43">
        <v>6.14</v>
      </c>
      <c r="F3003" s="171">
        <f t="shared" si="52"/>
        <v>6.14</v>
      </c>
    </row>
    <row r="3004" spans="1:6" s="45" customFormat="1" ht="14.25">
      <c r="A3004" s="31">
        <v>800103</v>
      </c>
      <c r="B3004" s="22" t="s">
        <v>2411</v>
      </c>
      <c r="C3004" s="107" t="s">
        <v>5284</v>
      </c>
      <c r="D3004" s="41" t="s">
        <v>27</v>
      </c>
      <c r="E3004" s="43">
        <v>6.03</v>
      </c>
      <c r="F3004" s="171">
        <f t="shared" si="52"/>
        <v>6.03</v>
      </c>
    </row>
    <row r="3005" spans="1:6" s="45" customFormat="1" ht="14.25">
      <c r="A3005" s="31">
        <v>8005</v>
      </c>
      <c r="B3005" s="22" t="s">
        <v>2411</v>
      </c>
      <c r="C3005" s="107" t="s">
        <v>5285</v>
      </c>
      <c r="D3005" s="41"/>
      <c r="E3005" s="43"/>
      <c r="F3005" s="171">
        <f t="shared" si="52"/>
        <v>0</v>
      </c>
    </row>
    <row r="3006" spans="1:6" s="45" customFormat="1" ht="14.25">
      <c r="A3006" s="31">
        <v>800502</v>
      </c>
      <c r="B3006" s="22" t="s">
        <v>2411</v>
      </c>
      <c r="C3006" s="107" t="s">
        <v>5286</v>
      </c>
      <c r="D3006" s="41" t="s">
        <v>23</v>
      </c>
      <c r="E3006" s="43">
        <v>18.95</v>
      </c>
      <c r="F3006" s="171">
        <f t="shared" si="52"/>
        <v>18.95</v>
      </c>
    </row>
    <row r="3007" spans="1:6" s="45" customFormat="1" ht="14.25">
      <c r="A3007" s="31">
        <v>800560</v>
      </c>
      <c r="B3007" s="22" t="s">
        <v>2411</v>
      </c>
      <c r="C3007" s="107" t="s">
        <v>5287</v>
      </c>
      <c r="D3007" s="41" t="s">
        <v>59</v>
      </c>
      <c r="E3007" s="43">
        <v>6.25</v>
      </c>
      <c r="F3007" s="171">
        <f t="shared" si="52"/>
        <v>6.25</v>
      </c>
    </row>
    <row r="3008" spans="1:6" s="45" customFormat="1" ht="14.25">
      <c r="A3008" s="216">
        <v>82</v>
      </c>
      <c r="B3008" s="22" t="s">
        <v>2411</v>
      </c>
      <c r="C3008" s="217" t="s">
        <v>5288</v>
      </c>
      <c r="D3008" s="218"/>
      <c r="E3008" s="219"/>
      <c r="F3008" s="171">
        <f t="shared" si="52"/>
        <v>0</v>
      </c>
    </row>
    <row r="3009" spans="1:6" s="45" customFormat="1" ht="14.25">
      <c r="A3009" s="184">
        <v>8201</v>
      </c>
      <c r="B3009" s="22" t="s">
        <v>2411</v>
      </c>
      <c r="C3009" s="185" t="s">
        <v>5289</v>
      </c>
      <c r="D3009" s="186"/>
      <c r="E3009" s="187"/>
      <c r="F3009" s="171">
        <f t="shared" si="52"/>
        <v>0</v>
      </c>
    </row>
    <row r="3010" spans="1:6" s="45" customFormat="1" ht="14.25">
      <c r="A3010" s="31">
        <v>820101</v>
      </c>
      <c r="B3010" s="22" t="s">
        <v>2411</v>
      </c>
      <c r="C3010" s="107" t="s">
        <v>5290</v>
      </c>
      <c r="D3010" s="41" t="s">
        <v>20</v>
      </c>
      <c r="E3010" s="43">
        <v>101.05</v>
      </c>
      <c r="F3010" s="171">
        <f t="shared" si="52"/>
        <v>101.05</v>
      </c>
    </row>
    <row r="3011" spans="1:6" s="45" customFormat="1" ht="14.25">
      <c r="A3011" s="31">
        <v>820104</v>
      </c>
      <c r="B3011" s="22" t="s">
        <v>2411</v>
      </c>
      <c r="C3011" s="107" t="s">
        <v>5291</v>
      </c>
      <c r="D3011" s="41" t="s">
        <v>20</v>
      </c>
      <c r="E3011" s="43">
        <v>155.19999999999999</v>
      </c>
      <c r="F3011" s="171">
        <f t="shared" ref="F3011:F3073" si="53">E3011*$F$1534</f>
        <v>155.19999999999999</v>
      </c>
    </row>
    <row r="3012" spans="1:6" s="45" customFormat="1" ht="14.25">
      <c r="A3012" s="31">
        <v>820106</v>
      </c>
      <c r="B3012" s="22" t="s">
        <v>2411</v>
      </c>
      <c r="C3012" s="107" t="s">
        <v>3822</v>
      </c>
      <c r="D3012" s="41" t="s">
        <v>20</v>
      </c>
      <c r="E3012" s="43">
        <v>23.7</v>
      </c>
      <c r="F3012" s="171">
        <f t="shared" si="53"/>
        <v>23.7</v>
      </c>
    </row>
    <row r="3013" spans="1:6" s="45" customFormat="1" ht="14.25">
      <c r="A3013" s="31">
        <v>820113</v>
      </c>
      <c r="B3013" s="22" t="s">
        <v>2411</v>
      </c>
      <c r="C3013" s="107" t="s">
        <v>5292</v>
      </c>
      <c r="D3013" s="41" t="s">
        <v>20</v>
      </c>
      <c r="E3013" s="43">
        <v>22.15</v>
      </c>
      <c r="F3013" s="171">
        <f t="shared" si="53"/>
        <v>22.15</v>
      </c>
    </row>
    <row r="3014" spans="1:6" s="45" customFormat="1" ht="14.25">
      <c r="A3014" s="31">
        <v>820114</v>
      </c>
      <c r="B3014" s="22" t="s">
        <v>2411</v>
      </c>
      <c r="C3014" s="107" t="s">
        <v>5293</v>
      </c>
      <c r="D3014" s="41" t="s">
        <v>20</v>
      </c>
      <c r="E3014" s="43">
        <v>12.47</v>
      </c>
      <c r="F3014" s="171">
        <f t="shared" si="53"/>
        <v>12.47</v>
      </c>
    </row>
    <row r="3015" spans="1:6" s="45" customFormat="1" ht="14.25">
      <c r="A3015" s="31">
        <v>820115</v>
      </c>
      <c r="B3015" s="22" t="s">
        <v>2411</v>
      </c>
      <c r="C3015" s="107" t="s">
        <v>5294</v>
      </c>
      <c r="D3015" s="41" t="s">
        <v>20</v>
      </c>
      <c r="E3015" s="43">
        <v>62.53</v>
      </c>
      <c r="F3015" s="171">
        <f t="shared" si="53"/>
        <v>62.53</v>
      </c>
    </row>
    <row r="3016" spans="1:6" s="45" customFormat="1" ht="14.25">
      <c r="A3016" s="31">
        <v>820116</v>
      </c>
      <c r="B3016" s="22" t="s">
        <v>2411</v>
      </c>
      <c r="C3016" s="107" t="s">
        <v>5295</v>
      </c>
      <c r="D3016" s="41" t="s">
        <v>20</v>
      </c>
      <c r="E3016" s="43">
        <v>3.95</v>
      </c>
      <c r="F3016" s="171">
        <f t="shared" si="53"/>
        <v>3.95</v>
      </c>
    </row>
    <row r="3017" spans="1:6" s="45" customFormat="1" ht="14.25">
      <c r="A3017" s="31">
        <v>820117</v>
      </c>
      <c r="B3017" s="22" t="s">
        <v>2411</v>
      </c>
      <c r="C3017" s="107" t="s">
        <v>5296</v>
      </c>
      <c r="D3017" s="41" t="s">
        <v>20</v>
      </c>
      <c r="E3017" s="43">
        <v>13.24</v>
      </c>
      <c r="F3017" s="171">
        <f t="shared" si="53"/>
        <v>13.24</v>
      </c>
    </row>
    <row r="3018" spans="1:6" s="45" customFormat="1" ht="14.25">
      <c r="A3018" s="31">
        <v>820118</v>
      </c>
      <c r="B3018" s="22" t="s">
        <v>2411</v>
      </c>
      <c r="C3018" s="107" t="s">
        <v>5297</v>
      </c>
      <c r="D3018" s="41" t="s">
        <v>20</v>
      </c>
      <c r="E3018" s="43">
        <v>1.41</v>
      </c>
      <c r="F3018" s="171">
        <f t="shared" si="53"/>
        <v>1.41</v>
      </c>
    </row>
    <row r="3019" spans="1:6" s="45" customFormat="1" ht="14.25">
      <c r="A3019" s="31">
        <v>83</v>
      </c>
      <c r="B3019" s="22" t="s">
        <v>2411</v>
      </c>
      <c r="C3019" s="107" t="s">
        <v>5298</v>
      </c>
      <c r="D3019" s="41"/>
      <c r="E3019" s="43"/>
      <c r="F3019" s="171">
        <f t="shared" si="53"/>
        <v>0</v>
      </c>
    </row>
    <row r="3020" spans="1:6" s="45" customFormat="1" ht="14.25">
      <c r="A3020" s="31">
        <v>8301</v>
      </c>
      <c r="B3020" s="22" t="s">
        <v>2411</v>
      </c>
      <c r="C3020" s="107" t="s">
        <v>5299</v>
      </c>
      <c r="D3020" s="41"/>
      <c r="E3020" s="43"/>
      <c r="F3020" s="171">
        <f t="shared" si="53"/>
        <v>0</v>
      </c>
    </row>
    <row r="3021" spans="1:6" s="45" customFormat="1" ht="14.25">
      <c r="A3021" s="31">
        <v>830101</v>
      </c>
      <c r="B3021" s="22" t="s">
        <v>2411</v>
      </c>
      <c r="C3021" s="107" t="s">
        <v>3826</v>
      </c>
      <c r="D3021" s="41" t="s">
        <v>20</v>
      </c>
      <c r="E3021" s="43">
        <v>91.14</v>
      </c>
      <c r="F3021" s="171">
        <f t="shared" si="53"/>
        <v>91.14</v>
      </c>
    </row>
    <row r="3022" spans="1:6" s="45" customFormat="1" ht="14.25">
      <c r="A3022" s="31">
        <v>830102</v>
      </c>
      <c r="B3022" s="22" t="s">
        <v>2411</v>
      </c>
      <c r="C3022" s="107" t="s">
        <v>5300</v>
      </c>
      <c r="D3022" s="41" t="s">
        <v>20</v>
      </c>
      <c r="E3022" s="43">
        <v>39.03</v>
      </c>
      <c r="F3022" s="171">
        <f t="shared" si="53"/>
        <v>39.03</v>
      </c>
    </row>
    <row r="3023" spans="1:6" s="45" customFormat="1" ht="14.25">
      <c r="A3023" s="31">
        <v>830103</v>
      </c>
      <c r="B3023" s="22" t="s">
        <v>2411</v>
      </c>
      <c r="C3023" s="107" t="s">
        <v>3828</v>
      </c>
      <c r="D3023" s="41" t="s">
        <v>20</v>
      </c>
      <c r="E3023" s="43">
        <v>56.22</v>
      </c>
      <c r="F3023" s="171">
        <f t="shared" si="53"/>
        <v>56.22</v>
      </c>
    </row>
    <row r="3024" spans="1:6" s="45" customFormat="1" ht="14.25">
      <c r="A3024" s="216">
        <v>830104</v>
      </c>
      <c r="B3024" s="22" t="s">
        <v>2411</v>
      </c>
      <c r="C3024" s="217" t="s">
        <v>5301</v>
      </c>
      <c r="D3024" s="218" t="s">
        <v>20</v>
      </c>
      <c r="E3024" s="219">
        <v>81.040000000000006</v>
      </c>
      <c r="F3024" s="171">
        <f t="shared" si="53"/>
        <v>81.040000000000006</v>
      </c>
    </row>
    <row r="3025" spans="1:6" s="45" customFormat="1" ht="14.25">
      <c r="A3025" s="184">
        <v>830105</v>
      </c>
      <c r="B3025" s="22" t="s">
        <v>2411</v>
      </c>
      <c r="C3025" s="185" t="s">
        <v>5302</v>
      </c>
      <c r="D3025" s="186" t="s">
        <v>20</v>
      </c>
      <c r="E3025" s="187">
        <v>36.78</v>
      </c>
      <c r="F3025" s="171">
        <f t="shared" si="53"/>
        <v>36.78</v>
      </c>
    </row>
    <row r="3026" spans="1:6" s="45" customFormat="1" ht="14.25">
      <c r="A3026" s="31">
        <v>830106</v>
      </c>
      <c r="B3026" s="22" t="s">
        <v>2411</v>
      </c>
      <c r="C3026" s="107" t="s">
        <v>5303</v>
      </c>
      <c r="D3026" s="41" t="s">
        <v>20</v>
      </c>
      <c r="E3026" s="43">
        <v>37.840000000000003</v>
      </c>
      <c r="F3026" s="171">
        <f t="shared" si="53"/>
        <v>37.840000000000003</v>
      </c>
    </row>
    <row r="3027" spans="1:6" s="45" customFormat="1" ht="14.25">
      <c r="A3027" s="184">
        <v>830107</v>
      </c>
      <c r="B3027" s="22" t="s">
        <v>2411</v>
      </c>
      <c r="C3027" s="185" t="s">
        <v>5304</v>
      </c>
      <c r="D3027" s="186" t="s">
        <v>20</v>
      </c>
      <c r="E3027" s="187">
        <v>45.65</v>
      </c>
      <c r="F3027" s="171">
        <f t="shared" si="53"/>
        <v>45.65</v>
      </c>
    </row>
    <row r="3028" spans="1:6" s="45" customFormat="1" ht="14.25">
      <c r="A3028" s="31">
        <v>830108</v>
      </c>
      <c r="B3028" s="22" t="s">
        <v>2411</v>
      </c>
      <c r="C3028" s="107" t="s">
        <v>5305</v>
      </c>
      <c r="D3028" s="41" t="s">
        <v>20</v>
      </c>
      <c r="E3028" s="43">
        <v>181.23</v>
      </c>
      <c r="F3028" s="171">
        <f t="shared" si="53"/>
        <v>181.23</v>
      </c>
    </row>
    <row r="3029" spans="1:6" s="45" customFormat="1" ht="14.25">
      <c r="A3029" s="31">
        <v>830109</v>
      </c>
      <c r="B3029" s="22" t="s">
        <v>2411</v>
      </c>
      <c r="C3029" s="107" t="s">
        <v>5306</v>
      </c>
      <c r="D3029" s="41" t="s">
        <v>20</v>
      </c>
      <c r="E3029" s="43">
        <v>62.03</v>
      </c>
      <c r="F3029" s="171">
        <f t="shared" si="53"/>
        <v>62.03</v>
      </c>
    </row>
    <row r="3030" spans="1:6" s="45" customFormat="1" ht="14.25">
      <c r="A3030" s="31">
        <v>830110</v>
      </c>
      <c r="B3030" s="22" t="s">
        <v>2411</v>
      </c>
      <c r="C3030" s="107" t="s">
        <v>3835</v>
      </c>
      <c r="D3030" s="41" t="s">
        <v>20</v>
      </c>
      <c r="E3030" s="43">
        <v>40.659999999999997</v>
      </c>
      <c r="F3030" s="171">
        <f t="shared" si="53"/>
        <v>40.659999999999997</v>
      </c>
    </row>
    <row r="3031" spans="1:6" s="45" customFormat="1" ht="14.25">
      <c r="A3031" s="31">
        <v>830111</v>
      </c>
      <c r="B3031" s="22" t="s">
        <v>2411</v>
      </c>
      <c r="C3031" s="107" t="s">
        <v>3836</v>
      </c>
      <c r="D3031" s="41" t="s">
        <v>20</v>
      </c>
      <c r="E3031" s="43">
        <v>63.79</v>
      </c>
      <c r="F3031" s="171">
        <f t="shared" si="53"/>
        <v>63.79</v>
      </c>
    </row>
    <row r="3032" spans="1:6" s="45" customFormat="1" ht="14.25">
      <c r="A3032" s="31">
        <v>830112</v>
      </c>
      <c r="B3032" s="22" t="s">
        <v>2411</v>
      </c>
      <c r="C3032" s="107" t="s">
        <v>5307</v>
      </c>
      <c r="D3032" s="41" t="s">
        <v>20</v>
      </c>
      <c r="E3032" s="43">
        <v>501.34</v>
      </c>
      <c r="F3032" s="171">
        <f t="shared" si="53"/>
        <v>501.34</v>
      </c>
    </row>
    <row r="3033" spans="1:6" s="45" customFormat="1" ht="14.25">
      <c r="A3033" s="31">
        <v>830113</v>
      </c>
      <c r="B3033" s="22" t="s">
        <v>2411</v>
      </c>
      <c r="C3033" s="107" t="s">
        <v>3838</v>
      </c>
      <c r="D3033" s="41" t="s">
        <v>20</v>
      </c>
      <c r="E3033" s="43">
        <v>711.93</v>
      </c>
      <c r="F3033" s="171">
        <f t="shared" si="53"/>
        <v>711.93</v>
      </c>
    </row>
    <row r="3034" spans="1:6" s="45" customFormat="1" ht="14.25">
      <c r="A3034" s="31">
        <v>830114</v>
      </c>
      <c r="B3034" s="22" t="s">
        <v>2411</v>
      </c>
      <c r="C3034" s="107" t="s">
        <v>5308</v>
      </c>
      <c r="D3034" s="41" t="s">
        <v>20</v>
      </c>
      <c r="E3034" s="43">
        <v>202.88</v>
      </c>
      <c r="F3034" s="171">
        <f t="shared" si="53"/>
        <v>202.88</v>
      </c>
    </row>
    <row r="3035" spans="1:6" s="45" customFormat="1" ht="14.25">
      <c r="A3035" s="31">
        <v>93</v>
      </c>
      <c r="B3035" s="22" t="s">
        <v>2411</v>
      </c>
      <c r="C3035" s="107" t="s">
        <v>5309</v>
      </c>
      <c r="D3035" s="41"/>
      <c r="E3035" s="43"/>
      <c r="F3035" s="171">
        <f t="shared" si="53"/>
        <v>0</v>
      </c>
    </row>
    <row r="3036" spans="1:6" s="45" customFormat="1" ht="14.25">
      <c r="A3036" s="31">
        <v>9302</v>
      </c>
      <c r="B3036" s="22" t="s">
        <v>2411</v>
      </c>
      <c r="C3036" s="107" t="s">
        <v>5310</v>
      </c>
      <c r="D3036" s="41"/>
      <c r="E3036" s="43"/>
      <c r="F3036" s="171">
        <f t="shared" si="53"/>
        <v>0</v>
      </c>
    </row>
    <row r="3037" spans="1:6" s="45" customFormat="1" ht="14.25">
      <c r="A3037" s="31">
        <v>930213</v>
      </c>
      <c r="B3037" s="22" t="s">
        <v>2411</v>
      </c>
      <c r="C3037" s="107" t="s">
        <v>5311</v>
      </c>
      <c r="D3037" s="41" t="s">
        <v>20</v>
      </c>
      <c r="E3037" s="43">
        <v>957.27</v>
      </c>
      <c r="F3037" s="171">
        <f t="shared" si="53"/>
        <v>957.27</v>
      </c>
    </row>
    <row r="3038" spans="1:6" s="45" customFormat="1" ht="14.25">
      <c r="A3038" s="31">
        <v>930214</v>
      </c>
      <c r="B3038" s="22" t="s">
        <v>2411</v>
      </c>
      <c r="C3038" s="107" t="s">
        <v>5312</v>
      </c>
      <c r="D3038" s="41" t="s">
        <v>20</v>
      </c>
      <c r="E3038" s="43">
        <v>2124.5500000000002</v>
      </c>
      <c r="F3038" s="171">
        <f t="shared" si="53"/>
        <v>2124.5500000000002</v>
      </c>
    </row>
    <row r="3039" spans="1:6" s="45" customFormat="1" ht="14.25">
      <c r="A3039" s="31">
        <v>930218</v>
      </c>
      <c r="B3039" s="22" t="s">
        <v>2411</v>
      </c>
      <c r="C3039" s="107" t="s">
        <v>5313</v>
      </c>
      <c r="D3039" s="41" t="s">
        <v>20</v>
      </c>
      <c r="E3039" s="43">
        <v>834.83</v>
      </c>
      <c r="F3039" s="171">
        <f t="shared" si="53"/>
        <v>834.83</v>
      </c>
    </row>
    <row r="3040" spans="1:6" s="45" customFormat="1" ht="14.25">
      <c r="A3040" s="31">
        <v>930219</v>
      </c>
      <c r="B3040" s="22" t="s">
        <v>2411</v>
      </c>
      <c r="C3040" s="107" t="s">
        <v>5314</v>
      </c>
      <c r="D3040" s="41" t="s">
        <v>20</v>
      </c>
      <c r="E3040" s="43">
        <v>900.67</v>
      </c>
      <c r="F3040" s="171">
        <f t="shared" si="53"/>
        <v>900.67</v>
      </c>
    </row>
    <row r="3041" spans="1:6" s="45" customFormat="1" ht="14.25">
      <c r="A3041" s="31">
        <v>930220</v>
      </c>
      <c r="B3041" s="22" t="s">
        <v>2411</v>
      </c>
      <c r="C3041" s="107" t="s">
        <v>5315</v>
      </c>
      <c r="D3041" s="41" t="s">
        <v>20</v>
      </c>
      <c r="E3041" s="43">
        <v>1114.42</v>
      </c>
      <c r="F3041" s="171">
        <f t="shared" si="53"/>
        <v>1114.42</v>
      </c>
    </row>
    <row r="3042" spans="1:6" s="45" customFormat="1" ht="14.25">
      <c r="A3042" s="31">
        <v>930226</v>
      </c>
      <c r="B3042" s="22" t="s">
        <v>2411</v>
      </c>
      <c r="C3042" s="107" t="s">
        <v>5316</v>
      </c>
      <c r="D3042" s="41" t="s">
        <v>20</v>
      </c>
      <c r="E3042" s="43">
        <v>5820</v>
      </c>
      <c r="F3042" s="171">
        <f t="shared" si="53"/>
        <v>5820</v>
      </c>
    </row>
    <row r="3043" spans="1:6" s="45" customFormat="1" ht="14.25">
      <c r="A3043" s="31">
        <v>930235</v>
      </c>
      <c r="B3043" s="22" t="s">
        <v>2411</v>
      </c>
      <c r="C3043" s="107" t="s">
        <v>5317</v>
      </c>
      <c r="D3043" s="41" t="s">
        <v>20</v>
      </c>
      <c r="E3043" s="43">
        <v>234.32</v>
      </c>
      <c r="F3043" s="171">
        <f t="shared" si="53"/>
        <v>234.32</v>
      </c>
    </row>
    <row r="3044" spans="1:6" s="45" customFormat="1" ht="14.25">
      <c r="A3044" s="31">
        <v>95</v>
      </c>
      <c r="B3044" s="22" t="s">
        <v>2411</v>
      </c>
      <c r="C3044" s="107" t="s">
        <v>5318</v>
      </c>
      <c r="D3044" s="41"/>
      <c r="E3044" s="43"/>
      <c r="F3044" s="171">
        <f t="shared" si="53"/>
        <v>0</v>
      </c>
    </row>
    <row r="3045" spans="1:6" s="45" customFormat="1" ht="14.25">
      <c r="A3045" s="31">
        <v>9501</v>
      </c>
      <c r="B3045" s="22" t="s">
        <v>2411</v>
      </c>
      <c r="C3045" s="107" t="s">
        <v>5319</v>
      </c>
      <c r="D3045" s="41"/>
      <c r="E3045" s="43"/>
      <c r="F3045" s="171">
        <f t="shared" si="53"/>
        <v>0</v>
      </c>
    </row>
    <row r="3046" spans="1:6" s="45" customFormat="1" ht="14.25">
      <c r="A3046" s="31">
        <v>950101</v>
      </c>
      <c r="B3046" s="22" t="s">
        <v>2411</v>
      </c>
      <c r="C3046" s="107" t="s">
        <v>5320</v>
      </c>
      <c r="D3046" s="41" t="s">
        <v>25</v>
      </c>
      <c r="E3046" s="43">
        <v>3.16</v>
      </c>
      <c r="F3046" s="171">
        <f t="shared" si="53"/>
        <v>3.16</v>
      </c>
    </row>
    <row r="3047" spans="1:6" s="45" customFormat="1" ht="14.25">
      <c r="A3047" s="31">
        <v>950102</v>
      </c>
      <c r="B3047" s="22" t="s">
        <v>2411</v>
      </c>
      <c r="C3047" s="107" t="s">
        <v>5321</v>
      </c>
      <c r="D3047" s="41" t="s">
        <v>25</v>
      </c>
      <c r="E3047" s="43">
        <v>10.86</v>
      </c>
      <c r="F3047" s="171">
        <f t="shared" si="53"/>
        <v>10.86</v>
      </c>
    </row>
    <row r="3048" spans="1:6" s="45" customFormat="1" ht="14.25">
      <c r="A3048" s="31"/>
      <c r="B3048" s="22" t="s">
        <v>2411</v>
      </c>
      <c r="C3048" s="107" t="s">
        <v>26</v>
      </c>
      <c r="D3048" s="41"/>
      <c r="E3048" s="43"/>
      <c r="F3048" s="171">
        <f t="shared" si="53"/>
        <v>0</v>
      </c>
    </row>
    <row r="3049" spans="1:6" s="45" customFormat="1" ht="14.25">
      <c r="A3049" s="31" t="s">
        <v>1877</v>
      </c>
      <c r="B3049" s="22" t="s">
        <v>2411</v>
      </c>
      <c r="C3049" s="107" t="s">
        <v>26</v>
      </c>
      <c r="D3049" s="41"/>
      <c r="E3049" s="43"/>
      <c r="F3049" s="171">
        <f t="shared" si="53"/>
        <v>0</v>
      </c>
    </row>
    <row r="3050" spans="1:6" s="45" customFormat="1" ht="14.25">
      <c r="A3050" s="31"/>
      <c r="B3050" s="22" t="s">
        <v>2411</v>
      </c>
      <c r="C3050" s="107" t="s">
        <v>26</v>
      </c>
      <c r="D3050" s="41"/>
      <c r="E3050" s="43"/>
      <c r="F3050" s="171">
        <f t="shared" si="53"/>
        <v>0</v>
      </c>
    </row>
    <row r="3051" spans="1:6" s="45" customFormat="1" ht="14.25">
      <c r="A3051" s="31" t="s">
        <v>18</v>
      </c>
      <c r="B3051" s="22" t="s">
        <v>2411</v>
      </c>
      <c r="C3051" s="107" t="s">
        <v>30</v>
      </c>
      <c r="D3051" s="41" t="s">
        <v>2413</v>
      </c>
      <c r="E3051" s="43" t="s">
        <v>2415</v>
      </c>
      <c r="F3051" s="171" t="e">
        <f t="shared" si="53"/>
        <v>#VALUE!</v>
      </c>
    </row>
    <row r="3052" spans="1:6" s="45" customFormat="1" ht="14.25">
      <c r="A3052" s="31">
        <v>8</v>
      </c>
      <c r="B3052" s="22" t="s">
        <v>2411</v>
      </c>
      <c r="C3052" s="107" t="s">
        <v>5322</v>
      </c>
      <c r="D3052" s="41"/>
      <c r="E3052" s="43"/>
      <c r="F3052" s="171">
        <f t="shared" si="53"/>
        <v>0</v>
      </c>
    </row>
    <row r="3053" spans="1:6" s="45" customFormat="1" ht="14.25">
      <c r="A3053" s="31">
        <v>802</v>
      </c>
      <c r="B3053" s="22" t="s">
        <v>2411</v>
      </c>
      <c r="C3053" s="107" t="s">
        <v>5323</v>
      </c>
      <c r="D3053" s="41"/>
      <c r="E3053" s="43"/>
      <c r="F3053" s="171">
        <f t="shared" si="53"/>
        <v>0</v>
      </c>
    </row>
    <row r="3054" spans="1:6" s="45" customFormat="1" ht="14.25">
      <c r="A3054" s="31">
        <v>80201</v>
      </c>
      <c r="B3054" s="22" t="s">
        <v>2411</v>
      </c>
      <c r="C3054" s="107" t="s">
        <v>5324</v>
      </c>
      <c r="D3054" s="41" t="s">
        <v>25</v>
      </c>
      <c r="E3054" s="43">
        <v>2.34</v>
      </c>
      <c r="F3054" s="171">
        <f t="shared" si="53"/>
        <v>2.34</v>
      </c>
    </row>
    <row r="3055" spans="1:6" s="45" customFormat="1" ht="14.25">
      <c r="A3055" s="31">
        <v>80202</v>
      </c>
      <c r="B3055" s="22" t="s">
        <v>2411</v>
      </c>
      <c r="C3055" s="107" t="s">
        <v>5325</v>
      </c>
      <c r="D3055" s="41" t="s">
        <v>25</v>
      </c>
      <c r="E3055" s="43">
        <v>2.34</v>
      </c>
      <c r="F3055" s="171">
        <f t="shared" si="53"/>
        <v>2.34</v>
      </c>
    </row>
    <row r="3056" spans="1:6" s="45" customFormat="1" ht="14.25">
      <c r="A3056" s="31">
        <v>804</v>
      </c>
      <c r="B3056" s="22" t="s">
        <v>2411</v>
      </c>
      <c r="C3056" s="107" t="s">
        <v>5326</v>
      </c>
      <c r="D3056" s="41"/>
      <c r="E3056" s="43"/>
      <c r="F3056" s="171">
        <f t="shared" si="53"/>
        <v>0</v>
      </c>
    </row>
    <row r="3057" spans="1:7" s="45" customFormat="1" ht="14.25">
      <c r="A3057" s="31">
        <v>80425</v>
      </c>
      <c r="B3057" s="22" t="s">
        <v>2411</v>
      </c>
      <c r="C3057" s="107" t="s">
        <v>5327</v>
      </c>
      <c r="D3057" s="41" t="s">
        <v>20</v>
      </c>
      <c r="E3057" s="43">
        <v>297.3</v>
      </c>
      <c r="F3057" s="171">
        <f t="shared" si="53"/>
        <v>297.3</v>
      </c>
    </row>
    <row r="3058" spans="1:7" s="45" customFormat="1" ht="14.25">
      <c r="A3058" s="31">
        <v>807</v>
      </c>
      <c r="B3058" s="22" t="s">
        <v>2411</v>
      </c>
      <c r="C3058" s="107" t="s">
        <v>5328</v>
      </c>
      <c r="D3058" s="41"/>
      <c r="E3058" s="43"/>
      <c r="F3058" s="171">
        <f t="shared" si="53"/>
        <v>0</v>
      </c>
    </row>
    <row r="3059" spans="1:7" s="45" customFormat="1" ht="14.25">
      <c r="A3059" s="31">
        <v>80731</v>
      </c>
      <c r="B3059" s="22" t="s">
        <v>2411</v>
      </c>
      <c r="C3059" s="107" t="s">
        <v>5329</v>
      </c>
      <c r="D3059" s="41" t="s">
        <v>20</v>
      </c>
      <c r="E3059" s="43">
        <v>69144</v>
      </c>
      <c r="F3059" s="171">
        <f t="shared" si="53"/>
        <v>69144</v>
      </c>
    </row>
    <row r="3060" spans="1:7" s="45" customFormat="1" ht="14.25">
      <c r="A3060" s="31">
        <v>811</v>
      </c>
      <c r="B3060" s="22" t="s">
        <v>2411</v>
      </c>
      <c r="C3060" s="107" t="s">
        <v>5330</v>
      </c>
      <c r="D3060" s="41"/>
      <c r="E3060" s="43"/>
      <c r="F3060" s="171">
        <f t="shared" si="53"/>
        <v>0</v>
      </c>
    </row>
    <row r="3061" spans="1:7" s="45" customFormat="1" ht="14.25">
      <c r="A3061" s="195">
        <v>81115</v>
      </c>
      <c r="B3061" s="22" t="s">
        <v>2411</v>
      </c>
      <c r="C3061" s="117" t="s">
        <v>5331</v>
      </c>
      <c r="D3061" s="118" t="s">
        <v>20</v>
      </c>
      <c r="E3061" s="196">
        <v>4590</v>
      </c>
      <c r="F3061" s="171">
        <f t="shared" si="53"/>
        <v>4590</v>
      </c>
    </row>
    <row r="3062" spans="1:7" s="45" customFormat="1" ht="24">
      <c r="A3062" s="195">
        <v>81116</v>
      </c>
      <c r="B3062" s="22" t="s">
        <v>2411</v>
      </c>
      <c r="C3062" s="117" t="s">
        <v>5332</v>
      </c>
      <c r="D3062" s="118" t="s">
        <v>20</v>
      </c>
      <c r="E3062" s="196">
        <v>563990.17000000004</v>
      </c>
      <c r="F3062" s="171">
        <f t="shared" si="53"/>
        <v>563990.17000000004</v>
      </c>
    </row>
    <row r="3063" spans="1:7" s="45" customFormat="1" ht="14.25">
      <c r="A3063" s="195">
        <v>81117</v>
      </c>
      <c r="B3063" s="22" t="s">
        <v>2411</v>
      </c>
      <c r="C3063" s="117" t="s">
        <v>5333</v>
      </c>
      <c r="D3063" s="118" t="s">
        <v>20</v>
      </c>
      <c r="E3063" s="196">
        <v>62354.09</v>
      </c>
      <c r="F3063" s="171">
        <f t="shared" si="53"/>
        <v>62354.09</v>
      </c>
    </row>
    <row r="3064" spans="1:7" s="45" customFormat="1" ht="14.25">
      <c r="A3064" s="195">
        <v>81121</v>
      </c>
      <c r="B3064" s="22" t="s">
        <v>2411</v>
      </c>
      <c r="C3064" s="117" t="s">
        <v>5334</v>
      </c>
      <c r="D3064" s="118" t="s">
        <v>20</v>
      </c>
      <c r="E3064" s="196">
        <v>3390.99</v>
      </c>
      <c r="F3064" s="171">
        <f t="shared" si="53"/>
        <v>3390.99</v>
      </c>
    </row>
    <row r="3065" spans="1:7" s="45" customFormat="1" ht="24">
      <c r="A3065" s="195">
        <v>81124</v>
      </c>
      <c r="B3065" s="22" t="s">
        <v>2411</v>
      </c>
      <c r="C3065" s="117" t="s">
        <v>5335</v>
      </c>
      <c r="D3065" s="118" t="s">
        <v>20</v>
      </c>
      <c r="E3065" s="196">
        <v>144875</v>
      </c>
      <c r="F3065" s="171">
        <f t="shared" si="53"/>
        <v>144875</v>
      </c>
    </row>
    <row r="3066" spans="1:7" s="45" customFormat="1" ht="14.25">
      <c r="A3066" s="195">
        <v>81126</v>
      </c>
      <c r="B3066" s="22" t="s">
        <v>2411</v>
      </c>
      <c r="C3066" s="117" t="s">
        <v>5336</v>
      </c>
      <c r="D3066" s="118" t="s">
        <v>20</v>
      </c>
      <c r="E3066" s="196">
        <v>675000</v>
      </c>
      <c r="F3066" s="171">
        <f t="shared" si="53"/>
        <v>675000</v>
      </c>
    </row>
    <row r="3067" spans="1:7" s="45" customFormat="1" ht="24">
      <c r="A3067" s="195">
        <v>81128</v>
      </c>
      <c r="B3067" s="22" t="s">
        <v>2411</v>
      </c>
      <c r="C3067" s="117" t="s">
        <v>5337</v>
      </c>
      <c r="D3067" s="118" t="s">
        <v>20</v>
      </c>
      <c r="E3067" s="196">
        <v>11743.22</v>
      </c>
      <c r="F3067" s="171">
        <f t="shared" si="53"/>
        <v>11743.22</v>
      </c>
    </row>
    <row r="3068" spans="1:7" s="45" customFormat="1" ht="14.25">
      <c r="A3068" s="195">
        <v>81129</v>
      </c>
      <c r="B3068" s="22" t="s">
        <v>2411</v>
      </c>
      <c r="C3068" s="117" t="s">
        <v>5338</v>
      </c>
      <c r="D3068" s="118" t="s">
        <v>34</v>
      </c>
      <c r="E3068" s="196">
        <v>16666.3</v>
      </c>
      <c r="F3068" s="171">
        <f t="shared" si="53"/>
        <v>16666.3</v>
      </c>
    </row>
    <row r="3069" spans="1:7" s="45" customFormat="1" ht="24">
      <c r="A3069" s="195">
        <v>81130</v>
      </c>
      <c r="B3069" s="22" t="s">
        <v>2411</v>
      </c>
      <c r="C3069" s="117" t="s">
        <v>5339</v>
      </c>
      <c r="D3069" s="118" t="s">
        <v>34</v>
      </c>
      <c r="E3069" s="196">
        <v>11291.17</v>
      </c>
      <c r="F3069" s="171">
        <f t="shared" si="53"/>
        <v>11291.17</v>
      </c>
    </row>
    <row r="3070" spans="1:7" s="45" customFormat="1" ht="24">
      <c r="A3070" s="195">
        <v>81133</v>
      </c>
      <c r="B3070" s="22" t="s">
        <v>2411</v>
      </c>
      <c r="C3070" s="117" t="s">
        <v>5340</v>
      </c>
      <c r="D3070" s="118" t="s">
        <v>34</v>
      </c>
      <c r="E3070" s="196">
        <v>442536.57</v>
      </c>
      <c r="F3070" s="171">
        <f t="shared" si="53"/>
        <v>442536.57</v>
      </c>
    </row>
    <row r="3071" spans="1:7" s="45" customFormat="1" ht="14.25">
      <c r="A3071" s="252">
        <v>81134</v>
      </c>
      <c r="B3071" s="251" t="s">
        <v>2411</v>
      </c>
      <c r="C3071" s="117" t="s">
        <v>5341</v>
      </c>
      <c r="D3071" s="118" t="s">
        <v>34</v>
      </c>
      <c r="E3071" s="119">
        <v>71720.820000000007</v>
      </c>
      <c r="F3071" s="171">
        <f t="shared" si="53"/>
        <v>71720.820000000007</v>
      </c>
      <c r="G3071" s="85"/>
    </row>
    <row r="3072" spans="1:7" s="45" customFormat="1" ht="24">
      <c r="A3072" s="252">
        <v>81135</v>
      </c>
      <c r="B3072" s="251" t="s">
        <v>2411</v>
      </c>
      <c r="C3072" s="247" t="s">
        <v>5342</v>
      </c>
      <c r="D3072" s="248" t="s">
        <v>34</v>
      </c>
      <c r="E3072" s="249">
        <v>496848.5</v>
      </c>
      <c r="F3072" s="171">
        <f t="shared" si="53"/>
        <v>496848.5</v>
      </c>
      <c r="G3072" s="85"/>
    </row>
    <row r="3073" spans="1:8" s="45" customFormat="1" ht="24">
      <c r="A3073" s="252">
        <v>81149</v>
      </c>
      <c r="B3073" s="251" t="s">
        <v>2411</v>
      </c>
      <c r="C3073" s="247" t="s">
        <v>5343</v>
      </c>
      <c r="D3073" s="248" t="s">
        <v>20</v>
      </c>
      <c r="E3073" s="249">
        <v>12046.67</v>
      </c>
      <c r="F3073" s="171">
        <f t="shared" si="53"/>
        <v>12046.67</v>
      </c>
      <c r="G3073" s="85"/>
    </row>
    <row r="3074" spans="1:8" s="45" customFormat="1" ht="14.25">
      <c r="A3074" s="158"/>
      <c r="B3074" s="151"/>
      <c r="C3074" s="247"/>
      <c r="D3074" s="248"/>
      <c r="E3074" s="249"/>
      <c r="F3074" s="250"/>
      <c r="G3074" s="85"/>
      <c r="H3074" s="45" t="str">
        <f t="shared" ref="H3074:H3076" si="54">PROPER(LOWER(C3074))</f>
        <v/>
      </c>
    </row>
    <row r="3075" spans="1:8" s="45" customFormat="1" ht="14.25">
      <c r="A3075" s="158"/>
      <c r="B3075" s="151"/>
      <c r="C3075" s="247"/>
      <c r="D3075" s="248"/>
      <c r="E3075" s="249"/>
      <c r="F3075" s="250"/>
      <c r="G3075" s="85"/>
      <c r="H3075" s="45" t="str">
        <f t="shared" si="54"/>
        <v/>
      </c>
    </row>
    <row r="3076" spans="1:8" s="45" customFormat="1" ht="14.25">
      <c r="A3076" s="194"/>
      <c r="B3076" s="190"/>
      <c r="C3076" s="191"/>
      <c r="D3076" s="192"/>
      <c r="E3076" s="193"/>
      <c r="F3076" s="193"/>
      <c r="G3076" s="85"/>
      <c r="H3076" s="45" t="str">
        <f t="shared" si="54"/>
        <v/>
      </c>
    </row>
    <row r="3077" spans="1:8" s="45" customFormat="1" ht="30.75" customHeight="1" thickBot="1">
      <c r="A3077" s="56"/>
      <c r="B3077" s="57"/>
      <c r="C3077" s="109" t="s">
        <v>1753</v>
      </c>
      <c r="D3077" s="57"/>
      <c r="E3077" s="59"/>
      <c r="F3077" s="60" t="s">
        <v>60</v>
      </c>
      <c r="G3077" s="26" t="s">
        <v>16251</v>
      </c>
    </row>
    <row r="3078" spans="1:8" customFormat="1" ht="16.5" thickBot="1">
      <c r="A3078" s="449" t="s">
        <v>14796</v>
      </c>
      <c r="B3078" s="450"/>
      <c r="C3078" s="450"/>
      <c r="D3078" s="450"/>
      <c r="E3078" s="451"/>
      <c r="F3078" s="284" t="s">
        <v>60</v>
      </c>
      <c r="G3078" t="s">
        <v>38</v>
      </c>
    </row>
    <row r="3079" spans="1:8" customFormat="1" ht="25.5">
      <c r="A3079" s="285" t="s">
        <v>14797</v>
      </c>
      <c r="B3079" s="285"/>
      <c r="C3079" s="286" t="s">
        <v>14798</v>
      </c>
      <c r="D3079" s="285" t="s">
        <v>2489</v>
      </c>
      <c r="E3079" s="285" t="s">
        <v>14799</v>
      </c>
      <c r="F3079" s="285">
        <f>'Reajuste '!$R$4</f>
        <v>1</v>
      </c>
    </row>
    <row r="3080" spans="1:8" customFormat="1" ht="12.75">
      <c r="A3080" s="287" t="s">
        <v>14800</v>
      </c>
      <c r="B3080" s="288"/>
      <c r="C3080" s="289"/>
      <c r="D3080" s="288"/>
      <c r="E3080" s="290"/>
      <c r="F3080" s="288"/>
    </row>
    <row r="3081" spans="1:8" customFormat="1" ht="14.25">
      <c r="A3081" s="291">
        <v>110233</v>
      </c>
      <c r="B3081" s="292" t="s">
        <v>36</v>
      </c>
      <c r="C3081" s="293" t="s">
        <v>14801</v>
      </c>
      <c r="D3081" s="294" t="s">
        <v>1875</v>
      </c>
      <c r="E3081" s="295">
        <v>643.99935128121956</v>
      </c>
      <c r="F3081" s="296">
        <f t="shared" ref="F3081:F3112" si="55">E3081*$F$3079</f>
        <v>643.99935128121956</v>
      </c>
    </row>
    <row r="3082" spans="1:8" customFormat="1" ht="14.25">
      <c r="A3082" s="291">
        <v>43339</v>
      </c>
      <c r="B3082" s="292" t="s">
        <v>36</v>
      </c>
      <c r="C3082" s="293" t="s">
        <v>14802</v>
      </c>
      <c r="D3082" s="294" t="s">
        <v>1874</v>
      </c>
      <c r="E3082" s="295">
        <v>0.83522542977619196</v>
      </c>
      <c r="F3082" s="296">
        <f t="shared" si="55"/>
        <v>0.83522542977619196</v>
      </c>
    </row>
    <row r="3083" spans="1:8" customFormat="1" ht="14.25">
      <c r="A3083" s="291">
        <v>41099</v>
      </c>
      <c r="B3083" s="292" t="s">
        <v>36</v>
      </c>
      <c r="C3083" s="293" t="s">
        <v>14803</v>
      </c>
      <c r="D3083" s="294" t="s">
        <v>1875</v>
      </c>
      <c r="E3083" s="295">
        <v>8.95231916963996</v>
      </c>
      <c r="F3083" s="296">
        <f t="shared" si="55"/>
        <v>8.95231916963996</v>
      </c>
    </row>
    <row r="3084" spans="1:8" customFormat="1" ht="14.25">
      <c r="A3084" s="291">
        <v>40224</v>
      </c>
      <c r="B3084" s="292" t="s">
        <v>36</v>
      </c>
      <c r="C3084" s="293" t="s">
        <v>14804</v>
      </c>
      <c r="D3084" s="294" t="s">
        <v>1875</v>
      </c>
      <c r="E3084" s="295">
        <v>4.6464482646772627</v>
      </c>
      <c r="F3084" s="296">
        <f t="shared" si="55"/>
        <v>4.6464482646772627</v>
      </c>
    </row>
    <row r="3085" spans="1:8" customFormat="1" ht="14.25">
      <c r="A3085" s="291">
        <v>40225</v>
      </c>
      <c r="B3085" s="292" t="s">
        <v>36</v>
      </c>
      <c r="C3085" s="293" t="s">
        <v>14805</v>
      </c>
      <c r="D3085" s="294" t="s">
        <v>1875</v>
      </c>
      <c r="E3085" s="295">
        <v>5.992539734025299</v>
      </c>
      <c r="F3085" s="296">
        <f t="shared" si="55"/>
        <v>5.992539734025299</v>
      </c>
    </row>
    <row r="3086" spans="1:8" customFormat="1" ht="14.25">
      <c r="A3086" s="291">
        <v>40226</v>
      </c>
      <c r="B3086" s="292" t="s">
        <v>36</v>
      </c>
      <c r="C3086" s="293" t="s">
        <v>14806</v>
      </c>
      <c r="D3086" s="294" t="s">
        <v>1875</v>
      </c>
      <c r="E3086" s="295">
        <v>8.95231916963996</v>
      </c>
      <c r="F3086" s="296">
        <f t="shared" si="55"/>
        <v>8.95231916963996</v>
      </c>
    </row>
    <row r="3087" spans="1:8" customFormat="1" ht="14.25">
      <c r="A3087" s="291">
        <v>40229</v>
      </c>
      <c r="B3087" s="292" t="s">
        <v>36</v>
      </c>
      <c r="C3087" s="293" t="s">
        <v>14807</v>
      </c>
      <c r="D3087" s="294" t="s">
        <v>1875</v>
      </c>
      <c r="E3087" s="295">
        <v>9.1144988647421332</v>
      </c>
      <c r="F3087" s="296">
        <f t="shared" si="55"/>
        <v>9.1144988647421332</v>
      </c>
    </row>
    <row r="3088" spans="1:8" customFormat="1" ht="14.25">
      <c r="A3088" s="291">
        <v>43340</v>
      </c>
      <c r="B3088" s="292" t="s">
        <v>36</v>
      </c>
      <c r="C3088" s="293" t="s">
        <v>14808</v>
      </c>
      <c r="D3088" s="294" t="s">
        <v>1875</v>
      </c>
      <c r="E3088" s="295">
        <v>8.8225754135582228</v>
      </c>
      <c r="F3088" s="296">
        <f t="shared" si="55"/>
        <v>8.8225754135582228</v>
      </c>
    </row>
    <row r="3089" spans="1:6" customFormat="1" ht="14.25">
      <c r="A3089" s="291">
        <v>40228</v>
      </c>
      <c r="B3089" s="292" t="s">
        <v>36</v>
      </c>
      <c r="C3089" s="293" t="s">
        <v>14809</v>
      </c>
      <c r="D3089" s="294" t="s">
        <v>1875</v>
      </c>
      <c r="E3089" s="295">
        <v>6.8439831333117089</v>
      </c>
      <c r="F3089" s="296">
        <f t="shared" si="55"/>
        <v>6.8439831333117089</v>
      </c>
    </row>
    <row r="3090" spans="1:6" customFormat="1" ht="14.25">
      <c r="A3090" s="291">
        <v>42227</v>
      </c>
      <c r="B3090" s="292" t="s">
        <v>36</v>
      </c>
      <c r="C3090" s="293" t="s">
        <v>14810</v>
      </c>
      <c r="D3090" s="294" t="s">
        <v>1875</v>
      </c>
      <c r="E3090" s="295">
        <v>6.1790463833927989</v>
      </c>
      <c r="F3090" s="296">
        <f t="shared" si="55"/>
        <v>6.1790463833927989</v>
      </c>
    </row>
    <row r="3091" spans="1:6" customFormat="1" ht="14.25">
      <c r="A3091" s="291">
        <v>40994</v>
      </c>
      <c r="B3091" s="292" t="s">
        <v>36</v>
      </c>
      <c r="C3091" s="293" t="s">
        <v>14811</v>
      </c>
      <c r="D3091" s="294" t="s">
        <v>1875</v>
      </c>
      <c r="E3091" s="295">
        <v>7.9549140447615958</v>
      </c>
      <c r="F3091" s="296">
        <f t="shared" si="55"/>
        <v>7.9549140447615958</v>
      </c>
    </row>
    <row r="3092" spans="1:6" customFormat="1" ht="14.25">
      <c r="A3092" s="291">
        <v>42940</v>
      </c>
      <c r="B3092" s="292" t="s">
        <v>36</v>
      </c>
      <c r="C3092" s="293" t="s">
        <v>14812</v>
      </c>
      <c r="D3092" s="294" t="s">
        <v>19</v>
      </c>
      <c r="E3092" s="295">
        <v>312.70677911125523</v>
      </c>
      <c r="F3092" s="296">
        <f t="shared" si="55"/>
        <v>312.70677911125523</v>
      </c>
    </row>
    <row r="3093" spans="1:6" customFormat="1" ht="28.5">
      <c r="A3093" s="291">
        <v>41047</v>
      </c>
      <c r="B3093" s="292" t="s">
        <v>36</v>
      </c>
      <c r="C3093" s="293" t="s">
        <v>14813</v>
      </c>
      <c r="D3093" s="294" t="s">
        <v>1875</v>
      </c>
      <c r="E3093" s="295">
        <v>754.06260136230935</v>
      </c>
      <c r="F3093" s="296">
        <f t="shared" si="55"/>
        <v>754.06260136230935</v>
      </c>
    </row>
    <row r="3094" spans="1:6" customFormat="1" ht="28.5">
      <c r="A3094" s="291">
        <v>41048</v>
      </c>
      <c r="B3094" s="292" t="s">
        <v>36</v>
      </c>
      <c r="C3094" s="293" t="s">
        <v>14814</v>
      </c>
      <c r="D3094" s="294" t="s">
        <v>1875</v>
      </c>
      <c r="E3094" s="295">
        <v>678.05708725267584</v>
      </c>
      <c r="F3094" s="296">
        <f t="shared" si="55"/>
        <v>678.05708725267584</v>
      </c>
    </row>
    <row r="3095" spans="1:6" customFormat="1" ht="14.25">
      <c r="A3095" s="291">
        <v>40217</v>
      </c>
      <c r="B3095" s="292" t="s">
        <v>36</v>
      </c>
      <c r="C3095" s="293" t="s">
        <v>14815</v>
      </c>
      <c r="D3095" s="294" t="s">
        <v>1875</v>
      </c>
      <c r="E3095" s="295">
        <v>58.076548816088227</v>
      </c>
      <c r="F3095" s="296">
        <f t="shared" si="55"/>
        <v>58.076548816088227</v>
      </c>
    </row>
    <row r="3096" spans="1:6" customFormat="1" ht="14.25">
      <c r="A3096" s="291">
        <v>40172</v>
      </c>
      <c r="B3096" s="292" t="s">
        <v>36</v>
      </c>
      <c r="C3096" s="293" t="s">
        <v>14816</v>
      </c>
      <c r="D3096" s="294" t="s">
        <v>14817</v>
      </c>
      <c r="E3096" s="295">
        <v>36.709373986376903</v>
      </c>
      <c r="F3096" s="296">
        <f t="shared" si="55"/>
        <v>36.709373986376903</v>
      </c>
    </row>
    <row r="3097" spans="1:6" customFormat="1" ht="14.25">
      <c r="A3097" s="291">
        <v>40171</v>
      </c>
      <c r="B3097" s="292" t="s">
        <v>36</v>
      </c>
      <c r="C3097" s="293" t="s">
        <v>14818</v>
      </c>
      <c r="D3097" s="294" t="s">
        <v>14817</v>
      </c>
      <c r="E3097" s="295">
        <v>18.342523516055788</v>
      </c>
      <c r="F3097" s="296">
        <f t="shared" si="55"/>
        <v>18.342523516055788</v>
      </c>
    </row>
    <row r="3098" spans="1:6" customFormat="1" ht="14.25">
      <c r="A3098" s="291">
        <v>42225</v>
      </c>
      <c r="B3098" s="292" t="s">
        <v>36</v>
      </c>
      <c r="C3098" s="293" t="s">
        <v>14819</v>
      </c>
      <c r="D3098" s="294" t="s">
        <v>1875</v>
      </c>
      <c r="E3098" s="295">
        <v>10.363282517028868</v>
      </c>
      <c r="F3098" s="296">
        <f t="shared" si="55"/>
        <v>10.363282517028868</v>
      </c>
    </row>
    <row r="3099" spans="1:6" customFormat="1" ht="14.25">
      <c r="A3099" s="291">
        <v>40178</v>
      </c>
      <c r="B3099" s="292" t="s">
        <v>36</v>
      </c>
      <c r="C3099" s="293" t="s">
        <v>14820</v>
      </c>
      <c r="D3099" s="294" t="s">
        <v>1875</v>
      </c>
      <c r="E3099" s="295">
        <v>9.4875121634771311</v>
      </c>
      <c r="F3099" s="296">
        <f t="shared" si="55"/>
        <v>9.4875121634771311</v>
      </c>
    </row>
    <row r="3100" spans="1:6" customFormat="1" ht="14.25">
      <c r="A3100" s="291">
        <v>40179</v>
      </c>
      <c r="B3100" s="292" t="s">
        <v>36</v>
      </c>
      <c r="C3100" s="293" t="s">
        <v>14821</v>
      </c>
      <c r="D3100" s="294" t="s">
        <v>1875</v>
      </c>
      <c r="E3100" s="295">
        <v>16.882906260136231</v>
      </c>
      <c r="F3100" s="296">
        <f t="shared" si="55"/>
        <v>16.882906260136231</v>
      </c>
    </row>
    <row r="3101" spans="1:6" customFormat="1" ht="14.25">
      <c r="A3101" s="291">
        <v>40184</v>
      </c>
      <c r="B3101" s="292" t="s">
        <v>36</v>
      </c>
      <c r="C3101" s="293" t="s">
        <v>14822</v>
      </c>
      <c r="D3101" s="294" t="s">
        <v>1875</v>
      </c>
      <c r="E3101" s="295">
        <v>29.022056438533895</v>
      </c>
      <c r="F3101" s="296">
        <f t="shared" si="55"/>
        <v>29.022056438533895</v>
      </c>
    </row>
    <row r="3102" spans="1:6" customFormat="1" ht="28.5">
      <c r="A3102" s="291">
        <v>40180</v>
      </c>
      <c r="B3102" s="292" t="s">
        <v>36</v>
      </c>
      <c r="C3102" s="293" t="s">
        <v>14823</v>
      </c>
      <c r="D3102" s="294" t="s">
        <v>1875</v>
      </c>
      <c r="E3102" s="295">
        <v>19.275056762893286</v>
      </c>
      <c r="F3102" s="296">
        <f t="shared" si="55"/>
        <v>19.275056762893286</v>
      </c>
    </row>
    <row r="3103" spans="1:6" customFormat="1" ht="28.5">
      <c r="A3103" s="291">
        <v>40181</v>
      </c>
      <c r="B3103" s="292" t="s">
        <v>36</v>
      </c>
      <c r="C3103" s="293" t="s">
        <v>14824</v>
      </c>
      <c r="D3103" s="294" t="s">
        <v>1875</v>
      </c>
      <c r="E3103" s="295">
        <v>21.626662341874798</v>
      </c>
      <c r="F3103" s="296">
        <f t="shared" si="55"/>
        <v>21.626662341874798</v>
      </c>
    </row>
    <row r="3104" spans="1:6" customFormat="1" ht="28.5">
      <c r="A3104" s="291">
        <v>40182</v>
      </c>
      <c r="B3104" s="292" t="s">
        <v>36</v>
      </c>
      <c r="C3104" s="293" t="s">
        <v>14825</v>
      </c>
      <c r="D3104" s="294" t="s">
        <v>1875</v>
      </c>
      <c r="E3104" s="295">
        <v>24.659422640285435</v>
      </c>
      <c r="F3104" s="296">
        <f t="shared" si="55"/>
        <v>24.659422640285435</v>
      </c>
    </row>
    <row r="3105" spans="1:6" customFormat="1" ht="28.5">
      <c r="A3105" s="291">
        <v>40183</v>
      </c>
      <c r="B3105" s="292" t="s">
        <v>36</v>
      </c>
      <c r="C3105" s="293" t="s">
        <v>14826</v>
      </c>
      <c r="D3105" s="294" t="s">
        <v>1875</v>
      </c>
      <c r="E3105" s="295">
        <v>26.086603957184561</v>
      </c>
      <c r="F3105" s="296">
        <f t="shared" si="55"/>
        <v>26.086603957184561</v>
      </c>
    </row>
    <row r="3106" spans="1:6" customFormat="1" ht="28.5">
      <c r="A3106" s="291">
        <v>40191</v>
      </c>
      <c r="B3106" s="292" t="s">
        <v>36</v>
      </c>
      <c r="C3106" s="293" t="s">
        <v>14827</v>
      </c>
      <c r="D3106" s="294" t="s">
        <v>1875</v>
      </c>
      <c r="E3106" s="295">
        <v>25.673045734674016</v>
      </c>
      <c r="F3106" s="296">
        <f t="shared" si="55"/>
        <v>25.673045734674016</v>
      </c>
    </row>
    <row r="3107" spans="1:6" customFormat="1" ht="14.25">
      <c r="A3107" s="291">
        <v>40196</v>
      </c>
      <c r="B3107" s="292" t="s">
        <v>36</v>
      </c>
      <c r="C3107" s="293" t="s">
        <v>14828</v>
      </c>
      <c r="D3107" s="294" t="s">
        <v>1875</v>
      </c>
      <c r="E3107" s="295">
        <v>39.89620499513461</v>
      </c>
      <c r="F3107" s="296">
        <f t="shared" si="55"/>
        <v>39.89620499513461</v>
      </c>
    </row>
    <row r="3108" spans="1:6" customFormat="1" ht="28.5">
      <c r="A3108" s="291">
        <v>40192</v>
      </c>
      <c r="B3108" s="292" t="s">
        <v>36</v>
      </c>
      <c r="C3108" s="293" t="s">
        <v>14829</v>
      </c>
      <c r="D3108" s="294" t="s">
        <v>1875</v>
      </c>
      <c r="E3108" s="295">
        <v>27.562439182614337</v>
      </c>
      <c r="F3108" s="296">
        <f t="shared" si="55"/>
        <v>27.562439182614337</v>
      </c>
    </row>
    <row r="3109" spans="1:6" customFormat="1" ht="28.5">
      <c r="A3109" s="291">
        <v>40193</v>
      </c>
      <c r="B3109" s="292" t="s">
        <v>36</v>
      </c>
      <c r="C3109" s="293" t="s">
        <v>14830</v>
      </c>
      <c r="D3109" s="294" t="s">
        <v>1875</v>
      </c>
      <c r="E3109" s="295">
        <v>30.108660395718456</v>
      </c>
      <c r="F3109" s="296">
        <f t="shared" si="55"/>
        <v>30.108660395718456</v>
      </c>
    </row>
    <row r="3110" spans="1:6" customFormat="1" ht="28.5">
      <c r="A3110" s="291">
        <v>40194</v>
      </c>
      <c r="B3110" s="292" t="s">
        <v>36</v>
      </c>
      <c r="C3110" s="293" t="s">
        <v>14831</v>
      </c>
      <c r="D3110" s="294" t="s">
        <v>1875</v>
      </c>
      <c r="E3110" s="295">
        <v>34.25235160557898</v>
      </c>
      <c r="F3110" s="296">
        <f t="shared" si="55"/>
        <v>34.25235160557898</v>
      </c>
    </row>
    <row r="3111" spans="1:6" customFormat="1" ht="28.5">
      <c r="A3111" s="291">
        <v>40195</v>
      </c>
      <c r="B3111" s="292" t="s">
        <v>36</v>
      </c>
      <c r="C3111" s="293" t="s">
        <v>14832</v>
      </c>
      <c r="D3111" s="294" t="s">
        <v>1875</v>
      </c>
      <c r="E3111" s="295">
        <v>36.563412260784951</v>
      </c>
      <c r="F3111" s="296">
        <f t="shared" si="55"/>
        <v>36.563412260784951</v>
      </c>
    </row>
    <row r="3112" spans="1:6" customFormat="1" ht="14.25">
      <c r="A3112" s="291">
        <v>40220</v>
      </c>
      <c r="B3112" s="292" t="s">
        <v>36</v>
      </c>
      <c r="C3112" s="293" t="s">
        <v>14833</v>
      </c>
      <c r="D3112" s="294" t="s">
        <v>1875</v>
      </c>
      <c r="E3112" s="295">
        <v>12.34998378203049</v>
      </c>
      <c r="F3112" s="296">
        <f t="shared" si="55"/>
        <v>12.34998378203049</v>
      </c>
    </row>
    <row r="3113" spans="1:6" customFormat="1" ht="14.25">
      <c r="A3113" s="291">
        <v>40230</v>
      </c>
      <c r="B3113" s="292" t="s">
        <v>36</v>
      </c>
      <c r="C3113" s="293" t="s">
        <v>14834</v>
      </c>
      <c r="D3113" s="294" t="s">
        <v>1875</v>
      </c>
      <c r="E3113" s="295">
        <v>4.2977619202075896</v>
      </c>
      <c r="F3113" s="296">
        <f t="shared" ref="F3113:F3136" si="56">E3113*$F$3079</f>
        <v>4.2977619202075896</v>
      </c>
    </row>
    <row r="3114" spans="1:6" customFormat="1" ht="14.25">
      <c r="A3114" s="291">
        <v>40221</v>
      </c>
      <c r="B3114" s="292" t="s">
        <v>36</v>
      </c>
      <c r="C3114" s="293" t="s">
        <v>14835</v>
      </c>
      <c r="D3114" s="294" t="s">
        <v>1875</v>
      </c>
      <c r="E3114" s="295">
        <v>11.709373986376905</v>
      </c>
      <c r="F3114" s="296">
        <f t="shared" si="56"/>
        <v>11.709373986376905</v>
      </c>
    </row>
    <row r="3115" spans="1:6" customFormat="1" ht="14.25">
      <c r="A3115" s="291">
        <v>40231</v>
      </c>
      <c r="B3115" s="292" t="s">
        <v>36</v>
      </c>
      <c r="C3115" s="293" t="s">
        <v>14836</v>
      </c>
      <c r="D3115" s="294" t="s">
        <v>1875</v>
      </c>
      <c r="E3115" s="295">
        <v>6.3331170937398626</v>
      </c>
      <c r="F3115" s="296">
        <f t="shared" si="56"/>
        <v>6.3331170937398626</v>
      </c>
    </row>
    <row r="3116" spans="1:6" customFormat="1" ht="14.25">
      <c r="A3116" s="291">
        <v>40222</v>
      </c>
      <c r="B3116" s="292" t="s">
        <v>36</v>
      </c>
      <c r="C3116" s="293" t="s">
        <v>14837</v>
      </c>
      <c r="D3116" s="294" t="s">
        <v>1875</v>
      </c>
      <c r="E3116" s="295">
        <v>16.818034382095359</v>
      </c>
      <c r="F3116" s="296">
        <f t="shared" si="56"/>
        <v>16.818034382095359</v>
      </c>
    </row>
    <row r="3117" spans="1:6" customFormat="1" ht="14.25">
      <c r="A3117" s="291">
        <v>40216</v>
      </c>
      <c r="B3117" s="292" t="s">
        <v>36</v>
      </c>
      <c r="C3117" s="293" t="s">
        <v>14838</v>
      </c>
      <c r="D3117" s="294" t="s">
        <v>1875</v>
      </c>
      <c r="E3117" s="295">
        <v>136.9931884528057</v>
      </c>
      <c r="F3117" s="296">
        <f t="shared" si="56"/>
        <v>136.9931884528057</v>
      </c>
    </row>
    <row r="3118" spans="1:6" customFormat="1" ht="14.25">
      <c r="A3118" s="291">
        <v>40223</v>
      </c>
      <c r="B3118" s="292" t="s">
        <v>36</v>
      </c>
      <c r="C3118" s="293" t="s">
        <v>14839</v>
      </c>
      <c r="D3118" s="294" t="s">
        <v>1875</v>
      </c>
      <c r="E3118" s="295">
        <v>59.876743431722346</v>
      </c>
      <c r="F3118" s="296">
        <f t="shared" si="56"/>
        <v>59.876743431722346</v>
      </c>
    </row>
    <row r="3119" spans="1:6" customFormat="1" ht="14.25">
      <c r="A3119" s="291">
        <v>43335</v>
      </c>
      <c r="B3119" s="292" t="s">
        <v>36</v>
      </c>
      <c r="C3119" s="293" t="s">
        <v>14840</v>
      </c>
      <c r="D3119" s="294" t="s">
        <v>1875</v>
      </c>
      <c r="E3119" s="295">
        <v>3.6976970483295486</v>
      </c>
      <c r="F3119" s="296">
        <f t="shared" si="56"/>
        <v>3.6976970483295486</v>
      </c>
    </row>
    <row r="3120" spans="1:6" customFormat="1" ht="14.25">
      <c r="A3120" s="291">
        <v>42547</v>
      </c>
      <c r="B3120" s="292" t="s">
        <v>36</v>
      </c>
      <c r="C3120" s="293" t="s">
        <v>14841</v>
      </c>
      <c r="D3120" s="294" t="s">
        <v>1875</v>
      </c>
      <c r="E3120" s="295">
        <v>2.2299708076548814</v>
      </c>
      <c r="F3120" s="296">
        <f t="shared" si="56"/>
        <v>2.2299708076548814</v>
      </c>
    </row>
    <row r="3121" spans="1:6" customFormat="1" ht="14.25">
      <c r="A3121" s="291">
        <v>40177</v>
      </c>
      <c r="B3121" s="292" t="s">
        <v>36</v>
      </c>
      <c r="C3121" s="293" t="s">
        <v>14842</v>
      </c>
      <c r="D3121" s="294" t="s">
        <v>1875</v>
      </c>
      <c r="E3121" s="295">
        <v>6.122283490107038</v>
      </c>
      <c r="F3121" s="296">
        <f t="shared" si="56"/>
        <v>6.122283490107038</v>
      </c>
    </row>
    <row r="3122" spans="1:6" customFormat="1" ht="28.5">
      <c r="A3122" s="291">
        <v>110234</v>
      </c>
      <c r="B3122" s="292" t="s">
        <v>36</v>
      </c>
      <c r="C3122" s="293" t="s">
        <v>14843</v>
      </c>
      <c r="D3122" s="294" t="s">
        <v>21</v>
      </c>
      <c r="E3122" s="295">
        <v>649.04313979889707</v>
      </c>
      <c r="F3122" s="296">
        <f t="shared" si="56"/>
        <v>649.04313979889707</v>
      </c>
    </row>
    <row r="3123" spans="1:6" customFormat="1" ht="28.5">
      <c r="A3123" s="291">
        <v>41056</v>
      </c>
      <c r="B3123" s="292" t="s">
        <v>36</v>
      </c>
      <c r="C3123" s="293" t="s">
        <v>14844</v>
      </c>
      <c r="D3123" s="294" t="s">
        <v>1875</v>
      </c>
      <c r="E3123" s="295">
        <v>132.72786247161855</v>
      </c>
      <c r="F3123" s="296">
        <f t="shared" si="56"/>
        <v>132.72786247161855</v>
      </c>
    </row>
    <row r="3124" spans="1:6" customFormat="1" ht="14.25">
      <c r="A3124" s="291">
        <v>40218</v>
      </c>
      <c r="B3124" s="292" t="s">
        <v>36</v>
      </c>
      <c r="C3124" s="293" t="s">
        <v>14845</v>
      </c>
      <c r="D3124" s="294" t="s">
        <v>1875</v>
      </c>
      <c r="E3124" s="295">
        <v>62.86895880635744</v>
      </c>
      <c r="F3124" s="296">
        <f t="shared" si="56"/>
        <v>62.86895880635744</v>
      </c>
    </row>
    <row r="3125" spans="1:6" customFormat="1" ht="14.25">
      <c r="A3125" s="291">
        <v>40170</v>
      </c>
      <c r="B3125" s="292" t="s">
        <v>36</v>
      </c>
      <c r="C3125" s="293" t="s">
        <v>14846</v>
      </c>
      <c r="D3125" s="294" t="s">
        <v>1874</v>
      </c>
      <c r="E3125" s="295">
        <v>1.0298410638987998</v>
      </c>
      <c r="F3125" s="296">
        <f t="shared" si="56"/>
        <v>1.0298410638987998</v>
      </c>
    </row>
    <row r="3126" spans="1:6" customFormat="1" ht="28.5">
      <c r="A3126" s="291">
        <v>40167</v>
      </c>
      <c r="B3126" s="292" t="s">
        <v>36</v>
      </c>
      <c r="C3126" s="293" t="s">
        <v>14847</v>
      </c>
      <c r="D3126" s="294" t="s">
        <v>1874</v>
      </c>
      <c r="E3126" s="295">
        <v>0.70548167369445336</v>
      </c>
      <c r="F3126" s="296">
        <f t="shared" si="56"/>
        <v>0.70548167369445336</v>
      </c>
    </row>
    <row r="3127" spans="1:6" customFormat="1" ht="14.25">
      <c r="A3127" s="291">
        <v>40168</v>
      </c>
      <c r="B3127" s="292" t="s">
        <v>36</v>
      </c>
      <c r="C3127" s="293" t="s">
        <v>14848</v>
      </c>
      <c r="D3127" s="294" t="s">
        <v>1874</v>
      </c>
      <c r="E3127" s="295">
        <v>3.2354849172883555</v>
      </c>
      <c r="F3127" s="296">
        <f t="shared" si="56"/>
        <v>3.2354849172883555</v>
      </c>
    </row>
    <row r="3128" spans="1:6" customFormat="1" ht="28.5">
      <c r="A3128" s="291">
        <v>40169</v>
      </c>
      <c r="B3128" s="292" t="s">
        <v>36</v>
      </c>
      <c r="C3128" s="293" t="s">
        <v>14849</v>
      </c>
      <c r="D3128" s="294" t="s">
        <v>1874</v>
      </c>
      <c r="E3128" s="295">
        <v>10.493026273110605</v>
      </c>
      <c r="F3128" s="296">
        <f t="shared" si="56"/>
        <v>10.493026273110605</v>
      </c>
    </row>
    <row r="3129" spans="1:6" customFormat="1" ht="14.25">
      <c r="A3129" s="291">
        <v>102069</v>
      </c>
      <c r="B3129" s="292" t="s">
        <v>36</v>
      </c>
      <c r="C3129" s="293" t="s">
        <v>14850</v>
      </c>
      <c r="D3129" s="294" t="s">
        <v>1876</v>
      </c>
      <c r="E3129" s="295">
        <v>4.7275381122283484</v>
      </c>
      <c r="F3129" s="296">
        <f t="shared" si="56"/>
        <v>4.7275381122283484</v>
      </c>
    </row>
    <row r="3130" spans="1:6" customFormat="1" ht="14.25">
      <c r="A3130" s="291">
        <v>40219</v>
      </c>
      <c r="B3130" s="292" t="s">
        <v>36</v>
      </c>
      <c r="C3130" s="293" t="s">
        <v>14851</v>
      </c>
      <c r="D3130" s="294" t="s">
        <v>1874</v>
      </c>
      <c r="E3130" s="295">
        <v>45.1346091469348</v>
      </c>
      <c r="F3130" s="296">
        <f t="shared" si="56"/>
        <v>45.1346091469348</v>
      </c>
    </row>
    <row r="3131" spans="1:6" customFormat="1" ht="28.5">
      <c r="A3131" s="291">
        <v>111882</v>
      </c>
      <c r="B3131" s="292" t="s">
        <v>36</v>
      </c>
      <c r="C3131" s="293" t="s">
        <v>14852</v>
      </c>
      <c r="D3131" s="294" t="s">
        <v>1874</v>
      </c>
      <c r="E3131" s="295">
        <v>30.173532273759324</v>
      </c>
      <c r="F3131" s="296">
        <f t="shared" si="56"/>
        <v>30.173532273759324</v>
      </c>
    </row>
    <row r="3132" spans="1:6" customFormat="1" ht="14.25">
      <c r="A3132" s="291">
        <v>41095</v>
      </c>
      <c r="B3132" s="292" t="s">
        <v>36</v>
      </c>
      <c r="C3132" s="293" t="s">
        <v>14853</v>
      </c>
      <c r="D3132" s="294" t="s">
        <v>1875</v>
      </c>
      <c r="E3132" s="295">
        <v>34.974051248783653</v>
      </c>
      <c r="F3132" s="296">
        <f t="shared" si="56"/>
        <v>34.974051248783653</v>
      </c>
    </row>
    <row r="3133" spans="1:6" customFormat="1" ht="28.5">
      <c r="A3133" s="291">
        <v>43352</v>
      </c>
      <c r="B3133" s="292" t="s">
        <v>36</v>
      </c>
      <c r="C3133" s="293" t="s">
        <v>14854</v>
      </c>
      <c r="D3133" s="294" t="s">
        <v>1874</v>
      </c>
      <c r="E3133" s="295">
        <v>0.74602659746999678</v>
      </c>
      <c r="F3133" s="296">
        <f t="shared" si="56"/>
        <v>0.74602659746999678</v>
      </c>
    </row>
    <row r="3134" spans="1:6" customFormat="1" ht="14.25">
      <c r="A3134" s="291">
        <v>43338</v>
      </c>
      <c r="B3134" s="292" t="s">
        <v>36</v>
      </c>
      <c r="C3134" s="293" t="s">
        <v>14855</v>
      </c>
      <c r="D3134" s="294" t="s">
        <v>1874</v>
      </c>
      <c r="E3134" s="295">
        <v>0.61628284138825817</v>
      </c>
      <c r="F3134" s="296">
        <f t="shared" si="56"/>
        <v>0.61628284138825817</v>
      </c>
    </row>
    <row r="3135" spans="1:6" customFormat="1" ht="14.25">
      <c r="A3135" s="291">
        <v>40166</v>
      </c>
      <c r="B3135" s="292" t="s">
        <v>36</v>
      </c>
      <c r="C3135" s="293" t="s">
        <v>14856</v>
      </c>
      <c r="D3135" s="294" t="s">
        <v>1874</v>
      </c>
      <c r="E3135" s="295">
        <v>0.2270515731430425</v>
      </c>
      <c r="F3135" s="296">
        <f t="shared" si="56"/>
        <v>0.2270515731430425</v>
      </c>
    </row>
    <row r="3136" spans="1:6" customFormat="1" ht="14.25">
      <c r="A3136" s="291">
        <v>41326</v>
      </c>
      <c r="B3136" s="292" t="s">
        <v>36</v>
      </c>
      <c r="C3136" s="293" t="s">
        <v>14857</v>
      </c>
      <c r="D3136" s="294" t="s">
        <v>1875</v>
      </c>
      <c r="E3136" s="295">
        <v>7.176451508271164</v>
      </c>
      <c r="F3136" s="296">
        <f t="shared" si="56"/>
        <v>7.176451508271164</v>
      </c>
    </row>
    <row r="3137" spans="1:6" customFormat="1" ht="12.75">
      <c r="A3137" s="452" t="s">
        <v>14858</v>
      </c>
      <c r="B3137" s="453"/>
      <c r="C3137" s="453"/>
      <c r="D3137" s="453"/>
      <c r="E3137" s="453"/>
      <c r="F3137" s="454"/>
    </row>
    <row r="3138" spans="1:6" customFormat="1" ht="28.5">
      <c r="A3138" s="291">
        <v>40801</v>
      </c>
      <c r="B3138" s="292" t="s">
        <v>36</v>
      </c>
      <c r="C3138" s="293" t="s">
        <v>14859</v>
      </c>
      <c r="D3138" s="294" t="s">
        <v>1875</v>
      </c>
      <c r="E3138" s="295">
        <v>102.30295167045085</v>
      </c>
      <c r="F3138" s="296">
        <f t="shared" ref="F3138:F3169" si="57">E3138*$F$3079</f>
        <v>102.30295167045085</v>
      </c>
    </row>
    <row r="3139" spans="1:6" customFormat="1" ht="28.5">
      <c r="A3139" s="291">
        <v>40799</v>
      </c>
      <c r="B3139" s="292" t="s">
        <v>36</v>
      </c>
      <c r="C3139" s="293" t="s">
        <v>14860</v>
      </c>
      <c r="D3139" s="294" t="s">
        <v>1875</v>
      </c>
      <c r="E3139" s="295">
        <v>78.827440804411282</v>
      </c>
      <c r="F3139" s="296">
        <f t="shared" si="57"/>
        <v>78.827440804411282</v>
      </c>
    </row>
    <row r="3140" spans="1:6" customFormat="1" ht="28.5">
      <c r="A3140" s="291">
        <v>40793</v>
      </c>
      <c r="B3140" s="292" t="s">
        <v>36</v>
      </c>
      <c r="C3140" s="293" t="s">
        <v>14861</v>
      </c>
      <c r="D3140" s="294" t="s">
        <v>1875</v>
      </c>
      <c r="E3140" s="295">
        <v>130.93577684073952</v>
      </c>
      <c r="F3140" s="296">
        <f t="shared" si="57"/>
        <v>130.93577684073952</v>
      </c>
    </row>
    <row r="3141" spans="1:6" customFormat="1" ht="28.5">
      <c r="A3141" s="291">
        <v>40797</v>
      </c>
      <c r="B3141" s="292" t="s">
        <v>36</v>
      </c>
      <c r="C3141" s="293" t="s">
        <v>14862</v>
      </c>
      <c r="D3141" s="294" t="s">
        <v>1875</v>
      </c>
      <c r="E3141" s="295">
        <v>50.713590658449561</v>
      </c>
      <c r="F3141" s="296">
        <f t="shared" si="57"/>
        <v>50.713590658449561</v>
      </c>
    </row>
    <row r="3142" spans="1:6" customFormat="1" ht="14.25">
      <c r="A3142" s="291">
        <v>41157</v>
      </c>
      <c r="B3142" s="292" t="s">
        <v>36</v>
      </c>
      <c r="C3142" s="293" t="s">
        <v>14863</v>
      </c>
      <c r="D3142" s="294" t="s">
        <v>1875</v>
      </c>
      <c r="E3142" s="295">
        <v>77.213752838144657</v>
      </c>
      <c r="F3142" s="296">
        <f t="shared" si="57"/>
        <v>77.213752838144657</v>
      </c>
    </row>
    <row r="3143" spans="1:6" customFormat="1" ht="14.25">
      <c r="A3143" s="291">
        <v>40795</v>
      </c>
      <c r="B3143" s="292" t="s">
        <v>36</v>
      </c>
      <c r="C3143" s="293" t="s">
        <v>14864</v>
      </c>
      <c r="D3143" s="294" t="s">
        <v>1875</v>
      </c>
      <c r="E3143" s="295">
        <v>54.557249432371066</v>
      </c>
      <c r="F3143" s="296">
        <f t="shared" si="57"/>
        <v>54.557249432371066</v>
      </c>
    </row>
    <row r="3144" spans="1:6" customFormat="1" ht="14.25">
      <c r="A3144" s="291">
        <v>40787</v>
      </c>
      <c r="B3144" s="292" t="s">
        <v>36</v>
      </c>
      <c r="C3144" s="293" t="s">
        <v>14865</v>
      </c>
      <c r="D3144" s="294" t="s">
        <v>1875</v>
      </c>
      <c r="E3144" s="295">
        <v>167.83976646123904</v>
      </c>
      <c r="F3144" s="296">
        <f t="shared" si="57"/>
        <v>167.83976646123904</v>
      </c>
    </row>
    <row r="3145" spans="1:6" customFormat="1" ht="14.25">
      <c r="A3145" s="291">
        <v>40812</v>
      </c>
      <c r="B3145" s="292" t="s">
        <v>36</v>
      </c>
      <c r="C3145" s="293" t="s">
        <v>14866</v>
      </c>
      <c r="D3145" s="294" t="s">
        <v>1875</v>
      </c>
      <c r="E3145" s="295">
        <v>167.83976646123904</v>
      </c>
      <c r="F3145" s="296">
        <f t="shared" si="57"/>
        <v>167.83976646123904</v>
      </c>
    </row>
    <row r="3146" spans="1:6" customFormat="1" ht="14.25">
      <c r="A3146" s="291">
        <v>42673</v>
      </c>
      <c r="B3146" s="292" t="s">
        <v>36</v>
      </c>
      <c r="C3146" s="293" t="s">
        <v>14867</v>
      </c>
      <c r="D3146" s="294" t="s">
        <v>1875</v>
      </c>
      <c r="E3146" s="295">
        <v>185.85793058709046</v>
      </c>
      <c r="F3146" s="296">
        <f t="shared" si="57"/>
        <v>185.85793058709046</v>
      </c>
    </row>
    <row r="3147" spans="1:6" customFormat="1" ht="14.25">
      <c r="A3147" s="291">
        <v>40803</v>
      </c>
      <c r="B3147" s="292" t="s">
        <v>36</v>
      </c>
      <c r="C3147" s="293" t="s">
        <v>14868</v>
      </c>
      <c r="D3147" s="294" t="s">
        <v>1875</v>
      </c>
      <c r="E3147" s="295">
        <v>84.30911449886473</v>
      </c>
      <c r="F3147" s="296">
        <f t="shared" si="57"/>
        <v>84.30911449886473</v>
      </c>
    </row>
    <row r="3148" spans="1:6" customFormat="1" ht="28.5">
      <c r="A3148" s="291">
        <v>41406</v>
      </c>
      <c r="B3148" s="292" t="s">
        <v>36</v>
      </c>
      <c r="C3148" s="293" t="s">
        <v>14869</v>
      </c>
      <c r="D3148" s="294" t="s">
        <v>1875</v>
      </c>
      <c r="E3148" s="295">
        <v>75.413558222510531</v>
      </c>
      <c r="F3148" s="296">
        <f t="shared" si="57"/>
        <v>75.413558222510531</v>
      </c>
    </row>
    <row r="3149" spans="1:6" customFormat="1" ht="28.5">
      <c r="A3149" s="291">
        <v>41100</v>
      </c>
      <c r="B3149" s="292" t="s">
        <v>36</v>
      </c>
      <c r="C3149" s="293" t="s">
        <v>14870</v>
      </c>
      <c r="D3149" s="294" t="s">
        <v>1875</v>
      </c>
      <c r="E3149" s="295">
        <v>72.948426856957497</v>
      </c>
      <c r="F3149" s="296">
        <f t="shared" si="57"/>
        <v>72.948426856957497</v>
      </c>
    </row>
    <row r="3150" spans="1:6" customFormat="1" ht="28.5">
      <c r="A3150" s="291">
        <v>40979</v>
      </c>
      <c r="B3150" s="292" t="s">
        <v>36</v>
      </c>
      <c r="C3150" s="293" t="s">
        <v>14871</v>
      </c>
      <c r="D3150" s="294" t="s">
        <v>1875</v>
      </c>
      <c r="E3150" s="295">
        <v>70.799545896853715</v>
      </c>
      <c r="F3150" s="296">
        <f t="shared" si="57"/>
        <v>70.799545896853715</v>
      </c>
    </row>
    <row r="3151" spans="1:6" customFormat="1" ht="14.25">
      <c r="A3151" s="291">
        <v>40815</v>
      </c>
      <c r="B3151" s="292" t="s">
        <v>36</v>
      </c>
      <c r="C3151" s="293" t="s">
        <v>14872</v>
      </c>
      <c r="D3151" s="294" t="s">
        <v>1875</v>
      </c>
      <c r="E3151" s="295">
        <v>91.534219915666554</v>
      </c>
      <c r="F3151" s="296">
        <f t="shared" si="57"/>
        <v>91.534219915666554</v>
      </c>
    </row>
    <row r="3152" spans="1:6" customFormat="1" ht="14.25">
      <c r="A3152" s="291">
        <v>40809</v>
      </c>
      <c r="B3152" s="292" t="s">
        <v>36</v>
      </c>
      <c r="C3152" s="293" t="s">
        <v>14873</v>
      </c>
      <c r="D3152" s="294" t="s">
        <v>1875</v>
      </c>
      <c r="E3152" s="295">
        <v>106.39798897178073</v>
      </c>
      <c r="F3152" s="296">
        <f t="shared" si="57"/>
        <v>106.39798897178073</v>
      </c>
    </row>
    <row r="3153" spans="1:6" customFormat="1" ht="14.25">
      <c r="A3153" s="291">
        <v>40810</v>
      </c>
      <c r="B3153" s="292" t="s">
        <v>36</v>
      </c>
      <c r="C3153" s="293" t="s">
        <v>14874</v>
      </c>
      <c r="D3153" s="294" t="s">
        <v>1875</v>
      </c>
      <c r="E3153" s="295">
        <v>136.2228349010704</v>
      </c>
      <c r="F3153" s="296">
        <f t="shared" si="57"/>
        <v>136.2228349010704</v>
      </c>
    </row>
    <row r="3154" spans="1:6" customFormat="1" ht="14.25">
      <c r="A3154" s="291">
        <v>41097</v>
      </c>
      <c r="B3154" s="292" t="s">
        <v>36</v>
      </c>
      <c r="C3154" s="293" t="s">
        <v>14875</v>
      </c>
      <c r="D3154" s="294" t="s">
        <v>1875</v>
      </c>
      <c r="E3154" s="295">
        <v>154.26532598118715</v>
      </c>
      <c r="F3154" s="296">
        <f t="shared" si="57"/>
        <v>154.26532598118715</v>
      </c>
    </row>
    <row r="3155" spans="1:6" customFormat="1" ht="28.5">
      <c r="A3155" s="291">
        <v>41364</v>
      </c>
      <c r="B3155" s="292" t="s">
        <v>36</v>
      </c>
      <c r="C3155" s="293" t="s">
        <v>14876</v>
      </c>
      <c r="D3155" s="294" t="s">
        <v>1875</v>
      </c>
      <c r="E3155" s="295">
        <v>75.413558222510531</v>
      </c>
      <c r="F3155" s="296">
        <f t="shared" si="57"/>
        <v>75.413558222510531</v>
      </c>
    </row>
    <row r="3156" spans="1:6" customFormat="1" ht="14.25">
      <c r="A3156" s="291">
        <v>40777</v>
      </c>
      <c r="B3156" s="292" t="s">
        <v>36</v>
      </c>
      <c r="C3156" s="293" t="s">
        <v>14877</v>
      </c>
      <c r="D3156" s="294" t="s">
        <v>1875</v>
      </c>
      <c r="E3156" s="295">
        <v>62.577035355173528</v>
      </c>
      <c r="F3156" s="296">
        <f t="shared" si="57"/>
        <v>62.577035355173528</v>
      </c>
    </row>
    <row r="3157" spans="1:6" customFormat="1" ht="14.25">
      <c r="A3157" s="291">
        <v>40779</v>
      </c>
      <c r="B3157" s="292" t="s">
        <v>36</v>
      </c>
      <c r="C3157" s="293" t="s">
        <v>14878</v>
      </c>
      <c r="D3157" s="294" t="s">
        <v>1875</v>
      </c>
      <c r="E3157" s="295">
        <v>73.572818683100877</v>
      </c>
      <c r="F3157" s="296">
        <f t="shared" si="57"/>
        <v>73.572818683100877</v>
      </c>
    </row>
    <row r="3158" spans="1:6" customFormat="1" ht="14.25">
      <c r="A3158" s="291">
        <v>40781</v>
      </c>
      <c r="B3158" s="292" t="s">
        <v>36</v>
      </c>
      <c r="C3158" s="293" t="s">
        <v>14879</v>
      </c>
      <c r="D3158" s="294" t="s">
        <v>1875</v>
      </c>
      <c r="E3158" s="295">
        <v>106.39798897178073</v>
      </c>
      <c r="F3158" s="296">
        <f t="shared" si="57"/>
        <v>106.39798897178073</v>
      </c>
    </row>
    <row r="3159" spans="1:6" customFormat="1" ht="14.25">
      <c r="A3159" s="291">
        <v>40783</v>
      </c>
      <c r="B3159" s="292" t="s">
        <v>36</v>
      </c>
      <c r="C3159" s="293" t="s">
        <v>14880</v>
      </c>
      <c r="D3159" s="294" t="s">
        <v>1875</v>
      </c>
      <c r="E3159" s="295">
        <v>136.2228349010704</v>
      </c>
      <c r="F3159" s="296">
        <f t="shared" si="57"/>
        <v>136.2228349010704</v>
      </c>
    </row>
    <row r="3160" spans="1:6" customFormat="1" ht="14.25">
      <c r="A3160" s="291">
        <v>41366</v>
      </c>
      <c r="B3160" s="292" t="s">
        <v>36</v>
      </c>
      <c r="C3160" s="293" t="s">
        <v>14881</v>
      </c>
      <c r="D3160" s="294" t="s">
        <v>1875</v>
      </c>
      <c r="E3160" s="295">
        <v>154.26532598118715</v>
      </c>
      <c r="F3160" s="296">
        <f t="shared" si="57"/>
        <v>154.26532598118715</v>
      </c>
    </row>
    <row r="3161" spans="1:6" customFormat="1" ht="28.5">
      <c r="A3161" s="291">
        <v>40834</v>
      </c>
      <c r="B3161" s="292" t="s">
        <v>36</v>
      </c>
      <c r="C3161" s="293" t="s">
        <v>14882</v>
      </c>
      <c r="D3161" s="294" t="s">
        <v>1874</v>
      </c>
      <c r="E3161" s="295">
        <v>2.5948751216347712</v>
      </c>
      <c r="F3161" s="296">
        <f t="shared" si="57"/>
        <v>2.5948751216347712</v>
      </c>
    </row>
    <row r="3162" spans="1:6" customFormat="1" ht="14.25">
      <c r="A3162" s="291">
        <v>40835</v>
      </c>
      <c r="B3162" s="292" t="s">
        <v>36</v>
      </c>
      <c r="C3162" s="293" t="s">
        <v>14883</v>
      </c>
      <c r="D3162" s="294" t="s">
        <v>1874</v>
      </c>
      <c r="E3162" s="295">
        <v>4.5896853713915018</v>
      </c>
      <c r="F3162" s="296">
        <f t="shared" si="57"/>
        <v>4.5896853713915018</v>
      </c>
    </row>
    <row r="3163" spans="1:6" customFormat="1" ht="28.5">
      <c r="A3163" s="291">
        <v>40841</v>
      </c>
      <c r="B3163" s="292" t="s">
        <v>36</v>
      </c>
      <c r="C3163" s="293" t="s">
        <v>14884</v>
      </c>
      <c r="D3163" s="294" t="s">
        <v>14795</v>
      </c>
      <c r="E3163" s="295">
        <v>157.73597145637365</v>
      </c>
      <c r="F3163" s="296">
        <f t="shared" si="57"/>
        <v>157.73597145637365</v>
      </c>
    </row>
    <row r="3164" spans="1:6" customFormat="1" ht="28.5">
      <c r="A3164" s="291">
        <v>40842</v>
      </c>
      <c r="B3164" s="292" t="s">
        <v>36</v>
      </c>
      <c r="C3164" s="293" t="s">
        <v>14885</v>
      </c>
      <c r="D3164" s="294" t="s">
        <v>14795</v>
      </c>
      <c r="E3164" s="295">
        <v>460.30651962374304</v>
      </c>
      <c r="F3164" s="296">
        <f t="shared" si="57"/>
        <v>460.30651962374304</v>
      </c>
    </row>
    <row r="3165" spans="1:6" customFormat="1" ht="14.25">
      <c r="A3165" s="291">
        <v>40843</v>
      </c>
      <c r="B3165" s="292" t="s">
        <v>36</v>
      </c>
      <c r="C3165" s="293" t="s">
        <v>14886</v>
      </c>
      <c r="D3165" s="294" t="s">
        <v>14795</v>
      </c>
      <c r="E3165" s="295">
        <v>160.6795329224781</v>
      </c>
      <c r="F3165" s="296">
        <f t="shared" si="57"/>
        <v>160.6795329224781</v>
      </c>
    </row>
    <row r="3166" spans="1:6" customFormat="1" ht="28.5">
      <c r="A3166" s="291">
        <v>40844</v>
      </c>
      <c r="B3166" s="292" t="s">
        <v>36</v>
      </c>
      <c r="C3166" s="293" t="s">
        <v>14887</v>
      </c>
      <c r="D3166" s="294" t="s">
        <v>14795</v>
      </c>
      <c r="E3166" s="295">
        <v>465.25300032435933</v>
      </c>
      <c r="F3166" s="296">
        <f t="shared" si="57"/>
        <v>465.25300032435933</v>
      </c>
    </row>
    <row r="3167" spans="1:6" customFormat="1" ht="28.5">
      <c r="A3167" s="291">
        <v>41112</v>
      </c>
      <c r="B3167" s="292" t="s">
        <v>36</v>
      </c>
      <c r="C3167" s="293" t="s">
        <v>14888</v>
      </c>
      <c r="D3167" s="294" t="s">
        <v>14795</v>
      </c>
      <c r="E3167" s="295">
        <v>161.08498216023352</v>
      </c>
      <c r="F3167" s="296">
        <f t="shared" si="57"/>
        <v>161.08498216023352</v>
      </c>
    </row>
    <row r="3168" spans="1:6" customFormat="1" ht="28.5">
      <c r="A3168" s="291">
        <v>43342</v>
      </c>
      <c r="B3168" s="292" t="s">
        <v>36</v>
      </c>
      <c r="C3168" s="293" t="s">
        <v>14889</v>
      </c>
      <c r="D3168" s="294" t="s">
        <v>14795</v>
      </c>
      <c r="E3168" s="295">
        <v>158.42523516055789</v>
      </c>
      <c r="F3168" s="296">
        <f t="shared" si="57"/>
        <v>158.42523516055789</v>
      </c>
    </row>
    <row r="3169" spans="1:6" customFormat="1" ht="14.25">
      <c r="A3169" s="291">
        <v>40878</v>
      </c>
      <c r="B3169" s="292" t="s">
        <v>36</v>
      </c>
      <c r="C3169" s="293" t="s">
        <v>14890</v>
      </c>
      <c r="D3169" s="294" t="s">
        <v>14795</v>
      </c>
      <c r="E3169" s="295">
        <v>161.02821926694779</v>
      </c>
      <c r="F3169" s="296">
        <f t="shared" si="57"/>
        <v>161.02821926694779</v>
      </c>
    </row>
    <row r="3170" spans="1:6" customFormat="1" ht="14.25">
      <c r="A3170" s="291">
        <v>40845</v>
      </c>
      <c r="B3170" s="292" t="s">
        <v>36</v>
      </c>
      <c r="C3170" s="293" t="s">
        <v>14891</v>
      </c>
      <c r="D3170" s="294" t="s">
        <v>14795</v>
      </c>
      <c r="E3170" s="295">
        <v>126.65423289004215</v>
      </c>
      <c r="F3170" s="296">
        <f t="shared" ref="F3170:F3201" si="58">E3170*$F$3079</f>
        <v>126.65423289004215</v>
      </c>
    </row>
    <row r="3171" spans="1:6" customFormat="1" ht="14.25">
      <c r="A3171" s="291">
        <v>40846</v>
      </c>
      <c r="B3171" s="292" t="s">
        <v>36</v>
      </c>
      <c r="C3171" s="293" t="s">
        <v>14892</v>
      </c>
      <c r="D3171" s="294" t="s">
        <v>14795</v>
      </c>
      <c r="E3171" s="295">
        <v>431.23580927667848</v>
      </c>
      <c r="F3171" s="296">
        <f t="shared" si="58"/>
        <v>431.23580927667848</v>
      </c>
    </row>
    <row r="3172" spans="1:6" customFormat="1" ht="28.5">
      <c r="A3172" s="291">
        <v>40879</v>
      </c>
      <c r="B3172" s="292" t="s">
        <v>36</v>
      </c>
      <c r="C3172" s="293" t="s">
        <v>14893</v>
      </c>
      <c r="D3172" s="294" t="s">
        <v>14795</v>
      </c>
      <c r="E3172" s="295">
        <v>127.00291923451184</v>
      </c>
      <c r="F3172" s="296">
        <f t="shared" si="58"/>
        <v>127.00291923451184</v>
      </c>
    </row>
    <row r="3173" spans="1:6" customFormat="1" ht="14.25">
      <c r="A3173" s="291">
        <v>40877</v>
      </c>
      <c r="B3173" s="292" t="s">
        <v>36</v>
      </c>
      <c r="C3173" s="293" t="s">
        <v>14894</v>
      </c>
      <c r="D3173" s="294" t="s">
        <v>14795</v>
      </c>
      <c r="E3173" s="295">
        <v>168.75608173856634</v>
      </c>
      <c r="F3173" s="296">
        <f t="shared" si="58"/>
        <v>168.75608173856634</v>
      </c>
    </row>
    <row r="3174" spans="1:6" customFormat="1" ht="28.5">
      <c r="A3174" s="291">
        <v>43341</v>
      </c>
      <c r="B3174" s="292" t="s">
        <v>36</v>
      </c>
      <c r="C3174" s="293" t="s">
        <v>14895</v>
      </c>
      <c r="D3174" s="294" t="s">
        <v>14795</v>
      </c>
      <c r="E3174" s="295">
        <v>169.63996107687316</v>
      </c>
      <c r="F3174" s="296">
        <f t="shared" si="58"/>
        <v>169.63996107687316</v>
      </c>
    </row>
    <row r="3175" spans="1:6" customFormat="1" ht="14.25">
      <c r="A3175" s="291">
        <v>40867</v>
      </c>
      <c r="B3175" s="292" t="s">
        <v>36</v>
      </c>
      <c r="C3175" s="293" t="s">
        <v>14896</v>
      </c>
      <c r="D3175" s="294" t="s">
        <v>1874</v>
      </c>
      <c r="E3175" s="295">
        <v>3.9490755757379175</v>
      </c>
      <c r="F3175" s="296">
        <f t="shared" si="58"/>
        <v>3.9490755757379175</v>
      </c>
    </row>
    <row r="3176" spans="1:6" customFormat="1" ht="14.25">
      <c r="A3176" s="291">
        <v>40763</v>
      </c>
      <c r="B3176" s="292" t="s">
        <v>36</v>
      </c>
      <c r="C3176" s="293" t="s">
        <v>14897</v>
      </c>
      <c r="D3176" s="294" t="s">
        <v>1874</v>
      </c>
      <c r="E3176" s="295">
        <v>1.1352578657152124</v>
      </c>
      <c r="F3176" s="296">
        <f t="shared" si="58"/>
        <v>1.1352578657152124</v>
      </c>
    </row>
    <row r="3177" spans="1:6" customFormat="1" ht="14.25">
      <c r="A3177" s="291">
        <v>40765</v>
      </c>
      <c r="B3177" s="292" t="s">
        <v>36</v>
      </c>
      <c r="C3177" s="293" t="s">
        <v>14898</v>
      </c>
      <c r="D3177" s="294" t="s">
        <v>1874</v>
      </c>
      <c r="E3177" s="295">
        <v>8.636068764190723</v>
      </c>
      <c r="F3177" s="296">
        <f t="shared" si="58"/>
        <v>8.636068764190723</v>
      </c>
    </row>
    <row r="3178" spans="1:6" customFormat="1" ht="14.25">
      <c r="A3178" s="291">
        <v>40757</v>
      </c>
      <c r="B3178" s="292" t="s">
        <v>36</v>
      </c>
      <c r="C3178" s="293" t="s">
        <v>14899</v>
      </c>
      <c r="D3178" s="294" t="s">
        <v>1875</v>
      </c>
      <c r="E3178" s="295">
        <v>26.524489133960426</v>
      </c>
      <c r="F3178" s="296">
        <f t="shared" si="58"/>
        <v>26.524489133960426</v>
      </c>
    </row>
    <row r="3179" spans="1:6" customFormat="1" ht="14.25">
      <c r="A3179" s="291">
        <v>40758</v>
      </c>
      <c r="B3179" s="292" t="s">
        <v>36</v>
      </c>
      <c r="C3179" s="293" t="s">
        <v>14900</v>
      </c>
      <c r="D3179" s="294" t="s">
        <v>1875</v>
      </c>
      <c r="E3179" s="295">
        <v>28.567953292247807</v>
      </c>
      <c r="F3179" s="296">
        <f t="shared" si="58"/>
        <v>28.567953292247807</v>
      </c>
    </row>
    <row r="3180" spans="1:6" customFormat="1" ht="28.5">
      <c r="A3180" s="291">
        <v>40761</v>
      </c>
      <c r="B3180" s="292" t="s">
        <v>36</v>
      </c>
      <c r="C3180" s="293" t="s">
        <v>14901</v>
      </c>
      <c r="D3180" s="294" t="s">
        <v>1875</v>
      </c>
      <c r="E3180" s="295">
        <v>55.254622121310412</v>
      </c>
      <c r="F3180" s="296">
        <f t="shared" si="58"/>
        <v>55.254622121310412</v>
      </c>
    </row>
    <row r="3181" spans="1:6" customFormat="1" ht="14.25">
      <c r="A3181" s="291">
        <v>40759</v>
      </c>
      <c r="B3181" s="292" t="s">
        <v>36</v>
      </c>
      <c r="C3181" s="293" t="s">
        <v>14902</v>
      </c>
      <c r="D3181" s="294" t="s">
        <v>1875</v>
      </c>
      <c r="E3181" s="295">
        <v>29.143691209860521</v>
      </c>
      <c r="F3181" s="296">
        <f t="shared" si="58"/>
        <v>29.143691209860521</v>
      </c>
    </row>
    <row r="3182" spans="1:6" customFormat="1" ht="14.25">
      <c r="A3182" s="291">
        <v>40760</v>
      </c>
      <c r="B3182" s="292" t="s">
        <v>36</v>
      </c>
      <c r="C3182" s="293" t="s">
        <v>14903</v>
      </c>
      <c r="D3182" s="294" t="s">
        <v>1875</v>
      </c>
      <c r="E3182" s="295">
        <v>29.987025624391823</v>
      </c>
      <c r="F3182" s="296">
        <f t="shared" si="58"/>
        <v>29.987025624391823</v>
      </c>
    </row>
    <row r="3183" spans="1:6" customFormat="1" ht="28.5">
      <c r="A3183" s="291">
        <v>110236</v>
      </c>
      <c r="B3183" s="292" t="s">
        <v>36</v>
      </c>
      <c r="C3183" s="293" t="s">
        <v>14904</v>
      </c>
      <c r="D3183" s="294" t="s">
        <v>21</v>
      </c>
      <c r="E3183" s="295">
        <v>1351.8488485241646</v>
      </c>
      <c r="F3183" s="296">
        <f t="shared" si="58"/>
        <v>1351.8488485241646</v>
      </c>
    </row>
    <row r="3184" spans="1:6" customFormat="1" ht="14.25">
      <c r="A3184" s="291">
        <v>41069</v>
      </c>
      <c r="B3184" s="292" t="s">
        <v>36</v>
      </c>
      <c r="C3184" s="293" t="s">
        <v>14905</v>
      </c>
      <c r="D3184" s="294" t="s">
        <v>1874</v>
      </c>
      <c r="E3184" s="295">
        <v>14.044761595848199</v>
      </c>
      <c r="F3184" s="296">
        <f t="shared" si="58"/>
        <v>14.044761595848199</v>
      </c>
    </row>
    <row r="3185" spans="1:6" customFormat="1" ht="14.25">
      <c r="A3185" s="291">
        <v>40985</v>
      </c>
      <c r="B3185" s="292" t="s">
        <v>36</v>
      </c>
      <c r="C3185" s="293" t="s">
        <v>14906</v>
      </c>
      <c r="D3185" s="294" t="s">
        <v>1874</v>
      </c>
      <c r="E3185" s="295">
        <v>12.16347713266299</v>
      </c>
      <c r="F3185" s="296">
        <f t="shared" si="58"/>
        <v>12.16347713266299</v>
      </c>
    </row>
    <row r="3186" spans="1:6" customFormat="1" ht="14.25">
      <c r="A3186" s="291">
        <v>40868</v>
      </c>
      <c r="B3186" s="292" t="s">
        <v>36</v>
      </c>
      <c r="C3186" s="293" t="s">
        <v>14907</v>
      </c>
      <c r="D3186" s="294" t="s">
        <v>1874</v>
      </c>
      <c r="E3186" s="295">
        <v>19.145313006811545</v>
      </c>
      <c r="F3186" s="296">
        <f t="shared" si="58"/>
        <v>19.145313006811545</v>
      </c>
    </row>
    <row r="3187" spans="1:6" customFormat="1" ht="14.25">
      <c r="A3187" s="291">
        <v>40816</v>
      </c>
      <c r="B3187" s="292" t="s">
        <v>36</v>
      </c>
      <c r="C3187" s="293" t="s">
        <v>14908</v>
      </c>
      <c r="D3187" s="294" t="s">
        <v>1874</v>
      </c>
      <c r="E3187" s="295">
        <v>1.0947129419396691</v>
      </c>
      <c r="F3187" s="296">
        <f t="shared" si="58"/>
        <v>1.0947129419396691</v>
      </c>
    </row>
    <row r="3188" spans="1:6" customFormat="1" ht="14.25">
      <c r="A3188" s="291">
        <v>40817</v>
      </c>
      <c r="B3188" s="292" t="s">
        <v>36</v>
      </c>
      <c r="C3188" s="293" t="s">
        <v>14909</v>
      </c>
      <c r="D3188" s="294" t="s">
        <v>1874</v>
      </c>
      <c r="E3188" s="295">
        <v>8.8144664288031134</v>
      </c>
      <c r="F3188" s="296">
        <f t="shared" si="58"/>
        <v>8.8144664288031134</v>
      </c>
    </row>
    <row r="3189" spans="1:6" customFormat="1" ht="14.25">
      <c r="A3189" s="291">
        <v>40850</v>
      </c>
      <c r="B3189" s="292" t="s">
        <v>36</v>
      </c>
      <c r="C3189" s="293" t="s">
        <v>14910</v>
      </c>
      <c r="D3189" s="294" t="s">
        <v>1874</v>
      </c>
      <c r="E3189" s="295">
        <v>2.246188777165099</v>
      </c>
      <c r="F3189" s="296">
        <f t="shared" si="58"/>
        <v>2.246188777165099</v>
      </c>
    </row>
    <row r="3190" spans="1:6" customFormat="1" ht="14.25">
      <c r="A3190" s="291">
        <v>40851</v>
      </c>
      <c r="B3190" s="292" t="s">
        <v>36</v>
      </c>
      <c r="C3190" s="293" t="s">
        <v>14911</v>
      </c>
      <c r="D3190" s="294" t="s">
        <v>1874</v>
      </c>
      <c r="E3190" s="295">
        <v>6.2195913071683417</v>
      </c>
      <c r="F3190" s="296">
        <f t="shared" si="58"/>
        <v>6.2195913071683417</v>
      </c>
    </row>
    <row r="3191" spans="1:6" customFormat="1" ht="14.25">
      <c r="A3191" s="291">
        <v>40852</v>
      </c>
      <c r="B3191" s="292" t="s">
        <v>36</v>
      </c>
      <c r="C3191" s="293" t="s">
        <v>14912</v>
      </c>
      <c r="D3191" s="294" t="s">
        <v>1874</v>
      </c>
      <c r="E3191" s="295">
        <v>2.3921505027570547</v>
      </c>
      <c r="F3191" s="296">
        <f t="shared" si="58"/>
        <v>2.3921505027570547</v>
      </c>
    </row>
    <row r="3192" spans="1:6" customFormat="1" ht="14.25">
      <c r="A3192" s="291">
        <v>40853</v>
      </c>
      <c r="B3192" s="292" t="s">
        <v>36</v>
      </c>
      <c r="C3192" s="293" t="s">
        <v>14913</v>
      </c>
      <c r="D3192" s="294" t="s">
        <v>1874</v>
      </c>
      <c r="E3192" s="295">
        <v>8.6441777489458325</v>
      </c>
      <c r="F3192" s="296">
        <f t="shared" si="58"/>
        <v>8.6441777489458325</v>
      </c>
    </row>
    <row r="3193" spans="1:6" customFormat="1" ht="14.25">
      <c r="A3193" s="291">
        <v>40854</v>
      </c>
      <c r="B3193" s="292" t="s">
        <v>36</v>
      </c>
      <c r="C3193" s="293" t="s">
        <v>14914</v>
      </c>
      <c r="D3193" s="294" t="s">
        <v>1874</v>
      </c>
      <c r="E3193" s="295">
        <v>2.5137852740836846</v>
      </c>
      <c r="F3193" s="296">
        <f t="shared" si="58"/>
        <v>2.5137852740836846</v>
      </c>
    </row>
    <row r="3194" spans="1:6" customFormat="1" ht="14.25">
      <c r="A3194" s="291">
        <v>40855</v>
      </c>
      <c r="B3194" s="292" t="s">
        <v>36</v>
      </c>
      <c r="C3194" s="293" t="s">
        <v>14915</v>
      </c>
      <c r="D3194" s="294" t="s">
        <v>1874</v>
      </c>
      <c r="E3194" s="295">
        <v>11.603957184560493</v>
      </c>
      <c r="F3194" s="296">
        <f t="shared" si="58"/>
        <v>11.603957184560493</v>
      </c>
    </row>
    <row r="3195" spans="1:6" customFormat="1" ht="14.25">
      <c r="A3195" s="291">
        <v>40856</v>
      </c>
      <c r="B3195" s="292" t="s">
        <v>36</v>
      </c>
      <c r="C3195" s="293" t="s">
        <v>14916</v>
      </c>
      <c r="D3195" s="294" t="s">
        <v>1874</v>
      </c>
      <c r="E3195" s="295">
        <v>2.8949075575737915</v>
      </c>
      <c r="F3195" s="296">
        <f t="shared" si="58"/>
        <v>2.8949075575737915</v>
      </c>
    </row>
    <row r="3196" spans="1:6" customFormat="1" ht="14.25">
      <c r="A3196" s="291">
        <v>40857</v>
      </c>
      <c r="B3196" s="292" t="s">
        <v>36</v>
      </c>
      <c r="C3196" s="293" t="s">
        <v>14917</v>
      </c>
      <c r="D3196" s="294" t="s">
        <v>1874</v>
      </c>
      <c r="E3196" s="295">
        <v>15.398962049951344</v>
      </c>
      <c r="F3196" s="296">
        <f t="shared" si="58"/>
        <v>15.398962049951344</v>
      </c>
    </row>
    <row r="3197" spans="1:6" customFormat="1" ht="14.25">
      <c r="A3197" s="291">
        <v>42229</v>
      </c>
      <c r="B3197" s="292" t="s">
        <v>36</v>
      </c>
      <c r="C3197" s="293" t="s">
        <v>14918</v>
      </c>
      <c r="D3197" s="294" t="s">
        <v>1875</v>
      </c>
      <c r="E3197" s="295">
        <v>28.113850145961724</v>
      </c>
      <c r="F3197" s="296">
        <f t="shared" si="58"/>
        <v>28.113850145961724</v>
      </c>
    </row>
    <row r="3198" spans="1:6" customFormat="1" ht="14.25">
      <c r="A3198" s="291">
        <v>40894</v>
      </c>
      <c r="B3198" s="292" t="s">
        <v>36</v>
      </c>
      <c r="C3198" s="293" t="s">
        <v>14919</v>
      </c>
      <c r="D3198" s="294" t="s">
        <v>21</v>
      </c>
      <c r="E3198" s="295">
        <v>36.968861498540385</v>
      </c>
      <c r="F3198" s="296">
        <f t="shared" si="58"/>
        <v>36.968861498540385</v>
      </c>
    </row>
    <row r="3199" spans="1:6" customFormat="1" ht="14.25">
      <c r="A3199" s="291">
        <v>40895</v>
      </c>
      <c r="B3199" s="292" t="s">
        <v>36</v>
      </c>
      <c r="C3199" s="293" t="s">
        <v>14920</v>
      </c>
      <c r="D3199" s="294" t="s">
        <v>21</v>
      </c>
      <c r="E3199" s="295">
        <v>66.09633473889069</v>
      </c>
      <c r="F3199" s="296">
        <f t="shared" si="58"/>
        <v>66.09633473889069</v>
      </c>
    </row>
    <row r="3200" spans="1:6" customFormat="1" ht="14.25">
      <c r="A3200" s="291">
        <v>40869</v>
      </c>
      <c r="B3200" s="292" t="s">
        <v>36</v>
      </c>
      <c r="C3200" s="293" t="s">
        <v>14921</v>
      </c>
      <c r="D3200" s="294" t="s">
        <v>1874</v>
      </c>
      <c r="E3200" s="295">
        <v>8.4495621148232232</v>
      </c>
      <c r="F3200" s="296">
        <f t="shared" si="58"/>
        <v>8.4495621148232232</v>
      </c>
    </row>
    <row r="3201" spans="1:6" customFormat="1" ht="28.5">
      <c r="A3201" s="291">
        <v>40881</v>
      </c>
      <c r="B3201" s="292" t="s">
        <v>36</v>
      </c>
      <c r="C3201" s="293" t="s">
        <v>14922</v>
      </c>
      <c r="D3201" s="294" t="s">
        <v>1874</v>
      </c>
      <c r="E3201" s="295">
        <v>8.4495621148232232</v>
      </c>
      <c r="F3201" s="296">
        <f t="shared" si="58"/>
        <v>8.4495621148232232</v>
      </c>
    </row>
    <row r="3202" spans="1:6" customFormat="1" ht="28.5">
      <c r="A3202" s="291">
        <v>40870</v>
      </c>
      <c r="B3202" s="292" t="s">
        <v>36</v>
      </c>
      <c r="C3202" s="293" t="s">
        <v>14923</v>
      </c>
      <c r="D3202" s="294" t="s">
        <v>1874</v>
      </c>
      <c r="E3202" s="295">
        <v>19.777813817710022</v>
      </c>
      <c r="F3202" s="296">
        <f t="shared" ref="F3202:F3233" si="59">E3202*$F$3079</f>
        <v>19.777813817710022</v>
      </c>
    </row>
    <row r="3203" spans="1:6" customFormat="1" ht="28.5">
      <c r="A3203" s="291">
        <v>40860</v>
      </c>
      <c r="B3203" s="292" t="s">
        <v>36</v>
      </c>
      <c r="C3203" s="293" t="s">
        <v>14924</v>
      </c>
      <c r="D3203" s="294" t="s">
        <v>1874</v>
      </c>
      <c r="E3203" s="295">
        <v>62.277002919234505</v>
      </c>
      <c r="F3203" s="296">
        <f t="shared" si="59"/>
        <v>62.277002919234505</v>
      </c>
    </row>
    <row r="3204" spans="1:6" customFormat="1" ht="28.5">
      <c r="A3204" s="291">
        <v>40864</v>
      </c>
      <c r="B3204" s="292" t="s">
        <v>36</v>
      </c>
      <c r="C3204" s="293" t="s">
        <v>14925</v>
      </c>
      <c r="D3204" s="294" t="s">
        <v>14795</v>
      </c>
      <c r="E3204" s="295">
        <v>638.74472915990918</v>
      </c>
      <c r="F3204" s="296">
        <f t="shared" si="59"/>
        <v>638.74472915990918</v>
      </c>
    </row>
    <row r="3205" spans="1:6" customFormat="1" ht="28.5">
      <c r="A3205" s="291">
        <v>40861</v>
      </c>
      <c r="B3205" s="292" t="s">
        <v>36</v>
      </c>
      <c r="C3205" s="293" t="s">
        <v>14926</v>
      </c>
      <c r="D3205" s="294" t="s">
        <v>1874</v>
      </c>
      <c r="E3205" s="295">
        <v>93.812844631852087</v>
      </c>
      <c r="F3205" s="296">
        <f t="shared" si="59"/>
        <v>93.812844631852087</v>
      </c>
    </row>
    <row r="3206" spans="1:6" customFormat="1" ht="14.25">
      <c r="A3206" s="291">
        <v>40865</v>
      </c>
      <c r="B3206" s="292" t="s">
        <v>36</v>
      </c>
      <c r="C3206" s="293" t="s">
        <v>14927</v>
      </c>
      <c r="D3206" s="294" t="s">
        <v>14795</v>
      </c>
      <c r="E3206" s="295">
        <v>988.97988971780717</v>
      </c>
      <c r="F3206" s="296">
        <f t="shared" si="59"/>
        <v>988.97988971780717</v>
      </c>
    </row>
    <row r="3207" spans="1:6" customFormat="1" ht="14.25">
      <c r="A3207" s="291">
        <v>40880</v>
      </c>
      <c r="B3207" s="292" t="s">
        <v>36</v>
      </c>
      <c r="C3207" s="293" t="s">
        <v>14928</v>
      </c>
      <c r="D3207" s="294" t="s">
        <v>1874</v>
      </c>
      <c r="E3207" s="295">
        <v>68.488485241647737</v>
      </c>
      <c r="F3207" s="296">
        <f t="shared" si="59"/>
        <v>68.488485241647737</v>
      </c>
    </row>
    <row r="3208" spans="1:6" customFormat="1" ht="14.25">
      <c r="A3208" s="291">
        <v>40858</v>
      </c>
      <c r="B3208" s="292" t="s">
        <v>36</v>
      </c>
      <c r="C3208" s="293" t="s">
        <v>14929</v>
      </c>
      <c r="D3208" s="294" t="s">
        <v>1874</v>
      </c>
      <c r="E3208" s="295">
        <v>57.006162828413878</v>
      </c>
      <c r="F3208" s="296">
        <f t="shared" si="59"/>
        <v>57.006162828413878</v>
      </c>
    </row>
    <row r="3209" spans="1:6" customFormat="1" ht="14.25">
      <c r="A3209" s="291">
        <v>40862</v>
      </c>
      <c r="B3209" s="292" t="s">
        <v>36</v>
      </c>
      <c r="C3209" s="293" t="s">
        <v>14930</v>
      </c>
      <c r="D3209" s="294" t="s">
        <v>14795</v>
      </c>
      <c r="E3209" s="295">
        <v>583.77392150502749</v>
      </c>
      <c r="F3209" s="296">
        <f t="shared" si="59"/>
        <v>583.77392150502749</v>
      </c>
    </row>
    <row r="3210" spans="1:6" customFormat="1" ht="14.25">
      <c r="A3210" s="291">
        <v>40859</v>
      </c>
      <c r="B3210" s="292" t="s">
        <v>36</v>
      </c>
      <c r="C3210" s="293" t="s">
        <v>14931</v>
      </c>
      <c r="D3210" s="294" t="s">
        <v>1874</v>
      </c>
      <c r="E3210" s="295">
        <v>89.482646772624051</v>
      </c>
      <c r="F3210" s="296">
        <f t="shared" si="59"/>
        <v>89.482646772624051</v>
      </c>
    </row>
    <row r="3211" spans="1:6" customFormat="1" ht="14.25">
      <c r="A3211" s="291">
        <v>40863</v>
      </c>
      <c r="B3211" s="292" t="s">
        <v>36</v>
      </c>
      <c r="C3211" s="293" t="s">
        <v>14932</v>
      </c>
      <c r="D3211" s="294" t="s">
        <v>14795</v>
      </c>
      <c r="E3211" s="295">
        <v>927.21375283814461</v>
      </c>
      <c r="F3211" s="296">
        <f t="shared" si="59"/>
        <v>927.21375283814461</v>
      </c>
    </row>
    <row r="3212" spans="1:6" customFormat="1" ht="28.5">
      <c r="A3212" s="291">
        <v>40883</v>
      </c>
      <c r="B3212" s="292" t="s">
        <v>36</v>
      </c>
      <c r="C3212" s="293" t="s">
        <v>14933</v>
      </c>
      <c r="D3212" s="294" t="s">
        <v>1874</v>
      </c>
      <c r="E3212" s="295">
        <v>107.01427181316899</v>
      </c>
      <c r="F3212" s="296">
        <f t="shared" si="59"/>
        <v>107.01427181316899</v>
      </c>
    </row>
    <row r="3213" spans="1:6" customFormat="1" ht="28.5">
      <c r="A3213" s="291">
        <v>40885</v>
      </c>
      <c r="B3213" s="292" t="s">
        <v>36</v>
      </c>
      <c r="C3213" s="293" t="s">
        <v>14934</v>
      </c>
      <c r="D3213" s="294" t="s">
        <v>1874</v>
      </c>
      <c r="E3213" s="295">
        <v>136.36879662666232</v>
      </c>
      <c r="F3213" s="296">
        <f t="shared" si="59"/>
        <v>136.36879662666232</v>
      </c>
    </row>
    <row r="3214" spans="1:6" customFormat="1" ht="28.5">
      <c r="A3214" s="291">
        <v>40897</v>
      </c>
      <c r="B3214" s="292" t="s">
        <v>36</v>
      </c>
      <c r="C3214" s="293" t="s">
        <v>14935</v>
      </c>
      <c r="D3214" s="294" t="s">
        <v>1874</v>
      </c>
      <c r="E3214" s="295">
        <v>107.01427181316899</v>
      </c>
      <c r="F3214" s="296">
        <f t="shared" si="59"/>
        <v>107.01427181316899</v>
      </c>
    </row>
    <row r="3215" spans="1:6" customFormat="1" ht="28.5">
      <c r="A3215" s="291">
        <v>40884</v>
      </c>
      <c r="B3215" s="292" t="s">
        <v>36</v>
      </c>
      <c r="C3215" s="293" t="s">
        <v>14936</v>
      </c>
      <c r="D3215" s="294" t="s">
        <v>1874</v>
      </c>
      <c r="E3215" s="295">
        <v>127.77327278624715</v>
      </c>
      <c r="F3215" s="296">
        <f t="shared" si="59"/>
        <v>127.77327278624715</v>
      </c>
    </row>
    <row r="3216" spans="1:6" customFormat="1" ht="28.5">
      <c r="A3216" s="291">
        <v>40898</v>
      </c>
      <c r="B3216" s="292" t="s">
        <v>36</v>
      </c>
      <c r="C3216" s="293" t="s">
        <v>14937</v>
      </c>
      <c r="D3216" s="294" t="s">
        <v>1874</v>
      </c>
      <c r="E3216" s="295">
        <v>127.77327278624715</v>
      </c>
      <c r="F3216" s="296">
        <f t="shared" si="59"/>
        <v>127.77327278624715</v>
      </c>
    </row>
    <row r="3217" spans="1:6" customFormat="1" ht="28.5">
      <c r="A3217" s="291">
        <v>40896</v>
      </c>
      <c r="B3217" s="292" t="s">
        <v>36</v>
      </c>
      <c r="C3217" s="293" t="s">
        <v>14938</v>
      </c>
      <c r="D3217" s="294" t="s">
        <v>1874</v>
      </c>
      <c r="E3217" s="295">
        <v>136.36879662666232</v>
      </c>
      <c r="F3217" s="296">
        <f t="shared" si="59"/>
        <v>136.36879662666232</v>
      </c>
    </row>
    <row r="3218" spans="1:6" customFormat="1" ht="28.5">
      <c r="A3218" s="291">
        <v>40886</v>
      </c>
      <c r="B3218" s="292" t="s">
        <v>36</v>
      </c>
      <c r="C3218" s="293" t="s">
        <v>14939</v>
      </c>
      <c r="D3218" s="294" t="s">
        <v>1874</v>
      </c>
      <c r="E3218" s="295">
        <v>47.259163152773269</v>
      </c>
      <c r="F3218" s="296">
        <f t="shared" si="59"/>
        <v>47.259163152773269</v>
      </c>
    </row>
    <row r="3219" spans="1:6" customFormat="1" ht="28.5">
      <c r="A3219" s="291">
        <v>40887</v>
      </c>
      <c r="B3219" s="292" t="s">
        <v>36</v>
      </c>
      <c r="C3219" s="293" t="s">
        <v>14940</v>
      </c>
      <c r="D3219" s="294" t="s">
        <v>1874</v>
      </c>
      <c r="E3219" s="295">
        <v>281.12228349010701</v>
      </c>
      <c r="F3219" s="296">
        <f t="shared" si="59"/>
        <v>281.12228349010701</v>
      </c>
    </row>
    <row r="3220" spans="1:6" customFormat="1" ht="28.5">
      <c r="A3220" s="291">
        <v>40888</v>
      </c>
      <c r="B3220" s="292" t="s">
        <v>36</v>
      </c>
      <c r="C3220" s="293" t="s">
        <v>14941</v>
      </c>
      <c r="D3220" s="294" t="s">
        <v>1874</v>
      </c>
      <c r="E3220" s="295">
        <v>280.31949399935127</v>
      </c>
      <c r="F3220" s="296">
        <f t="shared" si="59"/>
        <v>280.31949399935127</v>
      </c>
    </row>
    <row r="3221" spans="1:6" customFormat="1" ht="14.25">
      <c r="A3221" s="291">
        <v>40889</v>
      </c>
      <c r="B3221" s="292" t="s">
        <v>36</v>
      </c>
      <c r="C3221" s="293" t="s">
        <v>14942</v>
      </c>
      <c r="D3221" s="294" t="s">
        <v>1874</v>
      </c>
      <c r="E3221" s="295">
        <v>180.69250729808627</v>
      </c>
      <c r="F3221" s="296">
        <f t="shared" si="59"/>
        <v>180.69250729808627</v>
      </c>
    </row>
    <row r="3222" spans="1:6" customFormat="1" ht="14.25">
      <c r="A3222" s="291">
        <v>40818</v>
      </c>
      <c r="B3222" s="292" t="s">
        <v>36</v>
      </c>
      <c r="C3222" s="293" t="s">
        <v>14943</v>
      </c>
      <c r="D3222" s="294" t="s">
        <v>1874</v>
      </c>
      <c r="E3222" s="295">
        <v>0.91631527732727847</v>
      </c>
      <c r="F3222" s="296">
        <f t="shared" si="59"/>
        <v>0.91631527732727847</v>
      </c>
    </row>
    <row r="3223" spans="1:6" customFormat="1" ht="14.25">
      <c r="A3223" s="291">
        <v>40819</v>
      </c>
      <c r="B3223" s="292" t="s">
        <v>36</v>
      </c>
      <c r="C3223" s="293" t="s">
        <v>14944</v>
      </c>
      <c r="D3223" s="294" t="s">
        <v>1874</v>
      </c>
      <c r="E3223" s="295">
        <v>2.8867985728186829</v>
      </c>
      <c r="F3223" s="296">
        <f t="shared" si="59"/>
        <v>2.8867985728186829</v>
      </c>
    </row>
    <row r="3224" spans="1:6" customFormat="1" ht="14.25">
      <c r="A3224" s="291">
        <v>40872</v>
      </c>
      <c r="B3224" s="292" t="s">
        <v>36</v>
      </c>
      <c r="C3224" s="293" t="s">
        <v>14945</v>
      </c>
      <c r="D3224" s="294" t="s">
        <v>14795</v>
      </c>
      <c r="E3224" s="295">
        <v>112.19591307168344</v>
      </c>
      <c r="F3224" s="296">
        <f t="shared" si="59"/>
        <v>112.19591307168344</v>
      </c>
    </row>
    <row r="3225" spans="1:6" customFormat="1" ht="14.25">
      <c r="A3225" s="291">
        <v>40836</v>
      </c>
      <c r="B3225" s="292" t="s">
        <v>36</v>
      </c>
      <c r="C3225" s="293" t="s">
        <v>14946</v>
      </c>
      <c r="D3225" s="294" t="s">
        <v>14795</v>
      </c>
      <c r="E3225" s="295">
        <v>71.683425235160556</v>
      </c>
      <c r="F3225" s="296">
        <f t="shared" si="59"/>
        <v>71.683425235160556</v>
      </c>
    </row>
    <row r="3226" spans="1:6" customFormat="1" ht="14.25">
      <c r="A3226" s="291">
        <v>40837</v>
      </c>
      <c r="B3226" s="292" t="s">
        <v>36</v>
      </c>
      <c r="C3226" s="293" t="s">
        <v>14947</v>
      </c>
      <c r="D3226" s="294" t="s">
        <v>14795</v>
      </c>
      <c r="E3226" s="295">
        <v>369.47778138177097</v>
      </c>
      <c r="F3226" s="296">
        <f t="shared" si="59"/>
        <v>369.47778138177097</v>
      </c>
    </row>
    <row r="3227" spans="1:6" customFormat="1" ht="14.25">
      <c r="A3227" s="291">
        <v>41076</v>
      </c>
      <c r="B3227" s="292" t="s">
        <v>36</v>
      </c>
      <c r="C3227" s="293" t="s">
        <v>14948</v>
      </c>
      <c r="D3227" s="294" t="s">
        <v>1875</v>
      </c>
      <c r="E3227" s="295">
        <v>68.326305546545569</v>
      </c>
      <c r="F3227" s="296">
        <f t="shared" si="59"/>
        <v>68.326305546545569</v>
      </c>
    </row>
    <row r="3228" spans="1:6" customFormat="1" ht="14.25">
      <c r="A3228" s="291">
        <v>41556</v>
      </c>
      <c r="B3228" s="292" t="s">
        <v>36</v>
      </c>
      <c r="C3228" s="293" t="s">
        <v>14949</v>
      </c>
      <c r="D3228" s="294" t="s">
        <v>1875</v>
      </c>
      <c r="E3228" s="295">
        <v>74.456698021407703</v>
      </c>
      <c r="F3228" s="296">
        <f t="shared" si="59"/>
        <v>74.456698021407703</v>
      </c>
    </row>
    <row r="3229" spans="1:6" customFormat="1" ht="14.25">
      <c r="A3229" s="291">
        <v>43345</v>
      </c>
      <c r="B3229" s="292" t="s">
        <v>36</v>
      </c>
      <c r="C3229" s="293" t="s">
        <v>14950</v>
      </c>
      <c r="D3229" s="294" t="s">
        <v>1875</v>
      </c>
      <c r="E3229" s="295">
        <v>47.875445994161531</v>
      </c>
      <c r="F3229" s="296">
        <f t="shared" si="59"/>
        <v>47.875445994161531</v>
      </c>
    </row>
    <row r="3230" spans="1:6" customFormat="1" ht="14.25">
      <c r="A3230" s="291">
        <v>40720</v>
      </c>
      <c r="B3230" s="292" t="s">
        <v>36</v>
      </c>
      <c r="C3230" s="293" t="s">
        <v>14951</v>
      </c>
      <c r="D3230" s="294" t="s">
        <v>1875</v>
      </c>
      <c r="E3230" s="295">
        <v>101.57314304249108</v>
      </c>
      <c r="F3230" s="296">
        <f t="shared" si="59"/>
        <v>101.57314304249108</v>
      </c>
    </row>
    <row r="3231" spans="1:6" customFormat="1" ht="28.5">
      <c r="A3231" s="291">
        <v>41070</v>
      </c>
      <c r="B3231" s="292" t="s">
        <v>36</v>
      </c>
      <c r="C3231" s="293" t="s">
        <v>14952</v>
      </c>
      <c r="D3231" s="294" t="s">
        <v>1875</v>
      </c>
      <c r="E3231" s="295">
        <v>131.79532922478106</v>
      </c>
      <c r="F3231" s="296">
        <f t="shared" si="59"/>
        <v>131.79532922478106</v>
      </c>
    </row>
    <row r="3232" spans="1:6" customFormat="1" ht="14.25">
      <c r="A3232" s="291">
        <v>40984</v>
      </c>
      <c r="B3232" s="292" t="s">
        <v>36</v>
      </c>
      <c r="C3232" s="293" t="s">
        <v>14953</v>
      </c>
      <c r="D3232" s="294" t="s">
        <v>1875</v>
      </c>
      <c r="E3232" s="295">
        <v>64.133960428154396</v>
      </c>
      <c r="F3232" s="296">
        <f t="shared" si="59"/>
        <v>64.133960428154396</v>
      </c>
    </row>
    <row r="3233" spans="1:6" customFormat="1" ht="28.5">
      <c r="A3233" s="291">
        <v>41356</v>
      </c>
      <c r="B3233" s="292" t="s">
        <v>36</v>
      </c>
      <c r="C3233" s="293" t="s">
        <v>14954</v>
      </c>
      <c r="D3233" s="294" t="s">
        <v>1875</v>
      </c>
      <c r="E3233" s="295">
        <v>138.42847875445995</v>
      </c>
      <c r="F3233" s="296">
        <f t="shared" si="59"/>
        <v>138.42847875445995</v>
      </c>
    </row>
    <row r="3234" spans="1:6" customFormat="1" ht="28.5">
      <c r="A3234" s="291">
        <v>40774</v>
      </c>
      <c r="B3234" s="292" t="s">
        <v>36</v>
      </c>
      <c r="C3234" s="293" t="s">
        <v>14955</v>
      </c>
      <c r="D3234" s="294" t="s">
        <v>1875</v>
      </c>
      <c r="E3234" s="295">
        <v>138.42847875445995</v>
      </c>
      <c r="F3234" s="296">
        <f t="shared" ref="F3234:F3265" si="60">E3234*$F$3079</f>
        <v>138.42847875445995</v>
      </c>
    </row>
    <row r="3235" spans="1:6" customFormat="1" ht="28.5">
      <c r="A3235" s="291">
        <v>40768</v>
      </c>
      <c r="B3235" s="292" t="s">
        <v>36</v>
      </c>
      <c r="C3235" s="293" t="s">
        <v>14956</v>
      </c>
      <c r="D3235" s="294" t="s">
        <v>1875</v>
      </c>
      <c r="E3235" s="295">
        <v>123.56470969834575</v>
      </c>
      <c r="F3235" s="296">
        <f t="shared" si="60"/>
        <v>123.56470969834575</v>
      </c>
    </row>
    <row r="3236" spans="1:6" customFormat="1" ht="28.5">
      <c r="A3236" s="291">
        <v>40767</v>
      </c>
      <c r="B3236" s="292" t="s">
        <v>36</v>
      </c>
      <c r="C3236" s="293" t="s">
        <v>14957</v>
      </c>
      <c r="D3236" s="294" t="s">
        <v>1875</v>
      </c>
      <c r="E3236" s="295">
        <v>103.32468374959454</v>
      </c>
      <c r="F3236" s="296">
        <f t="shared" si="60"/>
        <v>103.32468374959454</v>
      </c>
    </row>
    <row r="3237" spans="1:6" customFormat="1" ht="28.5">
      <c r="A3237" s="291">
        <v>40769</v>
      </c>
      <c r="B3237" s="292" t="s">
        <v>36</v>
      </c>
      <c r="C3237" s="293" t="s">
        <v>14958</v>
      </c>
      <c r="D3237" s="294" t="s">
        <v>1875</v>
      </c>
      <c r="E3237" s="295">
        <v>153.28413882581899</v>
      </c>
      <c r="F3237" s="296">
        <f t="shared" si="60"/>
        <v>153.28413882581899</v>
      </c>
    </row>
    <row r="3238" spans="1:6" customFormat="1" ht="14.25">
      <c r="A3238" s="291">
        <v>40766</v>
      </c>
      <c r="B3238" s="292" t="s">
        <v>36</v>
      </c>
      <c r="C3238" s="293" t="s">
        <v>14959</v>
      </c>
      <c r="D3238" s="294" t="s">
        <v>1875</v>
      </c>
      <c r="E3238" s="295">
        <v>69.964320467077513</v>
      </c>
      <c r="F3238" s="296">
        <f t="shared" si="60"/>
        <v>69.964320467077513</v>
      </c>
    </row>
    <row r="3239" spans="1:6" customFormat="1" ht="28.5">
      <c r="A3239" s="291">
        <v>40771</v>
      </c>
      <c r="B3239" s="292" t="s">
        <v>36</v>
      </c>
      <c r="C3239" s="293" t="s">
        <v>14960</v>
      </c>
      <c r="D3239" s="294" t="s">
        <v>1875</v>
      </c>
      <c r="E3239" s="295">
        <v>315.16380149205321</v>
      </c>
      <c r="F3239" s="296">
        <f t="shared" si="60"/>
        <v>315.16380149205321</v>
      </c>
    </row>
    <row r="3240" spans="1:6" customFormat="1" ht="28.5">
      <c r="A3240" s="291">
        <v>40773</v>
      </c>
      <c r="B3240" s="292" t="s">
        <v>36</v>
      </c>
      <c r="C3240" s="293" t="s">
        <v>14961</v>
      </c>
      <c r="D3240" s="294" t="s">
        <v>1875</v>
      </c>
      <c r="E3240" s="295">
        <v>91.923451183911766</v>
      </c>
      <c r="F3240" s="296">
        <f t="shared" si="60"/>
        <v>91.923451183911766</v>
      </c>
    </row>
    <row r="3241" spans="1:6" customFormat="1" ht="28.5">
      <c r="A3241" s="291">
        <v>40775</v>
      </c>
      <c r="B3241" s="292" t="s">
        <v>36</v>
      </c>
      <c r="C3241" s="293" t="s">
        <v>14962</v>
      </c>
      <c r="D3241" s="294" t="s">
        <v>1875</v>
      </c>
      <c r="E3241" s="295">
        <v>153.28413882581899</v>
      </c>
      <c r="F3241" s="296">
        <f t="shared" si="60"/>
        <v>153.28413882581899</v>
      </c>
    </row>
    <row r="3242" spans="1:6" customFormat="1" ht="14.25">
      <c r="A3242" s="291">
        <v>40762</v>
      </c>
      <c r="B3242" s="292" t="s">
        <v>36</v>
      </c>
      <c r="C3242" s="293" t="s">
        <v>14963</v>
      </c>
      <c r="D3242" s="294" t="s">
        <v>1874</v>
      </c>
      <c r="E3242" s="295">
        <v>8.8225754135582228</v>
      </c>
      <c r="F3242" s="296">
        <f t="shared" si="60"/>
        <v>8.8225754135582228</v>
      </c>
    </row>
    <row r="3243" spans="1:6" customFormat="1" ht="14.25">
      <c r="A3243" s="291">
        <v>40804</v>
      </c>
      <c r="B3243" s="292" t="s">
        <v>36</v>
      </c>
      <c r="C3243" s="293" t="s">
        <v>14964</v>
      </c>
      <c r="D3243" s="294" t="s">
        <v>1874</v>
      </c>
      <c r="E3243" s="295">
        <v>16.923451183911773</v>
      </c>
      <c r="F3243" s="296">
        <f t="shared" si="60"/>
        <v>16.923451183911773</v>
      </c>
    </row>
    <row r="3244" spans="1:6" customFormat="1" ht="14.25">
      <c r="A3244" s="291">
        <v>40811</v>
      </c>
      <c r="B3244" s="292" t="s">
        <v>36</v>
      </c>
      <c r="C3244" s="293" t="s">
        <v>14965</v>
      </c>
      <c r="D3244" s="294" t="s">
        <v>1875</v>
      </c>
      <c r="E3244" s="295">
        <v>101.36230943885825</v>
      </c>
      <c r="F3244" s="296">
        <f t="shared" si="60"/>
        <v>101.36230943885825</v>
      </c>
    </row>
    <row r="3245" spans="1:6" customFormat="1" ht="28.5">
      <c r="A3245" s="291">
        <v>42211</v>
      </c>
      <c r="B3245" s="292" t="s">
        <v>36</v>
      </c>
      <c r="C3245" s="293" t="s">
        <v>14966</v>
      </c>
      <c r="D3245" s="294" t="s">
        <v>1875</v>
      </c>
      <c r="E3245" s="295">
        <v>101.36230943885825</v>
      </c>
      <c r="F3245" s="296">
        <f t="shared" si="60"/>
        <v>101.36230943885825</v>
      </c>
    </row>
    <row r="3246" spans="1:6" customFormat="1" ht="14.25">
      <c r="A3246" s="291">
        <v>40756</v>
      </c>
      <c r="B3246" s="292" t="s">
        <v>36</v>
      </c>
      <c r="C3246" s="293" t="s">
        <v>14967</v>
      </c>
      <c r="D3246" s="294" t="s">
        <v>1875</v>
      </c>
      <c r="E3246" s="295">
        <v>9.7875445994161527</v>
      </c>
      <c r="F3246" s="296">
        <f t="shared" si="60"/>
        <v>9.7875445994161527</v>
      </c>
    </row>
    <row r="3247" spans="1:6" customFormat="1" ht="14.25">
      <c r="A3247" s="291">
        <v>40754</v>
      </c>
      <c r="B3247" s="292" t="s">
        <v>36</v>
      </c>
      <c r="C3247" s="293" t="s">
        <v>14968</v>
      </c>
      <c r="D3247" s="294" t="s">
        <v>1874</v>
      </c>
      <c r="E3247" s="295">
        <v>1.7434317223483617</v>
      </c>
      <c r="F3247" s="296">
        <f t="shared" si="60"/>
        <v>1.7434317223483617</v>
      </c>
    </row>
    <row r="3248" spans="1:6" customFormat="1" ht="14.25">
      <c r="A3248" s="291">
        <v>40866</v>
      </c>
      <c r="B3248" s="292" t="s">
        <v>36</v>
      </c>
      <c r="C3248" s="293" t="s">
        <v>14969</v>
      </c>
      <c r="D3248" s="294" t="s">
        <v>1874</v>
      </c>
      <c r="E3248" s="295">
        <v>1.1271488809601036</v>
      </c>
      <c r="F3248" s="296">
        <f t="shared" si="60"/>
        <v>1.1271488809601036</v>
      </c>
    </row>
    <row r="3249" spans="1:6" customFormat="1" ht="14.25">
      <c r="A3249" s="291">
        <v>40893</v>
      </c>
      <c r="B3249" s="292" t="s">
        <v>36</v>
      </c>
      <c r="C3249" s="293" t="s">
        <v>14970</v>
      </c>
      <c r="D3249" s="294" t="s">
        <v>21</v>
      </c>
      <c r="E3249" s="295">
        <v>29.103146286084982</v>
      </c>
      <c r="F3249" s="296">
        <f t="shared" si="60"/>
        <v>29.103146286084982</v>
      </c>
    </row>
    <row r="3250" spans="1:6" customFormat="1" ht="14.25">
      <c r="A3250" s="291">
        <v>40891</v>
      </c>
      <c r="B3250" s="292" t="s">
        <v>36</v>
      </c>
      <c r="C3250" s="293" t="s">
        <v>14971</v>
      </c>
      <c r="D3250" s="294" t="s">
        <v>1874</v>
      </c>
      <c r="E3250" s="295">
        <v>23.532273759325331</v>
      </c>
      <c r="F3250" s="296">
        <f t="shared" si="60"/>
        <v>23.532273759325331</v>
      </c>
    </row>
    <row r="3251" spans="1:6" customFormat="1" ht="14.25">
      <c r="A3251" s="291">
        <v>40890</v>
      </c>
      <c r="B3251" s="292" t="s">
        <v>36</v>
      </c>
      <c r="C3251" s="293" t="s">
        <v>14972</v>
      </c>
      <c r="D3251" s="294" t="s">
        <v>1874</v>
      </c>
      <c r="E3251" s="295">
        <v>90.844956211482312</v>
      </c>
      <c r="F3251" s="296">
        <f t="shared" si="60"/>
        <v>90.844956211482312</v>
      </c>
    </row>
    <row r="3252" spans="1:6" customFormat="1" ht="28.5">
      <c r="A3252" s="291">
        <v>40892</v>
      </c>
      <c r="B3252" s="292" t="s">
        <v>36</v>
      </c>
      <c r="C3252" s="293" t="s">
        <v>14973</v>
      </c>
      <c r="D3252" s="294" t="s">
        <v>1874</v>
      </c>
      <c r="E3252" s="295">
        <v>105.31949399935127</v>
      </c>
      <c r="F3252" s="296">
        <f t="shared" si="60"/>
        <v>105.31949399935127</v>
      </c>
    </row>
    <row r="3253" spans="1:6" customFormat="1" ht="14.25">
      <c r="A3253" s="291">
        <v>40749</v>
      </c>
      <c r="B3253" s="292" t="s">
        <v>36</v>
      </c>
      <c r="C3253" s="293" t="s">
        <v>14974</v>
      </c>
      <c r="D3253" s="294" t="s">
        <v>1874</v>
      </c>
      <c r="E3253" s="295">
        <v>0.23516055789815113</v>
      </c>
      <c r="F3253" s="296">
        <f t="shared" si="60"/>
        <v>0.23516055789815113</v>
      </c>
    </row>
    <row r="3254" spans="1:6" customFormat="1" ht="14.25">
      <c r="A3254" s="291">
        <v>40750</v>
      </c>
      <c r="B3254" s="292" t="s">
        <v>36</v>
      </c>
      <c r="C3254" s="293" t="s">
        <v>14975</v>
      </c>
      <c r="D3254" s="294" t="s">
        <v>1874</v>
      </c>
      <c r="E3254" s="295">
        <v>1.1352578657152124</v>
      </c>
      <c r="F3254" s="296">
        <f t="shared" si="60"/>
        <v>1.1352578657152124</v>
      </c>
    </row>
    <row r="3255" spans="1:6" customFormat="1" ht="28.5">
      <c r="A3255" s="291">
        <v>40792</v>
      </c>
      <c r="B3255" s="292" t="s">
        <v>36</v>
      </c>
      <c r="C3255" s="293" t="s">
        <v>14976</v>
      </c>
      <c r="D3255" s="294" t="s">
        <v>1875</v>
      </c>
      <c r="E3255" s="295">
        <v>130.93577684073952</v>
      </c>
      <c r="F3255" s="296">
        <f t="shared" si="60"/>
        <v>130.93577684073952</v>
      </c>
    </row>
    <row r="3256" spans="1:6" customFormat="1" ht="14.25">
      <c r="A3256" s="291">
        <v>40794</v>
      </c>
      <c r="B3256" s="292" t="s">
        <v>36</v>
      </c>
      <c r="C3256" s="293" t="s">
        <v>14977</v>
      </c>
      <c r="D3256" s="294" t="s">
        <v>1875</v>
      </c>
      <c r="E3256" s="295">
        <v>54.557249432371066</v>
      </c>
      <c r="F3256" s="296">
        <f t="shared" si="60"/>
        <v>54.557249432371066</v>
      </c>
    </row>
    <row r="3257" spans="1:6" customFormat="1" ht="28.5">
      <c r="A3257" s="291">
        <v>40796</v>
      </c>
      <c r="B3257" s="292" t="s">
        <v>36</v>
      </c>
      <c r="C3257" s="293" t="s">
        <v>14978</v>
      </c>
      <c r="D3257" s="294" t="s">
        <v>1875</v>
      </c>
      <c r="E3257" s="295">
        <v>50.713590658449561</v>
      </c>
      <c r="F3257" s="296">
        <f t="shared" si="60"/>
        <v>50.713590658449561</v>
      </c>
    </row>
    <row r="3258" spans="1:6" customFormat="1" ht="28.5">
      <c r="A3258" s="291">
        <v>41098</v>
      </c>
      <c r="B3258" s="292" t="s">
        <v>36</v>
      </c>
      <c r="C3258" s="293" t="s">
        <v>14979</v>
      </c>
      <c r="D3258" s="294" t="s">
        <v>1875</v>
      </c>
      <c r="E3258" s="295">
        <v>50.713590658449561</v>
      </c>
      <c r="F3258" s="296">
        <f t="shared" si="60"/>
        <v>50.713590658449561</v>
      </c>
    </row>
    <row r="3259" spans="1:6" customFormat="1" ht="14.25">
      <c r="A3259" s="291">
        <v>40786</v>
      </c>
      <c r="B3259" s="292" t="s">
        <v>36</v>
      </c>
      <c r="C3259" s="293" t="s">
        <v>14980</v>
      </c>
      <c r="D3259" s="294" t="s">
        <v>1875</v>
      </c>
      <c r="E3259" s="295">
        <v>167.83976646123904</v>
      </c>
      <c r="F3259" s="296">
        <f t="shared" si="60"/>
        <v>167.83976646123904</v>
      </c>
    </row>
    <row r="3260" spans="1:6" customFormat="1" ht="14.25">
      <c r="A3260" s="291">
        <v>43327</v>
      </c>
      <c r="B3260" s="292" t="s">
        <v>36</v>
      </c>
      <c r="C3260" s="293" t="s">
        <v>14981</v>
      </c>
      <c r="D3260" s="294" t="s">
        <v>1875</v>
      </c>
      <c r="E3260" s="295">
        <v>167.83976646123904</v>
      </c>
      <c r="F3260" s="296">
        <f t="shared" si="60"/>
        <v>167.83976646123904</v>
      </c>
    </row>
    <row r="3261" spans="1:6" customFormat="1" ht="14.25">
      <c r="A3261" s="291">
        <v>42675</v>
      </c>
      <c r="B3261" s="292" t="s">
        <v>36</v>
      </c>
      <c r="C3261" s="293" t="s">
        <v>14982</v>
      </c>
      <c r="D3261" s="294" t="s">
        <v>1875</v>
      </c>
      <c r="E3261" s="295">
        <v>185.85793058709046</v>
      </c>
      <c r="F3261" s="296">
        <f t="shared" si="60"/>
        <v>185.85793058709046</v>
      </c>
    </row>
    <row r="3262" spans="1:6" customFormat="1" ht="14.25">
      <c r="A3262" s="291">
        <v>40802</v>
      </c>
      <c r="B3262" s="292" t="s">
        <v>36</v>
      </c>
      <c r="C3262" s="293" t="s">
        <v>14983</v>
      </c>
      <c r="D3262" s="294" t="s">
        <v>1875</v>
      </c>
      <c r="E3262" s="295">
        <v>84.30911449886473</v>
      </c>
      <c r="F3262" s="296">
        <f t="shared" si="60"/>
        <v>84.30911449886473</v>
      </c>
    </row>
    <row r="3263" spans="1:6" customFormat="1" ht="14.25">
      <c r="A3263" s="291">
        <v>41074</v>
      </c>
      <c r="B3263" s="292" t="s">
        <v>36</v>
      </c>
      <c r="C3263" s="293" t="s">
        <v>14984</v>
      </c>
      <c r="D3263" s="294" t="s">
        <v>1875</v>
      </c>
      <c r="E3263" s="295">
        <v>102.77327278624715</v>
      </c>
      <c r="F3263" s="296">
        <f t="shared" si="60"/>
        <v>102.77327278624715</v>
      </c>
    </row>
    <row r="3264" spans="1:6" customFormat="1" ht="14.25">
      <c r="A3264" s="291">
        <v>40776</v>
      </c>
      <c r="B3264" s="292" t="s">
        <v>36</v>
      </c>
      <c r="C3264" s="293" t="s">
        <v>14985</v>
      </c>
      <c r="D3264" s="294" t="s">
        <v>1875</v>
      </c>
      <c r="E3264" s="295">
        <v>62.577035355173528</v>
      </c>
      <c r="F3264" s="296">
        <f t="shared" si="60"/>
        <v>62.577035355173528</v>
      </c>
    </row>
    <row r="3265" spans="1:6" customFormat="1" ht="14.25">
      <c r="A3265" s="291">
        <v>40778</v>
      </c>
      <c r="B3265" s="292" t="s">
        <v>36</v>
      </c>
      <c r="C3265" s="293" t="s">
        <v>14986</v>
      </c>
      <c r="D3265" s="294" t="s">
        <v>1875</v>
      </c>
      <c r="E3265" s="295">
        <v>73.572818683100877</v>
      </c>
      <c r="F3265" s="296">
        <f t="shared" si="60"/>
        <v>73.572818683100877</v>
      </c>
    </row>
    <row r="3266" spans="1:6" customFormat="1" ht="14.25">
      <c r="A3266" s="291">
        <v>40780</v>
      </c>
      <c r="B3266" s="292" t="s">
        <v>36</v>
      </c>
      <c r="C3266" s="293" t="s">
        <v>14987</v>
      </c>
      <c r="D3266" s="294" t="s">
        <v>1875</v>
      </c>
      <c r="E3266" s="295">
        <v>106.39798897178073</v>
      </c>
      <c r="F3266" s="296">
        <f t="shared" ref="F3266:F3283" si="61">E3266*$F$3079</f>
        <v>106.39798897178073</v>
      </c>
    </row>
    <row r="3267" spans="1:6" customFormat="1" ht="14.25">
      <c r="A3267" s="291">
        <v>40782</v>
      </c>
      <c r="B3267" s="292" t="s">
        <v>36</v>
      </c>
      <c r="C3267" s="293" t="s">
        <v>14988</v>
      </c>
      <c r="D3267" s="294" t="s">
        <v>1875</v>
      </c>
      <c r="E3267" s="295">
        <v>136.2228349010704</v>
      </c>
      <c r="F3267" s="296">
        <f t="shared" si="61"/>
        <v>136.2228349010704</v>
      </c>
    </row>
    <row r="3268" spans="1:6" customFormat="1" ht="28.5">
      <c r="A3268" s="291">
        <v>40830</v>
      </c>
      <c r="B3268" s="292" t="s">
        <v>36</v>
      </c>
      <c r="C3268" s="293" t="s">
        <v>14989</v>
      </c>
      <c r="D3268" s="294" t="s">
        <v>1874</v>
      </c>
      <c r="E3268" s="295">
        <v>12.114823224132337</v>
      </c>
      <c r="F3268" s="296">
        <f t="shared" si="61"/>
        <v>12.114823224132337</v>
      </c>
    </row>
    <row r="3269" spans="1:6" customFormat="1" ht="28.5">
      <c r="A3269" s="291">
        <v>40873</v>
      </c>
      <c r="B3269" s="292" t="s">
        <v>36</v>
      </c>
      <c r="C3269" s="293" t="s">
        <v>14990</v>
      </c>
      <c r="D3269" s="294" t="s">
        <v>1874</v>
      </c>
      <c r="E3269" s="295">
        <v>9.2928965293545254</v>
      </c>
      <c r="F3269" s="296">
        <f t="shared" si="61"/>
        <v>9.2928965293545254</v>
      </c>
    </row>
    <row r="3270" spans="1:6" customFormat="1" ht="28.5">
      <c r="A3270" s="291">
        <v>40876</v>
      </c>
      <c r="B3270" s="292" t="s">
        <v>36</v>
      </c>
      <c r="C3270" s="293" t="s">
        <v>14991</v>
      </c>
      <c r="D3270" s="294" t="s">
        <v>1874</v>
      </c>
      <c r="E3270" s="295">
        <v>10.152448913396041</v>
      </c>
      <c r="F3270" s="296">
        <f t="shared" si="61"/>
        <v>10.152448913396041</v>
      </c>
    </row>
    <row r="3271" spans="1:6" customFormat="1" ht="28.5">
      <c r="A3271" s="291">
        <v>41363</v>
      </c>
      <c r="B3271" s="292" t="s">
        <v>36</v>
      </c>
      <c r="C3271" s="293" t="s">
        <v>14992</v>
      </c>
      <c r="D3271" s="294" t="s">
        <v>1874</v>
      </c>
      <c r="E3271" s="295">
        <v>15.707103470645475</v>
      </c>
      <c r="F3271" s="296">
        <f t="shared" si="61"/>
        <v>15.707103470645475</v>
      </c>
    </row>
    <row r="3272" spans="1:6" customFormat="1" ht="14.25">
      <c r="A3272" s="291">
        <v>40831</v>
      </c>
      <c r="B3272" s="292" t="s">
        <v>36</v>
      </c>
      <c r="C3272" s="293" t="s">
        <v>14993</v>
      </c>
      <c r="D3272" s="294" t="s">
        <v>1874</v>
      </c>
      <c r="E3272" s="295">
        <v>27.278624716185533</v>
      </c>
      <c r="F3272" s="296">
        <f t="shared" si="61"/>
        <v>27.278624716185533</v>
      </c>
    </row>
    <row r="3273" spans="1:6" customFormat="1" ht="28.5">
      <c r="A3273" s="291">
        <v>40827</v>
      </c>
      <c r="B3273" s="292" t="s">
        <v>36</v>
      </c>
      <c r="C3273" s="293" t="s">
        <v>14994</v>
      </c>
      <c r="D3273" s="294" t="s">
        <v>1874</v>
      </c>
      <c r="E3273" s="295">
        <v>16.039571845604929</v>
      </c>
      <c r="F3273" s="296">
        <f t="shared" si="61"/>
        <v>16.039571845604929</v>
      </c>
    </row>
    <row r="3274" spans="1:6" customFormat="1" ht="28.5">
      <c r="A3274" s="291">
        <v>40828</v>
      </c>
      <c r="B3274" s="292" t="s">
        <v>36</v>
      </c>
      <c r="C3274" s="293" t="s">
        <v>14995</v>
      </c>
      <c r="D3274" s="294" t="s">
        <v>1874</v>
      </c>
      <c r="E3274" s="295">
        <v>11.117418099253973</v>
      </c>
      <c r="F3274" s="296">
        <f t="shared" si="61"/>
        <v>11.117418099253973</v>
      </c>
    </row>
    <row r="3275" spans="1:6" customFormat="1" ht="28.5">
      <c r="A3275" s="291">
        <v>40874</v>
      </c>
      <c r="B3275" s="292" t="s">
        <v>36</v>
      </c>
      <c r="C3275" s="293" t="s">
        <v>14996</v>
      </c>
      <c r="D3275" s="294" t="s">
        <v>1874</v>
      </c>
      <c r="E3275" s="295">
        <v>10.184884852416477</v>
      </c>
      <c r="F3275" s="296">
        <f t="shared" si="61"/>
        <v>10.184884852416477</v>
      </c>
    </row>
    <row r="3276" spans="1:6" customFormat="1" ht="28.5">
      <c r="A3276" s="291">
        <v>40875</v>
      </c>
      <c r="B3276" s="292" t="s">
        <v>36</v>
      </c>
      <c r="C3276" s="293" t="s">
        <v>14997</v>
      </c>
      <c r="D3276" s="294" t="s">
        <v>1874</v>
      </c>
      <c r="E3276" s="295">
        <v>9.9821602335387603</v>
      </c>
      <c r="F3276" s="296">
        <f t="shared" si="61"/>
        <v>9.9821602335387603</v>
      </c>
    </row>
    <row r="3277" spans="1:6" customFormat="1" ht="28.5">
      <c r="A3277" s="291">
        <v>40829</v>
      </c>
      <c r="B3277" s="292" t="s">
        <v>36</v>
      </c>
      <c r="C3277" s="293" t="s">
        <v>14998</v>
      </c>
      <c r="D3277" s="294" t="s">
        <v>1874</v>
      </c>
      <c r="E3277" s="295">
        <v>25.089198832306195</v>
      </c>
      <c r="F3277" s="296">
        <f t="shared" si="61"/>
        <v>25.089198832306195</v>
      </c>
    </row>
    <row r="3278" spans="1:6" customFormat="1" ht="28.5">
      <c r="A3278" s="291">
        <v>40824</v>
      </c>
      <c r="B3278" s="292" t="s">
        <v>36</v>
      </c>
      <c r="C3278" s="293" t="s">
        <v>14999</v>
      </c>
      <c r="D3278" s="294" t="s">
        <v>1874</v>
      </c>
      <c r="E3278" s="295">
        <v>7.006162828413883</v>
      </c>
      <c r="F3278" s="296">
        <f t="shared" si="61"/>
        <v>7.006162828413883</v>
      </c>
    </row>
    <row r="3279" spans="1:6" customFormat="1" ht="28.5">
      <c r="A3279" s="291">
        <v>40825</v>
      </c>
      <c r="B3279" s="292" t="s">
        <v>36</v>
      </c>
      <c r="C3279" s="293" t="s">
        <v>15000</v>
      </c>
      <c r="D3279" s="294" t="s">
        <v>1874</v>
      </c>
      <c r="E3279" s="295">
        <v>11.928316574764839</v>
      </c>
      <c r="F3279" s="296">
        <f t="shared" si="61"/>
        <v>11.928316574764839</v>
      </c>
    </row>
    <row r="3280" spans="1:6" customFormat="1" ht="28.5">
      <c r="A3280" s="291">
        <v>40820</v>
      </c>
      <c r="B3280" s="292" t="s">
        <v>36</v>
      </c>
      <c r="C3280" s="293" t="s">
        <v>15001</v>
      </c>
      <c r="D3280" s="294" t="s">
        <v>1874</v>
      </c>
      <c r="E3280" s="295">
        <v>6.4466428803113844</v>
      </c>
      <c r="F3280" s="296">
        <f t="shared" si="61"/>
        <v>6.4466428803113844</v>
      </c>
    </row>
    <row r="3281" spans="1:6" customFormat="1" ht="14.25">
      <c r="A3281" s="291">
        <v>40821</v>
      </c>
      <c r="B3281" s="292" t="s">
        <v>36</v>
      </c>
      <c r="C3281" s="293" t="s">
        <v>15002</v>
      </c>
      <c r="D3281" s="294" t="s">
        <v>1874</v>
      </c>
      <c r="E3281" s="295">
        <v>11.368796626662341</v>
      </c>
      <c r="F3281" s="296">
        <f t="shared" si="61"/>
        <v>11.368796626662341</v>
      </c>
    </row>
    <row r="3282" spans="1:6" customFormat="1" ht="14.25">
      <c r="A3282" s="291">
        <v>40840</v>
      </c>
      <c r="B3282" s="292" t="s">
        <v>36</v>
      </c>
      <c r="C3282" s="293" t="s">
        <v>15003</v>
      </c>
      <c r="D3282" s="294" t="s">
        <v>14795</v>
      </c>
      <c r="E3282" s="295">
        <v>65.463833927992212</v>
      </c>
      <c r="F3282" s="296">
        <f t="shared" si="61"/>
        <v>65.463833927992212</v>
      </c>
    </row>
    <row r="3283" spans="1:6" customFormat="1" ht="14.25">
      <c r="A3283" s="291">
        <v>43331</v>
      </c>
      <c r="B3283" s="292" t="s">
        <v>36</v>
      </c>
      <c r="C3283" s="293" t="s">
        <v>15004</v>
      </c>
      <c r="D3283" s="294" t="s">
        <v>1875</v>
      </c>
      <c r="E3283" s="295">
        <v>9.1955887122932207</v>
      </c>
      <c r="F3283" s="296">
        <f t="shared" si="61"/>
        <v>9.1955887122932207</v>
      </c>
    </row>
    <row r="3284" spans="1:6" customFormat="1" ht="12.75">
      <c r="A3284" s="452" t="s">
        <v>15005</v>
      </c>
      <c r="B3284" s="453"/>
      <c r="C3284" s="453"/>
      <c r="D3284" s="453"/>
      <c r="E3284" s="453"/>
      <c r="F3284" s="454"/>
    </row>
    <row r="3285" spans="1:6" customFormat="1" ht="15">
      <c r="A3285" s="297">
        <v>100394</v>
      </c>
      <c r="B3285" s="298" t="s">
        <v>36</v>
      </c>
      <c r="C3285" s="299" t="s">
        <v>15006</v>
      </c>
      <c r="D3285" s="300" t="s">
        <v>1734</v>
      </c>
      <c r="E3285" s="301">
        <v>13.396042815439506</v>
      </c>
      <c r="F3285" s="296">
        <f t="shared" ref="F3285:F3348" si="62">E3285*$F$3079</f>
        <v>13.396042815439506</v>
      </c>
    </row>
    <row r="3286" spans="1:6" customFormat="1" ht="15">
      <c r="A3286" s="297">
        <v>40376</v>
      </c>
      <c r="B3286" s="298" t="s">
        <v>36</v>
      </c>
      <c r="C3286" s="299" t="s">
        <v>15007</v>
      </c>
      <c r="D3286" s="300" t="s">
        <v>1734</v>
      </c>
      <c r="E3286" s="301">
        <v>11.109309114498863</v>
      </c>
      <c r="F3286" s="296">
        <f t="shared" si="62"/>
        <v>11.109309114498863</v>
      </c>
    </row>
    <row r="3287" spans="1:6" customFormat="1" ht="15">
      <c r="A3287" s="297">
        <v>43351</v>
      </c>
      <c r="B3287" s="298" t="s">
        <v>36</v>
      </c>
      <c r="C3287" s="299" t="s">
        <v>15008</v>
      </c>
      <c r="D3287" s="300" t="s">
        <v>1734</v>
      </c>
      <c r="E3287" s="301">
        <v>11.368796626662341</v>
      </c>
      <c r="F3287" s="296">
        <f t="shared" si="62"/>
        <v>11.368796626662341</v>
      </c>
    </row>
    <row r="3288" spans="1:6" customFormat="1" ht="15">
      <c r="A3288" s="297">
        <v>43350</v>
      </c>
      <c r="B3288" s="298" t="s">
        <v>36</v>
      </c>
      <c r="C3288" s="299" t="s">
        <v>15009</v>
      </c>
      <c r="D3288" s="300" t="s">
        <v>1734</v>
      </c>
      <c r="E3288" s="301">
        <v>10.817385663314953</v>
      </c>
      <c r="F3288" s="296">
        <f t="shared" si="62"/>
        <v>10.817385663314953</v>
      </c>
    </row>
    <row r="3289" spans="1:6" customFormat="1" ht="15">
      <c r="A3289" s="297">
        <v>41261</v>
      </c>
      <c r="B3289" s="298" t="s">
        <v>36</v>
      </c>
      <c r="C3289" s="299" t="s">
        <v>15010</v>
      </c>
      <c r="D3289" s="300" t="s">
        <v>1734</v>
      </c>
      <c r="E3289" s="301">
        <v>11.855335711968861</v>
      </c>
      <c r="F3289" s="296">
        <f t="shared" si="62"/>
        <v>11.855335711968861</v>
      </c>
    </row>
    <row r="3290" spans="1:6" customFormat="1" ht="15">
      <c r="A3290" s="297">
        <v>41023</v>
      </c>
      <c r="B3290" s="298" t="s">
        <v>36</v>
      </c>
      <c r="C3290" s="299" t="s">
        <v>15011</v>
      </c>
      <c r="D3290" s="300" t="s">
        <v>21</v>
      </c>
      <c r="E3290" s="301">
        <v>173.1592604605903</v>
      </c>
      <c r="F3290" s="296">
        <f t="shared" si="62"/>
        <v>173.1592604605903</v>
      </c>
    </row>
    <row r="3291" spans="1:6" customFormat="1" ht="30">
      <c r="A3291" s="297">
        <v>41575</v>
      </c>
      <c r="B3291" s="298" t="s">
        <v>36</v>
      </c>
      <c r="C3291" s="299" t="s">
        <v>15012</v>
      </c>
      <c r="D3291" s="300" t="s">
        <v>1874</v>
      </c>
      <c r="E3291" s="301">
        <v>70.264352903016544</v>
      </c>
      <c r="F3291" s="296">
        <f t="shared" si="62"/>
        <v>70.264352903016544</v>
      </c>
    </row>
    <row r="3292" spans="1:6" customFormat="1" ht="30">
      <c r="A3292" s="297">
        <v>40346</v>
      </c>
      <c r="B3292" s="298" t="s">
        <v>36</v>
      </c>
      <c r="C3292" s="299" t="s">
        <v>15013</v>
      </c>
      <c r="D3292" s="300" t="s">
        <v>1874</v>
      </c>
      <c r="E3292" s="301">
        <v>117.18293869607524</v>
      </c>
      <c r="F3292" s="296">
        <f t="shared" si="62"/>
        <v>117.18293869607524</v>
      </c>
    </row>
    <row r="3293" spans="1:6" customFormat="1" ht="30">
      <c r="A3293" s="297">
        <v>40345</v>
      </c>
      <c r="B3293" s="298" t="s">
        <v>36</v>
      </c>
      <c r="C3293" s="299" t="s">
        <v>15014</v>
      </c>
      <c r="D3293" s="300" t="s">
        <v>1874</v>
      </c>
      <c r="E3293" s="301">
        <v>69.672397015893608</v>
      </c>
      <c r="F3293" s="296">
        <f t="shared" si="62"/>
        <v>69.672397015893608</v>
      </c>
    </row>
    <row r="3294" spans="1:6" customFormat="1" ht="30">
      <c r="A3294" s="297">
        <v>40343</v>
      </c>
      <c r="B3294" s="298" t="s">
        <v>36</v>
      </c>
      <c r="C3294" s="299" t="s">
        <v>15015</v>
      </c>
      <c r="D3294" s="300" t="s">
        <v>1875</v>
      </c>
      <c r="E3294" s="301">
        <v>455.17353227375935</v>
      </c>
      <c r="F3294" s="296">
        <f t="shared" si="62"/>
        <v>455.17353227375935</v>
      </c>
    </row>
    <row r="3295" spans="1:6" customFormat="1" ht="15">
      <c r="A3295" s="297">
        <v>40344</v>
      </c>
      <c r="B3295" s="298" t="s">
        <v>36</v>
      </c>
      <c r="C3295" s="299" t="s">
        <v>15016</v>
      </c>
      <c r="D3295" s="300" t="s">
        <v>1875</v>
      </c>
      <c r="E3295" s="301">
        <v>347.38890690885495</v>
      </c>
      <c r="F3295" s="296">
        <f t="shared" si="62"/>
        <v>347.38890690885495</v>
      </c>
    </row>
    <row r="3296" spans="1:6" customFormat="1" ht="15">
      <c r="A3296" s="297">
        <v>41027</v>
      </c>
      <c r="B3296" s="298" t="s">
        <v>36</v>
      </c>
      <c r="C3296" s="299" t="s">
        <v>15017</v>
      </c>
      <c r="D3296" s="300" t="s">
        <v>1875</v>
      </c>
      <c r="E3296" s="301">
        <v>32.395394096659096</v>
      </c>
      <c r="F3296" s="296">
        <f t="shared" si="62"/>
        <v>32.395394096659096</v>
      </c>
    </row>
    <row r="3297" spans="1:6" customFormat="1" ht="15">
      <c r="A3297" s="297">
        <v>40337</v>
      </c>
      <c r="B3297" s="298" t="s">
        <v>36</v>
      </c>
      <c r="C3297" s="299" t="s">
        <v>15018</v>
      </c>
      <c r="D3297" s="300" t="s">
        <v>1874</v>
      </c>
      <c r="E3297" s="301">
        <v>115.56925072980863</v>
      </c>
      <c r="F3297" s="296">
        <f t="shared" si="62"/>
        <v>115.56925072980863</v>
      </c>
    </row>
    <row r="3298" spans="1:6" customFormat="1" ht="15">
      <c r="A3298" s="297">
        <v>40395</v>
      </c>
      <c r="B3298" s="298" t="s">
        <v>36</v>
      </c>
      <c r="C3298" s="299" t="s">
        <v>15019</v>
      </c>
      <c r="D3298" s="300" t="s">
        <v>1874</v>
      </c>
      <c r="E3298" s="301">
        <v>29.549140447615954</v>
      </c>
      <c r="F3298" s="296">
        <f t="shared" si="62"/>
        <v>29.549140447615954</v>
      </c>
    </row>
    <row r="3299" spans="1:6" customFormat="1" ht="15">
      <c r="A3299" s="297">
        <v>40300</v>
      </c>
      <c r="B3299" s="298" t="s">
        <v>36</v>
      </c>
      <c r="C3299" s="299" t="s">
        <v>15020</v>
      </c>
      <c r="D3299" s="300" t="s">
        <v>1875</v>
      </c>
      <c r="E3299" s="301">
        <v>63.104119364255588</v>
      </c>
      <c r="F3299" s="296">
        <f t="shared" si="62"/>
        <v>63.104119364255588</v>
      </c>
    </row>
    <row r="3300" spans="1:6" customFormat="1" ht="15">
      <c r="A3300" s="297">
        <v>40348</v>
      </c>
      <c r="B3300" s="298" t="s">
        <v>36</v>
      </c>
      <c r="C3300" s="299" t="s">
        <v>15021</v>
      </c>
      <c r="D3300" s="300" t="s">
        <v>1875</v>
      </c>
      <c r="E3300" s="301">
        <v>535.88225754135578</v>
      </c>
      <c r="F3300" s="296">
        <f t="shared" si="62"/>
        <v>535.88225754135578</v>
      </c>
    </row>
    <row r="3301" spans="1:6" customFormat="1" ht="15">
      <c r="A3301" s="297">
        <v>40347</v>
      </c>
      <c r="B3301" s="298" t="s">
        <v>36</v>
      </c>
      <c r="C3301" s="299" t="s">
        <v>15022</v>
      </c>
      <c r="D3301" s="300" t="s">
        <v>1875</v>
      </c>
      <c r="E3301" s="301">
        <v>965.52870580603303</v>
      </c>
      <c r="F3301" s="296">
        <f t="shared" si="62"/>
        <v>965.52870580603303</v>
      </c>
    </row>
    <row r="3302" spans="1:6" customFormat="1" ht="15">
      <c r="A3302" s="297">
        <v>41415</v>
      </c>
      <c r="B3302" s="298" t="s">
        <v>36</v>
      </c>
      <c r="C3302" s="299" t="s">
        <v>15023</v>
      </c>
      <c r="D3302" s="300" t="s">
        <v>1875</v>
      </c>
      <c r="E3302" s="301">
        <v>550.84333441453123</v>
      </c>
      <c r="F3302" s="296">
        <f t="shared" si="62"/>
        <v>550.84333441453123</v>
      </c>
    </row>
    <row r="3303" spans="1:6" customFormat="1" ht="15">
      <c r="A3303" s="297">
        <v>42257</v>
      </c>
      <c r="B3303" s="298" t="s">
        <v>36</v>
      </c>
      <c r="C3303" s="299" t="s">
        <v>15024</v>
      </c>
      <c r="D3303" s="300" t="s">
        <v>1875</v>
      </c>
      <c r="E3303" s="301">
        <v>9.4469672397015891</v>
      </c>
      <c r="F3303" s="296">
        <f t="shared" si="62"/>
        <v>9.4469672397015891</v>
      </c>
    </row>
    <row r="3304" spans="1:6" customFormat="1" ht="15">
      <c r="A3304" s="297">
        <v>40519</v>
      </c>
      <c r="B3304" s="298" t="s">
        <v>36</v>
      </c>
      <c r="C3304" s="299" t="s">
        <v>15025</v>
      </c>
      <c r="D3304" s="300" t="s">
        <v>21</v>
      </c>
      <c r="E3304" s="301">
        <v>313.48524164774568</v>
      </c>
      <c r="F3304" s="296">
        <f t="shared" si="62"/>
        <v>313.48524164774568</v>
      </c>
    </row>
    <row r="3305" spans="1:6" customFormat="1" ht="15">
      <c r="A3305" s="297">
        <v>40520</v>
      </c>
      <c r="B3305" s="298" t="s">
        <v>36</v>
      </c>
      <c r="C3305" s="299" t="s">
        <v>15026</v>
      </c>
      <c r="D3305" s="300" t="s">
        <v>21</v>
      </c>
      <c r="E3305" s="301">
        <v>491.87479727538113</v>
      </c>
      <c r="F3305" s="296">
        <f t="shared" si="62"/>
        <v>491.87479727538113</v>
      </c>
    </row>
    <row r="3306" spans="1:6" customFormat="1" ht="15">
      <c r="A3306" s="297">
        <v>40521</v>
      </c>
      <c r="B3306" s="298" t="s">
        <v>36</v>
      </c>
      <c r="C3306" s="299" t="s">
        <v>15027</v>
      </c>
      <c r="D3306" s="300" t="s">
        <v>21</v>
      </c>
      <c r="E3306" s="301">
        <v>709.81998053843654</v>
      </c>
      <c r="F3306" s="296">
        <f t="shared" si="62"/>
        <v>709.81998053843654</v>
      </c>
    </row>
    <row r="3307" spans="1:6" customFormat="1" ht="15">
      <c r="A3307" s="297">
        <v>40522</v>
      </c>
      <c r="B3307" s="298" t="s">
        <v>36</v>
      </c>
      <c r="C3307" s="299" t="s">
        <v>15028</v>
      </c>
      <c r="D3307" s="300" t="s">
        <v>21</v>
      </c>
      <c r="E3307" s="301">
        <v>960.298410638988</v>
      </c>
      <c r="F3307" s="296">
        <f t="shared" si="62"/>
        <v>960.298410638988</v>
      </c>
    </row>
    <row r="3308" spans="1:6" customFormat="1" ht="15">
      <c r="A3308" s="297">
        <v>40523</v>
      </c>
      <c r="B3308" s="298" t="s">
        <v>36</v>
      </c>
      <c r="C3308" s="299" t="s">
        <v>15029</v>
      </c>
      <c r="D3308" s="300" t="s">
        <v>21</v>
      </c>
      <c r="E3308" s="301">
        <v>1389.6367174829711</v>
      </c>
      <c r="F3308" s="296">
        <f t="shared" si="62"/>
        <v>1389.6367174829711</v>
      </c>
    </row>
    <row r="3309" spans="1:6" customFormat="1" ht="15">
      <c r="A3309" s="297">
        <v>40513</v>
      </c>
      <c r="B3309" s="298" t="s">
        <v>36</v>
      </c>
      <c r="C3309" s="299" t="s">
        <v>15030</v>
      </c>
      <c r="D3309" s="300" t="s">
        <v>21</v>
      </c>
      <c r="E3309" s="301">
        <v>108.99286409341549</v>
      </c>
      <c r="F3309" s="296">
        <f t="shared" si="62"/>
        <v>108.99286409341549</v>
      </c>
    </row>
    <row r="3310" spans="1:6" customFormat="1" ht="15">
      <c r="A3310" s="297">
        <v>40514</v>
      </c>
      <c r="B3310" s="298" t="s">
        <v>36</v>
      </c>
      <c r="C3310" s="299" t="s">
        <v>15031</v>
      </c>
      <c r="D3310" s="300" t="s">
        <v>21</v>
      </c>
      <c r="E3310" s="301">
        <v>184.49562114823223</v>
      </c>
      <c r="F3310" s="296">
        <f t="shared" si="62"/>
        <v>184.49562114823223</v>
      </c>
    </row>
    <row r="3311" spans="1:6" customFormat="1" ht="15">
      <c r="A3311" s="297">
        <v>40515</v>
      </c>
      <c r="B3311" s="298" t="s">
        <v>36</v>
      </c>
      <c r="C3311" s="299" t="s">
        <v>15032</v>
      </c>
      <c r="D3311" s="300" t="s">
        <v>21</v>
      </c>
      <c r="E3311" s="301">
        <v>282.67920856308791</v>
      </c>
      <c r="F3311" s="296">
        <f t="shared" si="62"/>
        <v>282.67920856308791</v>
      </c>
    </row>
    <row r="3312" spans="1:6" customFormat="1" ht="15">
      <c r="A3312" s="297">
        <v>40516</v>
      </c>
      <c r="B3312" s="298" t="s">
        <v>36</v>
      </c>
      <c r="C3312" s="299" t="s">
        <v>15033</v>
      </c>
      <c r="D3312" s="300" t="s">
        <v>21</v>
      </c>
      <c r="E3312" s="301">
        <v>400.35679532922478</v>
      </c>
      <c r="F3312" s="296">
        <f t="shared" si="62"/>
        <v>400.35679532922478</v>
      </c>
    </row>
    <row r="3313" spans="1:6" customFormat="1" ht="15">
      <c r="A3313" s="297">
        <v>40517</v>
      </c>
      <c r="B3313" s="298" t="s">
        <v>36</v>
      </c>
      <c r="C3313" s="299" t="s">
        <v>15034</v>
      </c>
      <c r="D3313" s="300" t="s">
        <v>21</v>
      </c>
      <c r="E3313" s="301">
        <v>534.84430749270189</v>
      </c>
      <c r="F3313" s="296">
        <f t="shared" si="62"/>
        <v>534.84430749270189</v>
      </c>
    </row>
    <row r="3314" spans="1:6" customFormat="1" ht="15">
      <c r="A3314" s="297">
        <v>40518</v>
      </c>
      <c r="B3314" s="298" t="s">
        <v>36</v>
      </c>
      <c r="C3314" s="299" t="s">
        <v>15035</v>
      </c>
      <c r="D3314" s="300" t="s">
        <v>21</v>
      </c>
      <c r="E3314" s="301">
        <v>762.57703535517351</v>
      </c>
      <c r="F3314" s="296">
        <f t="shared" si="62"/>
        <v>762.57703535517351</v>
      </c>
    </row>
    <row r="3315" spans="1:6" customFormat="1" ht="15">
      <c r="A3315" s="297">
        <v>40524</v>
      </c>
      <c r="B3315" s="298" t="s">
        <v>36</v>
      </c>
      <c r="C3315" s="299" t="s">
        <v>15036</v>
      </c>
      <c r="D3315" s="300" t="s">
        <v>21</v>
      </c>
      <c r="E3315" s="301">
        <v>440.30976321764513</v>
      </c>
      <c r="F3315" s="296">
        <f t="shared" si="62"/>
        <v>440.30976321764513</v>
      </c>
    </row>
    <row r="3316" spans="1:6" customFormat="1" ht="15">
      <c r="A3316" s="297">
        <v>40525</v>
      </c>
      <c r="B3316" s="298" t="s">
        <v>36</v>
      </c>
      <c r="C3316" s="299" t="s">
        <v>15037</v>
      </c>
      <c r="D3316" s="300" t="s">
        <v>21</v>
      </c>
      <c r="E3316" s="301">
        <v>702.15698994485888</v>
      </c>
      <c r="F3316" s="296">
        <f t="shared" si="62"/>
        <v>702.15698994485888</v>
      </c>
    </row>
    <row r="3317" spans="1:6" customFormat="1" ht="15">
      <c r="A3317" s="297">
        <v>40526</v>
      </c>
      <c r="B3317" s="298" t="s">
        <v>36</v>
      </c>
      <c r="C3317" s="299" t="s">
        <v>15038</v>
      </c>
      <c r="D3317" s="300" t="s">
        <v>21</v>
      </c>
      <c r="E3317" s="301">
        <v>1018.7479727538112</v>
      </c>
      <c r="F3317" s="296">
        <f t="shared" si="62"/>
        <v>1018.7479727538112</v>
      </c>
    </row>
    <row r="3318" spans="1:6" customFormat="1" ht="15">
      <c r="A3318" s="297">
        <v>40527</v>
      </c>
      <c r="B3318" s="298" t="s">
        <v>36</v>
      </c>
      <c r="C3318" s="299" t="s">
        <v>15039</v>
      </c>
      <c r="D3318" s="300" t="s">
        <v>21</v>
      </c>
      <c r="E3318" s="301">
        <v>1385.7362958157639</v>
      </c>
      <c r="F3318" s="296">
        <f t="shared" si="62"/>
        <v>1385.7362958157639</v>
      </c>
    </row>
    <row r="3319" spans="1:6" customFormat="1" ht="15">
      <c r="A3319" s="297">
        <v>40528</v>
      </c>
      <c r="B3319" s="298" t="s">
        <v>36</v>
      </c>
      <c r="C3319" s="299" t="s">
        <v>15040</v>
      </c>
      <c r="D3319" s="300" t="s">
        <v>21</v>
      </c>
      <c r="E3319" s="301">
        <v>2016.6963996107684</v>
      </c>
      <c r="F3319" s="296">
        <f t="shared" si="62"/>
        <v>2016.6963996107684</v>
      </c>
    </row>
    <row r="3320" spans="1:6" customFormat="1" ht="15">
      <c r="A3320" s="297">
        <v>41177</v>
      </c>
      <c r="B3320" s="298" t="s">
        <v>36</v>
      </c>
      <c r="C3320" s="299" t="s">
        <v>15041</v>
      </c>
      <c r="D3320" s="300" t="s">
        <v>21</v>
      </c>
      <c r="E3320" s="301">
        <v>60.063250081089841</v>
      </c>
      <c r="F3320" s="296">
        <f t="shared" si="62"/>
        <v>60.063250081089841</v>
      </c>
    </row>
    <row r="3321" spans="1:6" customFormat="1" ht="15">
      <c r="A3321" s="297">
        <v>100391</v>
      </c>
      <c r="B3321" s="298" t="s">
        <v>36</v>
      </c>
      <c r="C3321" s="299" t="s">
        <v>15042</v>
      </c>
      <c r="D3321" s="300" t="s">
        <v>21</v>
      </c>
      <c r="E3321" s="301">
        <v>66.988323061952642</v>
      </c>
      <c r="F3321" s="296">
        <f t="shared" si="62"/>
        <v>66.988323061952642</v>
      </c>
    </row>
    <row r="3322" spans="1:6" customFormat="1" ht="15">
      <c r="A3322" s="297">
        <v>41172</v>
      </c>
      <c r="B3322" s="298" t="s">
        <v>36</v>
      </c>
      <c r="C3322" s="299" t="s">
        <v>15043</v>
      </c>
      <c r="D3322" s="300" t="s">
        <v>21</v>
      </c>
      <c r="E3322" s="301">
        <v>98.475510866039571</v>
      </c>
      <c r="F3322" s="296">
        <f t="shared" si="62"/>
        <v>98.475510866039571</v>
      </c>
    </row>
    <row r="3323" spans="1:6" customFormat="1" ht="15">
      <c r="A3323" s="297">
        <v>40620</v>
      </c>
      <c r="B3323" s="298" t="s">
        <v>36</v>
      </c>
      <c r="C3323" s="299" t="s">
        <v>15044</v>
      </c>
      <c r="D3323" s="300" t="s">
        <v>14817</v>
      </c>
      <c r="E3323" s="301">
        <v>16415.747648394423</v>
      </c>
      <c r="F3323" s="296">
        <f t="shared" si="62"/>
        <v>16415.747648394423</v>
      </c>
    </row>
    <row r="3324" spans="1:6" customFormat="1" ht="15">
      <c r="A3324" s="297">
        <v>40626</v>
      </c>
      <c r="B3324" s="298" t="s">
        <v>36</v>
      </c>
      <c r="C3324" s="299" t="s">
        <v>15045</v>
      </c>
      <c r="D3324" s="300" t="s">
        <v>14817</v>
      </c>
      <c r="E3324" s="301">
        <v>15984.122607849495</v>
      </c>
      <c r="F3324" s="296">
        <f t="shared" si="62"/>
        <v>15984.122607849495</v>
      </c>
    </row>
    <row r="3325" spans="1:6" customFormat="1" ht="15">
      <c r="A3325" s="297">
        <v>40621</v>
      </c>
      <c r="B3325" s="298" t="s">
        <v>36</v>
      </c>
      <c r="C3325" s="299" t="s">
        <v>15046</v>
      </c>
      <c r="D3325" s="300" t="s">
        <v>14817</v>
      </c>
      <c r="E3325" s="301">
        <v>25172.275381122283</v>
      </c>
      <c r="F3325" s="296">
        <f t="shared" si="62"/>
        <v>25172.275381122283</v>
      </c>
    </row>
    <row r="3326" spans="1:6" customFormat="1" ht="15">
      <c r="A3326" s="297">
        <v>40622</v>
      </c>
      <c r="B3326" s="298" t="s">
        <v>36</v>
      </c>
      <c r="C3326" s="299" t="s">
        <v>15047</v>
      </c>
      <c r="D3326" s="300" t="s">
        <v>14817</v>
      </c>
      <c r="E3326" s="301">
        <v>39132.176451508269</v>
      </c>
      <c r="F3326" s="296">
        <f t="shared" si="62"/>
        <v>39132.176451508269</v>
      </c>
    </row>
    <row r="3327" spans="1:6" customFormat="1" ht="15">
      <c r="A3327" s="297">
        <v>40627</v>
      </c>
      <c r="B3327" s="298" t="s">
        <v>36</v>
      </c>
      <c r="C3327" s="299" t="s">
        <v>15048</v>
      </c>
      <c r="D3327" s="300" t="s">
        <v>14817</v>
      </c>
      <c r="E3327" s="301">
        <v>29492.345118391175</v>
      </c>
      <c r="F3327" s="296">
        <f t="shared" si="62"/>
        <v>29492.345118391175</v>
      </c>
    </row>
    <row r="3328" spans="1:6" customFormat="1" ht="15">
      <c r="A3328" s="297">
        <v>40623</v>
      </c>
      <c r="B3328" s="298" t="s">
        <v>36</v>
      </c>
      <c r="C3328" s="299" t="s">
        <v>15049</v>
      </c>
      <c r="D3328" s="300" t="s">
        <v>14817</v>
      </c>
      <c r="E3328" s="301">
        <v>35030.53843658774</v>
      </c>
      <c r="F3328" s="296">
        <f t="shared" si="62"/>
        <v>35030.53843658774</v>
      </c>
    </row>
    <row r="3329" spans="1:6" customFormat="1" ht="15">
      <c r="A3329" s="297">
        <v>40624</v>
      </c>
      <c r="B3329" s="298" t="s">
        <v>36</v>
      </c>
      <c r="C3329" s="299" t="s">
        <v>15050</v>
      </c>
      <c r="D3329" s="300" t="s">
        <v>14817</v>
      </c>
      <c r="E3329" s="301">
        <v>44409.228024651311</v>
      </c>
      <c r="F3329" s="296">
        <f t="shared" si="62"/>
        <v>44409.228024651311</v>
      </c>
    </row>
    <row r="3330" spans="1:6" customFormat="1" ht="15">
      <c r="A3330" s="297">
        <v>40625</v>
      </c>
      <c r="B3330" s="298" t="s">
        <v>36</v>
      </c>
      <c r="C3330" s="299" t="s">
        <v>15051</v>
      </c>
      <c r="D3330" s="300" t="s">
        <v>14817</v>
      </c>
      <c r="E3330" s="301">
        <v>49898.556600713586</v>
      </c>
      <c r="F3330" s="296">
        <f t="shared" si="62"/>
        <v>49898.556600713586</v>
      </c>
    </row>
    <row r="3331" spans="1:6" customFormat="1" ht="15">
      <c r="A3331" s="297">
        <v>40613</v>
      </c>
      <c r="B3331" s="298" t="s">
        <v>36</v>
      </c>
      <c r="C3331" s="299" t="s">
        <v>15052</v>
      </c>
      <c r="D3331" s="300" t="s">
        <v>14817</v>
      </c>
      <c r="E3331" s="301">
        <v>14367.847875445994</v>
      </c>
      <c r="F3331" s="296">
        <f t="shared" si="62"/>
        <v>14367.847875445994</v>
      </c>
    </row>
    <row r="3332" spans="1:6" customFormat="1" ht="15">
      <c r="A3332" s="297">
        <v>40614</v>
      </c>
      <c r="B3332" s="298" t="s">
        <v>36</v>
      </c>
      <c r="C3332" s="299" t="s">
        <v>15053</v>
      </c>
      <c r="D3332" s="300" t="s">
        <v>14817</v>
      </c>
      <c r="E3332" s="301">
        <v>22101.678559844306</v>
      </c>
      <c r="F3332" s="296">
        <f t="shared" si="62"/>
        <v>22101.678559844306</v>
      </c>
    </row>
    <row r="3333" spans="1:6" customFormat="1" ht="15">
      <c r="A3333" s="297">
        <v>40615</v>
      </c>
      <c r="B3333" s="298" t="s">
        <v>36</v>
      </c>
      <c r="C3333" s="299" t="s">
        <v>15054</v>
      </c>
      <c r="D3333" s="300" t="s">
        <v>14817</v>
      </c>
      <c r="E3333" s="301">
        <v>33174.529678884202</v>
      </c>
      <c r="F3333" s="296">
        <f t="shared" si="62"/>
        <v>33174.529678884202</v>
      </c>
    </row>
    <row r="3334" spans="1:6" customFormat="1" ht="15">
      <c r="A3334" s="297">
        <v>40616</v>
      </c>
      <c r="B3334" s="298" t="s">
        <v>36</v>
      </c>
      <c r="C3334" s="299" t="s">
        <v>15055</v>
      </c>
      <c r="D3334" s="300" t="s">
        <v>14817</v>
      </c>
      <c r="E3334" s="301">
        <v>28894.899448589036</v>
      </c>
      <c r="F3334" s="296">
        <f t="shared" si="62"/>
        <v>28894.899448589036</v>
      </c>
    </row>
    <row r="3335" spans="1:6" customFormat="1" ht="15">
      <c r="A3335" s="297">
        <v>40617</v>
      </c>
      <c r="B3335" s="298" t="s">
        <v>36</v>
      </c>
      <c r="C3335" s="299" t="s">
        <v>15056</v>
      </c>
      <c r="D3335" s="300" t="s">
        <v>14817</v>
      </c>
      <c r="E3335" s="301">
        <v>37045.256243918258</v>
      </c>
      <c r="F3335" s="296">
        <f t="shared" si="62"/>
        <v>37045.256243918258</v>
      </c>
    </row>
    <row r="3336" spans="1:6" customFormat="1" ht="15">
      <c r="A3336" s="297">
        <v>40618</v>
      </c>
      <c r="B3336" s="298" t="s">
        <v>36</v>
      </c>
      <c r="C3336" s="299" t="s">
        <v>15057</v>
      </c>
      <c r="D3336" s="300" t="s">
        <v>14817</v>
      </c>
      <c r="E3336" s="301">
        <v>41534.633473889065</v>
      </c>
      <c r="F3336" s="296">
        <f t="shared" si="62"/>
        <v>41534.633473889065</v>
      </c>
    </row>
    <row r="3337" spans="1:6" customFormat="1" ht="15">
      <c r="A3337" s="297">
        <v>40629</v>
      </c>
      <c r="B3337" s="298" t="s">
        <v>36</v>
      </c>
      <c r="C3337" s="299" t="s">
        <v>15058</v>
      </c>
      <c r="D3337" s="300" t="s">
        <v>14817</v>
      </c>
      <c r="E3337" s="301">
        <v>20327.586766136879</v>
      </c>
      <c r="F3337" s="296">
        <f t="shared" si="62"/>
        <v>20327.586766136879</v>
      </c>
    </row>
    <row r="3338" spans="1:6" customFormat="1" ht="15">
      <c r="A3338" s="297">
        <v>40630</v>
      </c>
      <c r="B3338" s="298" t="s">
        <v>36</v>
      </c>
      <c r="C3338" s="299" t="s">
        <v>15059</v>
      </c>
      <c r="D3338" s="300" t="s">
        <v>14817</v>
      </c>
      <c r="E3338" s="301">
        <v>30851.175802789487</v>
      </c>
      <c r="F3338" s="296">
        <f t="shared" si="62"/>
        <v>30851.175802789487</v>
      </c>
    </row>
    <row r="3339" spans="1:6" customFormat="1" ht="15">
      <c r="A3339" s="297">
        <v>40631</v>
      </c>
      <c r="B3339" s="298" t="s">
        <v>36</v>
      </c>
      <c r="C3339" s="299" t="s">
        <v>15060</v>
      </c>
      <c r="D3339" s="300" t="s">
        <v>14817</v>
      </c>
      <c r="E3339" s="301">
        <v>46554.905935776842</v>
      </c>
      <c r="F3339" s="296">
        <f t="shared" si="62"/>
        <v>46554.905935776842</v>
      </c>
    </row>
    <row r="3340" spans="1:6" customFormat="1" ht="15">
      <c r="A3340" s="297">
        <v>40632</v>
      </c>
      <c r="B3340" s="298" t="s">
        <v>36</v>
      </c>
      <c r="C3340" s="299" t="s">
        <v>15061</v>
      </c>
      <c r="D3340" s="300" t="s">
        <v>14817</v>
      </c>
      <c r="E3340" s="301">
        <v>42936.482322413227</v>
      </c>
      <c r="F3340" s="296">
        <f t="shared" si="62"/>
        <v>42936.482322413227</v>
      </c>
    </row>
    <row r="3341" spans="1:6" customFormat="1" ht="15">
      <c r="A3341" s="297">
        <v>40633</v>
      </c>
      <c r="B3341" s="298" t="s">
        <v>36</v>
      </c>
      <c r="C3341" s="299" t="s">
        <v>15062</v>
      </c>
      <c r="D3341" s="300" t="s">
        <v>14817</v>
      </c>
      <c r="E3341" s="301">
        <v>53004.605903340896</v>
      </c>
      <c r="F3341" s="296">
        <f t="shared" si="62"/>
        <v>53004.605903340896</v>
      </c>
    </row>
    <row r="3342" spans="1:6" customFormat="1" ht="15">
      <c r="A3342" s="297">
        <v>40634</v>
      </c>
      <c r="B3342" s="298" t="s">
        <v>36</v>
      </c>
      <c r="C3342" s="299" t="s">
        <v>15063</v>
      </c>
      <c r="D3342" s="300" t="s">
        <v>14817</v>
      </c>
      <c r="E3342" s="301">
        <v>60056.819656179046</v>
      </c>
      <c r="F3342" s="296">
        <f t="shared" si="62"/>
        <v>60056.819656179046</v>
      </c>
    </row>
    <row r="3343" spans="1:6" customFormat="1" ht="15">
      <c r="A3343" s="297">
        <v>40535</v>
      </c>
      <c r="B3343" s="298" t="s">
        <v>36</v>
      </c>
      <c r="C3343" s="299" t="s">
        <v>15064</v>
      </c>
      <c r="D3343" s="300" t="s">
        <v>14817</v>
      </c>
      <c r="E3343" s="301">
        <v>1564.55562763542</v>
      </c>
      <c r="F3343" s="296">
        <f t="shared" si="62"/>
        <v>1564.55562763542</v>
      </c>
    </row>
    <row r="3344" spans="1:6" customFormat="1" ht="15">
      <c r="A3344" s="297">
        <v>40536</v>
      </c>
      <c r="B3344" s="298" t="s">
        <v>36</v>
      </c>
      <c r="C3344" s="299" t="s">
        <v>15065</v>
      </c>
      <c r="D3344" s="300" t="s">
        <v>14817</v>
      </c>
      <c r="E3344" s="301">
        <v>2600.5757379176125</v>
      </c>
      <c r="F3344" s="296">
        <f t="shared" si="62"/>
        <v>2600.5757379176125</v>
      </c>
    </row>
    <row r="3345" spans="1:6" customFormat="1" ht="15">
      <c r="A3345" s="297">
        <v>40537</v>
      </c>
      <c r="B3345" s="298" t="s">
        <v>36</v>
      </c>
      <c r="C3345" s="299" t="s">
        <v>15066</v>
      </c>
      <c r="D3345" s="300" t="s">
        <v>14817</v>
      </c>
      <c r="E3345" s="301">
        <v>4758.0765488160878</v>
      </c>
      <c r="F3345" s="296">
        <f t="shared" si="62"/>
        <v>4758.0765488160878</v>
      </c>
    </row>
    <row r="3346" spans="1:6" customFormat="1" ht="15">
      <c r="A3346" s="297">
        <v>40538</v>
      </c>
      <c r="B3346" s="298" t="s">
        <v>36</v>
      </c>
      <c r="C3346" s="299" t="s">
        <v>15067</v>
      </c>
      <c r="D3346" s="300" t="s">
        <v>14817</v>
      </c>
      <c r="E3346" s="301">
        <v>6896.3023029516708</v>
      </c>
      <c r="F3346" s="296">
        <f t="shared" si="62"/>
        <v>6896.3023029516708</v>
      </c>
    </row>
    <row r="3347" spans="1:6" customFormat="1" ht="15">
      <c r="A3347" s="297">
        <v>40539</v>
      </c>
      <c r="B3347" s="298" t="s">
        <v>36</v>
      </c>
      <c r="C3347" s="299" t="s">
        <v>15068</v>
      </c>
      <c r="D3347" s="300" t="s">
        <v>14817</v>
      </c>
      <c r="E3347" s="301">
        <v>12184.033409017191</v>
      </c>
      <c r="F3347" s="296">
        <f t="shared" si="62"/>
        <v>12184.033409017191</v>
      </c>
    </row>
    <row r="3348" spans="1:6" customFormat="1" ht="15">
      <c r="A3348" s="297">
        <v>40529</v>
      </c>
      <c r="B3348" s="298" t="s">
        <v>36</v>
      </c>
      <c r="C3348" s="299" t="s">
        <v>15069</v>
      </c>
      <c r="D3348" s="300" t="s">
        <v>14817</v>
      </c>
      <c r="E3348" s="301">
        <v>442.81543950697375</v>
      </c>
      <c r="F3348" s="296">
        <f t="shared" si="62"/>
        <v>442.81543950697375</v>
      </c>
    </row>
    <row r="3349" spans="1:6" customFormat="1" ht="15">
      <c r="A3349" s="297">
        <v>40530</v>
      </c>
      <c r="B3349" s="298" t="s">
        <v>36</v>
      </c>
      <c r="C3349" s="299" t="s">
        <v>15070</v>
      </c>
      <c r="D3349" s="300" t="s">
        <v>14817</v>
      </c>
      <c r="E3349" s="301">
        <v>1328.4544275056762</v>
      </c>
      <c r="F3349" s="296">
        <f t="shared" ref="F3349:F3412" si="63">E3349*$F$3079</f>
        <v>1328.4544275056762</v>
      </c>
    </row>
    <row r="3350" spans="1:6" customFormat="1" ht="15">
      <c r="A3350" s="297">
        <v>40531</v>
      </c>
      <c r="B3350" s="298" t="s">
        <v>36</v>
      </c>
      <c r="C3350" s="299" t="s">
        <v>15071</v>
      </c>
      <c r="D3350" s="300" t="s">
        <v>14817</v>
      </c>
      <c r="E3350" s="301">
        <v>2214.6934803762565</v>
      </c>
      <c r="F3350" s="296">
        <f t="shared" si="63"/>
        <v>2214.6934803762565</v>
      </c>
    </row>
    <row r="3351" spans="1:6" customFormat="1" ht="15">
      <c r="A3351" s="297">
        <v>40532</v>
      </c>
      <c r="B3351" s="298" t="s">
        <v>36</v>
      </c>
      <c r="C3351" s="299" t="s">
        <v>15072</v>
      </c>
      <c r="D3351" s="300" t="s">
        <v>14817</v>
      </c>
      <c r="E3351" s="301">
        <v>3414.0042166720723</v>
      </c>
      <c r="F3351" s="296">
        <f t="shared" si="63"/>
        <v>3414.0042166720723</v>
      </c>
    </row>
    <row r="3352" spans="1:6" customFormat="1" ht="15">
      <c r="A3352" s="297">
        <v>40533</v>
      </c>
      <c r="B3352" s="298" t="s">
        <v>36</v>
      </c>
      <c r="C3352" s="299" t="s">
        <v>15073</v>
      </c>
      <c r="D3352" s="300" t="s">
        <v>14817</v>
      </c>
      <c r="E3352" s="301">
        <v>4934.252351605579</v>
      </c>
      <c r="F3352" s="296">
        <f t="shared" si="63"/>
        <v>4934.252351605579</v>
      </c>
    </row>
    <row r="3353" spans="1:6" customFormat="1" ht="15">
      <c r="A3353" s="297">
        <v>40534</v>
      </c>
      <c r="B3353" s="298" t="s">
        <v>36</v>
      </c>
      <c r="C3353" s="299" t="s">
        <v>15074</v>
      </c>
      <c r="D3353" s="300" t="s">
        <v>14817</v>
      </c>
      <c r="E3353" s="301">
        <v>8931.7547843010052</v>
      </c>
      <c r="F3353" s="296">
        <f t="shared" si="63"/>
        <v>8931.7547843010052</v>
      </c>
    </row>
    <row r="3354" spans="1:6" customFormat="1" ht="15">
      <c r="A3354" s="297">
        <v>40540</v>
      </c>
      <c r="B3354" s="298" t="s">
        <v>36</v>
      </c>
      <c r="C3354" s="299" t="s">
        <v>15075</v>
      </c>
      <c r="D3354" s="300" t="s">
        <v>14817</v>
      </c>
      <c r="E3354" s="301">
        <v>1958.2468374959453</v>
      </c>
      <c r="F3354" s="296">
        <f t="shared" si="63"/>
        <v>1958.2468374959453</v>
      </c>
    </row>
    <row r="3355" spans="1:6" customFormat="1" ht="15">
      <c r="A3355" s="297">
        <v>40541</v>
      </c>
      <c r="B3355" s="298" t="s">
        <v>36</v>
      </c>
      <c r="C3355" s="299" t="s">
        <v>15076</v>
      </c>
      <c r="D3355" s="300" t="s">
        <v>14817</v>
      </c>
      <c r="E3355" s="301">
        <v>3201.062277002919</v>
      </c>
      <c r="F3355" s="296">
        <f t="shared" si="63"/>
        <v>3201.062277002919</v>
      </c>
    </row>
    <row r="3356" spans="1:6" customFormat="1" ht="15">
      <c r="A3356" s="297">
        <v>40542</v>
      </c>
      <c r="B3356" s="298" t="s">
        <v>36</v>
      </c>
      <c r="C3356" s="299" t="s">
        <v>15077</v>
      </c>
      <c r="D3356" s="300" t="s">
        <v>14817</v>
      </c>
      <c r="E3356" s="301">
        <v>6102.1569899448587</v>
      </c>
      <c r="F3356" s="296">
        <f t="shared" si="63"/>
        <v>6102.1569899448587</v>
      </c>
    </row>
    <row r="3357" spans="1:6" customFormat="1" ht="15">
      <c r="A3357" s="297">
        <v>40543</v>
      </c>
      <c r="B3357" s="298" t="s">
        <v>36</v>
      </c>
      <c r="C3357" s="299" t="s">
        <v>15078</v>
      </c>
      <c r="D3357" s="300" t="s">
        <v>14817</v>
      </c>
      <c r="E3357" s="301">
        <v>8857.3872851119031</v>
      </c>
      <c r="F3357" s="296">
        <f t="shared" si="63"/>
        <v>8857.3872851119031</v>
      </c>
    </row>
    <row r="3358" spans="1:6" customFormat="1" ht="15">
      <c r="A3358" s="297">
        <v>40544</v>
      </c>
      <c r="B3358" s="298" t="s">
        <v>36</v>
      </c>
      <c r="C3358" s="299" t="s">
        <v>15079</v>
      </c>
      <c r="D3358" s="300" t="s">
        <v>14817</v>
      </c>
      <c r="E3358" s="301">
        <v>15494.566980214078</v>
      </c>
      <c r="F3358" s="296">
        <f t="shared" si="63"/>
        <v>15494.566980214078</v>
      </c>
    </row>
    <row r="3359" spans="1:6" customFormat="1" ht="15">
      <c r="A3359" s="297">
        <v>40565</v>
      </c>
      <c r="B3359" s="298" t="s">
        <v>36</v>
      </c>
      <c r="C3359" s="299" t="s">
        <v>15080</v>
      </c>
      <c r="D3359" s="300" t="s">
        <v>14817</v>
      </c>
      <c r="E3359" s="301">
        <v>3754.7843010055135</v>
      </c>
      <c r="F3359" s="296">
        <f t="shared" si="63"/>
        <v>3754.7843010055135</v>
      </c>
    </row>
    <row r="3360" spans="1:6" customFormat="1" ht="15">
      <c r="A3360" s="297">
        <v>40656</v>
      </c>
      <c r="B3360" s="298" t="s">
        <v>36</v>
      </c>
      <c r="C3360" s="299" t="s">
        <v>15081</v>
      </c>
      <c r="D3360" s="300" t="s">
        <v>14817</v>
      </c>
      <c r="E3360" s="301">
        <v>275.11352578657147</v>
      </c>
      <c r="F3360" s="296">
        <f t="shared" si="63"/>
        <v>275.11352578657147</v>
      </c>
    </row>
    <row r="3361" spans="1:6" customFormat="1" ht="30">
      <c r="A3361" s="297">
        <v>41102</v>
      </c>
      <c r="B3361" s="298" t="s">
        <v>36</v>
      </c>
      <c r="C3361" s="299" t="s">
        <v>15082</v>
      </c>
      <c r="D3361" s="300" t="s">
        <v>21</v>
      </c>
      <c r="E3361" s="301">
        <v>3425.3892312682447</v>
      </c>
      <c r="F3361" s="296">
        <f t="shared" si="63"/>
        <v>3425.3892312682447</v>
      </c>
    </row>
    <row r="3362" spans="1:6" customFormat="1" ht="30">
      <c r="A3362" s="297">
        <v>41103</v>
      </c>
      <c r="B3362" s="298" t="s">
        <v>36</v>
      </c>
      <c r="C3362" s="299" t="s">
        <v>15083</v>
      </c>
      <c r="D3362" s="300" t="s">
        <v>21</v>
      </c>
      <c r="E3362" s="301">
        <v>4346.4725916315274</v>
      </c>
      <c r="F3362" s="296">
        <f t="shared" si="63"/>
        <v>4346.4725916315274</v>
      </c>
    </row>
    <row r="3363" spans="1:6" customFormat="1" ht="30">
      <c r="A3363" s="297">
        <v>41104</v>
      </c>
      <c r="B3363" s="298" t="s">
        <v>36</v>
      </c>
      <c r="C3363" s="299" t="s">
        <v>15084</v>
      </c>
      <c r="D3363" s="300" t="s">
        <v>21</v>
      </c>
      <c r="E3363" s="301">
        <v>5071.1563412260784</v>
      </c>
      <c r="F3363" s="296">
        <f t="shared" si="63"/>
        <v>5071.1563412260784</v>
      </c>
    </row>
    <row r="3364" spans="1:6" customFormat="1" ht="15">
      <c r="A3364" s="297">
        <v>41155</v>
      </c>
      <c r="B3364" s="298" t="s">
        <v>36</v>
      </c>
      <c r="C3364" s="299" t="s">
        <v>15085</v>
      </c>
      <c r="D3364" s="300" t="s">
        <v>21</v>
      </c>
      <c r="E3364" s="301">
        <v>6757.8576062277007</v>
      </c>
      <c r="F3364" s="296">
        <f t="shared" si="63"/>
        <v>6757.8576062277007</v>
      </c>
    </row>
    <row r="3365" spans="1:6" customFormat="1" ht="30">
      <c r="A3365" s="297">
        <v>40635</v>
      </c>
      <c r="B3365" s="298" t="s">
        <v>36</v>
      </c>
      <c r="C3365" s="299" t="s">
        <v>15086</v>
      </c>
      <c r="D3365" s="300" t="s">
        <v>21</v>
      </c>
      <c r="E3365" s="301">
        <v>16578.746350956859</v>
      </c>
      <c r="F3365" s="296">
        <f t="shared" si="63"/>
        <v>16578.746350956859</v>
      </c>
    </row>
    <row r="3366" spans="1:6" customFormat="1" ht="30">
      <c r="A3366" s="297">
        <v>42230</v>
      </c>
      <c r="B3366" s="298" t="s">
        <v>36</v>
      </c>
      <c r="C3366" s="299" t="s">
        <v>15087</v>
      </c>
      <c r="D3366" s="300" t="s">
        <v>21</v>
      </c>
      <c r="E3366" s="301">
        <v>15559.852416477455</v>
      </c>
      <c r="F3366" s="296">
        <f t="shared" si="63"/>
        <v>15559.852416477455</v>
      </c>
    </row>
    <row r="3367" spans="1:6" customFormat="1" ht="15">
      <c r="A3367" s="297">
        <v>40658</v>
      </c>
      <c r="B3367" s="298" t="s">
        <v>36</v>
      </c>
      <c r="C3367" s="299" t="s">
        <v>15088</v>
      </c>
      <c r="D3367" s="300" t="s">
        <v>1874</v>
      </c>
      <c r="E3367" s="301">
        <v>7.006162828413883</v>
      </c>
      <c r="F3367" s="296">
        <f t="shared" si="63"/>
        <v>7.006162828413883</v>
      </c>
    </row>
    <row r="3368" spans="1:6" customFormat="1" ht="15">
      <c r="A3368" s="297">
        <v>41161</v>
      </c>
      <c r="B3368" s="298" t="s">
        <v>36</v>
      </c>
      <c r="C3368" s="299" t="s">
        <v>15089</v>
      </c>
      <c r="D3368" s="300" t="s">
        <v>14817</v>
      </c>
      <c r="E3368" s="301">
        <v>5528.057087252675</v>
      </c>
      <c r="F3368" s="296">
        <f t="shared" si="63"/>
        <v>5528.057087252675</v>
      </c>
    </row>
    <row r="3369" spans="1:6" customFormat="1" ht="15">
      <c r="A3369" s="297">
        <v>40563</v>
      </c>
      <c r="B3369" s="298" t="s">
        <v>36</v>
      </c>
      <c r="C3369" s="299" t="s">
        <v>15090</v>
      </c>
      <c r="D3369" s="300" t="s">
        <v>14817</v>
      </c>
      <c r="E3369" s="301">
        <v>5312.1878040869278</v>
      </c>
      <c r="F3369" s="296">
        <f t="shared" si="63"/>
        <v>5312.1878040869278</v>
      </c>
    </row>
    <row r="3370" spans="1:6" customFormat="1" ht="15">
      <c r="A3370" s="297">
        <v>40564</v>
      </c>
      <c r="B3370" s="298" t="s">
        <v>36</v>
      </c>
      <c r="C3370" s="299" t="s">
        <v>15091</v>
      </c>
      <c r="D3370" s="300" t="s">
        <v>14817</v>
      </c>
      <c r="E3370" s="301">
        <v>6513.7285111903984</v>
      </c>
      <c r="F3370" s="296">
        <f t="shared" si="63"/>
        <v>6513.7285111903984</v>
      </c>
    </row>
    <row r="3371" spans="1:6" customFormat="1" ht="15">
      <c r="A3371" s="297">
        <v>41333</v>
      </c>
      <c r="B3371" s="298" t="s">
        <v>36</v>
      </c>
      <c r="C3371" s="299" t="s">
        <v>15092</v>
      </c>
      <c r="D3371" s="300" t="s">
        <v>14817</v>
      </c>
      <c r="E3371" s="301">
        <v>2840.4557249432369</v>
      </c>
      <c r="F3371" s="296">
        <f t="shared" si="63"/>
        <v>2840.4557249432369</v>
      </c>
    </row>
    <row r="3372" spans="1:6" customFormat="1" ht="15">
      <c r="A3372" s="297">
        <v>40545</v>
      </c>
      <c r="B3372" s="298" t="s">
        <v>36</v>
      </c>
      <c r="C3372" s="299" t="s">
        <v>15093</v>
      </c>
      <c r="D3372" s="300" t="s">
        <v>14817</v>
      </c>
      <c r="E3372" s="301">
        <v>2476.2893285760624</v>
      </c>
      <c r="F3372" s="296">
        <f t="shared" si="63"/>
        <v>2476.2893285760624</v>
      </c>
    </row>
    <row r="3373" spans="1:6" customFormat="1" ht="15">
      <c r="A3373" s="297">
        <v>40546</v>
      </c>
      <c r="B3373" s="298" t="s">
        <v>36</v>
      </c>
      <c r="C3373" s="299" t="s">
        <v>15094</v>
      </c>
      <c r="D3373" s="300" t="s">
        <v>14817</v>
      </c>
      <c r="E3373" s="301">
        <v>3800.3649043139794</v>
      </c>
      <c r="F3373" s="296">
        <f t="shared" si="63"/>
        <v>3800.3649043139794</v>
      </c>
    </row>
    <row r="3374" spans="1:6" customFormat="1" ht="15">
      <c r="A3374" s="297">
        <v>40547</v>
      </c>
      <c r="B3374" s="298" t="s">
        <v>36</v>
      </c>
      <c r="C3374" s="299" t="s">
        <v>15095</v>
      </c>
      <c r="D3374" s="300" t="s">
        <v>14817</v>
      </c>
      <c r="E3374" s="301">
        <v>4716.4450210833602</v>
      </c>
      <c r="F3374" s="296">
        <f t="shared" si="63"/>
        <v>4716.4450210833602</v>
      </c>
    </row>
    <row r="3375" spans="1:6" customFormat="1" ht="15">
      <c r="A3375" s="297">
        <v>40548</v>
      </c>
      <c r="B3375" s="298" t="s">
        <v>36</v>
      </c>
      <c r="C3375" s="299" t="s">
        <v>15096</v>
      </c>
      <c r="D3375" s="300" t="s">
        <v>14817</v>
      </c>
      <c r="E3375" s="301">
        <v>5591.1287706779103</v>
      </c>
      <c r="F3375" s="296">
        <f t="shared" si="63"/>
        <v>5591.1287706779103</v>
      </c>
    </row>
    <row r="3376" spans="1:6" customFormat="1" ht="15">
      <c r="A3376" s="297">
        <v>40549</v>
      </c>
      <c r="B3376" s="298" t="s">
        <v>36</v>
      </c>
      <c r="C3376" s="299" t="s">
        <v>15097</v>
      </c>
      <c r="D3376" s="300" t="s">
        <v>14817</v>
      </c>
      <c r="E3376" s="301">
        <v>1626.792085630879</v>
      </c>
      <c r="F3376" s="296">
        <f t="shared" si="63"/>
        <v>1626.792085630879</v>
      </c>
    </row>
    <row r="3377" spans="1:6" customFormat="1" ht="15">
      <c r="A3377" s="297">
        <v>40550</v>
      </c>
      <c r="B3377" s="298" t="s">
        <v>36</v>
      </c>
      <c r="C3377" s="299" t="s">
        <v>15098</v>
      </c>
      <c r="D3377" s="300" t="s">
        <v>14817</v>
      </c>
      <c r="E3377" s="301">
        <v>2055.9844307492699</v>
      </c>
      <c r="F3377" s="296">
        <f t="shared" si="63"/>
        <v>2055.9844307492699</v>
      </c>
    </row>
    <row r="3378" spans="1:6" customFormat="1" ht="15">
      <c r="A3378" s="297">
        <v>40551</v>
      </c>
      <c r="B3378" s="298" t="s">
        <v>36</v>
      </c>
      <c r="C3378" s="299" t="s">
        <v>15099</v>
      </c>
      <c r="D3378" s="300" t="s">
        <v>14817</v>
      </c>
      <c r="E3378" s="301">
        <v>2594.5831981835872</v>
      </c>
      <c r="F3378" s="296">
        <f t="shared" si="63"/>
        <v>2594.5831981835872</v>
      </c>
    </row>
    <row r="3379" spans="1:6" customFormat="1" ht="15">
      <c r="A3379" s="297">
        <v>40552</v>
      </c>
      <c r="B3379" s="298" t="s">
        <v>36</v>
      </c>
      <c r="C3379" s="299" t="s">
        <v>15100</v>
      </c>
      <c r="D3379" s="300" t="s">
        <v>14817</v>
      </c>
      <c r="E3379" s="301">
        <v>4144.4453454427503</v>
      </c>
      <c r="F3379" s="296">
        <f t="shared" si="63"/>
        <v>4144.4453454427503</v>
      </c>
    </row>
    <row r="3380" spans="1:6" customFormat="1" ht="15">
      <c r="A3380" s="297">
        <v>41320</v>
      </c>
      <c r="B3380" s="298" t="s">
        <v>36</v>
      </c>
      <c r="C3380" s="299" t="s">
        <v>15101</v>
      </c>
      <c r="D3380" s="300" t="s">
        <v>14817</v>
      </c>
      <c r="E3380" s="301">
        <v>10067.385663314953</v>
      </c>
      <c r="F3380" s="296">
        <f t="shared" si="63"/>
        <v>10067.385663314953</v>
      </c>
    </row>
    <row r="3381" spans="1:6" customFormat="1" ht="15">
      <c r="A3381" s="297">
        <v>41184</v>
      </c>
      <c r="B3381" s="298" t="s">
        <v>36</v>
      </c>
      <c r="C3381" s="299" t="s">
        <v>15102</v>
      </c>
      <c r="D3381" s="300" t="s">
        <v>21</v>
      </c>
      <c r="E3381" s="301">
        <v>1657.0791436912098</v>
      </c>
      <c r="F3381" s="296">
        <f t="shared" si="63"/>
        <v>1657.0791436912098</v>
      </c>
    </row>
    <row r="3382" spans="1:6" customFormat="1" ht="15">
      <c r="A3382" s="297">
        <v>41338</v>
      </c>
      <c r="B3382" s="298" t="s">
        <v>36</v>
      </c>
      <c r="C3382" s="299" t="s">
        <v>15103</v>
      </c>
      <c r="D3382" s="300" t="s">
        <v>14817</v>
      </c>
      <c r="E3382" s="301">
        <v>755.56276354200452</v>
      </c>
      <c r="F3382" s="296">
        <f t="shared" si="63"/>
        <v>755.56276354200452</v>
      </c>
    </row>
    <row r="3383" spans="1:6" customFormat="1" ht="15">
      <c r="A3383" s="297">
        <v>40561</v>
      </c>
      <c r="B3383" s="298" t="s">
        <v>36</v>
      </c>
      <c r="C3383" s="299" t="s">
        <v>15104</v>
      </c>
      <c r="D3383" s="300" t="s">
        <v>14817</v>
      </c>
      <c r="E3383" s="301">
        <v>524.78916639636714</v>
      </c>
      <c r="F3383" s="296">
        <f t="shared" si="63"/>
        <v>524.78916639636714</v>
      </c>
    </row>
    <row r="3384" spans="1:6" customFormat="1" ht="15">
      <c r="A3384" s="297">
        <v>40672</v>
      </c>
      <c r="B3384" s="298" t="s">
        <v>36</v>
      </c>
      <c r="C3384" s="299" t="s">
        <v>15105</v>
      </c>
      <c r="D3384" s="300" t="s">
        <v>21</v>
      </c>
      <c r="E3384" s="301">
        <v>670.13460914693474</v>
      </c>
      <c r="F3384" s="296">
        <f t="shared" si="63"/>
        <v>670.13460914693474</v>
      </c>
    </row>
    <row r="3385" spans="1:6" customFormat="1" ht="15">
      <c r="A3385" s="297">
        <v>40703</v>
      </c>
      <c r="B3385" s="298" t="s">
        <v>36</v>
      </c>
      <c r="C3385" s="299" t="s">
        <v>15106</v>
      </c>
      <c r="D3385" s="300" t="s">
        <v>21</v>
      </c>
      <c r="E3385" s="301">
        <v>241.57476483944211</v>
      </c>
      <c r="F3385" s="296">
        <f t="shared" si="63"/>
        <v>241.57476483944211</v>
      </c>
    </row>
    <row r="3386" spans="1:6" customFormat="1" ht="15">
      <c r="A3386" s="297">
        <v>40671</v>
      </c>
      <c r="B3386" s="298" t="s">
        <v>36</v>
      </c>
      <c r="C3386" s="299" t="s">
        <v>15107</v>
      </c>
      <c r="D3386" s="300" t="s">
        <v>21</v>
      </c>
      <c r="E3386" s="301">
        <v>290.24489133960429</v>
      </c>
      <c r="F3386" s="296">
        <f t="shared" si="63"/>
        <v>290.24489133960429</v>
      </c>
    </row>
    <row r="3387" spans="1:6" customFormat="1" ht="15">
      <c r="A3387" s="297">
        <v>41016</v>
      </c>
      <c r="B3387" s="298" t="s">
        <v>36</v>
      </c>
      <c r="C3387" s="299" t="s">
        <v>15108</v>
      </c>
      <c r="D3387" s="300" t="s">
        <v>21</v>
      </c>
      <c r="E3387" s="301">
        <v>217.88842036976968</v>
      </c>
      <c r="F3387" s="296">
        <f t="shared" si="63"/>
        <v>217.88842036976968</v>
      </c>
    </row>
    <row r="3388" spans="1:6" customFormat="1" ht="15">
      <c r="A3388" s="297">
        <v>40952</v>
      </c>
      <c r="B3388" s="298" t="s">
        <v>36</v>
      </c>
      <c r="C3388" s="299" t="s">
        <v>15109</v>
      </c>
      <c r="D3388" s="300" t="s">
        <v>1874</v>
      </c>
      <c r="E3388" s="301">
        <v>46.748297113201424</v>
      </c>
      <c r="F3388" s="296">
        <f t="shared" si="63"/>
        <v>46.748297113201424</v>
      </c>
    </row>
    <row r="3389" spans="1:6" customFormat="1" ht="15">
      <c r="A3389" s="297">
        <v>40953</v>
      </c>
      <c r="B3389" s="298" t="s">
        <v>36</v>
      </c>
      <c r="C3389" s="299" t="s">
        <v>15110</v>
      </c>
      <c r="D3389" s="300" t="s">
        <v>21</v>
      </c>
      <c r="E3389" s="301">
        <v>112.61758027894906</v>
      </c>
      <c r="F3389" s="296">
        <f t="shared" si="63"/>
        <v>112.61758027894906</v>
      </c>
    </row>
    <row r="3390" spans="1:6" customFormat="1" ht="30">
      <c r="A3390" s="297">
        <v>40708</v>
      </c>
      <c r="B3390" s="298" t="s">
        <v>36</v>
      </c>
      <c r="C3390" s="299" t="s">
        <v>15111</v>
      </c>
      <c r="D3390" s="300" t="s">
        <v>1874</v>
      </c>
      <c r="E3390" s="301">
        <v>118.5452481349335</v>
      </c>
      <c r="F3390" s="296">
        <f t="shared" si="63"/>
        <v>118.5452481349335</v>
      </c>
    </row>
    <row r="3391" spans="1:6" customFormat="1" ht="15">
      <c r="A3391" s="297">
        <v>40377</v>
      </c>
      <c r="B3391" s="298" t="s">
        <v>36</v>
      </c>
      <c r="C3391" s="299" t="s">
        <v>15112</v>
      </c>
      <c r="D3391" s="300" t="s">
        <v>1874</v>
      </c>
      <c r="E3391" s="301">
        <v>6.7953292247810575</v>
      </c>
      <c r="F3391" s="296">
        <f t="shared" si="63"/>
        <v>6.7953292247810575</v>
      </c>
    </row>
    <row r="3392" spans="1:6" customFormat="1" ht="15">
      <c r="A3392" s="297">
        <v>40378</v>
      </c>
      <c r="B3392" s="298" t="s">
        <v>36</v>
      </c>
      <c r="C3392" s="299" t="s">
        <v>15113</v>
      </c>
      <c r="D3392" s="300" t="s">
        <v>1874</v>
      </c>
      <c r="E3392" s="301">
        <v>11.612066169315602</v>
      </c>
      <c r="F3392" s="296">
        <f t="shared" si="63"/>
        <v>11.612066169315602</v>
      </c>
    </row>
    <row r="3393" spans="1:6" customFormat="1" ht="15">
      <c r="A3393" s="297">
        <v>41389</v>
      </c>
      <c r="B3393" s="298" t="s">
        <v>36</v>
      </c>
      <c r="C3393" s="299" t="s">
        <v>15114</v>
      </c>
      <c r="D3393" s="300" t="s">
        <v>1875</v>
      </c>
      <c r="E3393" s="301">
        <v>6.71423937722997</v>
      </c>
      <c r="F3393" s="296">
        <f t="shared" si="63"/>
        <v>6.71423937722997</v>
      </c>
    </row>
    <row r="3394" spans="1:6" customFormat="1" ht="30">
      <c r="A3394" s="297">
        <v>40715</v>
      </c>
      <c r="B3394" s="298" t="s">
        <v>36</v>
      </c>
      <c r="C3394" s="299" t="s">
        <v>15115</v>
      </c>
      <c r="D3394" s="300" t="s">
        <v>1875</v>
      </c>
      <c r="E3394" s="301">
        <v>91.136879662666232</v>
      </c>
      <c r="F3394" s="296">
        <f t="shared" si="63"/>
        <v>91.136879662666232</v>
      </c>
    </row>
    <row r="3395" spans="1:6" customFormat="1" ht="30">
      <c r="A3395" s="297">
        <v>40716</v>
      </c>
      <c r="B3395" s="298" t="s">
        <v>36</v>
      </c>
      <c r="C3395" s="299" t="s">
        <v>15116</v>
      </c>
      <c r="D3395" s="300" t="s">
        <v>1875</v>
      </c>
      <c r="E3395" s="301">
        <v>144.64807006162826</v>
      </c>
      <c r="F3395" s="296">
        <f t="shared" si="63"/>
        <v>144.64807006162826</v>
      </c>
    </row>
    <row r="3396" spans="1:6" customFormat="1" ht="30">
      <c r="A3396" s="297">
        <v>40717</v>
      </c>
      <c r="B3396" s="298" t="s">
        <v>36</v>
      </c>
      <c r="C3396" s="299" t="s">
        <v>15117</v>
      </c>
      <c r="D3396" s="300" t="s">
        <v>1875</v>
      </c>
      <c r="E3396" s="301">
        <v>144.64807006162826</v>
      </c>
      <c r="F3396" s="296">
        <f t="shared" si="63"/>
        <v>144.64807006162826</v>
      </c>
    </row>
    <row r="3397" spans="1:6" customFormat="1" ht="30">
      <c r="A3397" s="297">
        <v>40718</v>
      </c>
      <c r="B3397" s="298" t="s">
        <v>36</v>
      </c>
      <c r="C3397" s="299" t="s">
        <v>15118</v>
      </c>
      <c r="D3397" s="300" t="s">
        <v>1875</v>
      </c>
      <c r="E3397" s="301">
        <v>144.64807006162826</v>
      </c>
      <c r="F3397" s="296">
        <f t="shared" si="63"/>
        <v>144.64807006162826</v>
      </c>
    </row>
    <row r="3398" spans="1:6" customFormat="1" ht="15">
      <c r="A3398" s="297">
        <v>40652</v>
      </c>
      <c r="B3398" s="298" t="s">
        <v>36</v>
      </c>
      <c r="C3398" s="299" t="s">
        <v>15119</v>
      </c>
      <c r="D3398" s="300" t="s">
        <v>21</v>
      </c>
      <c r="E3398" s="301">
        <v>526.77586766136881</v>
      </c>
      <c r="F3398" s="296">
        <f t="shared" si="63"/>
        <v>526.77586766136881</v>
      </c>
    </row>
    <row r="3399" spans="1:6" customFormat="1" ht="30">
      <c r="A3399" s="297">
        <v>41090</v>
      </c>
      <c r="B3399" s="298" t="s">
        <v>36</v>
      </c>
      <c r="C3399" s="299" t="s">
        <v>15120</v>
      </c>
      <c r="D3399" s="300" t="s">
        <v>1875</v>
      </c>
      <c r="E3399" s="301">
        <v>1167.458644177749</v>
      </c>
      <c r="F3399" s="296">
        <f t="shared" si="63"/>
        <v>1167.458644177749</v>
      </c>
    </row>
    <row r="3400" spans="1:6" customFormat="1" ht="15">
      <c r="A3400" s="297">
        <v>40350</v>
      </c>
      <c r="B3400" s="298" t="s">
        <v>36</v>
      </c>
      <c r="C3400" s="299" t="s">
        <v>15121</v>
      </c>
      <c r="D3400" s="300" t="s">
        <v>1875</v>
      </c>
      <c r="E3400" s="301">
        <v>507.64677262406741</v>
      </c>
      <c r="F3400" s="296">
        <f t="shared" si="63"/>
        <v>507.64677262406741</v>
      </c>
    </row>
    <row r="3401" spans="1:6" customFormat="1" ht="15">
      <c r="A3401" s="297">
        <v>40351</v>
      </c>
      <c r="B3401" s="298" t="s">
        <v>36</v>
      </c>
      <c r="C3401" s="299" t="s">
        <v>15122</v>
      </c>
      <c r="D3401" s="300" t="s">
        <v>1875</v>
      </c>
      <c r="E3401" s="301">
        <v>541.96399610768731</v>
      </c>
      <c r="F3401" s="296">
        <f t="shared" si="63"/>
        <v>541.96399610768731</v>
      </c>
    </row>
    <row r="3402" spans="1:6" customFormat="1" ht="15">
      <c r="A3402" s="297">
        <v>40353</v>
      </c>
      <c r="B3402" s="298" t="s">
        <v>36</v>
      </c>
      <c r="C3402" s="299" t="s">
        <v>15123</v>
      </c>
      <c r="D3402" s="300" t="s">
        <v>1875</v>
      </c>
      <c r="E3402" s="301">
        <v>559.2442426208238</v>
      </c>
      <c r="F3402" s="296">
        <f t="shared" si="63"/>
        <v>559.2442426208238</v>
      </c>
    </row>
    <row r="3403" spans="1:6" customFormat="1" ht="15">
      <c r="A3403" s="297">
        <v>40349</v>
      </c>
      <c r="B3403" s="298" t="s">
        <v>36</v>
      </c>
      <c r="C3403" s="299" t="s">
        <v>15124</v>
      </c>
      <c r="D3403" s="300" t="s">
        <v>1875</v>
      </c>
      <c r="E3403" s="301">
        <v>551.87317547843008</v>
      </c>
      <c r="F3403" s="296">
        <f t="shared" si="63"/>
        <v>551.87317547843008</v>
      </c>
    </row>
    <row r="3404" spans="1:6" customFormat="1" ht="15">
      <c r="A3404" s="297">
        <v>40358</v>
      </c>
      <c r="B3404" s="298" t="s">
        <v>36</v>
      </c>
      <c r="C3404" s="299" t="s">
        <v>15125</v>
      </c>
      <c r="D3404" s="300" t="s">
        <v>1875</v>
      </c>
      <c r="E3404" s="301">
        <v>698.1592604605903</v>
      </c>
      <c r="F3404" s="296">
        <f t="shared" si="63"/>
        <v>698.1592604605903</v>
      </c>
    </row>
    <row r="3405" spans="1:6" customFormat="1" ht="15">
      <c r="A3405" s="297">
        <v>40361</v>
      </c>
      <c r="B3405" s="298" t="s">
        <v>36</v>
      </c>
      <c r="C3405" s="299" t="s">
        <v>15126</v>
      </c>
      <c r="D3405" s="300" t="s">
        <v>1875</v>
      </c>
      <c r="E3405" s="301">
        <v>728.0165423289003</v>
      </c>
      <c r="F3405" s="296">
        <f t="shared" si="63"/>
        <v>728.0165423289003</v>
      </c>
    </row>
    <row r="3406" spans="1:6" customFormat="1" ht="15">
      <c r="A3406" s="297">
        <v>40360</v>
      </c>
      <c r="B3406" s="298" t="s">
        <v>36</v>
      </c>
      <c r="C3406" s="299" t="s">
        <v>15127</v>
      </c>
      <c r="D3406" s="300" t="s">
        <v>1875</v>
      </c>
      <c r="E3406" s="301">
        <v>722.84301005514101</v>
      </c>
      <c r="F3406" s="296">
        <f t="shared" si="63"/>
        <v>722.84301005514101</v>
      </c>
    </row>
    <row r="3407" spans="1:6" customFormat="1" ht="15">
      <c r="A3407" s="297">
        <v>40363</v>
      </c>
      <c r="B3407" s="298" t="s">
        <v>36</v>
      </c>
      <c r="C3407" s="299" t="s">
        <v>15128</v>
      </c>
      <c r="D3407" s="300" t="s">
        <v>1875</v>
      </c>
      <c r="E3407" s="301">
        <v>754.86539085306515</v>
      </c>
      <c r="F3407" s="296">
        <f t="shared" si="63"/>
        <v>754.86539085306515</v>
      </c>
    </row>
    <row r="3408" spans="1:6" customFormat="1" ht="30">
      <c r="A3408" s="297">
        <v>40362</v>
      </c>
      <c r="B3408" s="298" t="s">
        <v>36</v>
      </c>
      <c r="C3408" s="299" t="s">
        <v>15129</v>
      </c>
      <c r="D3408" s="300" t="s">
        <v>1875</v>
      </c>
      <c r="E3408" s="301">
        <v>749.07557573791757</v>
      </c>
      <c r="F3408" s="296">
        <f t="shared" si="63"/>
        <v>749.07557573791757</v>
      </c>
    </row>
    <row r="3409" spans="1:6" customFormat="1" ht="15">
      <c r="A3409" s="297">
        <v>40368</v>
      </c>
      <c r="B3409" s="298" t="s">
        <v>36</v>
      </c>
      <c r="C3409" s="299" t="s">
        <v>15130</v>
      </c>
      <c r="D3409" s="300" t="s">
        <v>1875</v>
      </c>
      <c r="E3409" s="301">
        <v>919.36425559519944</v>
      </c>
      <c r="F3409" s="296">
        <f t="shared" si="63"/>
        <v>919.36425559519944</v>
      </c>
    </row>
    <row r="3410" spans="1:6" customFormat="1" ht="15">
      <c r="A3410" s="297">
        <v>40365</v>
      </c>
      <c r="B3410" s="298" t="s">
        <v>36</v>
      </c>
      <c r="C3410" s="299" t="s">
        <v>15131</v>
      </c>
      <c r="D3410" s="300" t="s">
        <v>1875</v>
      </c>
      <c r="E3410" s="301">
        <v>779.6221213104119</v>
      </c>
      <c r="F3410" s="296">
        <f t="shared" si="63"/>
        <v>779.6221213104119</v>
      </c>
    </row>
    <row r="3411" spans="1:6" customFormat="1" ht="15">
      <c r="A3411" s="297">
        <v>40364</v>
      </c>
      <c r="B3411" s="298" t="s">
        <v>36</v>
      </c>
      <c r="C3411" s="299" t="s">
        <v>15132</v>
      </c>
      <c r="D3411" s="300" t="s">
        <v>1875</v>
      </c>
      <c r="E3411" s="301">
        <v>773.25656827765158</v>
      </c>
      <c r="F3411" s="296">
        <f t="shared" si="63"/>
        <v>773.25656827765158</v>
      </c>
    </row>
    <row r="3412" spans="1:6" customFormat="1" ht="15">
      <c r="A3412" s="297">
        <v>40369</v>
      </c>
      <c r="B3412" s="298" t="s">
        <v>36</v>
      </c>
      <c r="C3412" s="299" t="s">
        <v>15133</v>
      </c>
      <c r="D3412" s="300" t="s">
        <v>1875</v>
      </c>
      <c r="E3412" s="301">
        <v>958.64417774894582</v>
      </c>
      <c r="F3412" s="296">
        <f t="shared" si="63"/>
        <v>958.64417774894582</v>
      </c>
    </row>
    <row r="3413" spans="1:6" customFormat="1" ht="15">
      <c r="A3413" s="297">
        <v>40371</v>
      </c>
      <c r="B3413" s="298" t="s">
        <v>36</v>
      </c>
      <c r="C3413" s="299" t="s">
        <v>15134</v>
      </c>
      <c r="D3413" s="300" t="s">
        <v>1875</v>
      </c>
      <c r="E3413" s="301">
        <v>1607.1277975997405</v>
      </c>
      <c r="F3413" s="296">
        <f t="shared" ref="F3413:F3476" si="64">E3413*$F$3079</f>
        <v>1607.1277975997405</v>
      </c>
    </row>
    <row r="3414" spans="1:6" customFormat="1" ht="30">
      <c r="A3414" s="297">
        <v>40467</v>
      </c>
      <c r="B3414" s="298" t="s">
        <v>36</v>
      </c>
      <c r="C3414" s="299" t="s">
        <v>15135</v>
      </c>
      <c r="D3414" s="300" t="s">
        <v>21</v>
      </c>
      <c r="E3414" s="301">
        <v>611.70937398637693</v>
      </c>
      <c r="F3414" s="296">
        <f t="shared" si="64"/>
        <v>611.70937398637693</v>
      </c>
    </row>
    <row r="3415" spans="1:6" customFormat="1" ht="30">
      <c r="A3415" s="297">
        <v>40468</v>
      </c>
      <c r="B3415" s="298" t="s">
        <v>36</v>
      </c>
      <c r="C3415" s="299" t="s">
        <v>15136</v>
      </c>
      <c r="D3415" s="300" t="s">
        <v>21</v>
      </c>
      <c r="E3415" s="301">
        <v>618.56957508919879</v>
      </c>
      <c r="F3415" s="296">
        <f t="shared" si="64"/>
        <v>618.56957508919879</v>
      </c>
    </row>
    <row r="3416" spans="1:6" customFormat="1" ht="30">
      <c r="A3416" s="297">
        <v>40469</v>
      </c>
      <c r="B3416" s="298" t="s">
        <v>36</v>
      </c>
      <c r="C3416" s="299" t="s">
        <v>15137</v>
      </c>
      <c r="D3416" s="300" t="s">
        <v>21</v>
      </c>
      <c r="E3416" s="301">
        <v>569.40480051897498</v>
      </c>
      <c r="F3416" s="296">
        <f t="shared" si="64"/>
        <v>569.40480051897498</v>
      </c>
    </row>
    <row r="3417" spans="1:6" customFormat="1" ht="30">
      <c r="A3417" s="297">
        <v>40470</v>
      </c>
      <c r="B3417" s="298" t="s">
        <v>36</v>
      </c>
      <c r="C3417" s="299" t="s">
        <v>15138</v>
      </c>
      <c r="D3417" s="300" t="s">
        <v>21</v>
      </c>
      <c r="E3417" s="301">
        <v>569.40480051897498</v>
      </c>
      <c r="F3417" s="296">
        <f t="shared" si="64"/>
        <v>569.40480051897498</v>
      </c>
    </row>
    <row r="3418" spans="1:6" customFormat="1" ht="30">
      <c r="A3418" s="297">
        <v>40471</v>
      </c>
      <c r="B3418" s="298" t="s">
        <v>36</v>
      </c>
      <c r="C3418" s="299" t="s">
        <v>15139</v>
      </c>
      <c r="D3418" s="300" t="s">
        <v>21</v>
      </c>
      <c r="E3418" s="301">
        <v>1169.5021083360364</v>
      </c>
      <c r="F3418" s="296">
        <f t="shared" si="64"/>
        <v>1169.5021083360364</v>
      </c>
    </row>
    <row r="3419" spans="1:6" customFormat="1" ht="15">
      <c r="A3419" s="297">
        <v>40472</v>
      </c>
      <c r="B3419" s="298" t="s">
        <v>36</v>
      </c>
      <c r="C3419" s="299" t="s">
        <v>15140</v>
      </c>
      <c r="D3419" s="300" t="s">
        <v>21</v>
      </c>
      <c r="E3419" s="301">
        <v>1169.5021083360364</v>
      </c>
      <c r="F3419" s="296">
        <f t="shared" si="64"/>
        <v>1169.5021083360364</v>
      </c>
    </row>
    <row r="3420" spans="1:6" customFormat="1" ht="30">
      <c r="A3420" s="297">
        <v>40473</v>
      </c>
      <c r="B3420" s="298" t="s">
        <v>36</v>
      </c>
      <c r="C3420" s="299" t="s">
        <v>15141</v>
      </c>
      <c r="D3420" s="300" t="s">
        <v>21</v>
      </c>
      <c r="E3420" s="301">
        <v>1186.0282192669476</v>
      </c>
      <c r="F3420" s="296">
        <f t="shared" si="64"/>
        <v>1186.0282192669476</v>
      </c>
    </row>
    <row r="3421" spans="1:6" customFormat="1" ht="30">
      <c r="A3421" s="297">
        <v>40474</v>
      </c>
      <c r="B3421" s="298" t="s">
        <v>36</v>
      </c>
      <c r="C3421" s="299" t="s">
        <v>15142</v>
      </c>
      <c r="D3421" s="300" t="s">
        <v>21</v>
      </c>
      <c r="E3421" s="301">
        <v>1186.0282192669476</v>
      </c>
      <c r="F3421" s="296">
        <f t="shared" si="64"/>
        <v>1186.0282192669476</v>
      </c>
    </row>
    <row r="3422" spans="1:6" customFormat="1" ht="30">
      <c r="A3422" s="297">
        <v>40475</v>
      </c>
      <c r="B3422" s="298" t="s">
        <v>36</v>
      </c>
      <c r="C3422" s="299" t="s">
        <v>15143</v>
      </c>
      <c r="D3422" s="300" t="s">
        <v>21</v>
      </c>
      <c r="E3422" s="301">
        <v>1396.5861174180991</v>
      </c>
      <c r="F3422" s="296">
        <f t="shared" si="64"/>
        <v>1396.5861174180991</v>
      </c>
    </row>
    <row r="3423" spans="1:6" customFormat="1" ht="30">
      <c r="A3423" s="297">
        <v>40476</v>
      </c>
      <c r="B3423" s="298" t="s">
        <v>36</v>
      </c>
      <c r="C3423" s="299" t="s">
        <v>15144</v>
      </c>
      <c r="D3423" s="300" t="s">
        <v>21</v>
      </c>
      <c r="E3423" s="301">
        <v>1396.5861174180991</v>
      </c>
      <c r="F3423" s="296">
        <f t="shared" si="64"/>
        <v>1396.5861174180991</v>
      </c>
    </row>
    <row r="3424" spans="1:6" customFormat="1" ht="30">
      <c r="A3424" s="297">
        <v>40477</v>
      </c>
      <c r="B3424" s="298" t="s">
        <v>36</v>
      </c>
      <c r="C3424" s="299" t="s">
        <v>15145</v>
      </c>
      <c r="D3424" s="300" t="s">
        <v>21</v>
      </c>
      <c r="E3424" s="301">
        <v>1487.3824197210508</v>
      </c>
      <c r="F3424" s="296">
        <f t="shared" si="64"/>
        <v>1487.3824197210508</v>
      </c>
    </row>
    <row r="3425" spans="1:6" customFormat="1" ht="15">
      <c r="A3425" s="297">
        <v>40478</v>
      </c>
      <c r="B3425" s="298" t="s">
        <v>36</v>
      </c>
      <c r="C3425" s="299" t="s">
        <v>15146</v>
      </c>
      <c r="D3425" s="300" t="s">
        <v>21</v>
      </c>
      <c r="E3425" s="301">
        <v>1487.3824197210508</v>
      </c>
      <c r="F3425" s="296">
        <f t="shared" si="64"/>
        <v>1487.3824197210508</v>
      </c>
    </row>
    <row r="3426" spans="1:6" customFormat="1" ht="15">
      <c r="A3426" s="297">
        <v>40479</v>
      </c>
      <c r="B3426" s="298" t="s">
        <v>36</v>
      </c>
      <c r="C3426" s="299" t="s">
        <v>15147</v>
      </c>
      <c r="D3426" s="300" t="s">
        <v>21</v>
      </c>
      <c r="E3426" s="301">
        <v>1719.3480376256894</v>
      </c>
      <c r="F3426" s="296">
        <f t="shared" si="64"/>
        <v>1719.3480376256894</v>
      </c>
    </row>
    <row r="3427" spans="1:6" customFormat="1" ht="30">
      <c r="A3427" s="297">
        <v>40480</v>
      </c>
      <c r="B3427" s="298" t="s">
        <v>36</v>
      </c>
      <c r="C3427" s="299" t="s">
        <v>15148</v>
      </c>
      <c r="D3427" s="300" t="s">
        <v>21</v>
      </c>
      <c r="E3427" s="301">
        <v>1967.0937398637691</v>
      </c>
      <c r="F3427" s="296">
        <f t="shared" si="64"/>
        <v>1967.0937398637691</v>
      </c>
    </row>
    <row r="3428" spans="1:6" customFormat="1" ht="30">
      <c r="A3428" s="297">
        <v>40481</v>
      </c>
      <c r="B3428" s="298" t="s">
        <v>36</v>
      </c>
      <c r="C3428" s="299" t="s">
        <v>15149</v>
      </c>
      <c r="D3428" s="300" t="s">
        <v>21</v>
      </c>
      <c r="E3428" s="301">
        <v>1967.0937398637691</v>
      </c>
      <c r="F3428" s="296">
        <f t="shared" si="64"/>
        <v>1967.0937398637691</v>
      </c>
    </row>
    <row r="3429" spans="1:6" customFormat="1" ht="30">
      <c r="A3429" s="297">
        <v>40482</v>
      </c>
      <c r="B3429" s="298" t="s">
        <v>36</v>
      </c>
      <c r="C3429" s="299" t="s">
        <v>15150</v>
      </c>
      <c r="D3429" s="300" t="s">
        <v>21</v>
      </c>
      <c r="E3429" s="301">
        <v>2075.6568277651636</v>
      </c>
      <c r="F3429" s="296">
        <f t="shared" si="64"/>
        <v>2075.6568277651636</v>
      </c>
    </row>
    <row r="3430" spans="1:6" customFormat="1" ht="30">
      <c r="A3430" s="297">
        <v>40483</v>
      </c>
      <c r="B3430" s="298" t="s">
        <v>36</v>
      </c>
      <c r="C3430" s="299" t="s">
        <v>15151</v>
      </c>
      <c r="D3430" s="300" t="s">
        <v>21</v>
      </c>
      <c r="E3430" s="301">
        <v>2075.6568277651636</v>
      </c>
      <c r="F3430" s="296">
        <f t="shared" si="64"/>
        <v>2075.6568277651636</v>
      </c>
    </row>
    <row r="3431" spans="1:6" customFormat="1" ht="30">
      <c r="A3431" s="297">
        <v>40484</v>
      </c>
      <c r="B3431" s="298" t="s">
        <v>36</v>
      </c>
      <c r="C3431" s="299" t="s">
        <v>15152</v>
      </c>
      <c r="D3431" s="300" t="s">
        <v>21</v>
      </c>
      <c r="E3431" s="301">
        <v>2639.8799870256244</v>
      </c>
      <c r="F3431" s="296">
        <f t="shared" si="64"/>
        <v>2639.8799870256244</v>
      </c>
    </row>
    <row r="3432" spans="1:6" customFormat="1" ht="15">
      <c r="A3432" s="297">
        <v>40485</v>
      </c>
      <c r="B3432" s="298" t="s">
        <v>36</v>
      </c>
      <c r="C3432" s="299" t="s">
        <v>15153</v>
      </c>
      <c r="D3432" s="300" t="s">
        <v>21</v>
      </c>
      <c r="E3432" s="301">
        <v>2725.9568602011027</v>
      </c>
      <c r="F3432" s="296">
        <f t="shared" si="64"/>
        <v>2725.9568602011027</v>
      </c>
    </row>
    <row r="3433" spans="1:6" customFormat="1" ht="30">
      <c r="A3433" s="297">
        <v>40486</v>
      </c>
      <c r="B3433" s="298" t="s">
        <v>36</v>
      </c>
      <c r="C3433" s="299" t="s">
        <v>15154</v>
      </c>
      <c r="D3433" s="300" t="s">
        <v>21</v>
      </c>
      <c r="E3433" s="301">
        <v>2725.9568602011027</v>
      </c>
      <c r="F3433" s="296">
        <f t="shared" si="64"/>
        <v>2725.9568602011027</v>
      </c>
    </row>
    <row r="3434" spans="1:6" customFormat="1" ht="30">
      <c r="A3434" s="297">
        <v>40487</v>
      </c>
      <c r="B3434" s="298" t="s">
        <v>36</v>
      </c>
      <c r="C3434" s="299" t="s">
        <v>15155</v>
      </c>
      <c r="D3434" s="300" t="s">
        <v>21</v>
      </c>
      <c r="E3434" s="301">
        <v>2864.1582873824195</v>
      </c>
      <c r="F3434" s="296">
        <f t="shared" si="64"/>
        <v>2864.1582873824195</v>
      </c>
    </row>
    <row r="3435" spans="1:6" customFormat="1" ht="30">
      <c r="A3435" s="297">
        <v>40488</v>
      </c>
      <c r="B3435" s="298" t="s">
        <v>36</v>
      </c>
      <c r="C3435" s="299" t="s">
        <v>15156</v>
      </c>
      <c r="D3435" s="300" t="s">
        <v>21</v>
      </c>
      <c r="E3435" s="301">
        <v>2864.1582873824195</v>
      </c>
      <c r="F3435" s="296">
        <f t="shared" si="64"/>
        <v>2864.1582873824195</v>
      </c>
    </row>
    <row r="3436" spans="1:6" customFormat="1" ht="30">
      <c r="A3436" s="297">
        <v>40489</v>
      </c>
      <c r="B3436" s="298" t="s">
        <v>36</v>
      </c>
      <c r="C3436" s="299" t="s">
        <v>15157</v>
      </c>
      <c r="D3436" s="300" t="s">
        <v>21</v>
      </c>
      <c r="E3436" s="301">
        <v>3843.31819656179</v>
      </c>
      <c r="F3436" s="296">
        <f t="shared" si="64"/>
        <v>3843.31819656179</v>
      </c>
    </row>
    <row r="3437" spans="1:6" customFormat="1" ht="15">
      <c r="A3437" s="297">
        <v>40417</v>
      </c>
      <c r="B3437" s="298" t="s">
        <v>36</v>
      </c>
      <c r="C3437" s="299" t="s">
        <v>15158</v>
      </c>
      <c r="D3437" s="300" t="s">
        <v>21</v>
      </c>
      <c r="E3437" s="301">
        <v>129.79240999026922</v>
      </c>
      <c r="F3437" s="296">
        <f t="shared" si="64"/>
        <v>129.79240999026922</v>
      </c>
    </row>
    <row r="3438" spans="1:6" customFormat="1" ht="15">
      <c r="A3438" s="297">
        <v>40418</v>
      </c>
      <c r="B3438" s="298" t="s">
        <v>36</v>
      </c>
      <c r="C3438" s="299" t="s">
        <v>15159</v>
      </c>
      <c r="D3438" s="300" t="s">
        <v>21</v>
      </c>
      <c r="E3438" s="301">
        <v>140.60979565358417</v>
      </c>
      <c r="F3438" s="296">
        <f t="shared" si="64"/>
        <v>140.60979565358417</v>
      </c>
    </row>
    <row r="3439" spans="1:6" customFormat="1" ht="15">
      <c r="A3439" s="297">
        <v>40419</v>
      </c>
      <c r="B3439" s="298" t="s">
        <v>36</v>
      </c>
      <c r="C3439" s="299" t="s">
        <v>15160</v>
      </c>
      <c r="D3439" s="300" t="s">
        <v>21</v>
      </c>
      <c r="E3439" s="301">
        <v>168.13979889717805</v>
      </c>
      <c r="F3439" s="296">
        <f t="shared" si="64"/>
        <v>168.13979889717805</v>
      </c>
    </row>
    <row r="3440" spans="1:6" customFormat="1" ht="15">
      <c r="A3440" s="297">
        <v>40420</v>
      </c>
      <c r="B3440" s="298" t="s">
        <v>36</v>
      </c>
      <c r="C3440" s="299" t="s">
        <v>15161</v>
      </c>
      <c r="D3440" s="300" t="s">
        <v>21</v>
      </c>
      <c r="E3440" s="301">
        <v>181.54395069737268</v>
      </c>
      <c r="F3440" s="296">
        <f t="shared" si="64"/>
        <v>181.54395069737268</v>
      </c>
    </row>
    <row r="3441" spans="1:6" customFormat="1" ht="15">
      <c r="A3441" s="297">
        <v>40422</v>
      </c>
      <c r="B3441" s="298" t="s">
        <v>36</v>
      </c>
      <c r="C3441" s="299" t="s">
        <v>15162</v>
      </c>
      <c r="D3441" s="300" t="s">
        <v>21</v>
      </c>
      <c r="E3441" s="301">
        <v>235.4281543950697</v>
      </c>
      <c r="F3441" s="296">
        <f t="shared" si="64"/>
        <v>235.4281543950697</v>
      </c>
    </row>
    <row r="3442" spans="1:6" customFormat="1" ht="15">
      <c r="A3442" s="297">
        <v>40423</v>
      </c>
      <c r="B3442" s="298" t="s">
        <v>36</v>
      </c>
      <c r="C3442" s="299" t="s">
        <v>15163</v>
      </c>
      <c r="D3442" s="300" t="s">
        <v>21</v>
      </c>
      <c r="E3442" s="301">
        <v>236.9931884528057</v>
      </c>
      <c r="F3442" s="296">
        <f t="shared" si="64"/>
        <v>236.9931884528057</v>
      </c>
    </row>
    <row r="3443" spans="1:6" customFormat="1" ht="15">
      <c r="A3443" s="297">
        <v>40426</v>
      </c>
      <c r="B3443" s="298" t="s">
        <v>36</v>
      </c>
      <c r="C3443" s="299" t="s">
        <v>15164</v>
      </c>
      <c r="D3443" s="300" t="s">
        <v>21</v>
      </c>
      <c r="E3443" s="301">
        <v>376.15958481998052</v>
      </c>
      <c r="F3443" s="296">
        <f t="shared" si="64"/>
        <v>376.15958481998052</v>
      </c>
    </row>
    <row r="3444" spans="1:6" customFormat="1" ht="15">
      <c r="A3444" s="297">
        <v>40427</v>
      </c>
      <c r="B3444" s="298" t="s">
        <v>36</v>
      </c>
      <c r="C3444" s="299" t="s">
        <v>15165</v>
      </c>
      <c r="D3444" s="300" t="s">
        <v>21</v>
      </c>
      <c r="E3444" s="301">
        <v>388.96367174829709</v>
      </c>
      <c r="F3444" s="296">
        <f t="shared" si="64"/>
        <v>388.96367174829709</v>
      </c>
    </row>
    <row r="3445" spans="1:6" customFormat="1" ht="30">
      <c r="A3445" s="297">
        <v>40421</v>
      </c>
      <c r="B3445" s="298" t="s">
        <v>36</v>
      </c>
      <c r="C3445" s="299" t="s">
        <v>15166</v>
      </c>
      <c r="D3445" s="300" t="s">
        <v>21</v>
      </c>
      <c r="E3445" s="301">
        <v>209.12260784949723</v>
      </c>
      <c r="F3445" s="296">
        <f t="shared" si="64"/>
        <v>209.12260784949723</v>
      </c>
    </row>
    <row r="3446" spans="1:6" customFormat="1" ht="15">
      <c r="A3446" s="297">
        <v>40424</v>
      </c>
      <c r="B3446" s="298" t="s">
        <v>36</v>
      </c>
      <c r="C3446" s="299" t="s">
        <v>15167</v>
      </c>
      <c r="D3446" s="300" t="s">
        <v>21</v>
      </c>
      <c r="E3446" s="301">
        <v>263.85825494648066</v>
      </c>
      <c r="F3446" s="296">
        <f t="shared" si="64"/>
        <v>263.85825494648066</v>
      </c>
    </row>
    <row r="3447" spans="1:6" customFormat="1" ht="30">
      <c r="A3447" s="297">
        <v>40425</v>
      </c>
      <c r="B3447" s="298" t="s">
        <v>36</v>
      </c>
      <c r="C3447" s="299" t="s">
        <v>15168</v>
      </c>
      <c r="D3447" s="300" t="s">
        <v>21</v>
      </c>
      <c r="E3447" s="301">
        <v>270.76710995783327</v>
      </c>
      <c r="F3447" s="296">
        <f t="shared" si="64"/>
        <v>270.76710995783327</v>
      </c>
    </row>
    <row r="3448" spans="1:6" customFormat="1" ht="30">
      <c r="A3448" s="297">
        <v>40428</v>
      </c>
      <c r="B3448" s="298" t="s">
        <v>36</v>
      </c>
      <c r="C3448" s="299" t="s">
        <v>15169</v>
      </c>
      <c r="D3448" s="300" t="s">
        <v>21</v>
      </c>
      <c r="E3448" s="301">
        <v>445.50762244566977</v>
      </c>
      <c r="F3448" s="296">
        <f t="shared" si="64"/>
        <v>445.50762244566977</v>
      </c>
    </row>
    <row r="3449" spans="1:6" customFormat="1" ht="30">
      <c r="A3449" s="297">
        <v>40429</v>
      </c>
      <c r="B3449" s="298" t="s">
        <v>36</v>
      </c>
      <c r="C3449" s="299" t="s">
        <v>15170</v>
      </c>
      <c r="D3449" s="300" t="s">
        <v>21</v>
      </c>
      <c r="E3449" s="301">
        <v>448.93772299708075</v>
      </c>
      <c r="F3449" s="296">
        <f t="shared" si="64"/>
        <v>448.93772299708075</v>
      </c>
    </row>
    <row r="3450" spans="1:6" customFormat="1" ht="30">
      <c r="A3450" s="297">
        <v>40430</v>
      </c>
      <c r="B3450" s="298" t="s">
        <v>36</v>
      </c>
      <c r="C3450" s="299" t="s">
        <v>15171</v>
      </c>
      <c r="D3450" s="300" t="s">
        <v>21</v>
      </c>
      <c r="E3450" s="301">
        <v>424.35939020434643</v>
      </c>
      <c r="F3450" s="296">
        <f t="shared" si="64"/>
        <v>424.35939020434643</v>
      </c>
    </row>
    <row r="3451" spans="1:6" customFormat="1" ht="30">
      <c r="A3451" s="297">
        <v>40431</v>
      </c>
      <c r="B3451" s="298" t="s">
        <v>36</v>
      </c>
      <c r="C3451" s="299" t="s">
        <v>15172</v>
      </c>
      <c r="D3451" s="300" t="s">
        <v>21</v>
      </c>
      <c r="E3451" s="301">
        <v>424.35939020434643</v>
      </c>
      <c r="F3451" s="296">
        <f t="shared" si="64"/>
        <v>424.35939020434643</v>
      </c>
    </row>
    <row r="3452" spans="1:6" customFormat="1" ht="15">
      <c r="A3452" s="297">
        <v>40432</v>
      </c>
      <c r="B3452" s="298" t="s">
        <v>36</v>
      </c>
      <c r="C3452" s="299" t="s">
        <v>15173</v>
      </c>
      <c r="D3452" s="300" t="s">
        <v>21</v>
      </c>
      <c r="E3452" s="301">
        <v>842.94518326305536</v>
      </c>
      <c r="F3452" s="296">
        <f t="shared" si="64"/>
        <v>842.94518326305536</v>
      </c>
    </row>
    <row r="3453" spans="1:6" customFormat="1" ht="30">
      <c r="A3453" s="297">
        <v>40433</v>
      </c>
      <c r="B3453" s="298" t="s">
        <v>36</v>
      </c>
      <c r="C3453" s="299" t="s">
        <v>15174</v>
      </c>
      <c r="D3453" s="300" t="s">
        <v>21</v>
      </c>
      <c r="E3453" s="301">
        <v>842.94518326305536</v>
      </c>
      <c r="F3453" s="296">
        <f t="shared" si="64"/>
        <v>842.94518326305536</v>
      </c>
    </row>
    <row r="3454" spans="1:6" customFormat="1" ht="30">
      <c r="A3454" s="297">
        <v>40434</v>
      </c>
      <c r="B3454" s="298" t="s">
        <v>36</v>
      </c>
      <c r="C3454" s="299" t="s">
        <v>15175</v>
      </c>
      <c r="D3454" s="300" t="s">
        <v>21</v>
      </c>
      <c r="E3454" s="301">
        <v>851.20823872851122</v>
      </c>
      <c r="F3454" s="296">
        <f t="shared" si="64"/>
        <v>851.20823872851122</v>
      </c>
    </row>
    <row r="3455" spans="1:6" customFormat="1" ht="30">
      <c r="A3455" s="297">
        <v>40435</v>
      </c>
      <c r="B3455" s="298" t="s">
        <v>36</v>
      </c>
      <c r="C3455" s="299" t="s">
        <v>15176</v>
      </c>
      <c r="D3455" s="300" t="s">
        <v>21</v>
      </c>
      <c r="E3455" s="301">
        <v>851.20823872851122</v>
      </c>
      <c r="F3455" s="296">
        <f t="shared" si="64"/>
        <v>851.20823872851122</v>
      </c>
    </row>
    <row r="3456" spans="1:6" customFormat="1" ht="30">
      <c r="A3456" s="297">
        <v>40436</v>
      </c>
      <c r="B3456" s="298" t="s">
        <v>36</v>
      </c>
      <c r="C3456" s="299" t="s">
        <v>15177</v>
      </c>
      <c r="D3456" s="300" t="s">
        <v>21</v>
      </c>
      <c r="E3456" s="301">
        <v>1075.445994161531</v>
      </c>
      <c r="F3456" s="296">
        <f t="shared" si="64"/>
        <v>1075.445994161531</v>
      </c>
    </row>
    <row r="3457" spans="1:6" customFormat="1" ht="30">
      <c r="A3457" s="297">
        <v>40437</v>
      </c>
      <c r="B3457" s="298" t="s">
        <v>36</v>
      </c>
      <c r="C3457" s="299" t="s">
        <v>15178</v>
      </c>
      <c r="D3457" s="300" t="s">
        <v>21</v>
      </c>
      <c r="E3457" s="301">
        <v>1075.445994161531</v>
      </c>
      <c r="F3457" s="296">
        <f t="shared" si="64"/>
        <v>1075.445994161531</v>
      </c>
    </row>
    <row r="3458" spans="1:6" customFormat="1" ht="15">
      <c r="A3458" s="297">
        <v>40438</v>
      </c>
      <c r="B3458" s="298" t="s">
        <v>36</v>
      </c>
      <c r="C3458" s="299" t="s">
        <v>15179</v>
      </c>
      <c r="D3458" s="300" t="s">
        <v>21</v>
      </c>
      <c r="E3458" s="301">
        <v>1120.8481998053844</v>
      </c>
      <c r="F3458" s="296">
        <f t="shared" si="64"/>
        <v>1120.8481998053844</v>
      </c>
    </row>
    <row r="3459" spans="1:6" customFormat="1" ht="30">
      <c r="A3459" s="297">
        <v>40439</v>
      </c>
      <c r="B3459" s="298" t="s">
        <v>36</v>
      </c>
      <c r="C3459" s="299" t="s">
        <v>15180</v>
      </c>
      <c r="D3459" s="300" t="s">
        <v>21</v>
      </c>
      <c r="E3459" s="301">
        <v>1120.8481998053844</v>
      </c>
      <c r="F3459" s="296">
        <f t="shared" si="64"/>
        <v>1120.8481998053844</v>
      </c>
    </row>
    <row r="3460" spans="1:6" customFormat="1" ht="30">
      <c r="A3460" s="297">
        <v>40440</v>
      </c>
      <c r="B3460" s="298" t="s">
        <v>36</v>
      </c>
      <c r="C3460" s="299" t="s">
        <v>15181</v>
      </c>
      <c r="D3460" s="300" t="s">
        <v>21</v>
      </c>
      <c r="E3460" s="301">
        <v>1476.4677262406747</v>
      </c>
      <c r="F3460" s="296">
        <f t="shared" si="64"/>
        <v>1476.4677262406747</v>
      </c>
    </row>
    <row r="3461" spans="1:6" customFormat="1" ht="30">
      <c r="A3461" s="297">
        <v>40441</v>
      </c>
      <c r="B3461" s="298" t="s">
        <v>36</v>
      </c>
      <c r="C3461" s="299" t="s">
        <v>15182</v>
      </c>
      <c r="D3461" s="300" t="s">
        <v>21</v>
      </c>
      <c r="E3461" s="301">
        <v>1476.4677262406747</v>
      </c>
      <c r="F3461" s="296">
        <f t="shared" si="64"/>
        <v>1476.4677262406747</v>
      </c>
    </row>
    <row r="3462" spans="1:6" customFormat="1" ht="30">
      <c r="A3462" s="297">
        <v>40442</v>
      </c>
      <c r="B3462" s="298" t="s">
        <v>36</v>
      </c>
      <c r="C3462" s="299" t="s">
        <v>15183</v>
      </c>
      <c r="D3462" s="300" t="s">
        <v>21</v>
      </c>
      <c r="E3462" s="301">
        <v>1530.749270191372</v>
      </c>
      <c r="F3462" s="296">
        <f t="shared" si="64"/>
        <v>1530.749270191372</v>
      </c>
    </row>
    <row r="3463" spans="1:6" customFormat="1" ht="30">
      <c r="A3463" s="297">
        <v>40443</v>
      </c>
      <c r="B3463" s="298" t="s">
        <v>36</v>
      </c>
      <c r="C3463" s="299" t="s">
        <v>15184</v>
      </c>
      <c r="D3463" s="300" t="s">
        <v>21</v>
      </c>
      <c r="E3463" s="301">
        <v>1530.749270191372</v>
      </c>
      <c r="F3463" s="296">
        <f t="shared" si="64"/>
        <v>1530.749270191372</v>
      </c>
    </row>
    <row r="3464" spans="1:6" customFormat="1" ht="15">
      <c r="A3464" s="297">
        <v>40444</v>
      </c>
      <c r="B3464" s="298" t="s">
        <v>36</v>
      </c>
      <c r="C3464" s="299" t="s">
        <v>15185</v>
      </c>
      <c r="D3464" s="300" t="s">
        <v>21</v>
      </c>
      <c r="E3464" s="301">
        <v>307.86571521245543</v>
      </c>
      <c r="F3464" s="296">
        <f t="shared" si="64"/>
        <v>307.86571521245543</v>
      </c>
    </row>
    <row r="3465" spans="1:6" customFormat="1" ht="15">
      <c r="A3465" s="297">
        <v>40445</v>
      </c>
      <c r="B3465" s="298" t="s">
        <v>36</v>
      </c>
      <c r="C3465" s="299" t="s">
        <v>15186</v>
      </c>
      <c r="D3465" s="300" t="s">
        <v>21</v>
      </c>
      <c r="E3465" s="301">
        <v>311.29581576386636</v>
      </c>
      <c r="F3465" s="296">
        <f t="shared" si="64"/>
        <v>311.29581576386636</v>
      </c>
    </row>
    <row r="3466" spans="1:6" customFormat="1" ht="30">
      <c r="A3466" s="297">
        <v>40446</v>
      </c>
      <c r="B3466" s="298" t="s">
        <v>36</v>
      </c>
      <c r="C3466" s="299" t="s">
        <v>15187</v>
      </c>
      <c r="D3466" s="300" t="s">
        <v>21</v>
      </c>
      <c r="E3466" s="301">
        <v>286.71748297113197</v>
      </c>
      <c r="F3466" s="296">
        <f t="shared" si="64"/>
        <v>286.71748297113197</v>
      </c>
    </row>
    <row r="3467" spans="1:6" customFormat="1" ht="30">
      <c r="A3467" s="297">
        <v>40447</v>
      </c>
      <c r="B3467" s="298" t="s">
        <v>36</v>
      </c>
      <c r="C3467" s="299" t="s">
        <v>15188</v>
      </c>
      <c r="D3467" s="300" t="s">
        <v>21</v>
      </c>
      <c r="E3467" s="301">
        <v>286.71748297113197</v>
      </c>
      <c r="F3467" s="296">
        <f t="shared" si="64"/>
        <v>286.71748297113197</v>
      </c>
    </row>
    <row r="3468" spans="1:6" customFormat="1" ht="30">
      <c r="A3468" s="297">
        <v>40448</v>
      </c>
      <c r="B3468" s="298" t="s">
        <v>36</v>
      </c>
      <c r="C3468" s="299" t="s">
        <v>15189</v>
      </c>
      <c r="D3468" s="300" t="s">
        <v>21</v>
      </c>
      <c r="E3468" s="301">
        <v>648.26467726240674</v>
      </c>
      <c r="F3468" s="296">
        <f t="shared" si="64"/>
        <v>648.26467726240674</v>
      </c>
    </row>
    <row r="3469" spans="1:6" customFormat="1" ht="30">
      <c r="A3469" s="297">
        <v>40449</v>
      </c>
      <c r="B3469" s="298" t="s">
        <v>36</v>
      </c>
      <c r="C3469" s="299" t="s">
        <v>15190</v>
      </c>
      <c r="D3469" s="300" t="s">
        <v>21</v>
      </c>
      <c r="E3469" s="301">
        <v>648.26467726240674</v>
      </c>
      <c r="F3469" s="296">
        <f t="shared" si="64"/>
        <v>648.26467726240674</v>
      </c>
    </row>
    <row r="3470" spans="1:6" customFormat="1" ht="30">
      <c r="A3470" s="297">
        <v>40450</v>
      </c>
      <c r="B3470" s="298" t="s">
        <v>36</v>
      </c>
      <c r="C3470" s="299" t="s">
        <v>15191</v>
      </c>
      <c r="D3470" s="300" t="s">
        <v>21</v>
      </c>
      <c r="E3470" s="301">
        <v>656.52773272786249</v>
      </c>
      <c r="F3470" s="296">
        <f t="shared" si="64"/>
        <v>656.52773272786249</v>
      </c>
    </row>
    <row r="3471" spans="1:6" customFormat="1" ht="15">
      <c r="A3471" s="297">
        <v>40451</v>
      </c>
      <c r="B3471" s="298" t="s">
        <v>36</v>
      </c>
      <c r="C3471" s="299" t="s">
        <v>15192</v>
      </c>
      <c r="D3471" s="300" t="s">
        <v>21</v>
      </c>
      <c r="E3471" s="301">
        <v>656.52773272786249</v>
      </c>
      <c r="F3471" s="296">
        <f t="shared" si="64"/>
        <v>656.52773272786249</v>
      </c>
    </row>
    <row r="3472" spans="1:6" customFormat="1" ht="30">
      <c r="A3472" s="297">
        <v>40452</v>
      </c>
      <c r="B3472" s="298" t="s">
        <v>36</v>
      </c>
      <c r="C3472" s="299" t="s">
        <v>15193</v>
      </c>
      <c r="D3472" s="300" t="s">
        <v>21</v>
      </c>
      <c r="E3472" s="301">
        <v>760.69575089198827</v>
      </c>
      <c r="F3472" s="296">
        <f t="shared" si="64"/>
        <v>760.69575089198827</v>
      </c>
    </row>
    <row r="3473" spans="1:6" customFormat="1" ht="30">
      <c r="A3473" s="297">
        <v>40453</v>
      </c>
      <c r="B3473" s="298" t="s">
        <v>36</v>
      </c>
      <c r="C3473" s="299" t="s">
        <v>15194</v>
      </c>
      <c r="D3473" s="300" t="s">
        <v>21</v>
      </c>
      <c r="E3473" s="301">
        <v>760.69575089198827</v>
      </c>
      <c r="F3473" s="296">
        <f t="shared" si="64"/>
        <v>760.69575089198827</v>
      </c>
    </row>
    <row r="3474" spans="1:6" customFormat="1" ht="30">
      <c r="A3474" s="297">
        <v>40454</v>
      </c>
      <c r="B3474" s="298" t="s">
        <v>36</v>
      </c>
      <c r="C3474" s="299" t="s">
        <v>15195</v>
      </c>
      <c r="D3474" s="300" t="s">
        <v>21</v>
      </c>
      <c r="E3474" s="301">
        <v>806.09795653584172</v>
      </c>
      <c r="F3474" s="296">
        <f t="shared" si="64"/>
        <v>806.09795653584172</v>
      </c>
    </row>
    <row r="3475" spans="1:6" customFormat="1" ht="30">
      <c r="A3475" s="297">
        <v>40455</v>
      </c>
      <c r="B3475" s="298" t="s">
        <v>36</v>
      </c>
      <c r="C3475" s="299" t="s">
        <v>15196</v>
      </c>
      <c r="D3475" s="300" t="s">
        <v>21</v>
      </c>
      <c r="E3475" s="301">
        <v>806.09795653584172</v>
      </c>
      <c r="F3475" s="296">
        <f t="shared" si="64"/>
        <v>806.09795653584172</v>
      </c>
    </row>
    <row r="3476" spans="1:6" customFormat="1" ht="30">
      <c r="A3476" s="297">
        <v>40456</v>
      </c>
      <c r="B3476" s="298" t="s">
        <v>36</v>
      </c>
      <c r="C3476" s="299" t="s">
        <v>15197</v>
      </c>
      <c r="D3476" s="300" t="s">
        <v>21</v>
      </c>
      <c r="E3476" s="301">
        <v>922.0726565034056</v>
      </c>
      <c r="F3476" s="296">
        <f t="shared" si="64"/>
        <v>922.0726565034056</v>
      </c>
    </row>
    <row r="3477" spans="1:6" customFormat="1" ht="30">
      <c r="A3477" s="297">
        <v>40457</v>
      </c>
      <c r="B3477" s="298" t="s">
        <v>36</v>
      </c>
      <c r="C3477" s="299" t="s">
        <v>15198</v>
      </c>
      <c r="D3477" s="300" t="s">
        <v>21</v>
      </c>
      <c r="E3477" s="301">
        <v>1050.0162179695103</v>
      </c>
      <c r="F3477" s="296">
        <f t="shared" ref="F3477:F3540" si="65">E3477*$F$3079</f>
        <v>1050.0162179695103</v>
      </c>
    </row>
    <row r="3478" spans="1:6" customFormat="1" ht="30">
      <c r="A3478" s="297">
        <v>40458</v>
      </c>
      <c r="B3478" s="298" t="s">
        <v>36</v>
      </c>
      <c r="C3478" s="299" t="s">
        <v>15199</v>
      </c>
      <c r="D3478" s="300" t="s">
        <v>21</v>
      </c>
      <c r="E3478" s="301">
        <v>1050.0162179695103</v>
      </c>
      <c r="F3478" s="296">
        <f t="shared" si="65"/>
        <v>1050.0162179695103</v>
      </c>
    </row>
    <row r="3479" spans="1:6" customFormat="1" ht="30">
      <c r="A3479" s="297">
        <v>40459</v>
      </c>
      <c r="B3479" s="298" t="s">
        <v>36</v>
      </c>
      <c r="C3479" s="299" t="s">
        <v>15200</v>
      </c>
      <c r="D3479" s="300" t="s">
        <v>21</v>
      </c>
      <c r="E3479" s="301">
        <v>1104.2977619202074</v>
      </c>
      <c r="F3479" s="296">
        <f t="shared" si="65"/>
        <v>1104.2977619202074</v>
      </c>
    </row>
    <row r="3480" spans="1:6" customFormat="1" ht="30">
      <c r="A3480" s="297">
        <v>40460</v>
      </c>
      <c r="B3480" s="298" t="s">
        <v>36</v>
      </c>
      <c r="C3480" s="299" t="s">
        <v>15201</v>
      </c>
      <c r="D3480" s="300" t="s">
        <v>21</v>
      </c>
      <c r="E3480" s="301">
        <v>1104.2977619202074</v>
      </c>
      <c r="F3480" s="296">
        <f t="shared" si="65"/>
        <v>1104.2977619202074</v>
      </c>
    </row>
    <row r="3481" spans="1:6" customFormat="1" ht="15">
      <c r="A3481" s="297">
        <v>40461</v>
      </c>
      <c r="B3481" s="298" t="s">
        <v>36</v>
      </c>
      <c r="C3481" s="299" t="s">
        <v>15202</v>
      </c>
      <c r="D3481" s="300" t="s">
        <v>21</v>
      </c>
      <c r="E3481" s="301">
        <v>1386.4093415504378</v>
      </c>
      <c r="F3481" s="296">
        <f t="shared" si="65"/>
        <v>1386.4093415504378</v>
      </c>
    </row>
    <row r="3482" spans="1:6" customFormat="1" ht="30">
      <c r="A3482" s="297">
        <v>40462</v>
      </c>
      <c r="B3482" s="298" t="s">
        <v>36</v>
      </c>
      <c r="C3482" s="299" t="s">
        <v>15203</v>
      </c>
      <c r="D3482" s="300" t="s">
        <v>21</v>
      </c>
      <c r="E3482" s="301">
        <v>1425.3892312682451</v>
      </c>
      <c r="F3482" s="296">
        <f t="shared" si="65"/>
        <v>1425.3892312682451</v>
      </c>
    </row>
    <row r="3483" spans="1:6" customFormat="1" ht="30">
      <c r="A3483" s="297">
        <v>40463</v>
      </c>
      <c r="B3483" s="298" t="s">
        <v>36</v>
      </c>
      <c r="C3483" s="299" t="s">
        <v>15204</v>
      </c>
      <c r="D3483" s="300" t="s">
        <v>21</v>
      </c>
      <c r="E3483" s="301">
        <v>1425.3892312682451</v>
      </c>
      <c r="F3483" s="296">
        <f t="shared" si="65"/>
        <v>1425.3892312682451</v>
      </c>
    </row>
    <row r="3484" spans="1:6" customFormat="1" ht="30">
      <c r="A3484" s="297">
        <v>40464</v>
      </c>
      <c r="B3484" s="298" t="s">
        <v>36</v>
      </c>
      <c r="C3484" s="299" t="s">
        <v>15205</v>
      </c>
      <c r="D3484" s="300" t="s">
        <v>21</v>
      </c>
      <c r="E3484" s="301">
        <v>1494.4858903665261</v>
      </c>
      <c r="F3484" s="296">
        <f t="shared" si="65"/>
        <v>1494.4858903665261</v>
      </c>
    </row>
    <row r="3485" spans="1:6" customFormat="1" ht="30">
      <c r="A3485" s="297">
        <v>40465</v>
      </c>
      <c r="B3485" s="298" t="s">
        <v>36</v>
      </c>
      <c r="C3485" s="299" t="s">
        <v>15206</v>
      </c>
      <c r="D3485" s="300" t="s">
        <v>21</v>
      </c>
      <c r="E3485" s="301">
        <v>1494.4858903665261</v>
      </c>
      <c r="F3485" s="296">
        <f t="shared" si="65"/>
        <v>1494.4858903665261</v>
      </c>
    </row>
    <row r="3486" spans="1:6" customFormat="1" ht="30">
      <c r="A3486" s="297">
        <v>40466</v>
      </c>
      <c r="B3486" s="298" t="s">
        <v>36</v>
      </c>
      <c r="C3486" s="299" t="s">
        <v>15207</v>
      </c>
      <c r="D3486" s="300" t="s">
        <v>21</v>
      </c>
      <c r="E3486" s="301">
        <v>1984.0658449562113</v>
      </c>
      <c r="F3486" s="296">
        <f t="shared" si="65"/>
        <v>1984.0658449562113</v>
      </c>
    </row>
    <row r="3487" spans="1:6" customFormat="1" ht="15">
      <c r="A3487" s="297">
        <v>40490</v>
      </c>
      <c r="B3487" s="298" t="s">
        <v>36</v>
      </c>
      <c r="C3487" s="299" t="s">
        <v>15208</v>
      </c>
      <c r="D3487" s="300" t="s">
        <v>21</v>
      </c>
      <c r="E3487" s="301">
        <v>919.60752513785269</v>
      </c>
      <c r="F3487" s="296">
        <f t="shared" si="65"/>
        <v>919.60752513785269</v>
      </c>
    </row>
    <row r="3488" spans="1:6" customFormat="1" ht="30">
      <c r="A3488" s="297">
        <v>40491</v>
      </c>
      <c r="B3488" s="298" t="s">
        <v>36</v>
      </c>
      <c r="C3488" s="299" t="s">
        <v>15209</v>
      </c>
      <c r="D3488" s="300" t="s">
        <v>21</v>
      </c>
      <c r="E3488" s="301">
        <v>929.89782679208554</v>
      </c>
      <c r="F3488" s="296">
        <f t="shared" si="65"/>
        <v>929.89782679208554</v>
      </c>
    </row>
    <row r="3489" spans="1:6" customFormat="1" ht="30">
      <c r="A3489" s="297">
        <v>40492</v>
      </c>
      <c r="B3489" s="298" t="s">
        <v>36</v>
      </c>
      <c r="C3489" s="299" t="s">
        <v>15210</v>
      </c>
      <c r="D3489" s="300" t="s">
        <v>21</v>
      </c>
      <c r="E3489" s="301">
        <v>856.15471942912734</v>
      </c>
      <c r="F3489" s="296">
        <f t="shared" si="65"/>
        <v>856.15471942912734</v>
      </c>
    </row>
    <row r="3490" spans="1:6" customFormat="1" ht="30">
      <c r="A3490" s="297">
        <v>40493</v>
      </c>
      <c r="B3490" s="298" t="s">
        <v>36</v>
      </c>
      <c r="C3490" s="299" t="s">
        <v>15211</v>
      </c>
      <c r="D3490" s="300" t="s">
        <v>21</v>
      </c>
      <c r="E3490" s="301">
        <v>856.15471942912734</v>
      </c>
      <c r="F3490" s="296">
        <f t="shared" si="65"/>
        <v>856.15471942912734</v>
      </c>
    </row>
    <row r="3491" spans="1:6" customFormat="1" ht="30">
      <c r="A3491" s="297">
        <v>40494</v>
      </c>
      <c r="B3491" s="298" t="s">
        <v>36</v>
      </c>
      <c r="C3491" s="299" t="s">
        <v>15212</v>
      </c>
      <c r="D3491" s="300" t="s">
        <v>21</v>
      </c>
      <c r="E3491" s="301">
        <v>1695.1994810249755</v>
      </c>
      <c r="F3491" s="296">
        <f t="shared" si="65"/>
        <v>1695.1994810249755</v>
      </c>
    </row>
    <row r="3492" spans="1:6" customFormat="1" ht="30">
      <c r="A3492" s="297">
        <v>40495</v>
      </c>
      <c r="B3492" s="298" t="s">
        <v>36</v>
      </c>
      <c r="C3492" s="299" t="s">
        <v>15213</v>
      </c>
      <c r="D3492" s="300" t="s">
        <v>21</v>
      </c>
      <c r="E3492" s="301">
        <v>1695.1994810249755</v>
      </c>
      <c r="F3492" s="296">
        <f t="shared" si="65"/>
        <v>1695.1994810249755</v>
      </c>
    </row>
    <row r="3493" spans="1:6" customFormat="1" ht="15">
      <c r="A3493" s="297">
        <v>40496</v>
      </c>
      <c r="B3493" s="298" t="s">
        <v>36</v>
      </c>
      <c r="C3493" s="299" t="s">
        <v>15214</v>
      </c>
      <c r="D3493" s="300" t="s">
        <v>21</v>
      </c>
      <c r="E3493" s="301">
        <v>1719.9724294518326</v>
      </c>
      <c r="F3493" s="296">
        <f t="shared" si="65"/>
        <v>1719.9724294518326</v>
      </c>
    </row>
    <row r="3494" spans="1:6" customFormat="1" ht="30">
      <c r="A3494" s="297">
        <v>40497</v>
      </c>
      <c r="B3494" s="298" t="s">
        <v>36</v>
      </c>
      <c r="C3494" s="299" t="s">
        <v>15215</v>
      </c>
      <c r="D3494" s="300" t="s">
        <v>21</v>
      </c>
      <c r="E3494" s="301">
        <v>1719.9724294518326</v>
      </c>
      <c r="F3494" s="296">
        <f t="shared" si="65"/>
        <v>1719.9724294518326</v>
      </c>
    </row>
    <row r="3495" spans="1:6" customFormat="1" ht="30">
      <c r="A3495" s="297">
        <v>40498</v>
      </c>
      <c r="B3495" s="298" t="s">
        <v>36</v>
      </c>
      <c r="C3495" s="299" t="s">
        <v>15216</v>
      </c>
      <c r="D3495" s="300" t="s">
        <v>21</v>
      </c>
      <c r="E3495" s="301">
        <v>2032.4764839442098</v>
      </c>
      <c r="F3495" s="296">
        <f t="shared" si="65"/>
        <v>2032.4764839442098</v>
      </c>
    </row>
    <row r="3496" spans="1:6" customFormat="1" ht="30">
      <c r="A3496" s="297">
        <v>40499</v>
      </c>
      <c r="B3496" s="298" t="s">
        <v>36</v>
      </c>
      <c r="C3496" s="299" t="s">
        <v>15217</v>
      </c>
      <c r="D3496" s="300" t="s">
        <v>21</v>
      </c>
      <c r="E3496" s="301">
        <v>2032.4764839442098</v>
      </c>
      <c r="F3496" s="296">
        <f t="shared" si="65"/>
        <v>2032.4764839442098</v>
      </c>
    </row>
    <row r="3497" spans="1:6" customFormat="1" ht="30">
      <c r="A3497" s="297">
        <v>40500</v>
      </c>
      <c r="B3497" s="298" t="s">
        <v>36</v>
      </c>
      <c r="C3497" s="299" t="s">
        <v>15218</v>
      </c>
      <c r="D3497" s="300" t="s">
        <v>21</v>
      </c>
      <c r="E3497" s="301">
        <v>2168.674991891015</v>
      </c>
      <c r="F3497" s="296">
        <f t="shared" si="65"/>
        <v>2168.674991891015</v>
      </c>
    </row>
    <row r="3498" spans="1:6" customFormat="1" ht="30">
      <c r="A3498" s="297">
        <v>40501</v>
      </c>
      <c r="B3498" s="298" t="s">
        <v>36</v>
      </c>
      <c r="C3498" s="299" t="s">
        <v>15219</v>
      </c>
      <c r="D3498" s="300" t="s">
        <v>21</v>
      </c>
      <c r="E3498" s="301">
        <v>2168.674991891015</v>
      </c>
      <c r="F3498" s="296">
        <f t="shared" si="65"/>
        <v>2168.674991891015</v>
      </c>
    </row>
    <row r="3499" spans="1:6" customFormat="1" ht="15">
      <c r="A3499" s="297">
        <v>40502</v>
      </c>
      <c r="B3499" s="298" t="s">
        <v>36</v>
      </c>
      <c r="C3499" s="299" t="s">
        <v>15220</v>
      </c>
      <c r="D3499" s="300" t="s">
        <v>21</v>
      </c>
      <c r="E3499" s="301">
        <v>2516.6153097632173</v>
      </c>
      <c r="F3499" s="296">
        <f t="shared" si="65"/>
        <v>2516.6153097632173</v>
      </c>
    </row>
    <row r="3500" spans="1:6" customFormat="1" ht="15">
      <c r="A3500" s="297">
        <v>40503</v>
      </c>
      <c r="B3500" s="298" t="s">
        <v>36</v>
      </c>
      <c r="C3500" s="299" t="s">
        <v>15221</v>
      </c>
      <c r="D3500" s="300" t="s">
        <v>21</v>
      </c>
      <c r="E3500" s="301">
        <v>2900.4135582225103</v>
      </c>
      <c r="F3500" s="296">
        <f t="shared" si="65"/>
        <v>2900.4135582225103</v>
      </c>
    </row>
    <row r="3501" spans="1:6" customFormat="1" ht="30">
      <c r="A3501" s="297">
        <v>40504</v>
      </c>
      <c r="B3501" s="298" t="s">
        <v>36</v>
      </c>
      <c r="C3501" s="299" t="s">
        <v>15222</v>
      </c>
      <c r="D3501" s="300" t="s">
        <v>21</v>
      </c>
      <c r="E3501" s="301">
        <v>2900.4135582225103</v>
      </c>
      <c r="F3501" s="296">
        <f t="shared" si="65"/>
        <v>2900.4135582225103</v>
      </c>
    </row>
    <row r="3502" spans="1:6" customFormat="1" ht="30">
      <c r="A3502" s="297">
        <v>40505</v>
      </c>
      <c r="B3502" s="298" t="s">
        <v>36</v>
      </c>
      <c r="C3502" s="299" t="s">
        <v>15223</v>
      </c>
      <c r="D3502" s="300" t="s">
        <v>21</v>
      </c>
      <c r="E3502" s="301">
        <v>3063.2581900746027</v>
      </c>
      <c r="F3502" s="296">
        <f t="shared" si="65"/>
        <v>3063.2581900746027</v>
      </c>
    </row>
    <row r="3503" spans="1:6" customFormat="1" ht="30">
      <c r="A3503" s="297">
        <v>40506</v>
      </c>
      <c r="B3503" s="298" t="s">
        <v>36</v>
      </c>
      <c r="C3503" s="299" t="s">
        <v>15224</v>
      </c>
      <c r="D3503" s="300" t="s">
        <v>21</v>
      </c>
      <c r="E3503" s="301">
        <v>3063.2581900746027</v>
      </c>
      <c r="F3503" s="296">
        <f t="shared" si="65"/>
        <v>3063.2581900746027</v>
      </c>
    </row>
    <row r="3504" spans="1:6" customFormat="1" ht="30">
      <c r="A3504" s="297">
        <v>40507</v>
      </c>
      <c r="B3504" s="298" t="s">
        <v>36</v>
      </c>
      <c r="C3504" s="299" t="s">
        <v>15225</v>
      </c>
      <c r="D3504" s="300" t="s">
        <v>21</v>
      </c>
      <c r="E3504" s="301">
        <v>3909.5848199805382</v>
      </c>
      <c r="F3504" s="296">
        <f t="shared" si="65"/>
        <v>3909.5848199805382</v>
      </c>
    </row>
    <row r="3505" spans="1:6" customFormat="1" ht="30">
      <c r="A3505" s="297">
        <v>40508</v>
      </c>
      <c r="B3505" s="298" t="s">
        <v>36</v>
      </c>
      <c r="C3505" s="299" t="s">
        <v>15226</v>
      </c>
      <c r="D3505" s="300" t="s">
        <v>21</v>
      </c>
      <c r="E3505" s="301">
        <v>4026.5325981187157</v>
      </c>
      <c r="F3505" s="296">
        <f t="shared" si="65"/>
        <v>4026.5325981187157</v>
      </c>
    </row>
    <row r="3506" spans="1:6" customFormat="1" ht="15">
      <c r="A3506" s="297">
        <v>40509</v>
      </c>
      <c r="B3506" s="298" t="s">
        <v>36</v>
      </c>
      <c r="C3506" s="299" t="s">
        <v>15227</v>
      </c>
      <c r="D3506" s="300" t="s">
        <v>21</v>
      </c>
      <c r="E3506" s="301">
        <v>4026.5325981187157</v>
      </c>
      <c r="F3506" s="296">
        <f t="shared" si="65"/>
        <v>4026.5325981187157</v>
      </c>
    </row>
    <row r="3507" spans="1:6" customFormat="1" ht="30">
      <c r="A3507" s="297">
        <v>40510</v>
      </c>
      <c r="B3507" s="298" t="s">
        <v>36</v>
      </c>
      <c r="C3507" s="299" t="s">
        <v>15228</v>
      </c>
      <c r="D3507" s="300" t="s">
        <v>21</v>
      </c>
      <c r="E3507" s="301">
        <v>4233.8387933830682</v>
      </c>
      <c r="F3507" s="296">
        <f t="shared" si="65"/>
        <v>4233.8387933830682</v>
      </c>
    </row>
    <row r="3508" spans="1:6" customFormat="1" ht="30">
      <c r="A3508" s="297">
        <v>40511</v>
      </c>
      <c r="B3508" s="298" t="s">
        <v>36</v>
      </c>
      <c r="C3508" s="299" t="s">
        <v>15229</v>
      </c>
      <c r="D3508" s="300" t="s">
        <v>21</v>
      </c>
      <c r="E3508" s="301">
        <v>4233.8387933830682</v>
      </c>
      <c r="F3508" s="296">
        <f t="shared" si="65"/>
        <v>4233.8387933830682</v>
      </c>
    </row>
    <row r="3509" spans="1:6" customFormat="1" ht="30">
      <c r="A3509" s="297">
        <v>40512</v>
      </c>
      <c r="B3509" s="298" t="s">
        <v>36</v>
      </c>
      <c r="C3509" s="299" t="s">
        <v>15230</v>
      </c>
      <c r="D3509" s="300" t="s">
        <v>21</v>
      </c>
      <c r="E3509" s="301">
        <v>5702.5786571521239</v>
      </c>
      <c r="F3509" s="296">
        <f t="shared" si="65"/>
        <v>5702.5786571521239</v>
      </c>
    </row>
    <row r="3510" spans="1:6" customFormat="1" ht="15">
      <c r="A3510" s="297">
        <v>40586</v>
      </c>
      <c r="B3510" s="298" t="s">
        <v>36</v>
      </c>
      <c r="C3510" s="299" t="s">
        <v>15231</v>
      </c>
      <c r="D3510" s="300" t="s">
        <v>21</v>
      </c>
      <c r="E3510" s="301">
        <v>4848.6457995458968</v>
      </c>
      <c r="F3510" s="296">
        <f t="shared" si="65"/>
        <v>4848.6457995458968</v>
      </c>
    </row>
    <row r="3511" spans="1:6" customFormat="1" ht="15">
      <c r="A3511" s="297">
        <v>40592</v>
      </c>
      <c r="B3511" s="298" t="s">
        <v>36</v>
      </c>
      <c r="C3511" s="299" t="s">
        <v>15232</v>
      </c>
      <c r="D3511" s="300" t="s">
        <v>21</v>
      </c>
      <c r="E3511" s="301">
        <v>5070.848199805384</v>
      </c>
      <c r="F3511" s="296">
        <f t="shared" si="65"/>
        <v>5070.848199805384</v>
      </c>
    </row>
    <row r="3512" spans="1:6" customFormat="1" ht="15">
      <c r="A3512" s="297">
        <v>40598</v>
      </c>
      <c r="B3512" s="298" t="s">
        <v>36</v>
      </c>
      <c r="C3512" s="299" t="s">
        <v>15233</v>
      </c>
      <c r="D3512" s="300" t="s">
        <v>21</v>
      </c>
      <c r="E3512" s="301">
        <v>7131.689912422964</v>
      </c>
      <c r="F3512" s="296">
        <f t="shared" si="65"/>
        <v>7131.689912422964</v>
      </c>
    </row>
    <row r="3513" spans="1:6" customFormat="1" ht="15">
      <c r="A3513" s="297">
        <v>40587</v>
      </c>
      <c r="B3513" s="298" t="s">
        <v>36</v>
      </c>
      <c r="C3513" s="299" t="s">
        <v>15234</v>
      </c>
      <c r="D3513" s="300" t="s">
        <v>21</v>
      </c>
      <c r="E3513" s="301">
        <v>6975.6973726889391</v>
      </c>
      <c r="F3513" s="296">
        <f t="shared" si="65"/>
        <v>6975.6973726889391</v>
      </c>
    </row>
    <row r="3514" spans="1:6" customFormat="1" ht="15">
      <c r="A3514" s="297">
        <v>40593</v>
      </c>
      <c r="B3514" s="298" t="s">
        <v>36</v>
      </c>
      <c r="C3514" s="299" t="s">
        <v>15235</v>
      </c>
      <c r="D3514" s="300" t="s">
        <v>21</v>
      </c>
      <c r="E3514" s="301">
        <v>7815.3746350956853</v>
      </c>
      <c r="F3514" s="296">
        <f t="shared" si="65"/>
        <v>7815.3746350956853</v>
      </c>
    </row>
    <row r="3515" spans="1:6" customFormat="1" ht="15">
      <c r="A3515" s="297">
        <v>40588</v>
      </c>
      <c r="B3515" s="298" t="s">
        <v>36</v>
      </c>
      <c r="C3515" s="299" t="s">
        <v>15236</v>
      </c>
      <c r="D3515" s="300" t="s">
        <v>21</v>
      </c>
      <c r="E3515" s="301">
        <v>9976.1920207589992</v>
      </c>
      <c r="F3515" s="296">
        <f t="shared" si="65"/>
        <v>9976.1920207589992</v>
      </c>
    </row>
    <row r="3516" spans="1:6" customFormat="1" ht="15">
      <c r="A3516" s="297">
        <v>40594</v>
      </c>
      <c r="B3516" s="298" t="s">
        <v>36</v>
      </c>
      <c r="C3516" s="299" t="s">
        <v>15237</v>
      </c>
      <c r="D3516" s="300" t="s">
        <v>21</v>
      </c>
      <c r="E3516" s="301">
        <v>11649.124229646448</v>
      </c>
      <c r="F3516" s="296">
        <f t="shared" si="65"/>
        <v>11649.124229646448</v>
      </c>
    </row>
    <row r="3517" spans="1:6" customFormat="1" ht="15">
      <c r="A3517" s="297">
        <v>40599</v>
      </c>
      <c r="B3517" s="298" t="s">
        <v>36</v>
      </c>
      <c r="C3517" s="299" t="s">
        <v>15238</v>
      </c>
      <c r="D3517" s="300" t="s">
        <v>21</v>
      </c>
      <c r="E3517" s="301">
        <v>10287.941939669154</v>
      </c>
      <c r="F3517" s="296">
        <f t="shared" si="65"/>
        <v>10287.941939669154</v>
      </c>
    </row>
    <row r="3518" spans="1:6" customFormat="1" ht="15">
      <c r="A3518" s="297">
        <v>40589</v>
      </c>
      <c r="B3518" s="298" t="s">
        <v>36</v>
      </c>
      <c r="C3518" s="299" t="s">
        <v>15239</v>
      </c>
      <c r="D3518" s="300" t="s">
        <v>21</v>
      </c>
      <c r="E3518" s="301">
        <v>9477.9841063898803</v>
      </c>
      <c r="F3518" s="296">
        <f t="shared" si="65"/>
        <v>9477.9841063898803</v>
      </c>
    </row>
    <row r="3519" spans="1:6" customFormat="1" ht="15">
      <c r="A3519" s="297">
        <v>40595</v>
      </c>
      <c r="B3519" s="298" t="s">
        <v>36</v>
      </c>
      <c r="C3519" s="299" t="s">
        <v>15240</v>
      </c>
      <c r="D3519" s="300" t="s">
        <v>21</v>
      </c>
      <c r="E3519" s="301">
        <v>10578.697697048328</v>
      </c>
      <c r="F3519" s="296">
        <f t="shared" si="65"/>
        <v>10578.697697048328</v>
      </c>
    </row>
    <row r="3520" spans="1:6" customFormat="1" ht="15">
      <c r="A3520" s="297">
        <v>40590</v>
      </c>
      <c r="B3520" s="298" t="s">
        <v>36</v>
      </c>
      <c r="C3520" s="299" t="s">
        <v>15241</v>
      </c>
      <c r="D3520" s="300" t="s">
        <v>21</v>
      </c>
      <c r="E3520" s="301">
        <v>11438.485241647746</v>
      </c>
      <c r="F3520" s="296">
        <f t="shared" si="65"/>
        <v>11438.485241647746</v>
      </c>
    </row>
    <row r="3521" spans="1:6" customFormat="1" ht="15">
      <c r="A3521" s="297">
        <v>40596</v>
      </c>
      <c r="B3521" s="298" t="s">
        <v>36</v>
      </c>
      <c r="C3521" s="299" t="s">
        <v>15242</v>
      </c>
      <c r="D3521" s="300" t="s">
        <v>21</v>
      </c>
      <c r="E3521" s="301">
        <v>12656.949399935127</v>
      </c>
      <c r="F3521" s="296">
        <f t="shared" si="65"/>
        <v>12656.949399935127</v>
      </c>
    </row>
    <row r="3522" spans="1:6" customFormat="1" ht="15">
      <c r="A3522" s="297">
        <v>40591</v>
      </c>
      <c r="B3522" s="298" t="s">
        <v>36</v>
      </c>
      <c r="C3522" s="299" t="s">
        <v>15243</v>
      </c>
      <c r="D3522" s="300" t="s">
        <v>21</v>
      </c>
      <c r="E3522" s="301">
        <v>12580.433019785922</v>
      </c>
      <c r="F3522" s="296">
        <f t="shared" si="65"/>
        <v>12580.433019785922</v>
      </c>
    </row>
    <row r="3523" spans="1:6" customFormat="1" ht="15">
      <c r="A3523" s="297">
        <v>40597</v>
      </c>
      <c r="B3523" s="298" t="s">
        <v>36</v>
      </c>
      <c r="C3523" s="299" t="s">
        <v>15244</v>
      </c>
      <c r="D3523" s="300" t="s">
        <v>21</v>
      </c>
      <c r="E3523" s="301">
        <v>13555.546545572493</v>
      </c>
      <c r="F3523" s="296">
        <f t="shared" si="65"/>
        <v>13555.546545572493</v>
      </c>
    </row>
    <row r="3524" spans="1:6" customFormat="1" ht="15">
      <c r="A3524" s="297">
        <v>40573</v>
      </c>
      <c r="B3524" s="298" t="s">
        <v>36</v>
      </c>
      <c r="C3524" s="299" t="s">
        <v>15245</v>
      </c>
      <c r="D3524" s="300" t="s">
        <v>21</v>
      </c>
      <c r="E3524" s="301">
        <v>2936.8877716509892</v>
      </c>
      <c r="F3524" s="296">
        <f t="shared" si="65"/>
        <v>2936.8877716509892</v>
      </c>
    </row>
    <row r="3525" spans="1:6" customFormat="1" ht="15">
      <c r="A3525" s="297">
        <v>40579</v>
      </c>
      <c r="B3525" s="298" t="s">
        <v>36</v>
      </c>
      <c r="C3525" s="299" t="s">
        <v>15246</v>
      </c>
      <c r="D3525" s="300" t="s">
        <v>21</v>
      </c>
      <c r="E3525" s="301">
        <v>3103.5355173532275</v>
      </c>
      <c r="F3525" s="296">
        <f t="shared" si="65"/>
        <v>3103.5355173532275</v>
      </c>
    </row>
    <row r="3526" spans="1:6" customFormat="1" ht="15">
      <c r="A3526" s="297">
        <v>41113</v>
      </c>
      <c r="B3526" s="298" t="s">
        <v>36</v>
      </c>
      <c r="C3526" s="299" t="s">
        <v>15247</v>
      </c>
      <c r="D3526" s="300" t="s">
        <v>21</v>
      </c>
      <c r="E3526" s="301">
        <v>5093.8777165098927</v>
      </c>
      <c r="F3526" s="296">
        <f t="shared" si="65"/>
        <v>5093.8777165098927</v>
      </c>
    </row>
    <row r="3527" spans="1:6" customFormat="1" ht="15">
      <c r="A3527" s="297">
        <v>40574</v>
      </c>
      <c r="B3527" s="298" t="s">
        <v>36</v>
      </c>
      <c r="C3527" s="299" t="s">
        <v>15248</v>
      </c>
      <c r="D3527" s="300" t="s">
        <v>21</v>
      </c>
      <c r="E3527" s="301">
        <v>4183.8387933830682</v>
      </c>
      <c r="F3527" s="296">
        <f t="shared" si="65"/>
        <v>4183.8387933830682</v>
      </c>
    </row>
    <row r="3528" spans="1:6" customFormat="1" ht="15">
      <c r="A3528" s="297">
        <v>40580</v>
      </c>
      <c r="B3528" s="298" t="s">
        <v>36</v>
      </c>
      <c r="C3528" s="299" t="s">
        <v>15249</v>
      </c>
      <c r="D3528" s="300" t="s">
        <v>21</v>
      </c>
      <c r="E3528" s="301">
        <v>4705.0275705481672</v>
      </c>
      <c r="F3528" s="296">
        <f t="shared" si="65"/>
        <v>4705.0275705481672</v>
      </c>
    </row>
    <row r="3529" spans="1:6" customFormat="1" ht="15">
      <c r="A3529" s="297">
        <v>40575</v>
      </c>
      <c r="B3529" s="298" t="s">
        <v>36</v>
      </c>
      <c r="C3529" s="299" t="s">
        <v>15250</v>
      </c>
      <c r="D3529" s="300" t="s">
        <v>21</v>
      </c>
      <c r="E3529" s="301">
        <v>6042.2721375283809</v>
      </c>
      <c r="F3529" s="296">
        <f t="shared" si="65"/>
        <v>6042.2721375283809</v>
      </c>
    </row>
    <row r="3530" spans="1:6" customFormat="1" ht="15">
      <c r="A3530" s="297">
        <v>40581</v>
      </c>
      <c r="B3530" s="298" t="s">
        <v>36</v>
      </c>
      <c r="C3530" s="299" t="s">
        <v>15251</v>
      </c>
      <c r="D3530" s="300" t="s">
        <v>21</v>
      </c>
      <c r="E3530" s="301">
        <v>7621.4969185857926</v>
      </c>
      <c r="F3530" s="296">
        <f t="shared" si="65"/>
        <v>7621.4969185857926</v>
      </c>
    </row>
    <row r="3531" spans="1:6" customFormat="1" ht="15">
      <c r="A3531" s="297">
        <v>40576</v>
      </c>
      <c r="B3531" s="298" t="s">
        <v>36</v>
      </c>
      <c r="C3531" s="299" t="s">
        <v>15252</v>
      </c>
      <c r="D3531" s="300" t="s">
        <v>21</v>
      </c>
      <c r="E3531" s="301">
        <v>5937.8121959130713</v>
      </c>
      <c r="F3531" s="296">
        <f t="shared" si="65"/>
        <v>5937.8121959130713</v>
      </c>
    </row>
    <row r="3532" spans="1:6" customFormat="1" ht="15">
      <c r="A3532" s="297">
        <v>40582</v>
      </c>
      <c r="B3532" s="298" t="s">
        <v>36</v>
      </c>
      <c r="C3532" s="299" t="s">
        <v>15253</v>
      </c>
      <c r="D3532" s="300" t="s">
        <v>21</v>
      </c>
      <c r="E3532" s="301">
        <v>6526.6461239052869</v>
      </c>
      <c r="F3532" s="296">
        <f t="shared" si="65"/>
        <v>6526.6461239052869</v>
      </c>
    </row>
    <row r="3533" spans="1:6" customFormat="1" ht="15">
      <c r="A3533" s="297">
        <v>40577</v>
      </c>
      <c r="B3533" s="298" t="s">
        <v>36</v>
      </c>
      <c r="C3533" s="299" t="s">
        <v>15254</v>
      </c>
      <c r="D3533" s="300" t="s">
        <v>21</v>
      </c>
      <c r="E3533" s="301">
        <v>7539.9691858579308</v>
      </c>
      <c r="F3533" s="296">
        <f t="shared" si="65"/>
        <v>7539.9691858579308</v>
      </c>
    </row>
    <row r="3534" spans="1:6" customFormat="1" ht="15">
      <c r="A3534" s="297">
        <v>40583</v>
      </c>
      <c r="B3534" s="298" t="s">
        <v>36</v>
      </c>
      <c r="C3534" s="299" t="s">
        <v>15255</v>
      </c>
      <c r="D3534" s="300" t="s">
        <v>21</v>
      </c>
      <c r="E3534" s="301">
        <v>8989.9448589036638</v>
      </c>
      <c r="F3534" s="296">
        <f t="shared" si="65"/>
        <v>8989.9448589036638</v>
      </c>
    </row>
    <row r="3535" spans="1:6" customFormat="1" ht="15">
      <c r="A3535" s="297">
        <v>40578</v>
      </c>
      <c r="B3535" s="298" t="s">
        <v>36</v>
      </c>
      <c r="C3535" s="299" t="s">
        <v>15256</v>
      </c>
      <c r="D3535" s="300" t="s">
        <v>21</v>
      </c>
      <c r="E3535" s="301">
        <v>8202.384041518002</v>
      </c>
      <c r="F3535" s="296">
        <f t="shared" si="65"/>
        <v>8202.384041518002</v>
      </c>
    </row>
    <row r="3536" spans="1:6" customFormat="1" ht="15">
      <c r="A3536" s="297">
        <v>40584</v>
      </c>
      <c r="B3536" s="298" t="s">
        <v>36</v>
      </c>
      <c r="C3536" s="299" t="s">
        <v>15257</v>
      </c>
      <c r="D3536" s="300" t="s">
        <v>21</v>
      </c>
      <c r="E3536" s="301">
        <v>9373.9377229970814</v>
      </c>
      <c r="F3536" s="296">
        <f t="shared" si="65"/>
        <v>9373.9377229970814</v>
      </c>
    </row>
    <row r="3537" spans="1:6" customFormat="1" ht="15">
      <c r="A3537" s="297">
        <v>40601</v>
      </c>
      <c r="B3537" s="298" t="s">
        <v>36</v>
      </c>
      <c r="C3537" s="299" t="s">
        <v>15258</v>
      </c>
      <c r="D3537" s="300" t="s">
        <v>21</v>
      </c>
      <c r="E3537" s="301">
        <v>6784.6091469348039</v>
      </c>
      <c r="F3537" s="296">
        <f t="shared" si="65"/>
        <v>6784.6091469348039</v>
      </c>
    </row>
    <row r="3538" spans="1:6" customFormat="1" ht="15">
      <c r="A3538" s="297">
        <v>40607</v>
      </c>
      <c r="B3538" s="298" t="s">
        <v>36</v>
      </c>
      <c r="C3538" s="299" t="s">
        <v>15259</v>
      </c>
      <c r="D3538" s="300" t="s">
        <v>21</v>
      </c>
      <c r="E3538" s="301">
        <v>7195.6779111255255</v>
      </c>
      <c r="F3538" s="296">
        <f t="shared" si="65"/>
        <v>7195.6779111255255</v>
      </c>
    </row>
    <row r="3539" spans="1:6" customFormat="1" ht="15">
      <c r="A3539" s="297">
        <v>40602</v>
      </c>
      <c r="B3539" s="298" t="s">
        <v>36</v>
      </c>
      <c r="C3539" s="299" t="s">
        <v>15260</v>
      </c>
      <c r="D3539" s="300" t="s">
        <v>21</v>
      </c>
      <c r="E3539" s="301">
        <v>9983.8469023678226</v>
      </c>
      <c r="F3539" s="296">
        <f t="shared" si="65"/>
        <v>9983.8469023678226</v>
      </c>
    </row>
    <row r="3540" spans="1:6" customFormat="1" ht="15">
      <c r="A3540" s="297">
        <v>40608</v>
      </c>
      <c r="B3540" s="298" t="s">
        <v>36</v>
      </c>
      <c r="C3540" s="299" t="s">
        <v>15261</v>
      </c>
      <c r="D3540" s="300" t="s">
        <v>21</v>
      </c>
      <c r="E3540" s="301">
        <v>10610.687641907232</v>
      </c>
      <c r="F3540" s="296">
        <f t="shared" si="65"/>
        <v>10610.687641907232</v>
      </c>
    </row>
    <row r="3541" spans="1:6" customFormat="1" ht="15">
      <c r="A3541" s="297">
        <v>40603</v>
      </c>
      <c r="B3541" s="298" t="s">
        <v>36</v>
      </c>
      <c r="C3541" s="299" t="s">
        <v>15262</v>
      </c>
      <c r="D3541" s="300" t="s">
        <v>21</v>
      </c>
      <c r="E3541" s="301">
        <v>14449.245864417775</v>
      </c>
      <c r="F3541" s="296">
        <f t="shared" ref="F3541:F3604" si="66">E3541*$F$3079</f>
        <v>14449.245864417775</v>
      </c>
    </row>
    <row r="3542" spans="1:6" customFormat="1" ht="15">
      <c r="A3542" s="297">
        <v>40609</v>
      </c>
      <c r="B3542" s="298" t="s">
        <v>36</v>
      </c>
      <c r="C3542" s="299" t="s">
        <v>15263</v>
      </c>
      <c r="D3542" s="300" t="s">
        <v>21</v>
      </c>
      <c r="E3542" s="301">
        <v>16368.107362958157</v>
      </c>
      <c r="F3542" s="296">
        <f t="shared" si="66"/>
        <v>16368.107362958157</v>
      </c>
    </row>
    <row r="3543" spans="1:6" customFormat="1" ht="15">
      <c r="A3543" s="297">
        <v>40604</v>
      </c>
      <c r="B3543" s="298" t="s">
        <v>36</v>
      </c>
      <c r="C3543" s="299" t="s">
        <v>15264</v>
      </c>
      <c r="D3543" s="300" t="s">
        <v>21</v>
      </c>
      <c r="E3543" s="301">
        <v>13083.214401556923</v>
      </c>
      <c r="F3543" s="296">
        <f t="shared" si="66"/>
        <v>13083.214401556923</v>
      </c>
    </row>
    <row r="3544" spans="1:6" customFormat="1" ht="15">
      <c r="A3544" s="297">
        <v>40610</v>
      </c>
      <c r="B3544" s="298" t="s">
        <v>36</v>
      </c>
      <c r="C3544" s="299" t="s">
        <v>15265</v>
      </c>
      <c r="D3544" s="300" t="s">
        <v>21</v>
      </c>
      <c r="E3544" s="301">
        <v>14653.462536490431</v>
      </c>
      <c r="F3544" s="296">
        <f t="shared" si="66"/>
        <v>14653.462536490431</v>
      </c>
    </row>
    <row r="3545" spans="1:6" customFormat="1" ht="15">
      <c r="A3545" s="297">
        <v>40605</v>
      </c>
      <c r="B3545" s="298" t="s">
        <v>36</v>
      </c>
      <c r="C3545" s="299" t="s">
        <v>15266</v>
      </c>
      <c r="D3545" s="300" t="s">
        <v>21</v>
      </c>
      <c r="E3545" s="301">
        <v>16203.819331819655</v>
      </c>
      <c r="F3545" s="296">
        <f t="shared" si="66"/>
        <v>16203.819331819655</v>
      </c>
    </row>
    <row r="3546" spans="1:6" customFormat="1" ht="15">
      <c r="A3546" s="297">
        <v>40611</v>
      </c>
      <c r="B3546" s="298" t="s">
        <v>36</v>
      </c>
      <c r="C3546" s="299" t="s">
        <v>15267</v>
      </c>
      <c r="D3546" s="300" t="s">
        <v>21</v>
      </c>
      <c r="E3546" s="301">
        <v>18349.545896853713</v>
      </c>
      <c r="F3546" s="296">
        <f t="shared" si="66"/>
        <v>18349.545896853713</v>
      </c>
    </row>
    <row r="3547" spans="1:6" customFormat="1" ht="15">
      <c r="A3547" s="297">
        <v>40606</v>
      </c>
      <c r="B3547" s="298" t="s">
        <v>36</v>
      </c>
      <c r="C3547" s="299" t="s">
        <v>15268</v>
      </c>
      <c r="D3547" s="300" t="s">
        <v>21</v>
      </c>
      <c r="E3547" s="301">
        <v>17460.22542977619</v>
      </c>
      <c r="F3547" s="296">
        <f t="shared" si="66"/>
        <v>17460.22542977619</v>
      </c>
    </row>
    <row r="3548" spans="1:6" customFormat="1" ht="15">
      <c r="A3548" s="297">
        <v>40612</v>
      </c>
      <c r="B3548" s="298" t="s">
        <v>36</v>
      </c>
      <c r="C3548" s="299" t="s">
        <v>15269</v>
      </c>
      <c r="D3548" s="300" t="s">
        <v>21</v>
      </c>
      <c r="E3548" s="301">
        <v>19544.023678235484</v>
      </c>
      <c r="F3548" s="296">
        <f t="shared" si="66"/>
        <v>19544.023678235484</v>
      </c>
    </row>
    <row r="3549" spans="1:6" customFormat="1" ht="15">
      <c r="A3549" s="297">
        <v>40305</v>
      </c>
      <c r="B3549" s="298" t="s">
        <v>36</v>
      </c>
      <c r="C3549" s="299" t="s">
        <v>15270</v>
      </c>
      <c r="D3549" s="300" t="s">
        <v>1875</v>
      </c>
      <c r="E3549" s="301">
        <v>19.90755757379176</v>
      </c>
      <c r="F3549" s="296">
        <f t="shared" si="66"/>
        <v>19.90755757379176</v>
      </c>
    </row>
    <row r="3550" spans="1:6" customFormat="1" ht="15">
      <c r="A3550" s="297">
        <v>40306</v>
      </c>
      <c r="B3550" s="298" t="s">
        <v>36</v>
      </c>
      <c r="C3550" s="299" t="s">
        <v>15271</v>
      </c>
      <c r="D3550" s="300" t="s">
        <v>1875</v>
      </c>
      <c r="E3550" s="301">
        <v>39.82322413233863</v>
      </c>
      <c r="F3550" s="296">
        <f t="shared" si="66"/>
        <v>39.82322413233863</v>
      </c>
    </row>
    <row r="3551" spans="1:6" customFormat="1" ht="15">
      <c r="A3551" s="297">
        <v>41049</v>
      </c>
      <c r="B3551" s="298" t="s">
        <v>36</v>
      </c>
      <c r="C3551" s="299" t="s">
        <v>15272</v>
      </c>
      <c r="D3551" s="300" t="s">
        <v>21</v>
      </c>
      <c r="E3551" s="301">
        <v>23.962049951346092</v>
      </c>
      <c r="F3551" s="296">
        <f t="shared" si="66"/>
        <v>23.962049951346092</v>
      </c>
    </row>
    <row r="3552" spans="1:6" customFormat="1" ht="15">
      <c r="A3552" s="297">
        <v>40372</v>
      </c>
      <c r="B3552" s="298" t="s">
        <v>36</v>
      </c>
      <c r="C3552" s="299" t="s">
        <v>15273</v>
      </c>
      <c r="D3552" s="300" t="s">
        <v>1875</v>
      </c>
      <c r="E3552" s="301">
        <v>243.28576062277</v>
      </c>
      <c r="F3552" s="296">
        <f t="shared" si="66"/>
        <v>243.28576062277</v>
      </c>
    </row>
    <row r="3553" spans="1:6" customFormat="1" ht="15">
      <c r="A3553" s="297">
        <v>40374</v>
      </c>
      <c r="B3553" s="298" t="s">
        <v>36</v>
      </c>
      <c r="C3553" s="299" t="s">
        <v>15274</v>
      </c>
      <c r="D3553" s="300" t="s">
        <v>1875</v>
      </c>
      <c r="E3553" s="301">
        <v>359.03340901719099</v>
      </c>
      <c r="F3553" s="296">
        <f t="shared" si="66"/>
        <v>359.03340901719099</v>
      </c>
    </row>
    <row r="3554" spans="1:6" customFormat="1" ht="15">
      <c r="A3554" s="297">
        <v>40373</v>
      </c>
      <c r="B3554" s="298" t="s">
        <v>36</v>
      </c>
      <c r="C3554" s="299" t="s">
        <v>15275</v>
      </c>
      <c r="D3554" s="300" t="s">
        <v>1875</v>
      </c>
      <c r="E3554" s="301">
        <v>316.79370742783004</v>
      </c>
      <c r="F3554" s="296">
        <f t="shared" si="66"/>
        <v>316.79370742783004</v>
      </c>
    </row>
    <row r="3555" spans="1:6" customFormat="1" ht="15">
      <c r="A3555" s="297">
        <v>40375</v>
      </c>
      <c r="B3555" s="298" t="s">
        <v>36</v>
      </c>
      <c r="C3555" s="299" t="s">
        <v>15276</v>
      </c>
      <c r="D3555" s="300" t="s">
        <v>1875</v>
      </c>
      <c r="E3555" s="301">
        <v>221.37528381446643</v>
      </c>
      <c r="F3555" s="296">
        <f t="shared" si="66"/>
        <v>221.37528381446643</v>
      </c>
    </row>
    <row r="3556" spans="1:6" customFormat="1" ht="15">
      <c r="A3556" s="297">
        <v>40678</v>
      </c>
      <c r="B3556" s="298" t="s">
        <v>36</v>
      </c>
      <c r="C3556" s="299" t="s">
        <v>15277</v>
      </c>
      <c r="D3556" s="300" t="s">
        <v>21</v>
      </c>
      <c r="E3556" s="301">
        <v>420.82387285111906</v>
      </c>
      <c r="F3556" s="296">
        <f t="shared" si="66"/>
        <v>420.82387285111906</v>
      </c>
    </row>
    <row r="3557" spans="1:6" customFormat="1" ht="15">
      <c r="A3557" s="297">
        <v>40679</v>
      </c>
      <c r="B3557" s="298" t="s">
        <v>36</v>
      </c>
      <c r="C3557" s="299" t="s">
        <v>15278</v>
      </c>
      <c r="D3557" s="300" t="s">
        <v>14817</v>
      </c>
      <c r="E3557" s="301">
        <v>839.31235809276666</v>
      </c>
      <c r="F3557" s="296">
        <f t="shared" si="66"/>
        <v>839.31235809276666</v>
      </c>
    </row>
    <row r="3558" spans="1:6" customFormat="1" ht="15">
      <c r="A3558" s="297">
        <v>40684</v>
      </c>
      <c r="B3558" s="298" t="s">
        <v>36</v>
      </c>
      <c r="C3558" s="299" t="s">
        <v>15279</v>
      </c>
      <c r="D3558" s="300" t="s">
        <v>14817</v>
      </c>
      <c r="E3558" s="301">
        <v>924.20531949399935</v>
      </c>
      <c r="F3558" s="296">
        <f t="shared" si="66"/>
        <v>924.20531949399935</v>
      </c>
    </row>
    <row r="3559" spans="1:6" customFormat="1" ht="15">
      <c r="A3559" s="297">
        <v>40683</v>
      </c>
      <c r="B3559" s="298" t="s">
        <v>36</v>
      </c>
      <c r="C3559" s="299" t="s">
        <v>15280</v>
      </c>
      <c r="D3559" s="300" t="s">
        <v>21</v>
      </c>
      <c r="E3559" s="301">
        <v>452.60298410638984</v>
      </c>
      <c r="F3559" s="296">
        <f t="shared" si="66"/>
        <v>452.60298410638984</v>
      </c>
    </row>
    <row r="3560" spans="1:6" customFormat="1" ht="15">
      <c r="A3560" s="297">
        <v>40685</v>
      </c>
      <c r="B3560" s="298" t="s">
        <v>36</v>
      </c>
      <c r="C3560" s="299" t="s">
        <v>15281</v>
      </c>
      <c r="D3560" s="300" t="s">
        <v>14817</v>
      </c>
      <c r="E3560" s="301">
        <v>808.38469023678226</v>
      </c>
      <c r="F3560" s="296">
        <f t="shared" si="66"/>
        <v>808.38469023678226</v>
      </c>
    </row>
    <row r="3561" spans="1:6" customFormat="1" ht="15">
      <c r="A3561" s="297">
        <v>40686</v>
      </c>
      <c r="B3561" s="298" t="s">
        <v>36</v>
      </c>
      <c r="C3561" s="299" t="s">
        <v>15282</v>
      </c>
      <c r="D3561" s="300" t="s">
        <v>21</v>
      </c>
      <c r="E3561" s="301">
        <v>564.6691534219915</v>
      </c>
      <c r="F3561" s="296">
        <f t="shared" si="66"/>
        <v>564.6691534219915</v>
      </c>
    </row>
    <row r="3562" spans="1:6" customFormat="1" ht="15">
      <c r="A3562" s="297">
        <v>40687</v>
      </c>
      <c r="B3562" s="298" t="s">
        <v>36</v>
      </c>
      <c r="C3562" s="299" t="s">
        <v>15283</v>
      </c>
      <c r="D3562" s="300" t="s">
        <v>21</v>
      </c>
      <c r="E3562" s="301">
        <v>547.27538112228342</v>
      </c>
      <c r="F3562" s="296">
        <f t="shared" si="66"/>
        <v>547.27538112228342</v>
      </c>
    </row>
    <row r="3563" spans="1:6" customFormat="1" ht="15">
      <c r="A3563" s="297">
        <v>40676</v>
      </c>
      <c r="B3563" s="298" t="s">
        <v>36</v>
      </c>
      <c r="C3563" s="299" t="s">
        <v>15284</v>
      </c>
      <c r="D3563" s="300" t="s">
        <v>21</v>
      </c>
      <c r="E3563" s="301">
        <v>343.05870904962694</v>
      </c>
      <c r="F3563" s="296">
        <f t="shared" si="66"/>
        <v>343.05870904962694</v>
      </c>
    </row>
    <row r="3564" spans="1:6" customFormat="1" ht="15">
      <c r="A3564" s="297">
        <v>40677</v>
      </c>
      <c r="B3564" s="298" t="s">
        <v>36</v>
      </c>
      <c r="C3564" s="299" t="s">
        <v>15285</v>
      </c>
      <c r="D3564" s="300" t="s">
        <v>14817</v>
      </c>
      <c r="E3564" s="301">
        <v>750.43788517677592</v>
      </c>
      <c r="F3564" s="296">
        <f t="shared" si="66"/>
        <v>750.43788517677592</v>
      </c>
    </row>
    <row r="3565" spans="1:6" customFormat="1" ht="15">
      <c r="A3565" s="297">
        <v>40681</v>
      </c>
      <c r="B3565" s="298" t="s">
        <v>36</v>
      </c>
      <c r="C3565" s="299" t="s">
        <v>15286</v>
      </c>
      <c r="D3565" s="300" t="s">
        <v>14817</v>
      </c>
      <c r="E3565" s="301">
        <v>859.21991566655845</v>
      </c>
      <c r="F3565" s="296">
        <f t="shared" si="66"/>
        <v>859.21991566655845</v>
      </c>
    </row>
    <row r="3566" spans="1:6" customFormat="1" ht="15">
      <c r="A3566" s="297">
        <v>40680</v>
      </c>
      <c r="B3566" s="298" t="s">
        <v>36</v>
      </c>
      <c r="C3566" s="299" t="s">
        <v>15287</v>
      </c>
      <c r="D3566" s="300" t="s">
        <v>21</v>
      </c>
      <c r="E3566" s="301">
        <v>430.3843658773921</v>
      </c>
      <c r="F3566" s="296">
        <f t="shared" si="66"/>
        <v>430.3843658773921</v>
      </c>
    </row>
    <row r="3567" spans="1:6" customFormat="1" ht="15">
      <c r="A3567" s="297">
        <v>40682</v>
      </c>
      <c r="B3567" s="298" t="s">
        <v>36</v>
      </c>
      <c r="C3567" s="299" t="s">
        <v>15288</v>
      </c>
      <c r="D3567" s="300" t="s">
        <v>14817</v>
      </c>
      <c r="E3567" s="301">
        <v>752.83814466428794</v>
      </c>
      <c r="F3567" s="296">
        <f t="shared" si="66"/>
        <v>752.83814466428794</v>
      </c>
    </row>
    <row r="3568" spans="1:6" customFormat="1" ht="15">
      <c r="A3568" s="297">
        <v>41189</v>
      </c>
      <c r="B3568" s="298" t="s">
        <v>36</v>
      </c>
      <c r="C3568" s="299" t="s">
        <v>15289</v>
      </c>
      <c r="D3568" s="300" t="s">
        <v>21</v>
      </c>
      <c r="E3568" s="301">
        <v>47.648394421018487</v>
      </c>
      <c r="F3568" s="296">
        <f t="shared" si="66"/>
        <v>47.648394421018487</v>
      </c>
    </row>
    <row r="3569" spans="1:6" customFormat="1" ht="15">
      <c r="A3569" s="297">
        <v>40728</v>
      </c>
      <c r="B3569" s="298" t="s">
        <v>36</v>
      </c>
      <c r="C3569" s="299" t="s">
        <v>15290</v>
      </c>
      <c r="D3569" s="300" t="s">
        <v>14817</v>
      </c>
      <c r="E3569" s="301">
        <v>458.0278949075576</v>
      </c>
      <c r="F3569" s="296">
        <f t="shared" si="66"/>
        <v>458.0278949075576</v>
      </c>
    </row>
    <row r="3570" spans="1:6" customFormat="1" ht="15">
      <c r="A3570" s="297">
        <v>40732</v>
      </c>
      <c r="B3570" s="298" t="s">
        <v>36</v>
      </c>
      <c r="C3570" s="299" t="s">
        <v>15291</v>
      </c>
      <c r="D3570" s="300" t="s">
        <v>14817</v>
      </c>
      <c r="E3570" s="301">
        <v>718.32630554654554</v>
      </c>
      <c r="F3570" s="296">
        <f t="shared" si="66"/>
        <v>718.32630554654554</v>
      </c>
    </row>
    <row r="3571" spans="1:6" customFormat="1" ht="15">
      <c r="A3571" s="297">
        <v>40733</v>
      </c>
      <c r="B3571" s="298" t="s">
        <v>36</v>
      </c>
      <c r="C3571" s="299" t="s">
        <v>15292</v>
      </c>
      <c r="D3571" s="300" t="s">
        <v>14817</v>
      </c>
      <c r="E3571" s="301">
        <v>1846.0833603632825</v>
      </c>
      <c r="F3571" s="296">
        <f t="shared" si="66"/>
        <v>1846.0833603632825</v>
      </c>
    </row>
    <row r="3572" spans="1:6" customFormat="1" ht="15">
      <c r="A3572" s="297">
        <v>40734</v>
      </c>
      <c r="B3572" s="298" t="s">
        <v>36</v>
      </c>
      <c r="C3572" s="299" t="s">
        <v>15293</v>
      </c>
      <c r="D3572" s="300" t="s">
        <v>14817</v>
      </c>
      <c r="E3572" s="301">
        <v>2900.0567628932854</v>
      </c>
      <c r="F3572" s="296">
        <f t="shared" si="66"/>
        <v>2900.0567628932854</v>
      </c>
    </row>
    <row r="3573" spans="1:6" customFormat="1" ht="15">
      <c r="A3573" s="297">
        <v>40735</v>
      </c>
      <c r="B3573" s="298" t="s">
        <v>36</v>
      </c>
      <c r="C3573" s="299" t="s">
        <v>15294</v>
      </c>
      <c r="D3573" s="300" t="s">
        <v>14817</v>
      </c>
      <c r="E3573" s="301">
        <v>4199.8864742134283</v>
      </c>
      <c r="F3573" s="296">
        <f t="shared" si="66"/>
        <v>4199.8864742134283</v>
      </c>
    </row>
    <row r="3574" spans="1:6" customFormat="1" ht="15">
      <c r="A3574" s="297">
        <v>40736</v>
      </c>
      <c r="B3574" s="298" t="s">
        <v>36</v>
      </c>
      <c r="C3574" s="299" t="s">
        <v>15295</v>
      </c>
      <c r="D3574" s="300" t="s">
        <v>14817</v>
      </c>
      <c r="E3574" s="301">
        <v>5656.7061303924747</v>
      </c>
      <c r="F3574" s="296">
        <f t="shared" si="66"/>
        <v>5656.7061303924747</v>
      </c>
    </row>
    <row r="3575" spans="1:6" customFormat="1" ht="15">
      <c r="A3575" s="297">
        <v>40737</v>
      </c>
      <c r="B3575" s="298" t="s">
        <v>36</v>
      </c>
      <c r="C3575" s="299" t="s">
        <v>15296</v>
      </c>
      <c r="D3575" s="300" t="s">
        <v>14817</v>
      </c>
      <c r="E3575" s="301">
        <v>9034.5767109957833</v>
      </c>
      <c r="F3575" s="296">
        <f t="shared" si="66"/>
        <v>9034.5767109957833</v>
      </c>
    </row>
    <row r="3576" spans="1:6" customFormat="1" ht="15">
      <c r="A3576" s="297">
        <v>40738</v>
      </c>
      <c r="B3576" s="298" t="s">
        <v>36</v>
      </c>
      <c r="C3576" s="299" t="s">
        <v>15297</v>
      </c>
      <c r="D3576" s="300" t="s">
        <v>14817</v>
      </c>
      <c r="E3576" s="301">
        <v>5779.9626986701269</v>
      </c>
      <c r="F3576" s="296">
        <f t="shared" si="66"/>
        <v>5779.9626986701269</v>
      </c>
    </row>
    <row r="3577" spans="1:6" customFormat="1" ht="15">
      <c r="A3577" s="297">
        <v>40739</v>
      </c>
      <c r="B3577" s="298" t="s">
        <v>36</v>
      </c>
      <c r="C3577" s="299" t="s">
        <v>15298</v>
      </c>
      <c r="D3577" s="300" t="s">
        <v>14817</v>
      </c>
      <c r="E3577" s="301">
        <v>7792.4424262082375</v>
      </c>
      <c r="F3577" s="296">
        <f t="shared" si="66"/>
        <v>7792.4424262082375</v>
      </c>
    </row>
    <row r="3578" spans="1:6" customFormat="1" ht="15">
      <c r="A3578" s="297">
        <v>40740</v>
      </c>
      <c r="B3578" s="298" t="s">
        <v>36</v>
      </c>
      <c r="C3578" s="299" t="s">
        <v>15299</v>
      </c>
      <c r="D3578" s="300" t="s">
        <v>14817</v>
      </c>
      <c r="E3578" s="301">
        <v>12132.298086279596</v>
      </c>
      <c r="F3578" s="296">
        <f t="shared" si="66"/>
        <v>12132.298086279596</v>
      </c>
    </row>
    <row r="3579" spans="1:6" customFormat="1" ht="15">
      <c r="A3579" s="297">
        <v>40741</v>
      </c>
      <c r="B3579" s="298" t="s">
        <v>36</v>
      </c>
      <c r="C3579" s="299" t="s">
        <v>15300</v>
      </c>
      <c r="D3579" s="300" t="s">
        <v>14817</v>
      </c>
      <c r="E3579" s="301">
        <v>7368.8047356470961</v>
      </c>
      <c r="F3579" s="296">
        <f t="shared" si="66"/>
        <v>7368.8047356470961</v>
      </c>
    </row>
    <row r="3580" spans="1:6" customFormat="1" ht="15">
      <c r="A3580" s="297">
        <v>40742</v>
      </c>
      <c r="B3580" s="298" t="s">
        <v>36</v>
      </c>
      <c r="C3580" s="299" t="s">
        <v>15301</v>
      </c>
      <c r="D3580" s="300" t="s">
        <v>14817</v>
      </c>
      <c r="E3580" s="301">
        <v>15227.724618877717</v>
      </c>
      <c r="F3580" s="296">
        <f t="shared" si="66"/>
        <v>15227.724618877717</v>
      </c>
    </row>
    <row r="3581" spans="1:6" customFormat="1" ht="15">
      <c r="A3581" s="297">
        <v>40729</v>
      </c>
      <c r="B3581" s="298" t="s">
        <v>36</v>
      </c>
      <c r="C3581" s="299" t="s">
        <v>15302</v>
      </c>
      <c r="D3581" s="300" t="s">
        <v>14817</v>
      </c>
      <c r="E3581" s="301">
        <v>385.11190398962049</v>
      </c>
      <c r="F3581" s="296">
        <f t="shared" si="66"/>
        <v>385.11190398962049</v>
      </c>
    </row>
    <row r="3582" spans="1:6" customFormat="1" ht="15">
      <c r="A3582" s="297">
        <v>40730</v>
      </c>
      <c r="B3582" s="298" t="s">
        <v>36</v>
      </c>
      <c r="C3582" s="299" t="s">
        <v>15303</v>
      </c>
      <c r="D3582" s="300" t="s">
        <v>14817</v>
      </c>
      <c r="E3582" s="301">
        <v>458.0278949075576</v>
      </c>
      <c r="F3582" s="296">
        <f t="shared" si="66"/>
        <v>458.0278949075576</v>
      </c>
    </row>
    <row r="3583" spans="1:6" customFormat="1" ht="15">
      <c r="A3583" s="297">
        <v>40731</v>
      </c>
      <c r="B3583" s="298" t="s">
        <v>36</v>
      </c>
      <c r="C3583" s="299" t="s">
        <v>15304</v>
      </c>
      <c r="D3583" s="300" t="s">
        <v>14817</v>
      </c>
      <c r="E3583" s="301">
        <v>546.15634122607844</v>
      </c>
      <c r="F3583" s="296">
        <f t="shared" si="66"/>
        <v>546.15634122607844</v>
      </c>
    </row>
    <row r="3584" spans="1:6" customFormat="1" ht="30">
      <c r="A3584" s="297">
        <v>40650</v>
      </c>
      <c r="B3584" s="298" t="s">
        <v>36</v>
      </c>
      <c r="C3584" s="299" t="s">
        <v>15305</v>
      </c>
      <c r="D3584" s="300" t="s">
        <v>21</v>
      </c>
      <c r="E3584" s="301">
        <v>69.623743107362955</v>
      </c>
      <c r="F3584" s="296">
        <f t="shared" si="66"/>
        <v>69.623743107362955</v>
      </c>
    </row>
    <row r="3585" spans="1:6" customFormat="1" ht="15">
      <c r="A3585" s="297">
        <v>40637</v>
      </c>
      <c r="B3585" s="298" t="s">
        <v>36</v>
      </c>
      <c r="C3585" s="299" t="s">
        <v>15306</v>
      </c>
      <c r="D3585" s="300" t="s">
        <v>21</v>
      </c>
      <c r="E3585" s="301">
        <v>56.308790139474532</v>
      </c>
      <c r="F3585" s="296">
        <f t="shared" si="66"/>
        <v>56.308790139474532</v>
      </c>
    </row>
    <row r="3586" spans="1:6" customFormat="1" ht="15">
      <c r="A3586" s="297">
        <v>40636</v>
      </c>
      <c r="B3586" s="298" t="s">
        <v>36</v>
      </c>
      <c r="C3586" s="299" t="s">
        <v>15307</v>
      </c>
      <c r="D3586" s="300" t="s">
        <v>21</v>
      </c>
      <c r="E3586" s="301">
        <v>28.592280246513134</v>
      </c>
      <c r="F3586" s="296">
        <f t="shared" si="66"/>
        <v>28.592280246513134</v>
      </c>
    </row>
    <row r="3587" spans="1:6" customFormat="1" ht="30">
      <c r="A3587" s="297">
        <v>40712</v>
      </c>
      <c r="B3587" s="298" t="s">
        <v>36</v>
      </c>
      <c r="C3587" s="299" t="s">
        <v>15308</v>
      </c>
      <c r="D3587" s="300" t="s">
        <v>21</v>
      </c>
      <c r="E3587" s="301">
        <v>118.47226727213751</v>
      </c>
      <c r="F3587" s="296">
        <f t="shared" si="66"/>
        <v>118.47226727213751</v>
      </c>
    </row>
    <row r="3588" spans="1:6" customFormat="1" ht="30">
      <c r="A3588" s="297">
        <v>40713</v>
      </c>
      <c r="B3588" s="298" t="s">
        <v>36</v>
      </c>
      <c r="C3588" s="299" t="s">
        <v>15309</v>
      </c>
      <c r="D3588" s="300" t="s">
        <v>21</v>
      </c>
      <c r="E3588" s="301">
        <v>156.14661044437236</v>
      </c>
      <c r="F3588" s="296">
        <f t="shared" si="66"/>
        <v>156.14661044437236</v>
      </c>
    </row>
    <row r="3589" spans="1:6" customFormat="1" ht="30">
      <c r="A3589" s="297">
        <v>41262</v>
      </c>
      <c r="B3589" s="298" t="s">
        <v>36</v>
      </c>
      <c r="C3589" s="299" t="s">
        <v>15310</v>
      </c>
      <c r="D3589" s="300" t="s">
        <v>21</v>
      </c>
      <c r="E3589" s="301">
        <v>120.78332792734348</v>
      </c>
      <c r="F3589" s="296">
        <f t="shared" si="66"/>
        <v>120.78332792734348</v>
      </c>
    </row>
    <row r="3590" spans="1:6" customFormat="1" ht="15">
      <c r="A3590" s="297">
        <v>41259</v>
      </c>
      <c r="B3590" s="298" t="s">
        <v>36</v>
      </c>
      <c r="C3590" s="299" t="s">
        <v>15311</v>
      </c>
      <c r="D3590" s="300" t="s">
        <v>21</v>
      </c>
      <c r="E3590" s="301">
        <v>25.973078170613039</v>
      </c>
      <c r="F3590" s="296">
        <f t="shared" si="66"/>
        <v>25.973078170613039</v>
      </c>
    </row>
    <row r="3591" spans="1:6" customFormat="1" ht="30">
      <c r="A3591" s="297">
        <v>40640</v>
      </c>
      <c r="B3591" s="298" t="s">
        <v>36</v>
      </c>
      <c r="C3591" s="299" t="s">
        <v>15312</v>
      </c>
      <c r="D3591" s="300" t="s">
        <v>21</v>
      </c>
      <c r="E3591" s="301">
        <v>117.61271488809599</v>
      </c>
      <c r="F3591" s="296">
        <f t="shared" si="66"/>
        <v>117.61271488809599</v>
      </c>
    </row>
    <row r="3592" spans="1:6" customFormat="1" ht="30">
      <c r="A3592" s="297">
        <v>40642</v>
      </c>
      <c r="B3592" s="298" t="s">
        <v>36</v>
      </c>
      <c r="C3592" s="299" t="s">
        <v>15313</v>
      </c>
      <c r="D3592" s="300" t="s">
        <v>21</v>
      </c>
      <c r="E3592" s="301">
        <v>133.54686993188452</v>
      </c>
      <c r="F3592" s="296">
        <f t="shared" si="66"/>
        <v>133.54686993188452</v>
      </c>
    </row>
    <row r="3593" spans="1:6" customFormat="1" ht="30">
      <c r="A3593" s="297">
        <v>40643</v>
      </c>
      <c r="B3593" s="298" t="s">
        <v>36</v>
      </c>
      <c r="C3593" s="299" t="s">
        <v>15314</v>
      </c>
      <c r="D3593" s="300" t="s">
        <v>21</v>
      </c>
      <c r="E3593" s="301">
        <v>144.86701265001622</v>
      </c>
      <c r="F3593" s="296">
        <f t="shared" si="66"/>
        <v>144.86701265001622</v>
      </c>
    </row>
    <row r="3594" spans="1:6" customFormat="1" ht="30">
      <c r="A3594" s="297">
        <v>40641</v>
      </c>
      <c r="B3594" s="298" t="s">
        <v>36</v>
      </c>
      <c r="C3594" s="299" t="s">
        <v>15315</v>
      </c>
      <c r="D3594" s="300" t="s">
        <v>21</v>
      </c>
      <c r="E3594" s="301">
        <v>140.71521245540058</v>
      </c>
      <c r="F3594" s="296">
        <f t="shared" si="66"/>
        <v>140.71521245540058</v>
      </c>
    </row>
    <row r="3595" spans="1:6" customFormat="1" ht="30">
      <c r="A3595" s="297">
        <v>40648</v>
      </c>
      <c r="B3595" s="298" t="s">
        <v>36</v>
      </c>
      <c r="C3595" s="299" t="s">
        <v>15316</v>
      </c>
      <c r="D3595" s="300" t="s">
        <v>21</v>
      </c>
      <c r="E3595" s="301">
        <v>170.72656503405773</v>
      </c>
      <c r="F3595" s="296">
        <f t="shared" si="66"/>
        <v>170.72656503405773</v>
      </c>
    </row>
    <row r="3596" spans="1:6" customFormat="1" ht="30">
      <c r="A3596" s="297">
        <v>40649</v>
      </c>
      <c r="B3596" s="298" t="s">
        <v>36</v>
      </c>
      <c r="C3596" s="299" t="s">
        <v>15317</v>
      </c>
      <c r="D3596" s="300" t="s">
        <v>21</v>
      </c>
      <c r="E3596" s="301">
        <v>141.95588712293221</v>
      </c>
      <c r="F3596" s="296">
        <f t="shared" si="66"/>
        <v>141.95588712293221</v>
      </c>
    </row>
    <row r="3597" spans="1:6" customFormat="1" ht="30">
      <c r="A3597" s="297">
        <v>40645</v>
      </c>
      <c r="B3597" s="298" t="s">
        <v>36</v>
      </c>
      <c r="C3597" s="299" t="s">
        <v>15318</v>
      </c>
      <c r="D3597" s="300" t="s">
        <v>21</v>
      </c>
      <c r="E3597" s="301">
        <v>307.38728511190396</v>
      </c>
      <c r="F3597" s="296">
        <f t="shared" si="66"/>
        <v>307.38728511190396</v>
      </c>
    </row>
    <row r="3598" spans="1:6" customFormat="1" ht="30">
      <c r="A3598" s="297">
        <v>40644</v>
      </c>
      <c r="B3598" s="298" t="s">
        <v>36</v>
      </c>
      <c r="C3598" s="299" t="s">
        <v>15319</v>
      </c>
      <c r="D3598" s="300" t="s">
        <v>21</v>
      </c>
      <c r="E3598" s="301">
        <v>191.94777813817709</v>
      </c>
      <c r="F3598" s="296">
        <f t="shared" si="66"/>
        <v>191.94777813817709</v>
      </c>
    </row>
    <row r="3599" spans="1:6" customFormat="1" ht="30">
      <c r="A3599" s="297">
        <v>40646</v>
      </c>
      <c r="B3599" s="298" t="s">
        <v>36</v>
      </c>
      <c r="C3599" s="299" t="s">
        <v>15320</v>
      </c>
      <c r="D3599" s="300" t="s">
        <v>21</v>
      </c>
      <c r="E3599" s="301">
        <v>153.54362633798246</v>
      </c>
      <c r="F3599" s="296">
        <f t="shared" si="66"/>
        <v>153.54362633798246</v>
      </c>
    </row>
    <row r="3600" spans="1:6" customFormat="1" ht="30">
      <c r="A3600" s="297">
        <v>40647</v>
      </c>
      <c r="B3600" s="298" t="s">
        <v>36</v>
      </c>
      <c r="C3600" s="299" t="s">
        <v>15321</v>
      </c>
      <c r="D3600" s="300" t="s">
        <v>21</v>
      </c>
      <c r="E3600" s="301">
        <v>159.40642231592605</v>
      </c>
      <c r="F3600" s="296">
        <f t="shared" si="66"/>
        <v>159.40642231592605</v>
      </c>
    </row>
    <row r="3601" spans="1:6" customFormat="1" ht="30">
      <c r="A3601" s="297">
        <v>40704</v>
      </c>
      <c r="B3601" s="298" t="s">
        <v>36</v>
      </c>
      <c r="C3601" s="299" t="s">
        <v>15322</v>
      </c>
      <c r="D3601" s="300" t="s">
        <v>21</v>
      </c>
      <c r="E3601" s="301">
        <v>116.50989296140123</v>
      </c>
      <c r="F3601" s="296">
        <f t="shared" si="66"/>
        <v>116.50989296140123</v>
      </c>
    </row>
    <row r="3602" spans="1:6" customFormat="1" ht="30">
      <c r="A3602" s="297">
        <v>41107</v>
      </c>
      <c r="B3602" s="298" t="s">
        <v>36</v>
      </c>
      <c r="C3602" s="299" t="s">
        <v>15323</v>
      </c>
      <c r="D3602" s="300" t="s">
        <v>21</v>
      </c>
      <c r="E3602" s="301">
        <v>161.68504703211156</v>
      </c>
      <c r="F3602" s="296">
        <f t="shared" si="66"/>
        <v>161.68504703211156</v>
      </c>
    </row>
    <row r="3603" spans="1:6" customFormat="1" ht="30">
      <c r="A3603" s="297">
        <v>40638</v>
      </c>
      <c r="B3603" s="298" t="s">
        <v>36</v>
      </c>
      <c r="C3603" s="299" t="s">
        <v>15324</v>
      </c>
      <c r="D3603" s="300" t="s">
        <v>21</v>
      </c>
      <c r="E3603" s="301">
        <v>676.18391177424587</v>
      </c>
      <c r="F3603" s="296">
        <f t="shared" si="66"/>
        <v>676.18391177424587</v>
      </c>
    </row>
    <row r="3604" spans="1:6" customFormat="1" ht="30">
      <c r="A3604" s="297">
        <v>41188</v>
      </c>
      <c r="B3604" s="298" t="s">
        <v>36</v>
      </c>
      <c r="C3604" s="299" t="s">
        <v>15325</v>
      </c>
      <c r="D3604" s="300" t="s">
        <v>21</v>
      </c>
      <c r="E3604" s="301">
        <v>945.69412909503728</v>
      </c>
      <c r="F3604" s="296">
        <f t="shared" si="66"/>
        <v>945.69412909503728</v>
      </c>
    </row>
    <row r="3605" spans="1:6" customFormat="1" ht="30">
      <c r="A3605" s="297">
        <v>41187</v>
      </c>
      <c r="B3605" s="298" t="s">
        <v>36</v>
      </c>
      <c r="C3605" s="299" t="s">
        <v>15326</v>
      </c>
      <c r="D3605" s="300" t="s">
        <v>21</v>
      </c>
      <c r="E3605" s="301">
        <v>1226.8893934479402</v>
      </c>
      <c r="F3605" s="296">
        <f t="shared" ref="F3605:F3668" si="67">E3605*$F$3079</f>
        <v>1226.8893934479402</v>
      </c>
    </row>
    <row r="3606" spans="1:6" customFormat="1" ht="30">
      <c r="A3606" s="297">
        <v>40705</v>
      </c>
      <c r="B3606" s="298" t="s">
        <v>36</v>
      </c>
      <c r="C3606" s="299" t="s">
        <v>15327</v>
      </c>
      <c r="D3606" s="300" t="s">
        <v>21</v>
      </c>
      <c r="E3606" s="301">
        <v>98.848524164774574</v>
      </c>
      <c r="F3606" s="296">
        <f t="shared" si="67"/>
        <v>98.848524164774574</v>
      </c>
    </row>
    <row r="3607" spans="1:6" customFormat="1" ht="15">
      <c r="A3607" s="297">
        <v>40639</v>
      </c>
      <c r="B3607" s="298" t="s">
        <v>36</v>
      </c>
      <c r="C3607" s="299" t="s">
        <v>15328</v>
      </c>
      <c r="D3607" s="300" t="s">
        <v>21</v>
      </c>
      <c r="E3607" s="301">
        <v>690.82873824197202</v>
      </c>
      <c r="F3607" s="296">
        <f t="shared" si="67"/>
        <v>690.82873824197202</v>
      </c>
    </row>
    <row r="3608" spans="1:6" customFormat="1" ht="30">
      <c r="A3608" s="297">
        <v>41227</v>
      </c>
      <c r="B3608" s="298" t="s">
        <v>36</v>
      </c>
      <c r="C3608" s="299" t="s">
        <v>15329</v>
      </c>
      <c r="D3608" s="300" t="s">
        <v>21</v>
      </c>
      <c r="E3608" s="301">
        <v>123.07817061303925</v>
      </c>
      <c r="F3608" s="296">
        <f t="shared" si="67"/>
        <v>123.07817061303925</v>
      </c>
    </row>
    <row r="3609" spans="1:6" customFormat="1" ht="15">
      <c r="A3609" s="297">
        <v>40951</v>
      </c>
      <c r="B3609" s="298" t="s">
        <v>36</v>
      </c>
      <c r="C3609" s="299" t="s">
        <v>15330</v>
      </c>
      <c r="D3609" s="300" t="s">
        <v>21</v>
      </c>
      <c r="E3609" s="301">
        <v>28.446318520921178</v>
      </c>
      <c r="F3609" s="296">
        <f t="shared" si="67"/>
        <v>28.446318520921178</v>
      </c>
    </row>
    <row r="3610" spans="1:6" customFormat="1" ht="15">
      <c r="A3610" s="297">
        <v>41121</v>
      </c>
      <c r="B3610" s="298" t="s">
        <v>36</v>
      </c>
      <c r="C3610" s="299" t="s">
        <v>15331</v>
      </c>
      <c r="D3610" s="300" t="s">
        <v>21</v>
      </c>
      <c r="E3610" s="301">
        <v>32.362958157638658</v>
      </c>
      <c r="F3610" s="296">
        <f t="shared" si="67"/>
        <v>32.362958157638658</v>
      </c>
    </row>
    <row r="3611" spans="1:6" customFormat="1" ht="15">
      <c r="A3611" s="297">
        <v>41120</v>
      </c>
      <c r="B3611" s="298" t="s">
        <v>36</v>
      </c>
      <c r="C3611" s="299" t="s">
        <v>15332</v>
      </c>
      <c r="D3611" s="300" t="s">
        <v>21</v>
      </c>
      <c r="E3611" s="301">
        <v>18.407395394096657</v>
      </c>
      <c r="F3611" s="296">
        <f t="shared" si="67"/>
        <v>18.407395394096657</v>
      </c>
    </row>
    <row r="3612" spans="1:6" customFormat="1" ht="15">
      <c r="A3612" s="297">
        <v>41128</v>
      </c>
      <c r="B3612" s="298" t="s">
        <v>36</v>
      </c>
      <c r="C3612" s="299" t="s">
        <v>15333</v>
      </c>
      <c r="D3612" s="300" t="s">
        <v>21</v>
      </c>
      <c r="E3612" s="301">
        <v>8.1738566331495299</v>
      </c>
      <c r="F3612" s="296">
        <f t="shared" si="67"/>
        <v>8.1738566331495299</v>
      </c>
    </row>
    <row r="3613" spans="1:6" customFormat="1" ht="15">
      <c r="A3613" s="297">
        <v>41129</v>
      </c>
      <c r="B3613" s="298" t="s">
        <v>36</v>
      </c>
      <c r="C3613" s="299" t="s">
        <v>15334</v>
      </c>
      <c r="D3613" s="300" t="s">
        <v>21</v>
      </c>
      <c r="E3613" s="301">
        <v>8.7252675964969182</v>
      </c>
      <c r="F3613" s="296">
        <f t="shared" si="67"/>
        <v>8.7252675964969182</v>
      </c>
    </row>
    <row r="3614" spans="1:6" customFormat="1" ht="15">
      <c r="A3614" s="297">
        <v>41131</v>
      </c>
      <c r="B3614" s="298" t="s">
        <v>36</v>
      </c>
      <c r="C3614" s="299" t="s">
        <v>15335</v>
      </c>
      <c r="D3614" s="300" t="s">
        <v>21</v>
      </c>
      <c r="E3614" s="301">
        <v>9.8361985079468059</v>
      </c>
      <c r="F3614" s="296">
        <f t="shared" si="67"/>
        <v>9.8361985079468059</v>
      </c>
    </row>
    <row r="3615" spans="1:6" customFormat="1" ht="15">
      <c r="A3615" s="297">
        <v>41130</v>
      </c>
      <c r="B3615" s="298" t="s">
        <v>36</v>
      </c>
      <c r="C3615" s="299" t="s">
        <v>15336</v>
      </c>
      <c r="D3615" s="300" t="s">
        <v>21</v>
      </c>
      <c r="E3615" s="301">
        <v>16.728835549789164</v>
      </c>
      <c r="F3615" s="296">
        <f t="shared" si="67"/>
        <v>16.728835549789164</v>
      </c>
    </row>
    <row r="3616" spans="1:6" customFormat="1" ht="30">
      <c r="A3616" s="297">
        <v>40997</v>
      </c>
      <c r="B3616" s="298" t="s">
        <v>36</v>
      </c>
      <c r="C3616" s="299" t="s">
        <v>15337</v>
      </c>
      <c r="D3616" s="300" t="s">
        <v>1875</v>
      </c>
      <c r="E3616" s="301">
        <v>171.93480376256892</v>
      </c>
      <c r="F3616" s="296">
        <f t="shared" si="67"/>
        <v>171.93480376256892</v>
      </c>
    </row>
    <row r="3617" spans="1:6" customFormat="1" ht="15">
      <c r="A3617" s="297">
        <v>40724</v>
      </c>
      <c r="B3617" s="298" t="s">
        <v>36</v>
      </c>
      <c r="C3617" s="299" t="s">
        <v>15338</v>
      </c>
      <c r="D3617" s="300" t="s">
        <v>1875</v>
      </c>
      <c r="E3617" s="301">
        <v>229.18423613363606</v>
      </c>
      <c r="F3617" s="296">
        <f t="shared" si="67"/>
        <v>229.18423613363606</v>
      </c>
    </row>
    <row r="3618" spans="1:6" customFormat="1" ht="30">
      <c r="A3618" s="297">
        <v>40722</v>
      </c>
      <c r="B3618" s="298" t="s">
        <v>36</v>
      </c>
      <c r="C3618" s="299" t="s">
        <v>15339</v>
      </c>
      <c r="D3618" s="300" t="s">
        <v>1875</v>
      </c>
      <c r="E3618" s="301">
        <v>15.00973078170613</v>
      </c>
      <c r="F3618" s="296">
        <f t="shared" si="67"/>
        <v>15.00973078170613</v>
      </c>
    </row>
    <row r="3619" spans="1:6" customFormat="1" ht="15">
      <c r="A3619" s="297">
        <v>40998</v>
      </c>
      <c r="B3619" s="298" t="s">
        <v>36</v>
      </c>
      <c r="C3619" s="299" t="s">
        <v>15340</v>
      </c>
      <c r="D3619" s="300" t="s">
        <v>1875</v>
      </c>
      <c r="E3619" s="301">
        <v>14.977294842685694</v>
      </c>
      <c r="F3619" s="296">
        <f t="shared" si="67"/>
        <v>14.977294842685694</v>
      </c>
    </row>
    <row r="3620" spans="1:6" customFormat="1" ht="15">
      <c r="A3620" s="297">
        <v>40723</v>
      </c>
      <c r="B3620" s="298" t="s">
        <v>36</v>
      </c>
      <c r="C3620" s="299" t="s">
        <v>15341</v>
      </c>
      <c r="D3620" s="300" t="s">
        <v>1875</v>
      </c>
      <c r="E3620" s="301">
        <v>134.0090820629257</v>
      </c>
      <c r="F3620" s="296">
        <f t="shared" si="67"/>
        <v>134.0090820629257</v>
      </c>
    </row>
    <row r="3621" spans="1:6" customFormat="1" ht="15">
      <c r="A3621" s="297">
        <v>40335</v>
      </c>
      <c r="B3621" s="298" t="s">
        <v>36</v>
      </c>
      <c r="C3621" s="299" t="s">
        <v>15342</v>
      </c>
      <c r="D3621" s="300" t="s">
        <v>1874</v>
      </c>
      <c r="E3621" s="301">
        <v>673.51605578981514</v>
      </c>
      <c r="F3621" s="296">
        <f t="shared" si="67"/>
        <v>673.51605578981514</v>
      </c>
    </row>
    <row r="3622" spans="1:6" customFormat="1" ht="15">
      <c r="A3622" s="297">
        <v>40334</v>
      </c>
      <c r="B3622" s="298" t="s">
        <v>36</v>
      </c>
      <c r="C3622" s="299" t="s">
        <v>15343</v>
      </c>
      <c r="D3622" s="300" t="s">
        <v>1874</v>
      </c>
      <c r="E3622" s="301">
        <v>914.79889717807339</v>
      </c>
      <c r="F3622" s="296">
        <f t="shared" si="67"/>
        <v>914.79889717807339</v>
      </c>
    </row>
    <row r="3623" spans="1:6" customFormat="1" ht="30">
      <c r="A3623" s="297">
        <v>40333</v>
      </c>
      <c r="B3623" s="298" t="s">
        <v>36</v>
      </c>
      <c r="C3623" s="299" t="s">
        <v>15344</v>
      </c>
      <c r="D3623" s="300" t="s">
        <v>1874</v>
      </c>
      <c r="E3623" s="301">
        <v>336.75802789490757</v>
      </c>
      <c r="F3623" s="296">
        <f t="shared" si="67"/>
        <v>336.75802789490757</v>
      </c>
    </row>
    <row r="3624" spans="1:6" customFormat="1" ht="30">
      <c r="A3624" s="297">
        <v>40332</v>
      </c>
      <c r="B3624" s="298" t="s">
        <v>36</v>
      </c>
      <c r="C3624" s="299" t="s">
        <v>15345</v>
      </c>
      <c r="D3624" s="300" t="s">
        <v>1874</v>
      </c>
      <c r="E3624" s="301">
        <v>457.395394096659</v>
      </c>
      <c r="F3624" s="296">
        <f t="shared" si="67"/>
        <v>457.395394096659</v>
      </c>
    </row>
    <row r="3625" spans="1:6" customFormat="1" ht="15">
      <c r="A3625" s="297">
        <v>40675</v>
      </c>
      <c r="B3625" s="298" t="s">
        <v>36</v>
      </c>
      <c r="C3625" s="299" t="s">
        <v>15346</v>
      </c>
      <c r="D3625" s="300" t="s">
        <v>14817</v>
      </c>
      <c r="E3625" s="301">
        <v>244.86701265001622</v>
      </c>
      <c r="F3625" s="296">
        <f t="shared" si="67"/>
        <v>244.86701265001622</v>
      </c>
    </row>
    <row r="3626" spans="1:6" customFormat="1" ht="15">
      <c r="A3626" s="297">
        <v>40673</v>
      </c>
      <c r="B3626" s="298" t="s">
        <v>36</v>
      </c>
      <c r="C3626" s="299" t="s">
        <v>15347</v>
      </c>
      <c r="D3626" s="300" t="s">
        <v>14817</v>
      </c>
      <c r="E3626" s="301">
        <v>89.928640934155041</v>
      </c>
      <c r="F3626" s="296">
        <f t="shared" si="67"/>
        <v>89.928640934155041</v>
      </c>
    </row>
    <row r="3627" spans="1:6" customFormat="1" ht="15">
      <c r="A3627" s="297">
        <v>40674</v>
      </c>
      <c r="B3627" s="298" t="s">
        <v>36</v>
      </c>
      <c r="C3627" s="299" t="s">
        <v>15348</v>
      </c>
      <c r="D3627" s="300" t="s">
        <v>14817</v>
      </c>
      <c r="E3627" s="301">
        <v>96.399610768731748</v>
      </c>
      <c r="F3627" s="296">
        <f t="shared" si="67"/>
        <v>96.399610768731748</v>
      </c>
    </row>
    <row r="3628" spans="1:6" customFormat="1" ht="15">
      <c r="A3628" s="297">
        <v>41037</v>
      </c>
      <c r="B3628" s="298" t="s">
        <v>36</v>
      </c>
      <c r="C3628" s="299" t="s">
        <v>15349</v>
      </c>
      <c r="D3628" s="300" t="s">
        <v>21</v>
      </c>
      <c r="E3628" s="301">
        <v>90.309763217645155</v>
      </c>
      <c r="F3628" s="296">
        <f t="shared" si="67"/>
        <v>90.309763217645155</v>
      </c>
    </row>
    <row r="3629" spans="1:6" customFormat="1" ht="15">
      <c r="A3629" s="297">
        <v>40258</v>
      </c>
      <c r="B3629" s="298" t="s">
        <v>36</v>
      </c>
      <c r="C3629" s="299" t="s">
        <v>15350</v>
      </c>
      <c r="D3629" s="300" t="s">
        <v>1875</v>
      </c>
      <c r="E3629" s="301">
        <v>77.375932533246839</v>
      </c>
      <c r="F3629" s="296">
        <f t="shared" si="67"/>
        <v>77.375932533246839</v>
      </c>
    </row>
    <row r="3630" spans="1:6" customFormat="1" ht="15">
      <c r="A3630" s="297">
        <v>40261</v>
      </c>
      <c r="B3630" s="298" t="s">
        <v>36</v>
      </c>
      <c r="C3630" s="299" t="s">
        <v>15351</v>
      </c>
      <c r="D3630" s="300" t="s">
        <v>1875</v>
      </c>
      <c r="E3630" s="301">
        <v>88.3960428154395</v>
      </c>
      <c r="F3630" s="296">
        <f t="shared" si="67"/>
        <v>88.3960428154395</v>
      </c>
    </row>
    <row r="3631" spans="1:6" customFormat="1" ht="15">
      <c r="A3631" s="297">
        <v>40259</v>
      </c>
      <c r="B3631" s="298" t="s">
        <v>36</v>
      </c>
      <c r="C3631" s="299" t="s">
        <v>15352</v>
      </c>
      <c r="D3631" s="300" t="s">
        <v>1875</v>
      </c>
      <c r="E3631" s="301">
        <v>114.04476159584819</v>
      </c>
      <c r="F3631" s="296">
        <f t="shared" si="67"/>
        <v>114.04476159584819</v>
      </c>
    </row>
    <row r="3632" spans="1:6" customFormat="1" ht="15">
      <c r="A3632" s="297">
        <v>40262</v>
      </c>
      <c r="B3632" s="298" t="s">
        <v>36</v>
      </c>
      <c r="C3632" s="299" t="s">
        <v>15353</v>
      </c>
      <c r="D3632" s="300" t="s">
        <v>1875</v>
      </c>
      <c r="E3632" s="301">
        <v>125.06487187804085</v>
      </c>
      <c r="F3632" s="296">
        <f t="shared" si="67"/>
        <v>125.06487187804085</v>
      </c>
    </row>
    <row r="3633" spans="1:6" customFormat="1" ht="15">
      <c r="A3633" s="297">
        <v>40260</v>
      </c>
      <c r="B3633" s="298" t="s">
        <v>36</v>
      </c>
      <c r="C3633" s="299" t="s">
        <v>15354</v>
      </c>
      <c r="D3633" s="300" t="s">
        <v>1875</v>
      </c>
      <c r="E3633" s="301">
        <v>169.04800518975023</v>
      </c>
      <c r="F3633" s="296">
        <f t="shared" si="67"/>
        <v>169.04800518975023</v>
      </c>
    </row>
    <row r="3634" spans="1:6" customFormat="1" ht="15">
      <c r="A3634" s="297">
        <v>40263</v>
      </c>
      <c r="B3634" s="298" t="s">
        <v>36</v>
      </c>
      <c r="C3634" s="299" t="s">
        <v>15355</v>
      </c>
      <c r="D3634" s="300" t="s">
        <v>1875</v>
      </c>
      <c r="E3634" s="301">
        <v>180.06811547194292</v>
      </c>
      <c r="F3634" s="296">
        <f t="shared" si="67"/>
        <v>180.06811547194292</v>
      </c>
    </row>
    <row r="3635" spans="1:6" customFormat="1" ht="15">
      <c r="A3635" s="297">
        <v>40267</v>
      </c>
      <c r="B3635" s="298" t="s">
        <v>36</v>
      </c>
      <c r="C3635" s="299" t="s">
        <v>15356</v>
      </c>
      <c r="D3635" s="300" t="s">
        <v>1875</v>
      </c>
      <c r="E3635" s="301">
        <v>185.47680830360036</v>
      </c>
      <c r="F3635" s="296">
        <f t="shared" si="67"/>
        <v>185.47680830360036</v>
      </c>
    </row>
    <row r="3636" spans="1:6" customFormat="1" ht="15">
      <c r="A3636" s="297">
        <v>40264</v>
      </c>
      <c r="B3636" s="298" t="s">
        <v>36</v>
      </c>
      <c r="C3636" s="299" t="s">
        <v>15357</v>
      </c>
      <c r="D3636" s="300" t="s">
        <v>1875</v>
      </c>
      <c r="E3636" s="301">
        <v>174.4566980214077</v>
      </c>
      <c r="F3636" s="296">
        <f t="shared" si="67"/>
        <v>174.4566980214077</v>
      </c>
    </row>
    <row r="3637" spans="1:6" customFormat="1" ht="15">
      <c r="A3637" s="297">
        <v>40268</v>
      </c>
      <c r="B3637" s="298" t="s">
        <v>36</v>
      </c>
      <c r="C3637" s="299" t="s">
        <v>15358</v>
      </c>
      <c r="D3637" s="300" t="s">
        <v>1875</v>
      </c>
      <c r="E3637" s="301">
        <v>228.13817710022701</v>
      </c>
      <c r="F3637" s="296">
        <f t="shared" si="67"/>
        <v>228.13817710022701</v>
      </c>
    </row>
    <row r="3638" spans="1:6" customFormat="1" ht="15">
      <c r="A3638" s="297">
        <v>40265</v>
      </c>
      <c r="B3638" s="298" t="s">
        <v>36</v>
      </c>
      <c r="C3638" s="299" t="s">
        <v>15359</v>
      </c>
      <c r="D3638" s="300" t="s">
        <v>1875</v>
      </c>
      <c r="E3638" s="301">
        <v>217.11806681803438</v>
      </c>
      <c r="F3638" s="296">
        <f t="shared" si="67"/>
        <v>217.11806681803438</v>
      </c>
    </row>
    <row r="3639" spans="1:6" customFormat="1" ht="15">
      <c r="A3639" s="297">
        <v>40269</v>
      </c>
      <c r="B3639" s="298" t="s">
        <v>36</v>
      </c>
      <c r="C3639" s="299" t="s">
        <v>15360</v>
      </c>
      <c r="D3639" s="300" t="s">
        <v>1875</v>
      </c>
      <c r="E3639" s="301">
        <v>396.62666234187481</v>
      </c>
      <c r="F3639" s="296">
        <f t="shared" si="67"/>
        <v>396.62666234187481</v>
      </c>
    </row>
    <row r="3640" spans="1:6" customFormat="1" ht="15">
      <c r="A3640" s="297">
        <v>40266</v>
      </c>
      <c r="B3640" s="298" t="s">
        <v>36</v>
      </c>
      <c r="C3640" s="299" t="s">
        <v>15361</v>
      </c>
      <c r="D3640" s="300" t="s">
        <v>1875</v>
      </c>
      <c r="E3640" s="301">
        <v>385.60655205968209</v>
      </c>
      <c r="F3640" s="296">
        <f t="shared" si="67"/>
        <v>385.60655205968209</v>
      </c>
    </row>
    <row r="3641" spans="1:6" customFormat="1" ht="15">
      <c r="A3641" s="297">
        <v>40276</v>
      </c>
      <c r="B3641" s="298" t="s">
        <v>36</v>
      </c>
      <c r="C3641" s="299" t="s">
        <v>15362</v>
      </c>
      <c r="D3641" s="300" t="s">
        <v>1875</v>
      </c>
      <c r="E3641" s="301">
        <v>301.60557898151148</v>
      </c>
      <c r="F3641" s="296">
        <f t="shared" si="67"/>
        <v>301.60557898151148</v>
      </c>
    </row>
    <row r="3642" spans="1:6" customFormat="1" ht="15">
      <c r="A3642" s="297">
        <v>40256</v>
      </c>
      <c r="B3642" s="298" t="s">
        <v>36</v>
      </c>
      <c r="C3642" s="299" t="s">
        <v>15363</v>
      </c>
      <c r="D3642" s="300" t="s">
        <v>1875</v>
      </c>
      <c r="E3642" s="301">
        <v>114.04476159584819</v>
      </c>
      <c r="F3642" s="296">
        <f t="shared" si="67"/>
        <v>114.04476159584819</v>
      </c>
    </row>
    <row r="3643" spans="1:6" customFormat="1" ht="15">
      <c r="A3643" s="297">
        <v>40257</v>
      </c>
      <c r="B3643" s="298" t="s">
        <v>36</v>
      </c>
      <c r="C3643" s="299" t="s">
        <v>15364</v>
      </c>
      <c r="D3643" s="300" t="s">
        <v>1875</v>
      </c>
      <c r="E3643" s="301">
        <v>259.66590982808953</v>
      </c>
      <c r="F3643" s="296">
        <f t="shared" si="67"/>
        <v>259.66590982808953</v>
      </c>
    </row>
    <row r="3644" spans="1:6" customFormat="1" ht="15">
      <c r="A3644" s="297">
        <v>40282</v>
      </c>
      <c r="B3644" s="298" t="s">
        <v>36</v>
      </c>
      <c r="C3644" s="299" t="s">
        <v>15365</v>
      </c>
      <c r="D3644" s="300" t="s">
        <v>1875</v>
      </c>
      <c r="E3644" s="301">
        <v>18.099253973402529</v>
      </c>
      <c r="F3644" s="296">
        <f t="shared" si="67"/>
        <v>18.099253973402529</v>
      </c>
    </row>
    <row r="3645" spans="1:6" customFormat="1" ht="15">
      <c r="A3645" s="297">
        <v>40285</v>
      </c>
      <c r="B3645" s="298" t="s">
        <v>36</v>
      </c>
      <c r="C3645" s="299" t="s">
        <v>15366</v>
      </c>
      <c r="D3645" s="300" t="s">
        <v>1875</v>
      </c>
      <c r="E3645" s="301">
        <v>29.119364255595194</v>
      </c>
      <c r="F3645" s="296">
        <f t="shared" si="67"/>
        <v>29.119364255595194</v>
      </c>
    </row>
    <row r="3646" spans="1:6" customFormat="1" ht="15">
      <c r="A3646" s="297">
        <v>40283</v>
      </c>
      <c r="B3646" s="298" t="s">
        <v>36</v>
      </c>
      <c r="C3646" s="299" t="s">
        <v>15367</v>
      </c>
      <c r="D3646" s="300" t="s">
        <v>1875</v>
      </c>
      <c r="E3646" s="301">
        <v>19.90755757379176</v>
      </c>
      <c r="F3646" s="296">
        <f t="shared" si="67"/>
        <v>19.90755757379176</v>
      </c>
    </row>
    <row r="3647" spans="1:6" customFormat="1" ht="15">
      <c r="A3647" s="297">
        <v>40286</v>
      </c>
      <c r="B3647" s="298" t="s">
        <v>36</v>
      </c>
      <c r="C3647" s="299" t="s">
        <v>15368</v>
      </c>
      <c r="D3647" s="300" t="s">
        <v>1875</v>
      </c>
      <c r="E3647" s="301">
        <v>30.927667855984428</v>
      </c>
      <c r="F3647" s="296">
        <f t="shared" si="67"/>
        <v>30.927667855984428</v>
      </c>
    </row>
    <row r="3648" spans="1:6" customFormat="1" ht="15">
      <c r="A3648" s="297">
        <v>40284</v>
      </c>
      <c r="B3648" s="298" t="s">
        <v>36</v>
      </c>
      <c r="C3648" s="299" t="s">
        <v>15369</v>
      </c>
      <c r="D3648" s="300" t="s">
        <v>1875</v>
      </c>
      <c r="E3648" s="301">
        <v>23.426856957508917</v>
      </c>
      <c r="F3648" s="296">
        <f t="shared" si="67"/>
        <v>23.426856957508917</v>
      </c>
    </row>
    <row r="3649" spans="1:6" customFormat="1" ht="15">
      <c r="A3649" s="297">
        <v>40287</v>
      </c>
      <c r="B3649" s="298" t="s">
        <v>36</v>
      </c>
      <c r="C3649" s="299" t="s">
        <v>15370</v>
      </c>
      <c r="D3649" s="300" t="s">
        <v>1875</v>
      </c>
      <c r="E3649" s="301">
        <v>34.446967239701586</v>
      </c>
      <c r="F3649" s="296">
        <f t="shared" si="67"/>
        <v>34.446967239701586</v>
      </c>
    </row>
    <row r="3650" spans="1:6" customFormat="1" ht="15">
      <c r="A3650" s="297">
        <v>40288</v>
      </c>
      <c r="B3650" s="298" t="s">
        <v>36</v>
      </c>
      <c r="C3650" s="299" t="s">
        <v>15371</v>
      </c>
      <c r="D3650" s="300" t="s">
        <v>1875</v>
      </c>
      <c r="E3650" s="301">
        <v>33.181965617904638</v>
      </c>
      <c r="F3650" s="296">
        <f t="shared" si="67"/>
        <v>33.181965617904638</v>
      </c>
    </row>
    <row r="3651" spans="1:6" customFormat="1" ht="15">
      <c r="A3651" s="297">
        <v>40291</v>
      </c>
      <c r="B3651" s="298" t="s">
        <v>36</v>
      </c>
      <c r="C3651" s="299" t="s">
        <v>15372</v>
      </c>
      <c r="D3651" s="300" t="s">
        <v>1875</v>
      </c>
      <c r="E3651" s="301">
        <v>44.202075900097306</v>
      </c>
      <c r="F3651" s="296">
        <f t="shared" si="67"/>
        <v>44.202075900097306</v>
      </c>
    </row>
    <row r="3652" spans="1:6" customFormat="1" ht="15">
      <c r="A3652" s="297">
        <v>40289</v>
      </c>
      <c r="B3652" s="298" t="s">
        <v>36</v>
      </c>
      <c r="C3652" s="299" t="s">
        <v>15373</v>
      </c>
      <c r="D3652" s="300" t="s">
        <v>1875</v>
      </c>
      <c r="E3652" s="301">
        <v>39.82322413233863</v>
      </c>
      <c r="F3652" s="296">
        <f t="shared" si="67"/>
        <v>39.82322413233863</v>
      </c>
    </row>
    <row r="3653" spans="1:6" customFormat="1" ht="15">
      <c r="A3653" s="297">
        <v>40292</v>
      </c>
      <c r="B3653" s="298" t="s">
        <v>36</v>
      </c>
      <c r="C3653" s="299" t="s">
        <v>15374</v>
      </c>
      <c r="D3653" s="300" t="s">
        <v>1875</v>
      </c>
      <c r="E3653" s="301">
        <v>50.843334414531299</v>
      </c>
      <c r="F3653" s="296">
        <f t="shared" si="67"/>
        <v>50.843334414531299</v>
      </c>
    </row>
    <row r="3654" spans="1:6" customFormat="1" ht="15">
      <c r="A3654" s="297">
        <v>40290</v>
      </c>
      <c r="B3654" s="298" t="s">
        <v>36</v>
      </c>
      <c r="C3654" s="299" t="s">
        <v>15375</v>
      </c>
      <c r="D3654" s="300" t="s">
        <v>1875</v>
      </c>
      <c r="E3654" s="301">
        <v>49.772948426856956</v>
      </c>
      <c r="F3654" s="296">
        <f t="shared" si="67"/>
        <v>49.772948426856956</v>
      </c>
    </row>
    <row r="3655" spans="1:6" customFormat="1" ht="15">
      <c r="A3655" s="297">
        <v>40293</v>
      </c>
      <c r="B3655" s="298" t="s">
        <v>36</v>
      </c>
      <c r="C3655" s="299" t="s">
        <v>15376</v>
      </c>
      <c r="D3655" s="300" t="s">
        <v>1875</v>
      </c>
      <c r="E3655" s="301">
        <v>60.793058709049625</v>
      </c>
      <c r="F3655" s="296">
        <f t="shared" si="67"/>
        <v>60.793058709049625</v>
      </c>
    </row>
    <row r="3656" spans="1:6" customFormat="1" ht="15">
      <c r="A3656" s="297">
        <v>40294</v>
      </c>
      <c r="B3656" s="298" t="s">
        <v>36</v>
      </c>
      <c r="C3656" s="299" t="s">
        <v>15377</v>
      </c>
      <c r="D3656" s="300" t="s">
        <v>1875</v>
      </c>
      <c r="E3656" s="301">
        <v>172.01589361012</v>
      </c>
      <c r="F3656" s="296">
        <f t="shared" si="67"/>
        <v>172.01589361012</v>
      </c>
    </row>
    <row r="3657" spans="1:6" customFormat="1" ht="15">
      <c r="A3657" s="297">
        <v>40297</v>
      </c>
      <c r="B3657" s="298" t="s">
        <v>36</v>
      </c>
      <c r="C3657" s="299" t="s">
        <v>15378</v>
      </c>
      <c r="D3657" s="300" t="s">
        <v>1875</v>
      </c>
      <c r="E3657" s="301">
        <v>183.03600389231266</v>
      </c>
      <c r="F3657" s="296">
        <f t="shared" si="67"/>
        <v>183.03600389231266</v>
      </c>
    </row>
    <row r="3658" spans="1:6" customFormat="1" ht="15">
      <c r="A3658" s="297">
        <v>40295</v>
      </c>
      <c r="B3658" s="298" t="s">
        <v>36</v>
      </c>
      <c r="C3658" s="299" t="s">
        <v>15379</v>
      </c>
      <c r="D3658" s="300" t="s">
        <v>1875</v>
      </c>
      <c r="E3658" s="301">
        <v>192.30457346740187</v>
      </c>
      <c r="F3658" s="296">
        <f t="shared" si="67"/>
        <v>192.30457346740187</v>
      </c>
    </row>
    <row r="3659" spans="1:6" customFormat="1" ht="15">
      <c r="A3659" s="297">
        <v>40298</v>
      </c>
      <c r="B3659" s="298" t="s">
        <v>36</v>
      </c>
      <c r="C3659" s="299" t="s">
        <v>15380</v>
      </c>
      <c r="D3659" s="300" t="s">
        <v>1875</v>
      </c>
      <c r="E3659" s="301">
        <v>203.32468374959456</v>
      </c>
      <c r="F3659" s="296">
        <f t="shared" si="67"/>
        <v>203.32468374959456</v>
      </c>
    </row>
    <row r="3660" spans="1:6" customFormat="1" ht="15">
      <c r="A3660" s="297">
        <v>40296</v>
      </c>
      <c r="B3660" s="298" t="s">
        <v>36</v>
      </c>
      <c r="C3660" s="299" t="s">
        <v>15381</v>
      </c>
      <c r="D3660" s="300" t="s">
        <v>1875</v>
      </c>
      <c r="E3660" s="301">
        <v>229.21667207265651</v>
      </c>
      <c r="F3660" s="296">
        <f t="shared" si="67"/>
        <v>229.21667207265651</v>
      </c>
    </row>
    <row r="3661" spans="1:6" customFormat="1" ht="15">
      <c r="A3661" s="297">
        <v>40299</v>
      </c>
      <c r="B3661" s="298" t="s">
        <v>36</v>
      </c>
      <c r="C3661" s="299" t="s">
        <v>15382</v>
      </c>
      <c r="D3661" s="300" t="s">
        <v>1875</v>
      </c>
      <c r="E3661" s="301">
        <v>240.23678235484914</v>
      </c>
      <c r="F3661" s="296">
        <f t="shared" si="67"/>
        <v>240.23678235484914</v>
      </c>
    </row>
    <row r="3662" spans="1:6" customFormat="1" ht="15">
      <c r="A3662" s="297">
        <v>40327</v>
      </c>
      <c r="B3662" s="298" t="s">
        <v>36</v>
      </c>
      <c r="C3662" s="299" t="s">
        <v>15383</v>
      </c>
      <c r="D3662" s="300" t="s">
        <v>1874</v>
      </c>
      <c r="E3662" s="301">
        <v>246.69964320467076</v>
      </c>
      <c r="F3662" s="296">
        <f t="shared" si="67"/>
        <v>246.69964320467076</v>
      </c>
    </row>
    <row r="3663" spans="1:6" customFormat="1" ht="30">
      <c r="A3663" s="297">
        <v>40328</v>
      </c>
      <c r="B3663" s="298" t="s">
        <v>36</v>
      </c>
      <c r="C3663" s="299" t="s">
        <v>15384</v>
      </c>
      <c r="D3663" s="300" t="s">
        <v>1875</v>
      </c>
      <c r="E3663" s="301">
        <v>150.13785274083685</v>
      </c>
      <c r="F3663" s="296">
        <f t="shared" si="67"/>
        <v>150.13785274083685</v>
      </c>
    </row>
    <row r="3664" spans="1:6" customFormat="1" ht="30">
      <c r="A3664" s="297">
        <v>43332</v>
      </c>
      <c r="B3664" s="298" t="s">
        <v>36</v>
      </c>
      <c r="C3664" s="299" t="s">
        <v>15385</v>
      </c>
      <c r="D3664" s="300" t="s">
        <v>15386</v>
      </c>
      <c r="E3664" s="301">
        <v>8026.6542328900414</v>
      </c>
      <c r="F3664" s="296">
        <f t="shared" si="67"/>
        <v>8026.6542328900414</v>
      </c>
    </row>
    <row r="3665" spans="1:6" customFormat="1" ht="15">
      <c r="A3665" s="297">
        <v>40316</v>
      </c>
      <c r="B3665" s="298" t="s">
        <v>36</v>
      </c>
      <c r="C3665" s="299" t="s">
        <v>15387</v>
      </c>
      <c r="D3665" s="300" t="s">
        <v>1874</v>
      </c>
      <c r="E3665" s="301">
        <v>85.476808303600379</v>
      </c>
      <c r="F3665" s="296">
        <f t="shared" si="67"/>
        <v>85.476808303600379</v>
      </c>
    </row>
    <row r="3666" spans="1:6" customFormat="1" ht="30">
      <c r="A3666" s="297">
        <v>40317</v>
      </c>
      <c r="B3666" s="298" t="s">
        <v>36</v>
      </c>
      <c r="C3666" s="299" t="s">
        <v>15388</v>
      </c>
      <c r="D3666" s="300" t="s">
        <v>1874</v>
      </c>
      <c r="E3666" s="301">
        <v>73.67823548491728</v>
      </c>
      <c r="F3666" s="296">
        <f t="shared" si="67"/>
        <v>73.67823548491728</v>
      </c>
    </row>
    <row r="3667" spans="1:6" customFormat="1" ht="15">
      <c r="A3667" s="297">
        <v>40318</v>
      </c>
      <c r="B3667" s="298" t="s">
        <v>36</v>
      </c>
      <c r="C3667" s="299" t="s">
        <v>15389</v>
      </c>
      <c r="D3667" s="300" t="s">
        <v>1874</v>
      </c>
      <c r="E3667" s="301">
        <v>8.8955562763542009</v>
      </c>
      <c r="F3667" s="296">
        <f t="shared" si="67"/>
        <v>8.8955562763542009</v>
      </c>
    </row>
    <row r="3668" spans="1:6" customFormat="1" ht="30">
      <c r="A3668" s="297">
        <v>40311</v>
      </c>
      <c r="B3668" s="298" t="s">
        <v>36</v>
      </c>
      <c r="C3668" s="299" t="s">
        <v>15390</v>
      </c>
      <c r="D3668" s="300" t="s">
        <v>1874</v>
      </c>
      <c r="E3668" s="301">
        <v>110.79305870904962</v>
      </c>
      <c r="F3668" s="296">
        <f t="shared" si="67"/>
        <v>110.79305870904962</v>
      </c>
    </row>
    <row r="3669" spans="1:6" customFormat="1" ht="15">
      <c r="A3669" s="297">
        <v>40312</v>
      </c>
      <c r="B3669" s="298" t="s">
        <v>36</v>
      </c>
      <c r="C3669" s="299" t="s">
        <v>15391</v>
      </c>
      <c r="D3669" s="300" t="s">
        <v>1874</v>
      </c>
      <c r="E3669" s="301">
        <v>94.437236457995454</v>
      </c>
      <c r="F3669" s="296">
        <f t="shared" ref="F3669:F3732" si="68">E3669*$F$3079</f>
        <v>94.437236457995454</v>
      </c>
    </row>
    <row r="3670" spans="1:6" customFormat="1" ht="15">
      <c r="A3670" s="297">
        <v>40313</v>
      </c>
      <c r="B3670" s="298" t="s">
        <v>36</v>
      </c>
      <c r="C3670" s="299" t="s">
        <v>15392</v>
      </c>
      <c r="D3670" s="300" t="s">
        <v>1874</v>
      </c>
      <c r="E3670" s="301">
        <v>81.649367499189097</v>
      </c>
      <c r="F3670" s="296">
        <f t="shared" si="68"/>
        <v>81.649367499189097</v>
      </c>
    </row>
    <row r="3671" spans="1:6" customFormat="1" ht="30">
      <c r="A3671" s="297">
        <v>40310</v>
      </c>
      <c r="B3671" s="298" t="s">
        <v>36</v>
      </c>
      <c r="C3671" s="299" t="s">
        <v>15393</v>
      </c>
      <c r="D3671" s="300" t="s">
        <v>1874</v>
      </c>
      <c r="E3671" s="301">
        <v>158.02789490755757</v>
      </c>
      <c r="F3671" s="296">
        <f t="shared" si="68"/>
        <v>158.02789490755757</v>
      </c>
    </row>
    <row r="3672" spans="1:6" customFormat="1" ht="30">
      <c r="A3672" s="297">
        <v>40748</v>
      </c>
      <c r="B3672" s="298" t="s">
        <v>36</v>
      </c>
      <c r="C3672" s="299" t="s">
        <v>15394</v>
      </c>
      <c r="D3672" s="300" t="s">
        <v>1874</v>
      </c>
      <c r="E3672" s="301">
        <v>254.32208887447291</v>
      </c>
      <c r="F3672" s="296">
        <f t="shared" si="68"/>
        <v>254.32208887447291</v>
      </c>
    </row>
    <row r="3673" spans="1:6" customFormat="1" ht="30">
      <c r="A3673" s="297">
        <v>40726</v>
      </c>
      <c r="B3673" s="298" t="s">
        <v>36</v>
      </c>
      <c r="C3673" s="299" t="s">
        <v>15395</v>
      </c>
      <c r="D3673" s="300" t="s">
        <v>1875</v>
      </c>
      <c r="E3673" s="301">
        <v>627.28673370094066</v>
      </c>
      <c r="F3673" s="296">
        <f t="shared" si="68"/>
        <v>627.28673370094066</v>
      </c>
    </row>
    <row r="3674" spans="1:6" customFormat="1" ht="15">
      <c r="A3674" s="297">
        <v>40725</v>
      </c>
      <c r="B3674" s="298" t="s">
        <v>36</v>
      </c>
      <c r="C3674" s="299" t="s">
        <v>15396</v>
      </c>
      <c r="D3674" s="300" t="s">
        <v>1875</v>
      </c>
      <c r="E3674" s="301">
        <v>624.38371715861172</v>
      </c>
      <c r="F3674" s="296">
        <f t="shared" si="68"/>
        <v>624.38371715861172</v>
      </c>
    </row>
    <row r="3675" spans="1:6" customFormat="1" ht="30">
      <c r="A3675" s="297">
        <v>41394</v>
      </c>
      <c r="B3675" s="298" t="s">
        <v>36</v>
      </c>
      <c r="C3675" s="299" t="s">
        <v>15397</v>
      </c>
      <c r="D3675" s="300" t="s">
        <v>1874</v>
      </c>
      <c r="E3675" s="301">
        <v>17.00454103146286</v>
      </c>
      <c r="F3675" s="296">
        <f t="shared" si="68"/>
        <v>17.00454103146286</v>
      </c>
    </row>
    <row r="3676" spans="1:6" customFormat="1" ht="30">
      <c r="A3676" s="297">
        <v>41393</v>
      </c>
      <c r="B3676" s="298" t="s">
        <v>36</v>
      </c>
      <c r="C3676" s="299" t="s">
        <v>15398</v>
      </c>
      <c r="D3676" s="300" t="s">
        <v>1874</v>
      </c>
      <c r="E3676" s="301">
        <v>17.255919558871231</v>
      </c>
      <c r="F3676" s="296">
        <f t="shared" si="68"/>
        <v>17.255919558871231</v>
      </c>
    </row>
    <row r="3677" spans="1:6" customFormat="1" ht="30">
      <c r="A3677" s="297">
        <v>41391</v>
      </c>
      <c r="B3677" s="298" t="s">
        <v>36</v>
      </c>
      <c r="C3677" s="299" t="s">
        <v>15399</v>
      </c>
      <c r="D3677" s="300" t="s">
        <v>1874</v>
      </c>
      <c r="E3677" s="301">
        <v>47.778138177100224</v>
      </c>
      <c r="F3677" s="296">
        <f t="shared" si="68"/>
        <v>47.778138177100224</v>
      </c>
    </row>
    <row r="3678" spans="1:6" customFormat="1" ht="30">
      <c r="A3678" s="297">
        <v>102596</v>
      </c>
      <c r="B3678" s="298" t="s">
        <v>36</v>
      </c>
      <c r="C3678" s="299" t="s">
        <v>15400</v>
      </c>
      <c r="D3678" s="300" t="s">
        <v>35</v>
      </c>
      <c r="E3678" s="301">
        <v>17.00454103146286</v>
      </c>
      <c r="F3678" s="296">
        <f t="shared" si="68"/>
        <v>17.00454103146286</v>
      </c>
    </row>
    <row r="3679" spans="1:6" customFormat="1" ht="30">
      <c r="A3679" s="297">
        <v>102595</v>
      </c>
      <c r="B3679" s="298" t="s">
        <v>36</v>
      </c>
      <c r="C3679" s="299" t="s">
        <v>15401</v>
      </c>
      <c r="D3679" s="300" t="s">
        <v>35</v>
      </c>
      <c r="E3679" s="301">
        <v>17.255919558871231</v>
      </c>
      <c r="F3679" s="296">
        <f t="shared" si="68"/>
        <v>17.255919558871231</v>
      </c>
    </row>
    <row r="3680" spans="1:6" customFormat="1" ht="30">
      <c r="A3680" s="297">
        <v>41392</v>
      </c>
      <c r="B3680" s="298" t="s">
        <v>36</v>
      </c>
      <c r="C3680" s="299" t="s">
        <v>15402</v>
      </c>
      <c r="D3680" s="300" t="s">
        <v>1874</v>
      </c>
      <c r="E3680" s="301">
        <v>22.932208887447292</v>
      </c>
      <c r="F3680" s="296">
        <f t="shared" si="68"/>
        <v>22.932208887447292</v>
      </c>
    </row>
    <row r="3681" spans="1:6" customFormat="1" ht="30">
      <c r="A3681" s="297">
        <v>102594</v>
      </c>
      <c r="B3681" s="298" t="s">
        <v>36</v>
      </c>
      <c r="C3681" s="299" t="s">
        <v>15403</v>
      </c>
      <c r="D3681" s="300" t="s">
        <v>35</v>
      </c>
      <c r="E3681" s="301">
        <v>22.932208887447292</v>
      </c>
      <c r="F3681" s="296">
        <f t="shared" si="68"/>
        <v>22.932208887447292</v>
      </c>
    </row>
    <row r="3682" spans="1:6" customFormat="1" ht="15">
      <c r="A3682" s="297">
        <v>41197</v>
      </c>
      <c r="B3682" s="298" t="s">
        <v>36</v>
      </c>
      <c r="C3682" s="299" t="s">
        <v>15404</v>
      </c>
      <c r="D3682" s="300" t="s">
        <v>1874</v>
      </c>
      <c r="E3682" s="301">
        <v>29.995134609146934</v>
      </c>
      <c r="F3682" s="296">
        <f t="shared" si="68"/>
        <v>29.995134609146934</v>
      </c>
    </row>
    <row r="3683" spans="1:6" customFormat="1" ht="30">
      <c r="A3683" s="297">
        <v>40709</v>
      </c>
      <c r="B3683" s="298" t="s">
        <v>36</v>
      </c>
      <c r="C3683" s="299" t="s">
        <v>15405</v>
      </c>
      <c r="D3683" s="300" t="s">
        <v>1874</v>
      </c>
      <c r="E3683" s="301">
        <v>53.827440804411282</v>
      </c>
      <c r="F3683" s="296">
        <f t="shared" si="68"/>
        <v>53.827440804411282</v>
      </c>
    </row>
    <row r="3684" spans="1:6" customFormat="1" ht="15">
      <c r="A3684" s="297">
        <v>40721</v>
      </c>
      <c r="B3684" s="298" t="s">
        <v>36</v>
      </c>
      <c r="C3684" s="299" t="s">
        <v>15406</v>
      </c>
      <c r="D3684" s="300" t="s">
        <v>1875</v>
      </c>
      <c r="E3684" s="301">
        <v>172.91599091793708</v>
      </c>
      <c r="F3684" s="296">
        <f t="shared" si="68"/>
        <v>172.91599091793708</v>
      </c>
    </row>
    <row r="3685" spans="1:6" customFormat="1" ht="15">
      <c r="A3685" s="297">
        <v>40396</v>
      </c>
      <c r="B3685" s="298" t="s">
        <v>36</v>
      </c>
      <c r="C3685" s="299" t="s">
        <v>15407</v>
      </c>
      <c r="D3685" s="300" t="s">
        <v>1874</v>
      </c>
      <c r="E3685" s="301">
        <v>42.377554330197853</v>
      </c>
      <c r="F3685" s="296">
        <f t="shared" si="68"/>
        <v>42.377554330197853</v>
      </c>
    </row>
    <row r="3686" spans="1:6" customFormat="1" ht="15">
      <c r="A3686" s="297">
        <v>40744</v>
      </c>
      <c r="B3686" s="298" t="s">
        <v>36</v>
      </c>
      <c r="C3686" s="299" t="s">
        <v>15408</v>
      </c>
      <c r="D3686" s="300" t="s">
        <v>21</v>
      </c>
      <c r="E3686" s="301">
        <v>37.966266623418747</v>
      </c>
      <c r="F3686" s="296">
        <f t="shared" si="68"/>
        <v>37.966266623418747</v>
      </c>
    </row>
    <row r="3687" spans="1:6" customFormat="1" ht="15">
      <c r="A3687" s="297">
        <v>40746</v>
      </c>
      <c r="B3687" s="298" t="s">
        <v>36</v>
      </c>
      <c r="C3687" s="299" t="s">
        <v>15409</v>
      </c>
      <c r="D3687" s="300" t="s">
        <v>21</v>
      </c>
      <c r="E3687" s="301">
        <v>73.929614012325658</v>
      </c>
      <c r="F3687" s="296">
        <f t="shared" si="68"/>
        <v>73.929614012325658</v>
      </c>
    </row>
    <row r="3688" spans="1:6" customFormat="1" ht="15">
      <c r="A3688" s="297">
        <v>40743</v>
      </c>
      <c r="B3688" s="298" t="s">
        <v>36</v>
      </c>
      <c r="C3688" s="299" t="s">
        <v>15410</v>
      </c>
      <c r="D3688" s="300" t="s">
        <v>21</v>
      </c>
      <c r="E3688" s="301">
        <v>19.996756406097955</v>
      </c>
      <c r="F3688" s="296">
        <f t="shared" si="68"/>
        <v>19.996756406097955</v>
      </c>
    </row>
    <row r="3689" spans="1:6" customFormat="1" ht="15">
      <c r="A3689" s="297">
        <v>40745</v>
      </c>
      <c r="B3689" s="298" t="s">
        <v>36</v>
      </c>
      <c r="C3689" s="299" t="s">
        <v>15411</v>
      </c>
      <c r="D3689" s="300" t="s">
        <v>21</v>
      </c>
      <c r="E3689" s="301">
        <v>55.94388582549464</v>
      </c>
      <c r="F3689" s="296">
        <f t="shared" si="68"/>
        <v>55.94388582549464</v>
      </c>
    </row>
    <row r="3690" spans="1:6" customFormat="1" ht="15">
      <c r="A3690" s="297">
        <v>40397</v>
      </c>
      <c r="B3690" s="298" t="s">
        <v>36</v>
      </c>
      <c r="C3690" s="299" t="s">
        <v>15412</v>
      </c>
      <c r="D3690" s="300" t="s">
        <v>1874</v>
      </c>
      <c r="E3690" s="301">
        <v>113.15277327278623</v>
      </c>
      <c r="F3690" s="296">
        <f t="shared" si="68"/>
        <v>113.15277327278623</v>
      </c>
    </row>
    <row r="3691" spans="1:6" customFormat="1" ht="15">
      <c r="A3691" s="297">
        <v>41221</v>
      </c>
      <c r="B3691" s="298" t="s">
        <v>36</v>
      </c>
      <c r="C3691" s="299" t="s">
        <v>15413</v>
      </c>
      <c r="D3691" s="300" t="s">
        <v>1874</v>
      </c>
      <c r="E3691" s="301">
        <v>4.8248459292896531</v>
      </c>
      <c r="F3691" s="296">
        <f t="shared" si="68"/>
        <v>4.8248459292896531</v>
      </c>
    </row>
    <row r="3692" spans="1:6" customFormat="1" ht="30">
      <c r="A3692" s="297">
        <v>41401</v>
      </c>
      <c r="B3692" s="298" t="s">
        <v>36</v>
      </c>
      <c r="C3692" s="299" t="s">
        <v>15414</v>
      </c>
      <c r="D3692" s="300" t="s">
        <v>1874</v>
      </c>
      <c r="E3692" s="301">
        <v>6.9899448589036641</v>
      </c>
      <c r="F3692" s="296">
        <f t="shared" si="68"/>
        <v>6.9899448589036641</v>
      </c>
    </row>
    <row r="3693" spans="1:6" customFormat="1" ht="15">
      <c r="A3693" s="297">
        <v>40714</v>
      </c>
      <c r="B3693" s="298" t="s">
        <v>36</v>
      </c>
      <c r="C3693" s="299" t="s">
        <v>15415</v>
      </c>
      <c r="D3693" s="300" t="s">
        <v>1874</v>
      </c>
      <c r="E3693" s="301">
        <v>8.3036003892312671</v>
      </c>
      <c r="F3693" s="296">
        <f t="shared" si="68"/>
        <v>8.3036003892312671</v>
      </c>
    </row>
    <row r="3694" spans="1:6" customFormat="1" ht="15">
      <c r="A3694" s="297">
        <v>40660</v>
      </c>
      <c r="B3694" s="298" t="s">
        <v>36</v>
      </c>
      <c r="C3694" s="299" t="s">
        <v>15416</v>
      </c>
      <c r="D3694" s="300" t="s">
        <v>21</v>
      </c>
      <c r="E3694" s="301">
        <v>66.112552708400912</v>
      </c>
      <c r="F3694" s="296">
        <f t="shared" si="68"/>
        <v>66.112552708400912</v>
      </c>
    </row>
    <row r="3695" spans="1:6" customFormat="1" ht="15">
      <c r="A3695" s="297">
        <v>40661</v>
      </c>
      <c r="B3695" s="298" t="s">
        <v>36</v>
      </c>
      <c r="C3695" s="299" t="s">
        <v>15417</v>
      </c>
      <c r="D3695" s="300" t="s">
        <v>21</v>
      </c>
      <c r="E3695" s="301">
        <v>132.75218942588387</v>
      </c>
      <c r="F3695" s="296">
        <f t="shared" si="68"/>
        <v>132.75218942588387</v>
      </c>
    </row>
    <row r="3696" spans="1:6" customFormat="1" ht="15">
      <c r="A3696" s="297">
        <v>40662</v>
      </c>
      <c r="B3696" s="298" t="s">
        <v>36</v>
      </c>
      <c r="C3696" s="299" t="s">
        <v>15418</v>
      </c>
      <c r="D3696" s="300" t="s">
        <v>21</v>
      </c>
      <c r="E3696" s="301">
        <v>70.045410314628597</v>
      </c>
      <c r="F3696" s="296">
        <f t="shared" si="68"/>
        <v>70.045410314628597</v>
      </c>
    </row>
    <row r="3697" spans="1:6" customFormat="1" ht="15">
      <c r="A3697" s="297">
        <v>40663</v>
      </c>
      <c r="B3697" s="298" t="s">
        <v>36</v>
      </c>
      <c r="C3697" s="299" t="s">
        <v>15419</v>
      </c>
      <c r="D3697" s="300" t="s">
        <v>21</v>
      </c>
      <c r="E3697" s="301">
        <v>74.886474213428471</v>
      </c>
      <c r="F3697" s="296">
        <f t="shared" si="68"/>
        <v>74.886474213428471</v>
      </c>
    </row>
    <row r="3698" spans="1:6" customFormat="1" ht="15">
      <c r="A3698" s="297">
        <v>40659</v>
      </c>
      <c r="B3698" s="298" t="s">
        <v>36</v>
      </c>
      <c r="C3698" s="299" t="s">
        <v>15420</v>
      </c>
      <c r="D3698" s="300" t="s">
        <v>21</v>
      </c>
      <c r="E3698" s="301">
        <v>60.736295815763867</v>
      </c>
      <c r="F3698" s="296">
        <f t="shared" si="68"/>
        <v>60.736295815763867</v>
      </c>
    </row>
    <row r="3699" spans="1:6" customFormat="1" ht="30">
      <c r="A3699" s="297">
        <v>41024</v>
      </c>
      <c r="B3699" s="298" t="s">
        <v>36</v>
      </c>
      <c r="C3699" s="299" t="s">
        <v>15421</v>
      </c>
      <c r="D3699" s="300" t="s">
        <v>21</v>
      </c>
      <c r="E3699" s="301">
        <v>26.256892637041844</v>
      </c>
      <c r="F3699" s="296">
        <f t="shared" si="68"/>
        <v>26.256892637041844</v>
      </c>
    </row>
    <row r="3700" spans="1:6" customFormat="1" ht="15">
      <c r="A3700" s="297">
        <v>40657</v>
      </c>
      <c r="B3700" s="298" t="s">
        <v>36</v>
      </c>
      <c r="C3700" s="299" t="s">
        <v>15422</v>
      </c>
      <c r="D3700" s="300" t="s">
        <v>21</v>
      </c>
      <c r="E3700" s="301">
        <v>224.15666558546869</v>
      </c>
      <c r="F3700" s="296">
        <f t="shared" si="68"/>
        <v>224.15666558546869</v>
      </c>
    </row>
    <row r="3701" spans="1:6" customFormat="1" ht="15">
      <c r="A3701" s="297">
        <v>41395</v>
      </c>
      <c r="B3701" s="298" t="s">
        <v>36</v>
      </c>
      <c r="C3701" s="299" t="s">
        <v>15423</v>
      </c>
      <c r="D3701" s="300" t="s">
        <v>1874</v>
      </c>
      <c r="E3701" s="301">
        <v>901.92993837171582</v>
      </c>
      <c r="F3701" s="296">
        <f t="shared" si="68"/>
        <v>901.92993837171582</v>
      </c>
    </row>
    <row r="3702" spans="1:6" customFormat="1" ht="30">
      <c r="A3702" s="297">
        <v>41396</v>
      </c>
      <c r="B3702" s="298" t="s">
        <v>36</v>
      </c>
      <c r="C3702" s="299" t="s">
        <v>15424</v>
      </c>
      <c r="D3702" s="300" t="s">
        <v>1874</v>
      </c>
      <c r="E3702" s="301">
        <v>1064.1988323061951</v>
      </c>
      <c r="F3702" s="296">
        <f t="shared" si="68"/>
        <v>1064.1988323061951</v>
      </c>
    </row>
    <row r="3703" spans="1:6" customFormat="1" ht="30">
      <c r="A3703" s="297">
        <v>41397</v>
      </c>
      <c r="B3703" s="298" t="s">
        <v>36</v>
      </c>
      <c r="C3703" s="299" t="s">
        <v>15425</v>
      </c>
      <c r="D3703" s="300" t="s">
        <v>1874</v>
      </c>
      <c r="E3703" s="301">
        <v>1036.1498540382743</v>
      </c>
      <c r="F3703" s="296">
        <f t="shared" si="68"/>
        <v>1036.1498540382743</v>
      </c>
    </row>
    <row r="3704" spans="1:6" customFormat="1" ht="30">
      <c r="A3704" s="297">
        <v>41398</v>
      </c>
      <c r="B3704" s="298" t="s">
        <v>36</v>
      </c>
      <c r="C3704" s="299" t="s">
        <v>15426</v>
      </c>
      <c r="D3704" s="300" t="s">
        <v>1874</v>
      </c>
      <c r="E3704" s="301">
        <v>1105.0762244566979</v>
      </c>
      <c r="F3704" s="296">
        <f t="shared" si="68"/>
        <v>1105.0762244566979</v>
      </c>
    </row>
    <row r="3705" spans="1:6" customFormat="1" ht="30">
      <c r="A3705" s="297">
        <v>41399</v>
      </c>
      <c r="B3705" s="298" t="s">
        <v>36</v>
      </c>
      <c r="C3705" s="299" t="s">
        <v>15427</v>
      </c>
      <c r="D3705" s="300" t="s">
        <v>1874</v>
      </c>
      <c r="E3705" s="301">
        <v>1113.0473564709696</v>
      </c>
      <c r="F3705" s="296">
        <f t="shared" si="68"/>
        <v>1113.0473564709696</v>
      </c>
    </row>
    <row r="3706" spans="1:6" customFormat="1" ht="30">
      <c r="A3706" s="297">
        <v>40654</v>
      </c>
      <c r="B3706" s="298" t="s">
        <v>36</v>
      </c>
      <c r="C3706" s="299" t="s">
        <v>15428</v>
      </c>
      <c r="D3706" s="300" t="s">
        <v>14817</v>
      </c>
      <c r="E3706" s="301">
        <v>772.72948426856954</v>
      </c>
      <c r="F3706" s="296">
        <f t="shared" si="68"/>
        <v>772.72948426856954</v>
      </c>
    </row>
    <row r="3707" spans="1:6" customFormat="1" ht="15">
      <c r="A3707" s="297">
        <v>40653</v>
      </c>
      <c r="B3707" s="298" t="s">
        <v>36</v>
      </c>
      <c r="C3707" s="299" t="s">
        <v>15429</v>
      </c>
      <c r="D3707" s="300" t="s">
        <v>14817</v>
      </c>
      <c r="E3707" s="301">
        <v>843.08303600389229</v>
      </c>
      <c r="F3707" s="296">
        <f t="shared" si="68"/>
        <v>843.08303600389229</v>
      </c>
    </row>
    <row r="3708" spans="1:6" customFormat="1" ht="15">
      <c r="A3708" s="297">
        <v>41337</v>
      </c>
      <c r="B3708" s="298" t="s">
        <v>36</v>
      </c>
      <c r="C3708" s="299" t="s">
        <v>15430</v>
      </c>
      <c r="D3708" s="300" t="s">
        <v>14817</v>
      </c>
      <c r="E3708" s="301">
        <v>348.79987025624388</v>
      </c>
      <c r="F3708" s="296">
        <f t="shared" si="68"/>
        <v>348.79987025624388</v>
      </c>
    </row>
    <row r="3709" spans="1:6" customFormat="1" ht="15">
      <c r="A3709" s="297">
        <v>40719</v>
      </c>
      <c r="B3709" s="298" t="s">
        <v>36</v>
      </c>
      <c r="C3709" s="299" t="s">
        <v>15431</v>
      </c>
      <c r="D3709" s="300" t="s">
        <v>1875</v>
      </c>
      <c r="E3709" s="301">
        <v>88.314952967888416</v>
      </c>
      <c r="F3709" s="296">
        <f t="shared" si="68"/>
        <v>88.314952967888416</v>
      </c>
    </row>
    <row r="3710" spans="1:6" customFormat="1" ht="30">
      <c r="A3710" s="297">
        <v>41019</v>
      </c>
      <c r="B3710" s="298" t="s">
        <v>36</v>
      </c>
      <c r="C3710" s="299" t="s">
        <v>15432</v>
      </c>
      <c r="D3710" s="300" t="s">
        <v>21</v>
      </c>
      <c r="E3710" s="301">
        <v>854.74375608173841</v>
      </c>
      <c r="F3710" s="296">
        <f t="shared" si="68"/>
        <v>854.74375608173841</v>
      </c>
    </row>
    <row r="3711" spans="1:6" customFormat="1" ht="30">
      <c r="A3711" s="297">
        <v>40557</v>
      </c>
      <c r="B3711" s="298" t="s">
        <v>36</v>
      </c>
      <c r="C3711" s="299" t="s">
        <v>15433</v>
      </c>
      <c r="D3711" s="300" t="s">
        <v>14817</v>
      </c>
      <c r="E3711" s="301">
        <v>152.12455400583846</v>
      </c>
      <c r="F3711" s="296">
        <f t="shared" si="68"/>
        <v>152.12455400583846</v>
      </c>
    </row>
    <row r="3712" spans="1:6" customFormat="1" ht="15">
      <c r="A3712" s="297">
        <v>40391</v>
      </c>
      <c r="B3712" s="298" t="s">
        <v>36</v>
      </c>
      <c r="C3712" s="299" t="s">
        <v>15434</v>
      </c>
      <c r="D3712" s="300" t="s">
        <v>1874</v>
      </c>
      <c r="E3712" s="301">
        <v>5.587090496269866</v>
      </c>
      <c r="F3712" s="296">
        <f t="shared" si="68"/>
        <v>5.587090496269866</v>
      </c>
    </row>
    <row r="3713" spans="1:6" customFormat="1" ht="15">
      <c r="A3713" s="297">
        <v>40380</v>
      </c>
      <c r="B3713" s="298" t="s">
        <v>36</v>
      </c>
      <c r="C3713" s="299" t="s">
        <v>15435</v>
      </c>
      <c r="D3713" s="300" t="s">
        <v>1874</v>
      </c>
      <c r="E3713" s="301">
        <v>46.432046707752185</v>
      </c>
      <c r="F3713" s="296">
        <f t="shared" si="68"/>
        <v>46.432046707752185</v>
      </c>
    </row>
    <row r="3714" spans="1:6" customFormat="1" ht="15">
      <c r="A3714" s="297">
        <v>40399</v>
      </c>
      <c r="B3714" s="298" t="s">
        <v>36</v>
      </c>
      <c r="C3714" s="299" t="s">
        <v>15436</v>
      </c>
      <c r="D3714" s="300" t="s">
        <v>1874</v>
      </c>
      <c r="E3714" s="301">
        <v>229.42750567628931</v>
      </c>
      <c r="F3714" s="296">
        <f t="shared" si="68"/>
        <v>229.42750567628931</v>
      </c>
    </row>
    <row r="3715" spans="1:6" customFormat="1" ht="15">
      <c r="A3715" s="297">
        <v>41028</v>
      </c>
      <c r="B3715" s="298" t="s">
        <v>36</v>
      </c>
      <c r="C3715" s="299" t="s">
        <v>15437</v>
      </c>
      <c r="D3715" s="300" t="s">
        <v>1874</v>
      </c>
      <c r="E3715" s="301">
        <v>4.3383068439831325</v>
      </c>
      <c r="F3715" s="296">
        <f t="shared" si="68"/>
        <v>4.3383068439831325</v>
      </c>
    </row>
    <row r="3716" spans="1:6" customFormat="1" ht="15">
      <c r="A3716" s="297">
        <v>41167</v>
      </c>
      <c r="B3716" s="298" t="s">
        <v>36</v>
      </c>
      <c r="C3716" s="299" t="s">
        <v>15438</v>
      </c>
      <c r="D3716" s="300" t="s">
        <v>14817</v>
      </c>
      <c r="E3716" s="301">
        <v>3214.693480376257</v>
      </c>
      <c r="F3716" s="296">
        <f t="shared" si="68"/>
        <v>3214.693480376257</v>
      </c>
    </row>
    <row r="3717" spans="1:6" customFormat="1" ht="15">
      <c r="A3717" s="297">
        <v>41168</v>
      </c>
      <c r="B3717" s="298" t="s">
        <v>36</v>
      </c>
      <c r="C3717" s="299" t="s">
        <v>15439</v>
      </c>
      <c r="D3717" s="300" t="s">
        <v>14817</v>
      </c>
      <c r="E3717" s="301">
        <v>3730.0843334414526</v>
      </c>
      <c r="F3717" s="296">
        <f t="shared" si="68"/>
        <v>3730.0843334414526</v>
      </c>
    </row>
    <row r="3718" spans="1:6" customFormat="1" ht="15">
      <c r="A3718" s="297">
        <v>40570</v>
      </c>
      <c r="B3718" s="298" t="s">
        <v>36</v>
      </c>
      <c r="C3718" s="299" t="s">
        <v>15440</v>
      </c>
      <c r="D3718" s="300" t="s">
        <v>14817</v>
      </c>
      <c r="E3718" s="301">
        <v>12309.187479727538</v>
      </c>
      <c r="F3718" s="296">
        <f t="shared" si="68"/>
        <v>12309.187479727538</v>
      </c>
    </row>
    <row r="3719" spans="1:6" customFormat="1" ht="15">
      <c r="A3719" s="297">
        <v>41115</v>
      </c>
      <c r="B3719" s="298" t="s">
        <v>36</v>
      </c>
      <c r="C3719" s="299" t="s">
        <v>15441</v>
      </c>
      <c r="D3719" s="300" t="s">
        <v>14817</v>
      </c>
      <c r="E3719" s="301">
        <v>1792.8722024002593</v>
      </c>
      <c r="F3719" s="296">
        <f t="shared" si="68"/>
        <v>1792.8722024002593</v>
      </c>
    </row>
    <row r="3720" spans="1:6" customFormat="1" ht="15">
      <c r="A3720" s="297">
        <v>41116</v>
      </c>
      <c r="B3720" s="298" t="s">
        <v>36</v>
      </c>
      <c r="C3720" s="299" t="s">
        <v>15442</v>
      </c>
      <c r="D3720" s="300" t="s">
        <v>14817</v>
      </c>
      <c r="E3720" s="301">
        <v>2310.4281543950692</v>
      </c>
      <c r="F3720" s="296">
        <f t="shared" si="68"/>
        <v>2310.4281543950692</v>
      </c>
    </row>
    <row r="3721" spans="1:6" customFormat="1" ht="15">
      <c r="A3721" s="297">
        <v>41117</v>
      </c>
      <c r="B3721" s="298" t="s">
        <v>36</v>
      </c>
      <c r="C3721" s="299" t="s">
        <v>15443</v>
      </c>
      <c r="D3721" s="300" t="s">
        <v>14817</v>
      </c>
      <c r="E3721" s="301">
        <v>2815.747648394421</v>
      </c>
      <c r="F3721" s="296">
        <f t="shared" si="68"/>
        <v>2815.747648394421</v>
      </c>
    </row>
    <row r="3722" spans="1:6" customFormat="1" ht="15">
      <c r="A3722" s="297">
        <v>40572</v>
      </c>
      <c r="B3722" s="298" t="s">
        <v>36</v>
      </c>
      <c r="C3722" s="299" t="s">
        <v>15444</v>
      </c>
      <c r="D3722" s="300" t="s">
        <v>14817</v>
      </c>
      <c r="E3722" s="301">
        <v>20225.454103146283</v>
      </c>
      <c r="F3722" s="296">
        <f t="shared" si="68"/>
        <v>20225.454103146283</v>
      </c>
    </row>
    <row r="3723" spans="1:6" customFormat="1" ht="30">
      <c r="A3723" s="297">
        <v>40553</v>
      </c>
      <c r="B3723" s="298" t="s">
        <v>36</v>
      </c>
      <c r="C3723" s="299" t="s">
        <v>15445</v>
      </c>
      <c r="D3723" s="300" t="s">
        <v>14817</v>
      </c>
      <c r="E3723" s="301">
        <v>4522.9565358417121</v>
      </c>
      <c r="F3723" s="296">
        <f t="shared" si="68"/>
        <v>4522.9565358417121</v>
      </c>
    </row>
    <row r="3724" spans="1:6" customFormat="1" ht="30">
      <c r="A3724" s="297">
        <v>40554</v>
      </c>
      <c r="B3724" s="298" t="s">
        <v>36</v>
      </c>
      <c r="C3724" s="299" t="s">
        <v>15446</v>
      </c>
      <c r="D3724" s="300" t="s">
        <v>14817</v>
      </c>
      <c r="E3724" s="301">
        <v>5003.9247486214726</v>
      </c>
      <c r="F3724" s="296">
        <f t="shared" si="68"/>
        <v>5003.9247486214726</v>
      </c>
    </row>
    <row r="3725" spans="1:6" customFormat="1" ht="30">
      <c r="A3725" s="297">
        <v>40555</v>
      </c>
      <c r="B3725" s="298" t="s">
        <v>36</v>
      </c>
      <c r="C3725" s="299" t="s">
        <v>15447</v>
      </c>
      <c r="D3725" s="300" t="s">
        <v>14817</v>
      </c>
      <c r="E3725" s="301">
        <v>5484.8524164774572</v>
      </c>
      <c r="F3725" s="296">
        <f t="shared" si="68"/>
        <v>5484.8524164774572</v>
      </c>
    </row>
    <row r="3726" spans="1:6" customFormat="1" ht="30">
      <c r="A3726" s="297">
        <v>40556</v>
      </c>
      <c r="B3726" s="298" t="s">
        <v>36</v>
      </c>
      <c r="C3726" s="299" t="s">
        <v>15448</v>
      </c>
      <c r="D3726" s="300" t="s">
        <v>14817</v>
      </c>
      <c r="E3726" s="301">
        <v>5965.8125202724614</v>
      </c>
      <c r="F3726" s="296">
        <f t="shared" si="68"/>
        <v>5965.8125202724614</v>
      </c>
    </row>
    <row r="3727" spans="1:6" customFormat="1" ht="30">
      <c r="A3727" s="297">
        <v>41086</v>
      </c>
      <c r="B3727" s="298" t="s">
        <v>36</v>
      </c>
      <c r="C3727" s="299" t="s">
        <v>15449</v>
      </c>
      <c r="D3727" s="300" t="s">
        <v>1874</v>
      </c>
      <c r="E3727" s="301">
        <v>12.804086928316574</v>
      </c>
      <c r="F3727" s="296">
        <f t="shared" si="68"/>
        <v>12.804086928316574</v>
      </c>
    </row>
    <row r="3728" spans="1:6" customFormat="1" ht="30">
      <c r="A3728" s="297">
        <v>41021</v>
      </c>
      <c r="B3728" s="298" t="s">
        <v>36</v>
      </c>
      <c r="C3728" s="299" t="s">
        <v>15450</v>
      </c>
      <c r="D3728" s="300" t="s">
        <v>1874</v>
      </c>
      <c r="E3728" s="301">
        <v>10.265974699967563</v>
      </c>
      <c r="F3728" s="296">
        <f t="shared" si="68"/>
        <v>10.265974699967563</v>
      </c>
    </row>
    <row r="3729" spans="1:6" customFormat="1" ht="15">
      <c r="A3729" s="297">
        <v>40304</v>
      </c>
      <c r="B3729" s="298" t="s">
        <v>36</v>
      </c>
      <c r="C3729" s="299" t="s">
        <v>15451</v>
      </c>
      <c r="D3729" s="300" t="s">
        <v>1875</v>
      </c>
      <c r="E3729" s="301">
        <v>50.52708400908206</v>
      </c>
      <c r="F3729" s="296">
        <f t="shared" si="68"/>
        <v>50.52708400908206</v>
      </c>
    </row>
    <row r="3730" spans="1:6" customFormat="1" ht="15">
      <c r="A3730" s="297">
        <v>40302</v>
      </c>
      <c r="B3730" s="298" t="s">
        <v>36</v>
      </c>
      <c r="C3730" s="299" t="s">
        <v>15452</v>
      </c>
      <c r="D3730" s="300" t="s">
        <v>1875</v>
      </c>
      <c r="E3730" s="301">
        <v>81.438533895556276</v>
      </c>
      <c r="F3730" s="296">
        <f t="shared" si="68"/>
        <v>81.438533895556276</v>
      </c>
    </row>
    <row r="3731" spans="1:6" customFormat="1" ht="15">
      <c r="A3731" s="297">
        <v>40301</v>
      </c>
      <c r="B3731" s="298" t="s">
        <v>36</v>
      </c>
      <c r="C3731" s="299" t="s">
        <v>15453</v>
      </c>
      <c r="D3731" s="300" t="s">
        <v>1875</v>
      </c>
      <c r="E3731" s="301">
        <v>118.10736295815764</v>
      </c>
      <c r="F3731" s="296">
        <f t="shared" si="68"/>
        <v>118.10736295815764</v>
      </c>
    </row>
    <row r="3732" spans="1:6" customFormat="1" ht="15">
      <c r="A3732" s="297">
        <v>40303</v>
      </c>
      <c r="B3732" s="298" t="s">
        <v>36</v>
      </c>
      <c r="C3732" s="299" t="s">
        <v>15454</v>
      </c>
      <c r="D3732" s="300" t="s">
        <v>1875</v>
      </c>
      <c r="E3732" s="301">
        <v>51.192020759000975</v>
      </c>
      <c r="F3732" s="296">
        <f t="shared" si="68"/>
        <v>51.192020759000975</v>
      </c>
    </row>
    <row r="3733" spans="1:6" customFormat="1" ht="15">
      <c r="A3733" s="297">
        <v>40559</v>
      </c>
      <c r="B3733" s="298" t="s">
        <v>36</v>
      </c>
      <c r="C3733" s="299" t="s">
        <v>15455</v>
      </c>
      <c r="D3733" s="300" t="s">
        <v>14817</v>
      </c>
      <c r="E3733" s="301">
        <v>905.73305222186184</v>
      </c>
      <c r="F3733" s="296">
        <f t="shared" ref="F3733:F3796" si="69">E3733*$F$3079</f>
        <v>905.73305222186184</v>
      </c>
    </row>
    <row r="3734" spans="1:6" customFormat="1" ht="15">
      <c r="A3734" s="297">
        <v>41224</v>
      </c>
      <c r="B3734" s="298" t="s">
        <v>36</v>
      </c>
      <c r="C3734" s="299" t="s">
        <v>15456</v>
      </c>
      <c r="D3734" s="300" t="s">
        <v>21</v>
      </c>
      <c r="E3734" s="301">
        <v>22.924099902692181</v>
      </c>
      <c r="F3734" s="296">
        <f t="shared" si="69"/>
        <v>22.924099902692181</v>
      </c>
    </row>
    <row r="3735" spans="1:6" customFormat="1" ht="15">
      <c r="A3735" s="297">
        <v>41225</v>
      </c>
      <c r="B3735" s="298" t="s">
        <v>36</v>
      </c>
      <c r="C3735" s="299" t="s">
        <v>15457</v>
      </c>
      <c r="D3735" s="300" t="s">
        <v>21</v>
      </c>
      <c r="E3735" s="301">
        <v>26.119039896204995</v>
      </c>
      <c r="F3735" s="296">
        <f t="shared" si="69"/>
        <v>26.119039896204995</v>
      </c>
    </row>
    <row r="3736" spans="1:6" customFormat="1" ht="15">
      <c r="A3736" s="297">
        <v>41226</v>
      </c>
      <c r="B3736" s="298" t="s">
        <v>36</v>
      </c>
      <c r="C3736" s="299" t="s">
        <v>15458</v>
      </c>
      <c r="D3736" s="300" t="s">
        <v>21</v>
      </c>
      <c r="E3736" s="301">
        <v>31.414206941290949</v>
      </c>
      <c r="F3736" s="296">
        <f t="shared" si="69"/>
        <v>31.414206941290949</v>
      </c>
    </row>
    <row r="3737" spans="1:6" customFormat="1" ht="15">
      <c r="A3737" s="297">
        <v>41060</v>
      </c>
      <c r="B3737" s="298" t="s">
        <v>36</v>
      </c>
      <c r="C3737" s="299" t="s">
        <v>15459</v>
      </c>
      <c r="D3737" s="300" t="s">
        <v>21</v>
      </c>
      <c r="E3737" s="301">
        <v>77.019137204022059</v>
      </c>
      <c r="F3737" s="296">
        <f t="shared" si="69"/>
        <v>77.019137204022059</v>
      </c>
    </row>
    <row r="3738" spans="1:6" customFormat="1" ht="15">
      <c r="A3738" s="297">
        <v>41059</v>
      </c>
      <c r="B3738" s="298" t="s">
        <v>36</v>
      </c>
      <c r="C3738" s="299" t="s">
        <v>15460</v>
      </c>
      <c r="D3738" s="300" t="s">
        <v>21</v>
      </c>
      <c r="E3738" s="301">
        <v>106.90885501135257</v>
      </c>
      <c r="F3738" s="296">
        <f t="shared" si="69"/>
        <v>106.90885501135257</v>
      </c>
    </row>
    <row r="3739" spans="1:6" customFormat="1" ht="15">
      <c r="A3739" s="297">
        <v>40567</v>
      </c>
      <c r="B3739" s="298" t="s">
        <v>36</v>
      </c>
      <c r="C3739" s="299" t="s">
        <v>15461</v>
      </c>
      <c r="D3739" s="300" t="s">
        <v>21</v>
      </c>
      <c r="E3739" s="301">
        <v>97.32403503081413</v>
      </c>
      <c r="F3739" s="296">
        <f t="shared" si="69"/>
        <v>97.32403503081413</v>
      </c>
    </row>
    <row r="3740" spans="1:6" customFormat="1" ht="15">
      <c r="A3740" s="297">
        <v>40747</v>
      </c>
      <c r="B3740" s="298" t="s">
        <v>36</v>
      </c>
      <c r="C3740" s="299" t="s">
        <v>15462</v>
      </c>
      <c r="D3740" s="300" t="s">
        <v>21</v>
      </c>
      <c r="E3740" s="301">
        <v>163.80960103795005</v>
      </c>
      <c r="F3740" s="296">
        <f t="shared" si="69"/>
        <v>163.80960103795005</v>
      </c>
    </row>
    <row r="3741" spans="1:6" customFormat="1" ht="15">
      <c r="A3741" s="297">
        <v>40727</v>
      </c>
      <c r="B3741" s="298" t="s">
        <v>36</v>
      </c>
      <c r="C3741" s="299" t="s">
        <v>15463</v>
      </c>
      <c r="D3741" s="300" t="s">
        <v>1875</v>
      </c>
      <c r="E3741" s="301">
        <v>386.90398962049949</v>
      </c>
      <c r="F3741" s="296">
        <f t="shared" si="69"/>
        <v>386.90398962049949</v>
      </c>
    </row>
    <row r="3742" spans="1:6" customFormat="1" ht="15">
      <c r="A3742" s="297">
        <v>41264</v>
      </c>
      <c r="B3742" s="298" t="s">
        <v>36</v>
      </c>
      <c r="C3742" s="299" t="s">
        <v>15464</v>
      </c>
      <c r="D3742" s="300" t="s">
        <v>1875</v>
      </c>
      <c r="E3742" s="301">
        <v>521.41582873824188</v>
      </c>
      <c r="F3742" s="296">
        <f t="shared" si="69"/>
        <v>521.41582873824188</v>
      </c>
    </row>
    <row r="3743" spans="1:6" customFormat="1" ht="15">
      <c r="A3743" s="297">
        <v>41239</v>
      </c>
      <c r="B3743" s="298" t="s">
        <v>36</v>
      </c>
      <c r="C3743" s="299" t="s">
        <v>15465</v>
      </c>
      <c r="D3743" s="300" t="s">
        <v>1875</v>
      </c>
      <c r="E3743" s="301">
        <v>124.50535192993836</v>
      </c>
      <c r="F3743" s="296">
        <f t="shared" si="69"/>
        <v>124.50535192993836</v>
      </c>
    </row>
    <row r="3744" spans="1:6" customFormat="1" ht="15">
      <c r="A3744" s="297">
        <v>40688</v>
      </c>
      <c r="B3744" s="298" t="s">
        <v>36</v>
      </c>
      <c r="C3744" s="299" t="s">
        <v>15466</v>
      </c>
      <c r="D3744" s="300" t="s">
        <v>14817</v>
      </c>
      <c r="E3744" s="301">
        <v>338.6149854038274</v>
      </c>
      <c r="F3744" s="296">
        <f t="shared" si="69"/>
        <v>338.6149854038274</v>
      </c>
    </row>
    <row r="3745" spans="1:6" customFormat="1" ht="15">
      <c r="A3745" s="297">
        <v>40690</v>
      </c>
      <c r="B3745" s="298" t="s">
        <v>36</v>
      </c>
      <c r="C3745" s="299" t="s">
        <v>15467</v>
      </c>
      <c r="D3745" s="300" t="s">
        <v>14817</v>
      </c>
      <c r="E3745" s="301">
        <v>1669.8183587414853</v>
      </c>
      <c r="F3745" s="296">
        <f t="shared" si="69"/>
        <v>1669.8183587414853</v>
      </c>
    </row>
    <row r="3746" spans="1:6" customFormat="1" ht="15">
      <c r="A3746" s="297">
        <v>40691</v>
      </c>
      <c r="B3746" s="298" t="s">
        <v>36</v>
      </c>
      <c r="C3746" s="299" t="s">
        <v>15468</v>
      </c>
      <c r="D3746" s="300" t="s">
        <v>14817</v>
      </c>
      <c r="E3746" s="301">
        <v>1999.2296464482645</v>
      </c>
      <c r="F3746" s="296">
        <f t="shared" si="69"/>
        <v>1999.2296464482645</v>
      </c>
    </row>
    <row r="3747" spans="1:6" customFormat="1" ht="15">
      <c r="A3747" s="297">
        <v>40689</v>
      </c>
      <c r="B3747" s="298" t="s">
        <v>36</v>
      </c>
      <c r="C3747" s="299" t="s">
        <v>15469</v>
      </c>
      <c r="D3747" s="300" t="s">
        <v>14817</v>
      </c>
      <c r="E3747" s="301">
        <v>842.81543950697358</v>
      </c>
      <c r="F3747" s="296">
        <f t="shared" si="69"/>
        <v>842.81543950697358</v>
      </c>
    </row>
    <row r="3748" spans="1:6" customFormat="1" ht="15">
      <c r="A3748" s="297">
        <v>40666</v>
      </c>
      <c r="B3748" s="298" t="s">
        <v>36</v>
      </c>
      <c r="C3748" s="299" t="s">
        <v>15470</v>
      </c>
      <c r="D3748" s="300" t="s">
        <v>21</v>
      </c>
      <c r="E3748" s="301">
        <v>103.89231268245216</v>
      </c>
      <c r="F3748" s="296">
        <f t="shared" si="69"/>
        <v>103.89231268245216</v>
      </c>
    </row>
    <row r="3749" spans="1:6" customFormat="1" ht="15">
      <c r="A3749" s="297">
        <v>40667</v>
      </c>
      <c r="B3749" s="298" t="s">
        <v>36</v>
      </c>
      <c r="C3749" s="299" t="s">
        <v>15471</v>
      </c>
      <c r="D3749" s="300" t="s">
        <v>21</v>
      </c>
      <c r="E3749" s="301">
        <v>108.67661368796627</v>
      </c>
      <c r="F3749" s="296">
        <f t="shared" si="69"/>
        <v>108.67661368796627</v>
      </c>
    </row>
    <row r="3750" spans="1:6" customFormat="1" ht="15">
      <c r="A3750" s="297">
        <v>41180</v>
      </c>
      <c r="B3750" s="298" t="s">
        <v>36</v>
      </c>
      <c r="C3750" s="299" t="s">
        <v>15472</v>
      </c>
      <c r="D3750" s="300" t="s">
        <v>21</v>
      </c>
      <c r="E3750" s="301">
        <v>92.30457346740188</v>
      </c>
      <c r="F3750" s="296">
        <f t="shared" si="69"/>
        <v>92.30457346740188</v>
      </c>
    </row>
    <row r="3751" spans="1:6" customFormat="1" ht="15">
      <c r="A3751" s="297">
        <v>40668</v>
      </c>
      <c r="B3751" s="298" t="s">
        <v>36</v>
      </c>
      <c r="C3751" s="299" t="s">
        <v>15473</v>
      </c>
      <c r="D3751" s="300" t="s">
        <v>21</v>
      </c>
      <c r="E3751" s="301">
        <v>119.70483295491404</v>
      </c>
      <c r="F3751" s="296">
        <f t="shared" si="69"/>
        <v>119.70483295491404</v>
      </c>
    </row>
    <row r="3752" spans="1:6" customFormat="1" ht="15">
      <c r="A3752" s="297">
        <v>40982</v>
      </c>
      <c r="B3752" s="298" t="s">
        <v>36</v>
      </c>
      <c r="C3752" s="299" t="s">
        <v>15474</v>
      </c>
      <c r="D3752" s="300" t="s">
        <v>21</v>
      </c>
      <c r="E3752" s="301">
        <v>211.28770677911123</v>
      </c>
      <c r="F3752" s="296">
        <f t="shared" si="69"/>
        <v>211.28770677911123</v>
      </c>
    </row>
    <row r="3753" spans="1:6" customFormat="1" ht="15">
      <c r="A3753" s="297">
        <v>41336</v>
      </c>
      <c r="B3753" s="298" t="s">
        <v>36</v>
      </c>
      <c r="C3753" s="299" t="s">
        <v>15475</v>
      </c>
      <c r="D3753" s="300" t="s">
        <v>21</v>
      </c>
      <c r="E3753" s="301">
        <v>111.05254622121309</v>
      </c>
      <c r="F3753" s="296">
        <f t="shared" si="69"/>
        <v>111.05254622121309</v>
      </c>
    </row>
    <row r="3754" spans="1:6" customFormat="1" ht="15">
      <c r="A3754" s="297">
        <v>40669</v>
      </c>
      <c r="B3754" s="298" t="s">
        <v>36</v>
      </c>
      <c r="C3754" s="299" t="s">
        <v>15476</v>
      </c>
      <c r="D3754" s="300" t="s">
        <v>21</v>
      </c>
      <c r="E3754" s="301">
        <v>102.05968212779759</v>
      </c>
      <c r="F3754" s="296">
        <f t="shared" si="69"/>
        <v>102.05968212779759</v>
      </c>
    </row>
    <row r="3755" spans="1:6" customFormat="1" ht="15">
      <c r="A3755" s="297">
        <v>40670</v>
      </c>
      <c r="B3755" s="298" t="s">
        <v>36</v>
      </c>
      <c r="C3755" s="299" t="s">
        <v>15477</v>
      </c>
      <c r="D3755" s="300" t="s">
        <v>21</v>
      </c>
      <c r="E3755" s="301">
        <v>76.175802789490746</v>
      </c>
      <c r="F3755" s="296">
        <f t="shared" si="69"/>
        <v>76.175802789490746</v>
      </c>
    </row>
    <row r="3756" spans="1:6" customFormat="1" ht="15">
      <c r="A3756" s="297">
        <v>40560</v>
      </c>
      <c r="B3756" s="298" t="s">
        <v>36</v>
      </c>
      <c r="C3756" s="299" t="s">
        <v>15478</v>
      </c>
      <c r="D3756" s="300" t="s">
        <v>14817</v>
      </c>
      <c r="E3756" s="301">
        <v>175.70548167369444</v>
      </c>
      <c r="F3756" s="296">
        <f t="shared" si="69"/>
        <v>175.70548167369444</v>
      </c>
    </row>
    <row r="3757" spans="1:6" customFormat="1" ht="15">
      <c r="A3757" s="297">
        <v>40558</v>
      </c>
      <c r="B3757" s="298" t="s">
        <v>36</v>
      </c>
      <c r="C3757" s="299" t="s">
        <v>15479</v>
      </c>
      <c r="D3757" s="300" t="s">
        <v>14817</v>
      </c>
      <c r="E3757" s="301">
        <v>596.72397015893603</v>
      </c>
      <c r="F3757" s="296">
        <f t="shared" si="69"/>
        <v>596.72397015893603</v>
      </c>
    </row>
    <row r="3758" spans="1:6" customFormat="1" ht="30">
      <c r="A3758" s="297">
        <v>41029</v>
      </c>
      <c r="B3758" s="298" t="s">
        <v>36</v>
      </c>
      <c r="C3758" s="299" t="s">
        <v>15480</v>
      </c>
      <c r="D3758" s="300" t="s">
        <v>1874</v>
      </c>
      <c r="E3758" s="301">
        <v>54.914044761595846</v>
      </c>
      <c r="F3758" s="296">
        <f t="shared" si="69"/>
        <v>54.914044761595846</v>
      </c>
    </row>
    <row r="3759" spans="1:6" customFormat="1" ht="15">
      <c r="A3759" s="297">
        <v>41040</v>
      </c>
      <c r="B3759" s="298" t="s">
        <v>36</v>
      </c>
      <c r="C3759" s="299" t="s">
        <v>15481</v>
      </c>
      <c r="D3759" s="300" t="s">
        <v>1874</v>
      </c>
      <c r="E3759" s="301">
        <v>36.685047032111576</v>
      </c>
      <c r="F3759" s="296">
        <f t="shared" si="69"/>
        <v>36.685047032111576</v>
      </c>
    </row>
    <row r="3760" spans="1:6" customFormat="1" ht="15">
      <c r="A3760" s="297">
        <v>42658</v>
      </c>
      <c r="B3760" s="298" t="s">
        <v>36</v>
      </c>
      <c r="C3760" s="299" t="s">
        <v>15482</v>
      </c>
      <c r="D3760" s="300" t="s">
        <v>1874</v>
      </c>
      <c r="E3760" s="301">
        <v>44.777813817710019</v>
      </c>
      <c r="F3760" s="296">
        <f t="shared" si="69"/>
        <v>44.777813817710019</v>
      </c>
    </row>
    <row r="3761" spans="1:6" customFormat="1" ht="15">
      <c r="A3761" s="297">
        <v>40655</v>
      </c>
      <c r="B3761" s="298" t="s">
        <v>36</v>
      </c>
      <c r="C3761" s="299" t="s">
        <v>15483</v>
      </c>
      <c r="D3761" s="300" t="s">
        <v>14817</v>
      </c>
      <c r="E3761" s="301">
        <v>417.12617580278948</v>
      </c>
      <c r="F3761" s="296">
        <f t="shared" si="69"/>
        <v>417.12617580278948</v>
      </c>
    </row>
    <row r="3762" spans="1:6" customFormat="1" ht="15">
      <c r="A3762" s="297">
        <v>41092</v>
      </c>
      <c r="B3762" s="298" t="s">
        <v>36</v>
      </c>
      <c r="C3762" s="299" t="s">
        <v>15484</v>
      </c>
      <c r="D3762" s="300" t="s">
        <v>15485</v>
      </c>
      <c r="E3762" s="301">
        <v>29.095037301329874</v>
      </c>
      <c r="F3762" s="296">
        <f t="shared" si="69"/>
        <v>29.095037301329874</v>
      </c>
    </row>
    <row r="3763" spans="1:6" customFormat="1" ht="15">
      <c r="A3763" s="297">
        <v>41091</v>
      </c>
      <c r="B3763" s="298" t="s">
        <v>36</v>
      </c>
      <c r="C3763" s="299" t="s">
        <v>15486</v>
      </c>
      <c r="D3763" s="300" t="s">
        <v>15485</v>
      </c>
      <c r="E3763" s="301">
        <v>39.369120986052543</v>
      </c>
      <c r="F3763" s="296">
        <f t="shared" si="69"/>
        <v>39.369120986052543</v>
      </c>
    </row>
    <row r="3764" spans="1:6" customFormat="1" ht="15">
      <c r="A3764" s="297">
        <v>40706</v>
      </c>
      <c r="B3764" s="298" t="s">
        <v>36</v>
      </c>
      <c r="C3764" s="299" t="s">
        <v>15487</v>
      </c>
      <c r="D3764" s="300" t="s">
        <v>21</v>
      </c>
      <c r="E3764" s="301">
        <v>412.29322088874471</v>
      </c>
      <c r="F3764" s="296">
        <f t="shared" si="69"/>
        <v>412.29322088874471</v>
      </c>
    </row>
    <row r="3765" spans="1:6" customFormat="1" ht="30">
      <c r="A3765" s="297">
        <v>40651</v>
      </c>
      <c r="B3765" s="298" t="s">
        <v>36</v>
      </c>
      <c r="C3765" s="299" t="s">
        <v>15488</v>
      </c>
      <c r="D3765" s="300" t="s">
        <v>21</v>
      </c>
      <c r="E3765" s="301">
        <v>560.3146286084982</v>
      </c>
      <c r="F3765" s="296">
        <f t="shared" si="69"/>
        <v>560.3146286084982</v>
      </c>
    </row>
    <row r="3766" spans="1:6" customFormat="1" ht="15">
      <c r="A3766" s="297">
        <v>41122</v>
      </c>
      <c r="B3766" s="298" t="s">
        <v>36</v>
      </c>
      <c r="C3766" s="299" t="s">
        <v>15489</v>
      </c>
      <c r="D3766" s="300" t="s">
        <v>21</v>
      </c>
      <c r="E3766" s="301">
        <v>23.426856957508917</v>
      </c>
      <c r="F3766" s="296">
        <f t="shared" si="69"/>
        <v>23.426856957508917</v>
      </c>
    </row>
    <row r="3767" spans="1:6" customFormat="1" ht="15">
      <c r="A3767" s="297">
        <v>41123</v>
      </c>
      <c r="B3767" s="298" t="s">
        <v>36</v>
      </c>
      <c r="C3767" s="299" t="s">
        <v>15490</v>
      </c>
      <c r="D3767" s="300" t="s">
        <v>21</v>
      </c>
      <c r="E3767" s="301">
        <v>53.097632176451505</v>
      </c>
      <c r="F3767" s="296">
        <f t="shared" si="69"/>
        <v>53.097632176451505</v>
      </c>
    </row>
    <row r="3768" spans="1:6" customFormat="1" ht="15">
      <c r="A3768" s="297">
        <v>41125</v>
      </c>
      <c r="B3768" s="298" t="s">
        <v>36</v>
      </c>
      <c r="C3768" s="299" t="s">
        <v>15491</v>
      </c>
      <c r="D3768" s="300" t="s">
        <v>21</v>
      </c>
      <c r="E3768" s="301">
        <v>40.796302302951673</v>
      </c>
      <c r="F3768" s="296">
        <f t="shared" si="69"/>
        <v>40.796302302951673</v>
      </c>
    </row>
    <row r="3769" spans="1:6" customFormat="1" ht="15">
      <c r="A3769" s="297">
        <v>41119</v>
      </c>
      <c r="B3769" s="298" t="s">
        <v>36</v>
      </c>
      <c r="C3769" s="299" t="s">
        <v>15492</v>
      </c>
      <c r="D3769" s="300" t="s">
        <v>21</v>
      </c>
      <c r="E3769" s="301">
        <v>11.409341550437885</v>
      </c>
      <c r="F3769" s="296">
        <f t="shared" si="69"/>
        <v>11.409341550437885</v>
      </c>
    </row>
    <row r="3770" spans="1:6" customFormat="1" ht="15">
      <c r="A3770" s="297">
        <v>41114</v>
      </c>
      <c r="B3770" s="298" t="s">
        <v>36</v>
      </c>
      <c r="C3770" s="299" t="s">
        <v>15493</v>
      </c>
      <c r="D3770" s="300" t="s">
        <v>21</v>
      </c>
      <c r="E3770" s="301">
        <v>11.385014596172558</v>
      </c>
      <c r="F3770" s="296">
        <f t="shared" si="69"/>
        <v>11.385014596172558</v>
      </c>
    </row>
    <row r="3771" spans="1:6" customFormat="1" ht="15">
      <c r="A3771" s="297">
        <v>40707</v>
      </c>
      <c r="B3771" s="298" t="s">
        <v>36</v>
      </c>
      <c r="C3771" s="299" t="s">
        <v>15494</v>
      </c>
      <c r="D3771" s="300" t="s">
        <v>21</v>
      </c>
      <c r="E3771" s="301">
        <v>217.4099902692183</v>
      </c>
      <c r="F3771" s="296">
        <f t="shared" si="69"/>
        <v>217.4099902692183</v>
      </c>
    </row>
    <row r="3772" spans="1:6" customFormat="1" ht="15">
      <c r="A3772" s="297">
        <v>41118</v>
      </c>
      <c r="B3772" s="298" t="s">
        <v>36</v>
      </c>
      <c r="C3772" s="299" t="s">
        <v>15495</v>
      </c>
      <c r="D3772" s="300" t="s">
        <v>21</v>
      </c>
      <c r="E3772" s="301">
        <v>19.964320467077521</v>
      </c>
      <c r="F3772" s="296">
        <f t="shared" si="69"/>
        <v>19.964320467077521</v>
      </c>
    </row>
    <row r="3773" spans="1:6" customFormat="1" ht="15">
      <c r="A3773" s="297">
        <v>40702</v>
      </c>
      <c r="B3773" s="298" t="s">
        <v>36</v>
      </c>
      <c r="C3773" s="299" t="s">
        <v>15496</v>
      </c>
      <c r="D3773" s="300" t="s">
        <v>1875</v>
      </c>
      <c r="E3773" s="301">
        <v>455.17353227375935</v>
      </c>
      <c r="F3773" s="296">
        <f t="shared" si="69"/>
        <v>455.17353227375935</v>
      </c>
    </row>
    <row r="3774" spans="1:6" customFormat="1" ht="15">
      <c r="A3774" s="297">
        <v>40701</v>
      </c>
      <c r="B3774" s="298" t="s">
        <v>36</v>
      </c>
      <c r="C3774" s="299" t="s">
        <v>15497</v>
      </c>
      <c r="D3774" s="300" t="s">
        <v>1875</v>
      </c>
      <c r="E3774" s="301">
        <v>229.17612714888094</v>
      </c>
      <c r="F3774" s="296">
        <f t="shared" si="69"/>
        <v>229.17612714888094</v>
      </c>
    </row>
    <row r="3775" spans="1:6" customFormat="1" ht="15">
      <c r="A3775" s="297">
        <v>40698</v>
      </c>
      <c r="B3775" s="298" t="s">
        <v>36</v>
      </c>
      <c r="C3775" s="299" t="s">
        <v>15498</v>
      </c>
      <c r="D3775" s="300" t="s">
        <v>21</v>
      </c>
      <c r="E3775" s="301">
        <v>110.8741485566007</v>
      </c>
      <c r="F3775" s="296">
        <f t="shared" si="69"/>
        <v>110.8741485566007</v>
      </c>
    </row>
    <row r="3776" spans="1:6" customFormat="1" ht="15">
      <c r="A3776" s="297">
        <v>40700</v>
      </c>
      <c r="B3776" s="298" t="s">
        <v>36</v>
      </c>
      <c r="C3776" s="299" t="s">
        <v>15499</v>
      </c>
      <c r="D3776" s="300" t="s">
        <v>21</v>
      </c>
      <c r="E3776" s="301">
        <v>110.00648718780408</v>
      </c>
      <c r="F3776" s="296">
        <f t="shared" si="69"/>
        <v>110.00648718780408</v>
      </c>
    </row>
    <row r="3777" spans="1:6" customFormat="1" ht="15">
      <c r="A3777" s="297">
        <v>40696</v>
      </c>
      <c r="B3777" s="298" t="s">
        <v>36</v>
      </c>
      <c r="C3777" s="299" t="s">
        <v>15500</v>
      </c>
      <c r="D3777" s="300" t="s">
        <v>21</v>
      </c>
      <c r="E3777" s="301">
        <v>216.84236133636068</v>
      </c>
      <c r="F3777" s="296">
        <f t="shared" si="69"/>
        <v>216.84236133636068</v>
      </c>
    </row>
    <row r="3778" spans="1:6" customFormat="1" ht="15">
      <c r="A3778" s="297">
        <v>40695</v>
      </c>
      <c r="B3778" s="298" t="s">
        <v>36</v>
      </c>
      <c r="C3778" s="299" t="s">
        <v>15501</v>
      </c>
      <c r="D3778" s="300" t="s">
        <v>21</v>
      </c>
      <c r="E3778" s="301">
        <v>80.31949399935128</v>
      </c>
      <c r="F3778" s="296">
        <f t="shared" si="69"/>
        <v>80.31949399935128</v>
      </c>
    </row>
    <row r="3779" spans="1:6" customFormat="1" ht="15">
      <c r="A3779" s="297">
        <v>40692</v>
      </c>
      <c r="B3779" s="298" t="s">
        <v>36</v>
      </c>
      <c r="C3779" s="299" t="s">
        <v>15502</v>
      </c>
      <c r="D3779" s="300" t="s">
        <v>21</v>
      </c>
      <c r="E3779" s="301">
        <v>4.4680506000648714</v>
      </c>
      <c r="F3779" s="296">
        <f t="shared" si="69"/>
        <v>4.4680506000648714</v>
      </c>
    </row>
    <row r="3780" spans="1:6" customFormat="1" ht="15">
      <c r="A3780" s="297">
        <v>40697</v>
      </c>
      <c r="B3780" s="298" t="s">
        <v>36</v>
      </c>
      <c r="C3780" s="299" t="s">
        <v>15503</v>
      </c>
      <c r="D3780" s="300" t="s">
        <v>21</v>
      </c>
      <c r="E3780" s="301">
        <v>108.56308790139474</v>
      </c>
      <c r="F3780" s="296">
        <f t="shared" si="69"/>
        <v>108.56308790139474</v>
      </c>
    </row>
    <row r="3781" spans="1:6" customFormat="1" ht="15">
      <c r="A3781" s="297">
        <v>40699</v>
      </c>
      <c r="B3781" s="298" t="s">
        <v>36</v>
      </c>
      <c r="C3781" s="299" t="s">
        <v>15504</v>
      </c>
      <c r="D3781" s="300" t="s">
        <v>21</v>
      </c>
      <c r="E3781" s="301">
        <v>244.83457671099578</v>
      </c>
      <c r="F3781" s="296">
        <f t="shared" si="69"/>
        <v>244.83457671099578</v>
      </c>
    </row>
    <row r="3782" spans="1:6" customFormat="1" ht="15">
      <c r="A3782" s="297">
        <v>40693</v>
      </c>
      <c r="B3782" s="298" t="s">
        <v>36</v>
      </c>
      <c r="C3782" s="299" t="s">
        <v>15505</v>
      </c>
      <c r="D3782" s="300" t="s">
        <v>21</v>
      </c>
      <c r="E3782" s="301">
        <v>43.472267272137522</v>
      </c>
      <c r="F3782" s="296">
        <f t="shared" si="69"/>
        <v>43.472267272137522</v>
      </c>
    </row>
    <row r="3783" spans="1:6" customFormat="1" ht="15">
      <c r="A3783" s="297">
        <v>40694</v>
      </c>
      <c r="B3783" s="298" t="s">
        <v>36</v>
      </c>
      <c r="C3783" s="299" t="s">
        <v>15506</v>
      </c>
      <c r="D3783" s="300" t="s">
        <v>21</v>
      </c>
      <c r="E3783" s="301">
        <v>90.309763217645155</v>
      </c>
      <c r="F3783" s="296">
        <f t="shared" si="69"/>
        <v>90.309763217645155</v>
      </c>
    </row>
    <row r="3784" spans="1:6" customFormat="1" ht="15">
      <c r="A3784" s="297">
        <v>40972</v>
      </c>
      <c r="B3784" s="298" t="s">
        <v>36</v>
      </c>
      <c r="C3784" s="299" t="s">
        <v>15507</v>
      </c>
      <c r="D3784" s="300" t="s">
        <v>16</v>
      </c>
      <c r="E3784" s="301">
        <v>0</v>
      </c>
      <c r="F3784" s="296">
        <f t="shared" si="69"/>
        <v>0</v>
      </c>
    </row>
    <row r="3785" spans="1:6" customFormat="1" ht="15">
      <c r="A3785" s="297">
        <v>41405</v>
      </c>
      <c r="B3785" s="298" t="s">
        <v>36</v>
      </c>
      <c r="C3785" s="299" t="s">
        <v>15508</v>
      </c>
      <c r="D3785" s="300" t="s">
        <v>14795</v>
      </c>
      <c r="E3785" s="301">
        <v>4960.047032111579</v>
      </c>
      <c r="F3785" s="296">
        <f t="shared" si="69"/>
        <v>4960.047032111579</v>
      </c>
    </row>
    <row r="3786" spans="1:6" customFormat="1" ht="15">
      <c r="A3786" s="297">
        <v>41360</v>
      </c>
      <c r="B3786" s="298" t="s">
        <v>36</v>
      </c>
      <c r="C3786" s="299" t="s">
        <v>15509</v>
      </c>
      <c r="D3786" s="300" t="s">
        <v>14795</v>
      </c>
      <c r="E3786" s="301">
        <v>3763.2419721050924</v>
      </c>
      <c r="F3786" s="296">
        <f t="shared" si="69"/>
        <v>3763.2419721050924</v>
      </c>
    </row>
    <row r="3787" spans="1:6" customFormat="1" ht="15">
      <c r="A3787" s="297">
        <v>40968</v>
      </c>
      <c r="B3787" s="298" t="s">
        <v>36</v>
      </c>
      <c r="C3787" s="299" t="s">
        <v>15510</v>
      </c>
      <c r="D3787" s="300" t="s">
        <v>14795</v>
      </c>
      <c r="E3787" s="301">
        <v>5217.4748621472581</v>
      </c>
      <c r="F3787" s="296">
        <f t="shared" si="69"/>
        <v>5217.4748621472581</v>
      </c>
    </row>
    <row r="3788" spans="1:6" customFormat="1" ht="15">
      <c r="A3788" s="297">
        <v>40976</v>
      </c>
      <c r="B3788" s="298" t="s">
        <v>36</v>
      </c>
      <c r="C3788" s="299" t="s">
        <v>15511</v>
      </c>
      <c r="D3788" s="300" t="s">
        <v>14795</v>
      </c>
      <c r="E3788" s="301">
        <v>65236.782354849172</v>
      </c>
      <c r="F3788" s="296">
        <f t="shared" si="69"/>
        <v>65236.782354849172</v>
      </c>
    </row>
    <row r="3789" spans="1:6" customFormat="1" ht="15">
      <c r="A3789" s="297">
        <v>101196</v>
      </c>
      <c r="B3789" s="298" t="s">
        <v>36</v>
      </c>
      <c r="C3789" s="299" t="s">
        <v>15512</v>
      </c>
      <c r="D3789" s="300" t="s">
        <v>14795</v>
      </c>
      <c r="E3789" s="301">
        <v>2419.8426856957508</v>
      </c>
      <c r="F3789" s="296">
        <f t="shared" si="69"/>
        <v>2419.8426856957508</v>
      </c>
    </row>
    <row r="3790" spans="1:6" customFormat="1" ht="15">
      <c r="A3790" s="297">
        <v>42545</v>
      </c>
      <c r="B3790" s="298" t="s">
        <v>36</v>
      </c>
      <c r="C3790" s="299" t="s">
        <v>15513</v>
      </c>
      <c r="D3790" s="300" t="s">
        <v>14795</v>
      </c>
      <c r="E3790" s="301">
        <v>4607.7359714563736</v>
      </c>
      <c r="F3790" s="296">
        <f t="shared" si="69"/>
        <v>4607.7359714563736</v>
      </c>
    </row>
    <row r="3791" spans="1:6" customFormat="1" ht="15">
      <c r="A3791" s="297">
        <v>40974</v>
      </c>
      <c r="B3791" s="298" t="s">
        <v>36</v>
      </c>
      <c r="C3791" s="299" t="s">
        <v>15514</v>
      </c>
      <c r="D3791" s="300" t="s">
        <v>14795</v>
      </c>
      <c r="E3791" s="301">
        <v>3018.5290301654231</v>
      </c>
      <c r="F3791" s="296">
        <f t="shared" si="69"/>
        <v>3018.5290301654231</v>
      </c>
    </row>
    <row r="3792" spans="1:6" customFormat="1" ht="15">
      <c r="A3792" s="297">
        <v>40978</v>
      </c>
      <c r="B3792" s="298" t="s">
        <v>36</v>
      </c>
      <c r="C3792" s="299" t="s">
        <v>15515</v>
      </c>
      <c r="D3792" s="300" t="s">
        <v>14795</v>
      </c>
      <c r="E3792" s="301">
        <v>2889.0123256568277</v>
      </c>
      <c r="F3792" s="296">
        <f t="shared" si="69"/>
        <v>2889.0123256568277</v>
      </c>
    </row>
    <row r="3793" spans="1:6" customFormat="1" ht="15">
      <c r="A3793" s="297">
        <v>40975</v>
      </c>
      <c r="B3793" s="298" t="s">
        <v>36</v>
      </c>
      <c r="C3793" s="299" t="s">
        <v>15516</v>
      </c>
      <c r="D3793" s="300" t="s">
        <v>14795</v>
      </c>
      <c r="E3793" s="301">
        <v>2663.1365553032756</v>
      </c>
      <c r="F3793" s="296">
        <f t="shared" si="69"/>
        <v>2663.1365553032756</v>
      </c>
    </row>
    <row r="3794" spans="1:6" customFormat="1" ht="15">
      <c r="A3794" s="297">
        <v>40969</v>
      </c>
      <c r="B3794" s="298" t="s">
        <v>36</v>
      </c>
      <c r="C3794" s="299" t="s">
        <v>15517</v>
      </c>
      <c r="D3794" s="300" t="s">
        <v>14795</v>
      </c>
      <c r="E3794" s="301">
        <v>3236.8310087577033</v>
      </c>
      <c r="F3794" s="296">
        <f t="shared" si="69"/>
        <v>3236.8310087577033</v>
      </c>
    </row>
    <row r="3795" spans="1:6" customFormat="1" ht="15">
      <c r="A3795" s="297">
        <v>40971</v>
      </c>
      <c r="B3795" s="298" t="s">
        <v>36</v>
      </c>
      <c r="C3795" s="299" t="s">
        <v>15518</v>
      </c>
      <c r="D3795" s="300" t="s">
        <v>14795</v>
      </c>
      <c r="E3795" s="301">
        <v>3535.9795653584165</v>
      </c>
      <c r="F3795" s="296">
        <f t="shared" si="69"/>
        <v>3535.9795653584165</v>
      </c>
    </row>
    <row r="3796" spans="1:6" customFormat="1" ht="15">
      <c r="A3796" s="297">
        <v>40910</v>
      </c>
      <c r="B3796" s="298" t="s">
        <v>36</v>
      </c>
      <c r="C3796" s="299" t="s">
        <v>15519</v>
      </c>
      <c r="D3796" s="300" t="s">
        <v>14817</v>
      </c>
      <c r="E3796" s="301">
        <v>18777.862471618551</v>
      </c>
      <c r="F3796" s="296">
        <f t="shared" si="69"/>
        <v>18777.862471618551</v>
      </c>
    </row>
    <row r="3797" spans="1:6" customFormat="1" ht="15">
      <c r="A3797" s="297">
        <v>41362</v>
      </c>
      <c r="B3797" s="298" t="s">
        <v>36</v>
      </c>
      <c r="C3797" s="299" t="s">
        <v>15520</v>
      </c>
      <c r="D3797" s="300" t="s">
        <v>14817</v>
      </c>
      <c r="E3797" s="301">
        <v>13893.683100875769</v>
      </c>
      <c r="F3797" s="296">
        <f t="shared" ref="F3797:F3860" si="70">E3797*$F$3079</f>
        <v>13893.683100875769</v>
      </c>
    </row>
    <row r="3798" spans="1:6" customFormat="1" ht="30">
      <c r="A3798" s="297">
        <v>43343</v>
      </c>
      <c r="B3798" s="298" t="s">
        <v>36</v>
      </c>
      <c r="C3798" s="299" t="s">
        <v>15521</v>
      </c>
      <c r="D3798" s="300" t="s">
        <v>1874</v>
      </c>
      <c r="E3798" s="301">
        <v>115.11514758352254</v>
      </c>
      <c r="F3798" s="296">
        <f t="shared" si="70"/>
        <v>115.11514758352254</v>
      </c>
    </row>
    <row r="3799" spans="1:6" customFormat="1" ht="15">
      <c r="A3799" s="297">
        <v>41151</v>
      </c>
      <c r="B3799" s="298" t="s">
        <v>36</v>
      </c>
      <c r="C3799" s="299" t="s">
        <v>15522</v>
      </c>
      <c r="D3799" s="300" t="s">
        <v>14817</v>
      </c>
      <c r="E3799" s="301">
        <v>3370.7184560493029</v>
      </c>
      <c r="F3799" s="296">
        <f t="shared" si="70"/>
        <v>3370.7184560493029</v>
      </c>
    </row>
    <row r="3800" spans="1:6" customFormat="1" ht="15">
      <c r="A3800" s="297">
        <v>41346</v>
      </c>
      <c r="B3800" s="298" t="s">
        <v>36</v>
      </c>
      <c r="C3800" s="299" t="s">
        <v>15523</v>
      </c>
      <c r="D3800" s="300" t="s">
        <v>21</v>
      </c>
      <c r="E3800" s="301">
        <v>47.599740512487834</v>
      </c>
      <c r="F3800" s="296">
        <f t="shared" si="70"/>
        <v>47.599740512487834</v>
      </c>
    </row>
    <row r="3801" spans="1:6" customFormat="1" ht="15">
      <c r="A3801" s="297">
        <v>41150</v>
      </c>
      <c r="B3801" s="298" t="s">
        <v>36</v>
      </c>
      <c r="C3801" s="299" t="s">
        <v>15524</v>
      </c>
      <c r="D3801" s="300" t="s">
        <v>21</v>
      </c>
      <c r="E3801" s="301">
        <v>9.0334090171910475</v>
      </c>
      <c r="F3801" s="296">
        <f t="shared" si="70"/>
        <v>9.0334090171910475</v>
      </c>
    </row>
    <row r="3802" spans="1:6" customFormat="1" ht="15">
      <c r="A3802" s="297">
        <v>41149</v>
      </c>
      <c r="B3802" s="298" t="s">
        <v>36</v>
      </c>
      <c r="C3802" s="299" t="s">
        <v>15525</v>
      </c>
      <c r="D3802" s="300" t="s">
        <v>21</v>
      </c>
      <c r="E3802" s="301">
        <v>10.817385663314953</v>
      </c>
      <c r="F3802" s="296">
        <f t="shared" si="70"/>
        <v>10.817385663314953</v>
      </c>
    </row>
    <row r="3803" spans="1:6" customFormat="1" ht="15">
      <c r="A3803" s="297">
        <v>41410</v>
      </c>
      <c r="B3803" s="298" t="s">
        <v>36</v>
      </c>
      <c r="C3803" s="299" t="s">
        <v>15526</v>
      </c>
      <c r="D3803" s="300" t="s">
        <v>21</v>
      </c>
      <c r="E3803" s="301">
        <v>10.322737593253324</v>
      </c>
      <c r="F3803" s="296">
        <f t="shared" si="70"/>
        <v>10.322737593253324</v>
      </c>
    </row>
    <row r="3804" spans="1:6" customFormat="1" ht="15">
      <c r="A3804" s="297">
        <v>41148</v>
      </c>
      <c r="B3804" s="298" t="s">
        <v>36</v>
      </c>
      <c r="C3804" s="299" t="s">
        <v>15527</v>
      </c>
      <c r="D3804" s="300" t="s">
        <v>21</v>
      </c>
      <c r="E3804" s="301">
        <v>12.593253324683749</v>
      </c>
      <c r="F3804" s="296">
        <f t="shared" si="70"/>
        <v>12.593253324683749</v>
      </c>
    </row>
    <row r="3805" spans="1:6" customFormat="1" ht="15">
      <c r="A3805" s="297">
        <v>41152</v>
      </c>
      <c r="B3805" s="298" t="s">
        <v>36</v>
      </c>
      <c r="C3805" s="299" t="s">
        <v>15528</v>
      </c>
      <c r="D3805" s="300" t="s">
        <v>14817</v>
      </c>
      <c r="E3805" s="301">
        <v>514.91242296464475</v>
      </c>
      <c r="F3805" s="296">
        <f t="shared" si="70"/>
        <v>514.91242296464475</v>
      </c>
    </row>
    <row r="3806" spans="1:6" customFormat="1" ht="15">
      <c r="A3806" s="297">
        <v>41004</v>
      </c>
      <c r="B3806" s="298" t="s">
        <v>36</v>
      </c>
      <c r="C3806" s="299" t="s">
        <v>15529</v>
      </c>
      <c r="D3806" s="300" t="s">
        <v>14817</v>
      </c>
      <c r="E3806" s="301">
        <v>1197.3645799545895</v>
      </c>
      <c r="F3806" s="296">
        <f t="shared" si="70"/>
        <v>1197.3645799545895</v>
      </c>
    </row>
    <row r="3807" spans="1:6" customFormat="1" ht="15">
      <c r="A3807" s="297">
        <v>40911</v>
      </c>
      <c r="B3807" s="298" t="s">
        <v>36</v>
      </c>
      <c r="C3807" s="299" t="s">
        <v>15530</v>
      </c>
      <c r="D3807" s="300" t="s">
        <v>1874</v>
      </c>
      <c r="E3807" s="301">
        <v>59.138825819007465</v>
      </c>
      <c r="F3807" s="296">
        <f t="shared" si="70"/>
        <v>59.138825819007465</v>
      </c>
    </row>
    <row r="3808" spans="1:6" customFormat="1" ht="30">
      <c r="A3808" s="297">
        <v>40915</v>
      </c>
      <c r="B3808" s="298" t="s">
        <v>36</v>
      </c>
      <c r="C3808" s="299" t="s">
        <v>15531</v>
      </c>
      <c r="D3808" s="300" t="s">
        <v>1874</v>
      </c>
      <c r="E3808" s="301">
        <v>119.1939669153422</v>
      </c>
      <c r="F3808" s="296">
        <f t="shared" si="70"/>
        <v>119.1939669153422</v>
      </c>
    </row>
    <row r="3809" spans="1:6" customFormat="1" ht="30">
      <c r="A3809" s="297">
        <v>40899</v>
      </c>
      <c r="B3809" s="298" t="s">
        <v>36</v>
      </c>
      <c r="C3809" s="299" t="s">
        <v>15532</v>
      </c>
      <c r="D3809" s="300" t="s">
        <v>21</v>
      </c>
      <c r="E3809" s="301">
        <v>20.337333765812517</v>
      </c>
      <c r="F3809" s="296">
        <f t="shared" si="70"/>
        <v>20.337333765812517</v>
      </c>
    </row>
    <row r="3810" spans="1:6" customFormat="1" ht="30">
      <c r="A3810" s="297">
        <v>40900</v>
      </c>
      <c r="B3810" s="298" t="s">
        <v>36</v>
      </c>
      <c r="C3810" s="299" t="s">
        <v>15533</v>
      </c>
      <c r="D3810" s="300" t="s">
        <v>21</v>
      </c>
      <c r="E3810" s="301">
        <v>30.222186182289978</v>
      </c>
      <c r="F3810" s="296">
        <f t="shared" si="70"/>
        <v>30.222186182289978</v>
      </c>
    </row>
    <row r="3811" spans="1:6" customFormat="1" ht="30">
      <c r="A3811" s="297">
        <v>41365</v>
      </c>
      <c r="B3811" s="298" t="s">
        <v>36</v>
      </c>
      <c r="C3811" s="299" t="s">
        <v>15534</v>
      </c>
      <c r="D3811" s="300" t="s">
        <v>21</v>
      </c>
      <c r="E3811" s="301">
        <v>24.19721050924424</v>
      </c>
      <c r="F3811" s="296">
        <f t="shared" si="70"/>
        <v>24.19721050924424</v>
      </c>
    </row>
    <row r="3812" spans="1:6" customFormat="1" ht="30">
      <c r="A3812" s="297">
        <v>41110</v>
      </c>
      <c r="B3812" s="298" t="s">
        <v>36</v>
      </c>
      <c r="C3812" s="299" t="s">
        <v>15535</v>
      </c>
      <c r="D3812" s="300" t="s">
        <v>21</v>
      </c>
      <c r="E3812" s="301">
        <v>22.737593253324683</v>
      </c>
      <c r="F3812" s="296">
        <f t="shared" si="70"/>
        <v>22.737593253324683</v>
      </c>
    </row>
    <row r="3813" spans="1:6" customFormat="1" ht="15">
      <c r="A3813" s="297">
        <v>40903</v>
      </c>
      <c r="B3813" s="298" t="s">
        <v>36</v>
      </c>
      <c r="C3813" s="299" t="s">
        <v>15536</v>
      </c>
      <c r="D3813" s="300" t="s">
        <v>21</v>
      </c>
      <c r="E3813" s="301">
        <v>34.917288355497888</v>
      </c>
      <c r="F3813" s="296">
        <f t="shared" si="70"/>
        <v>34.917288355497888</v>
      </c>
    </row>
    <row r="3814" spans="1:6" customFormat="1" ht="15">
      <c r="A3814" s="297">
        <v>40904</v>
      </c>
      <c r="B3814" s="298" t="s">
        <v>36</v>
      </c>
      <c r="C3814" s="299" t="s">
        <v>15537</v>
      </c>
      <c r="D3814" s="300" t="s">
        <v>21</v>
      </c>
      <c r="E3814" s="301">
        <v>69.234511839117729</v>
      </c>
      <c r="F3814" s="296">
        <f t="shared" si="70"/>
        <v>69.234511839117729</v>
      </c>
    </row>
    <row r="3815" spans="1:6" customFormat="1" ht="30">
      <c r="A3815" s="297">
        <v>40905</v>
      </c>
      <c r="B3815" s="298" t="s">
        <v>36</v>
      </c>
      <c r="C3815" s="299" t="s">
        <v>15538</v>
      </c>
      <c r="D3815" s="300" t="s">
        <v>21</v>
      </c>
      <c r="E3815" s="301">
        <v>37.009406422315926</v>
      </c>
      <c r="F3815" s="296">
        <f t="shared" si="70"/>
        <v>37.009406422315926</v>
      </c>
    </row>
    <row r="3816" spans="1:6" customFormat="1" ht="30">
      <c r="A3816" s="297">
        <v>43330</v>
      </c>
      <c r="B3816" s="298" t="s">
        <v>36</v>
      </c>
      <c r="C3816" s="299" t="s">
        <v>15539</v>
      </c>
      <c r="D3816" s="300" t="s">
        <v>21</v>
      </c>
      <c r="E3816" s="301">
        <v>37.779759974051252</v>
      </c>
      <c r="F3816" s="296">
        <f t="shared" si="70"/>
        <v>37.779759974051252</v>
      </c>
    </row>
    <row r="3817" spans="1:6" customFormat="1" ht="30">
      <c r="A3817" s="297">
        <v>40901</v>
      </c>
      <c r="B3817" s="298" t="s">
        <v>36</v>
      </c>
      <c r="C3817" s="299" t="s">
        <v>15540</v>
      </c>
      <c r="D3817" s="300" t="s">
        <v>21</v>
      </c>
      <c r="E3817" s="301">
        <v>19.226402854362632</v>
      </c>
      <c r="F3817" s="296">
        <f t="shared" si="70"/>
        <v>19.226402854362632</v>
      </c>
    </row>
    <row r="3818" spans="1:6" customFormat="1" ht="15">
      <c r="A3818" s="297">
        <v>42475</v>
      </c>
      <c r="B3818" s="298" t="s">
        <v>36</v>
      </c>
      <c r="C3818" s="299" t="s">
        <v>15541</v>
      </c>
      <c r="D3818" s="300" t="s">
        <v>1875</v>
      </c>
      <c r="E3818" s="301">
        <v>649.13233863120331</v>
      </c>
      <c r="F3818" s="296">
        <f t="shared" si="70"/>
        <v>649.13233863120331</v>
      </c>
    </row>
    <row r="3819" spans="1:6" customFormat="1" ht="15">
      <c r="A3819" s="297">
        <v>40945</v>
      </c>
      <c r="B3819" s="298" t="s">
        <v>36</v>
      </c>
      <c r="C3819" s="299" t="s">
        <v>15542</v>
      </c>
      <c r="D3819" s="300" t="s">
        <v>21</v>
      </c>
      <c r="E3819" s="301">
        <v>83.936101200129741</v>
      </c>
      <c r="F3819" s="296">
        <f t="shared" si="70"/>
        <v>83.936101200129741</v>
      </c>
    </row>
    <row r="3820" spans="1:6" customFormat="1" ht="15">
      <c r="A3820" s="297">
        <v>41109</v>
      </c>
      <c r="B3820" s="298" t="s">
        <v>36</v>
      </c>
      <c r="C3820" s="299" t="s">
        <v>15543</v>
      </c>
      <c r="D3820" s="300" t="s">
        <v>21</v>
      </c>
      <c r="E3820" s="301">
        <v>3.365228673370094</v>
      </c>
      <c r="F3820" s="296">
        <f t="shared" si="70"/>
        <v>3.365228673370094</v>
      </c>
    </row>
    <row r="3821" spans="1:6" customFormat="1" ht="15">
      <c r="A3821" s="297">
        <v>40164</v>
      </c>
      <c r="B3821" s="298" t="s">
        <v>36</v>
      </c>
      <c r="C3821" s="299" t="s">
        <v>15544</v>
      </c>
      <c r="D3821" s="300" t="s">
        <v>1874</v>
      </c>
      <c r="E3821" s="301">
        <v>63.055465455724942</v>
      </c>
      <c r="F3821" s="296">
        <f t="shared" si="70"/>
        <v>63.055465455724942</v>
      </c>
    </row>
    <row r="3822" spans="1:6" customFormat="1" ht="15">
      <c r="A3822" s="297">
        <v>40944</v>
      </c>
      <c r="B3822" s="298" t="s">
        <v>36</v>
      </c>
      <c r="C3822" s="299" t="s">
        <v>15545</v>
      </c>
      <c r="D3822" s="300" t="s">
        <v>21</v>
      </c>
      <c r="E3822" s="301">
        <v>772.33214401556927</v>
      </c>
      <c r="F3822" s="296">
        <f t="shared" si="70"/>
        <v>772.33214401556927</v>
      </c>
    </row>
    <row r="3823" spans="1:6" customFormat="1" ht="15">
      <c r="A3823" s="297">
        <v>40902</v>
      </c>
      <c r="B3823" s="298" t="s">
        <v>36</v>
      </c>
      <c r="C3823" s="299" t="s">
        <v>15546</v>
      </c>
      <c r="D3823" s="300" t="s">
        <v>21</v>
      </c>
      <c r="E3823" s="301">
        <v>6.0493026273110599</v>
      </c>
      <c r="F3823" s="296">
        <f t="shared" si="70"/>
        <v>6.0493026273110599</v>
      </c>
    </row>
    <row r="3824" spans="1:6" customFormat="1" ht="15">
      <c r="A3824" s="297">
        <v>41344</v>
      </c>
      <c r="B3824" s="298" t="s">
        <v>36</v>
      </c>
      <c r="C3824" s="299" t="s">
        <v>15547</v>
      </c>
      <c r="D3824" s="300" t="s">
        <v>21</v>
      </c>
      <c r="E3824" s="301">
        <v>73.078170613039248</v>
      </c>
      <c r="F3824" s="296">
        <f t="shared" si="70"/>
        <v>73.078170613039248</v>
      </c>
    </row>
    <row r="3825" spans="1:6" customFormat="1" ht="15">
      <c r="A3825" s="297">
        <v>41345</v>
      </c>
      <c r="B3825" s="298" t="s">
        <v>36</v>
      </c>
      <c r="C3825" s="299" t="s">
        <v>15548</v>
      </c>
      <c r="D3825" s="300" t="s">
        <v>21</v>
      </c>
      <c r="E3825" s="301">
        <v>125.19461563412258</v>
      </c>
      <c r="F3825" s="296">
        <f t="shared" si="70"/>
        <v>125.19461563412258</v>
      </c>
    </row>
    <row r="3826" spans="1:6" customFormat="1" ht="15">
      <c r="A3826" s="297">
        <v>41242</v>
      </c>
      <c r="B3826" s="298" t="s">
        <v>36</v>
      </c>
      <c r="C3826" s="299" t="s">
        <v>15549</v>
      </c>
      <c r="D3826" s="300" t="s">
        <v>1874</v>
      </c>
      <c r="E3826" s="301">
        <v>63.752838144664288</v>
      </c>
      <c r="F3826" s="296">
        <f t="shared" si="70"/>
        <v>63.752838144664288</v>
      </c>
    </row>
    <row r="3827" spans="1:6" customFormat="1" ht="15">
      <c r="A3827" s="297">
        <v>42476</v>
      </c>
      <c r="B3827" s="298" t="s">
        <v>36</v>
      </c>
      <c r="C3827" s="299" t="s">
        <v>15550</v>
      </c>
      <c r="D3827" s="300" t="s">
        <v>14817</v>
      </c>
      <c r="E3827" s="301">
        <v>45.726565034057735</v>
      </c>
      <c r="F3827" s="296">
        <f t="shared" si="70"/>
        <v>45.726565034057735</v>
      </c>
    </row>
    <row r="3828" spans="1:6" customFormat="1" ht="15">
      <c r="A3828" s="297">
        <v>41136</v>
      </c>
      <c r="B3828" s="298" t="s">
        <v>36</v>
      </c>
      <c r="C3828" s="299" t="s">
        <v>15551</v>
      </c>
      <c r="D3828" s="300" t="s">
        <v>14817</v>
      </c>
      <c r="E3828" s="301">
        <v>147.88355497891664</v>
      </c>
      <c r="F3828" s="296">
        <f t="shared" si="70"/>
        <v>147.88355497891664</v>
      </c>
    </row>
    <row r="3829" spans="1:6" customFormat="1" ht="15">
      <c r="A3829" s="297">
        <v>41135</v>
      </c>
      <c r="B3829" s="298" t="s">
        <v>36</v>
      </c>
      <c r="C3829" s="299" t="s">
        <v>15552</v>
      </c>
      <c r="D3829" s="300" t="s">
        <v>14817</v>
      </c>
      <c r="E3829" s="301">
        <v>120.21569899448588</v>
      </c>
      <c r="F3829" s="296">
        <f t="shared" si="70"/>
        <v>120.21569899448588</v>
      </c>
    </row>
    <row r="3830" spans="1:6" customFormat="1" ht="15">
      <c r="A3830" s="297">
        <v>40912</v>
      </c>
      <c r="B3830" s="298" t="s">
        <v>36</v>
      </c>
      <c r="C3830" s="299" t="s">
        <v>15553</v>
      </c>
      <c r="D3830" s="300" t="s">
        <v>1874</v>
      </c>
      <c r="E3830" s="301">
        <v>111.21472591631527</v>
      </c>
      <c r="F3830" s="296">
        <f t="shared" si="70"/>
        <v>111.21472591631527</v>
      </c>
    </row>
    <row r="3831" spans="1:6" customFormat="1" ht="15">
      <c r="A3831" s="297">
        <v>40908</v>
      </c>
      <c r="B3831" s="298" t="s">
        <v>36</v>
      </c>
      <c r="C3831" s="299" t="s">
        <v>15554</v>
      </c>
      <c r="D3831" s="300" t="s">
        <v>14817</v>
      </c>
      <c r="E3831" s="301">
        <v>10971.902367823548</v>
      </c>
      <c r="F3831" s="296">
        <f t="shared" si="70"/>
        <v>10971.902367823548</v>
      </c>
    </row>
    <row r="3832" spans="1:6" customFormat="1" ht="15">
      <c r="A3832" s="297">
        <v>40907</v>
      </c>
      <c r="B3832" s="298" t="s">
        <v>36</v>
      </c>
      <c r="C3832" s="299" t="s">
        <v>15555</v>
      </c>
      <c r="D3832" s="300" t="s">
        <v>14817</v>
      </c>
      <c r="E3832" s="301">
        <v>15798.824197210508</v>
      </c>
      <c r="F3832" s="296">
        <f t="shared" si="70"/>
        <v>15798.824197210508</v>
      </c>
    </row>
    <row r="3833" spans="1:6" customFormat="1" ht="15">
      <c r="A3833" s="297">
        <v>40906</v>
      </c>
      <c r="B3833" s="298" t="s">
        <v>36</v>
      </c>
      <c r="C3833" s="299" t="s">
        <v>15556</v>
      </c>
      <c r="D3833" s="300" t="s">
        <v>21</v>
      </c>
      <c r="E3833" s="301">
        <v>4627.9435614661043</v>
      </c>
      <c r="F3833" s="296">
        <f t="shared" si="70"/>
        <v>4627.9435614661043</v>
      </c>
    </row>
    <row r="3834" spans="1:6" customFormat="1" ht="15">
      <c r="A3834" s="297">
        <v>41240</v>
      </c>
      <c r="B3834" s="298" t="s">
        <v>36</v>
      </c>
      <c r="C3834" s="299" t="s">
        <v>15557</v>
      </c>
      <c r="D3834" s="300" t="s">
        <v>1874</v>
      </c>
      <c r="E3834" s="301">
        <v>102.31916963996107</v>
      </c>
      <c r="F3834" s="296">
        <f t="shared" si="70"/>
        <v>102.31916963996107</v>
      </c>
    </row>
    <row r="3835" spans="1:6" customFormat="1" ht="30">
      <c r="A3835" s="297">
        <v>40946</v>
      </c>
      <c r="B3835" s="298" t="s">
        <v>36</v>
      </c>
      <c r="C3835" s="299" t="s">
        <v>15558</v>
      </c>
      <c r="D3835" s="300" t="s">
        <v>1874</v>
      </c>
      <c r="E3835" s="301">
        <v>111.45799545896853</v>
      </c>
      <c r="F3835" s="296">
        <f t="shared" si="70"/>
        <v>111.45799545896853</v>
      </c>
    </row>
    <row r="3836" spans="1:6" customFormat="1" ht="15">
      <c r="A3836" s="297">
        <v>40942</v>
      </c>
      <c r="B3836" s="298" t="s">
        <v>36</v>
      </c>
      <c r="C3836" s="299" t="s">
        <v>15559</v>
      </c>
      <c r="D3836" s="300" t="s">
        <v>1874</v>
      </c>
      <c r="E3836" s="301">
        <v>48.832306195264351</v>
      </c>
      <c r="F3836" s="296">
        <f t="shared" si="70"/>
        <v>48.832306195264351</v>
      </c>
    </row>
    <row r="3837" spans="1:6" customFormat="1" ht="15">
      <c r="A3837" s="297">
        <v>41245</v>
      </c>
      <c r="B3837" s="298" t="s">
        <v>36</v>
      </c>
      <c r="C3837" s="299" t="s">
        <v>15560</v>
      </c>
      <c r="D3837" s="300" t="s">
        <v>1874</v>
      </c>
      <c r="E3837" s="301">
        <v>47.534868634446966</v>
      </c>
      <c r="F3837" s="296">
        <f t="shared" si="70"/>
        <v>47.534868634446966</v>
      </c>
    </row>
    <row r="3838" spans="1:6" customFormat="1" ht="15">
      <c r="A3838" s="297">
        <v>41404</v>
      </c>
      <c r="B3838" s="298" t="s">
        <v>36</v>
      </c>
      <c r="C3838" s="299" t="s">
        <v>15561</v>
      </c>
      <c r="D3838" s="300" t="s">
        <v>1874</v>
      </c>
      <c r="E3838" s="301">
        <v>39.596172559195587</v>
      </c>
      <c r="F3838" s="296">
        <f t="shared" si="70"/>
        <v>39.596172559195587</v>
      </c>
    </row>
    <row r="3839" spans="1:6" customFormat="1" ht="15">
      <c r="A3839" s="297">
        <v>41244</v>
      </c>
      <c r="B3839" s="298" t="s">
        <v>36</v>
      </c>
      <c r="C3839" s="299" t="s">
        <v>15562</v>
      </c>
      <c r="D3839" s="300" t="s">
        <v>1874</v>
      </c>
      <c r="E3839" s="301">
        <v>22.705157314304248</v>
      </c>
      <c r="F3839" s="296">
        <f t="shared" si="70"/>
        <v>22.705157314304248</v>
      </c>
    </row>
    <row r="3840" spans="1:6" customFormat="1" ht="15">
      <c r="A3840" s="297">
        <v>43328</v>
      </c>
      <c r="B3840" s="298" t="s">
        <v>36</v>
      </c>
      <c r="C3840" s="299" t="s">
        <v>15563</v>
      </c>
      <c r="D3840" s="300" t="s">
        <v>14817</v>
      </c>
      <c r="E3840" s="301">
        <v>13.91501783976646</v>
      </c>
      <c r="F3840" s="296">
        <f t="shared" si="70"/>
        <v>13.91501783976646</v>
      </c>
    </row>
    <row r="3841" spans="1:6" customFormat="1" ht="30">
      <c r="A3841" s="297">
        <v>40909</v>
      </c>
      <c r="B3841" s="298" t="s">
        <v>36</v>
      </c>
      <c r="C3841" s="299" t="s">
        <v>15564</v>
      </c>
      <c r="D3841" s="300" t="s">
        <v>14817</v>
      </c>
      <c r="E3841" s="301">
        <v>3265.4881608822575</v>
      </c>
      <c r="F3841" s="296">
        <f t="shared" si="70"/>
        <v>3265.4881608822575</v>
      </c>
    </row>
    <row r="3842" spans="1:6" customFormat="1" ht="15">
      <c r="A3842" s="297">
        <v>41140</v>
      </c>
      <c r="B3842" s="298" t="s">
        <v>36</v>
      </c>
      <c r="C3842" s="299" t="s">
        <v>15565</v>
      </c>
      <c r="D3842" s="300" t="s">
        <v>14817</v>
      </c>
      <c r="E3842" s="301">
        <v>3359.6659098280898</v>
      </c>
      <c r="F3842" s="296">
        <f t="shared" si="70"/>
        <v>3359.6659098280898</v>
      </c>
    </row>
    <row r="3843" spans="1:6" customFormat="1" ht="15">
      <c r="A3843" s="297">
        <v>41139</v>
      </c>
      <c r="B3843" s="298" t="s">
        <v>36</v>
      </c>
      <c r="C3843" s="299" t="s">
        <v>15566</v>
      </c>
      <c r="D3843" s="300" t="s">
        <v>14817</v>
      </c>
      <c r="E3843" s="301">
        <v>4230.8060330846574</v>
      </c>
      <c r="F3843" s="296">
        <f t="shared" si="70"/>
        <v>4230.8060330846574</v>
      </c>
    </row>
    <row r="3844" spans="1:6" customFormat="1" ht="15">
      <c r="A3844" s="297">
        <v>41138</v>
      </c>
      <c r="B3844" s="298" t="s">
        <v>36</v>
      </c>
      <c r="C3844" s="299" t="s">
        <v>15567</v>
      </c>
      <c r="D3844" s="300" t="s">
        <v>14817</v>
      </c>
      <c r="E3844" s="301">
        <v>2441.2747324035031</v>
      </c>
      <c r="F3844" s="296">
        <f t="shared" si="70"/>
        <v>2441.2747324035031</v>
      </c>
    </row>
    <row r="3845" spans="1:6" customFormat="1" ht="15">
      <c r="A3845" s="297">
        <v>41246</v>
      </c>
      <c r="B3845" s="298" t="s">
        <v>36</v>
      </c>
      <c r="C3845" s="299" t="s">
        <v>15568</v>
      </c>
      <c r="D3845" s="300" t="s">
        <v>21</v>
      </c>
      <c r="E3845" s="301">
        <v>64.782679208563081</v>
      </c>
      <c r="F3845" s="296">
        <f t="shared" si="70"/>
        <v>64.782679208563081</v>
      </c>
    </row>
    <row r="3846" spans="1:6" customFormat="1" ht="15">
      <c r="A3846" s="297">
        <v>40943</v>
      </c>
      <c r="B3846" s="298" t="s">
        <v>36</v>
      </c>
      <c r="C3846" s="299" t="s">
        <v>15569</v>
      </c>
      <c r="D3846" s="300" t="s">
        <v>21</v>
      </c>
      <c r="E3846" s="301">
        <v>58.563087901394738</v>
      </c>
      <c r="F3846" s="296">
        <f t="shared" si="70"/>
        <v>58.563087901394738</v>
      </c>
    </row>
    <row r="3847" spans="1:6" customFormat="1" ht="15">
      <c r="A3847" s="297">
        <v>40922</v>
      </c>
      <c r="B3847" s="298" t="s">
        <v>36</v>
      </c>
      <c r="C3847" s="299" t="s">
        <v>15570</v>
      </c>
      <c r="D3847" s="300" t="s">
        <v>1875</v>
      </c>
      <c r="E3847" s="301">
        <v>7.8494972429451826</v>
      </c>
      <c r="F3847" s="296">
        <f t="shared" si="70"/>
        <v>7.8494972429451826</v>
      </c>
    </row>
    <row r="3848" spans="1:6" customFormat="1" ht="15">
      <c r="A3848" s="297">
        <v>40914</v>
      </c>
      <c r="B3848" s="298" t="s">
        <v>36</v>
      </c>
      <c r="C3848" s="299" t="s">
        <v>15571</v>
      </c>
      <c r="D3848" s="300" t="s">
        <v>21</v>
      </c>
      <c r="E3848" s="301">
        <v>23.199805384365874</v>
      </c>
      <c r="F3848" s="296">
        <f t="shared" si="70"/>
        <v>23.199805384365874</v>
      </c>
    </row>
    <row r="3849" spans="1:6" customFormat="1" ht="15">
      <c r="A3849" s="297">
        <v>40913</v>
      </c>
      <c r="B3849" s="298" t="s">
        <v>36</v>
      </c>
      <c r="C3849" s="299" t="s">
        <v>15572</v>
      </c>
      <c r="D3849" s="300" t="s">
        <v>21</v>
      </c>
      <c r="E3849" s="301">
        <v>140.26921829386959</v>
      </c>
      <c r="F3849" s="296">
        <f t="shared" si="70"/>
        <v>140.26921829386959</v>
      </c>
    </row>
    <row r="3850" spans="1:6" customFormat="1" ht="30">
      <c r="A3850" s="297">
        <v>41191</v>
      </c>
      <c r="B3850" s="298" t="s">
        <v>36</v>
      </c>
      <c r="C3850" s="299" t="s">
        <v>15573</v>
      </c>
      <c r="D3850" s="300" t="s">
        <v>21</v>
      </c>
      <c r="E3850" s="301">
        <v>645.22380797924097</v>
      </c>
      <c r="F3850" s="296">
        <f t="shared" si="70"/>
        <v>645.22380797924097</v>
      </c>
    </row>
    <row r="3851" spans="1:6" customFormat="1" ht="15">
      <c r="A3851" s="297">
        <v>40947</v>
      </c>
      <c r="B3851" s="298" t="s">
        <v>36</v>
      </c>
      <c r="C3851" s="299" t="s">
        <v>15574</v>
      </c>
      <c r="D3851" s="300" t="s">
        <v>14817</v>
      </c>
      <c r="E3851" s="301">
        <v>4788.3879338306842</v>
      </c>
      <c r="F3851" s="296">
        <f t="shared" si="70"/>
        <v>4788.3879338306842</v>
      </c>
    </row>
    <row r="3852" spans="1:6" customFormat="1" ht="15">
      <c r="A3852" s="297">
        <v>43329</v>
      </c>
      <c r="B3852" s="298" t="s">
        <v>36</v>
      </c>
      <c r="C3852" s="299" t="s">
        <v>15575</v>
      </c>
      <c r="D3852" s="300" t="s">
        <v>14817</v>
      </c>
      <c r="E3852" s="301">
        <v>249.92701913720398</v>
      </c>
      <c r="F3852" s="296">
        <f t="shared" si="70"/>
        <v>249.92701913720398</v>
      </c>
    </row>
    <row r="3853" spans="1:6" customFormat="1" ht="30">
      <c r="A3853" s="297">
        <v>42050</v>
      </c>
      <c r="B3853" s="298" t="s">
        <v>36</v>
      </c>
      <c r="C3853" s="299" t="s">
        <v>15576</v>
      </c>
      <c r="D3853" s="300" t="s">
        <v>1874</v>
      </c>
      <c r="E3853" s="301">
        <v>170.05351929938371</v>
      </c>
      <c r="F3853" s="296">
        <f t="shared" si="70"/>
        <v>170.05351929938371</v>
      </c>
    </row>
    <row r="3854" spans="1:6" customFormat="1" ht="15">
      <c r="A3854" s="297">
        <v>42203</v>
      </c>
      <c r="B3854" s="298" t="s">
        <v>36</v>
      </c>
      <c r="C3854" s="299" t="s">
        <v>15577</v>
      </c>
      <c r="D3854" s="300" t="s">
        <v>14817</v>
      </c>
      <c r="E3854" s="301">
        <v>199.50535192993837</v>
      </c>
      <c r="F3854" s="296">
        <f t="shared" si="70"/>
        <v>199.50535192993837</v>
      </c>
    </row>
    <row r="3855" spans="1:6" customFormat="1" ht="15">
      <c r="A3855" s="297">
        <v>42202</v>
      </c>
      <c r="B3855" s="298" t="s">
        <v>36</v>
      </c>
      <c r="C3855" s="299" t="s">
        <v>15578</v>
      </c>
      <c r="D3855" s="300" t="s">
        <v>14817</v>
      </c>
      <c r="E3855" s="301">
        <v>126.06227700291923</v>
      </c>
      <c r="F3855" s="296">
        <f t="shared" si="70"/>
        <v>126.06227700291923</v>
      </c>
    </row>
    <row r="3856" spans="1:6" customFormat="1" ht="30">
      <c r="A3856" s="297">
        <v>42041</v>
      </c>
      <c r="B3856" s="298" t="s">
        <v>36</v>
      </c>
      <c r="C3856" s="299" t="s">
        <v>15579</v>
      </c>
      <c r="D3856" s="300" t="s">
        <v>21</v>
      </c>
      <c r="E3856" s="301">
        <v>31.195264352903013</v>
      </c>
      <c r="F3856" s="296">
        <f t="shared" si="70"/>
        <v>31.195264352903013</v>
      </c>
    </row>
    <row r="3857" spans="1:6" customFormat="1" ht="15">
      <c r="A3857" s="297">
        <v>42199</v>
      </c>
      <c r="B3857" s="298" t="s">
        <v>36</v>
      </c>
      <c r="C3857" s="299" t="s">
        <v>15580</v>
      </c>
      <c r="D3857" s="300" t="s">
        <v>1874</v>
      </c>
      <c r="E3857" s="301">
        <v>1.8650664936749917</v>
      </c>
      <c r="F3857" s="296">
        <f t="shared" si="70"/>
        <v>1.8650664936749917</v>
      </c>
    </row>
    <row r="3858" spans="1:6" customFormat="1" ht="15">
      <c r="A3858" s="297">
        <v>42210</v>
      </c>
      <c r="B3858" s="298" t="s">
        <v>36</v>
      </c>
      <c r="C3858" s="299" t="s">
        <v>15581</v>
      </c>
      <c r="D3858" s="300" t="s">
        <v>1874</v>
      </c>
      <c r="E3858" s="301">
        <v>26.824521569899446</v>
      </c>
      <c r="F3858" s="296">
        <f t="shared" si="70"/>
        <v>26.824521569899446</v>
      </c>
    </row>
    <row r="3859" spans="1:6" customFormat="1" ht="15">
      <c r="A3859" s="297">
        <v>42206</v>
      </c>
      <c r="B3859" s="298" t="s">
        <v>36</v>
      </c>
      <c r="C3859" s="299" t="s">
        <v>15582</v>
      </c>
      <c r="D3859" s="300" t="s">
        <v>1874</v>
      </c>
      <c r="E3859" s="301">
        <v>23.053843658773921</v>
      </c>
      <c r="F3859" s="296">
        <f t="shared" si="70"/>
        <v>23.053843658773921</v>
      </c>
    </row>
    <row r="3860" spans="1:6" customFormat="1" ht="15">
      <c r="A3860" s="297">
        <v>42208</v>
      </c>
      <c r="B3860" s="298" t="s">
        <v>36</v>
      </c>
      <c r="C3860" s="299" t="s">
        <v>15583</v>
      </c>
      <c r="D3860" s="300" t="s">
        <v>1874</v>
      </c>
      <c r="E3860" s="301">
        <v>2.2137528381446643</v>
      </c>
      <c r="F3860" s="296">
        <f t="shared" si="70"/>
        <v>2.2137528381446643</v>
      </c>
    </row>
    <row r="3861" spans="1:6" customFormat="1" ht="15">
      <c r="A3861" s="297">
        <v>42209</v>
      </c>
      <c r="B3861" s="298" t="s">
        <v>36</v>
      </c>
      <c r="C3861" s="299" t="s">
        <v>15584</v>
      </c>
      <c r="D3861" s="300" t="s">
        <v>1874</v>
      </c>
      <c r="E3861" s="301">
        <v>10.517353227375933</v>
      </c>
      <c r="F3861" s="296">
        <f t="shared" ref="F3861:F3870" si="71">E3861*$F$3079</f>
        <v>10.517353227375933</v>
      </c>
    </row>
    <row r="3862" spans="1:6" customFormat="1" ht="15">
      <c r="A3862" s="297">
        <v>42207</v>
      </c>
      <c r="B3862" s="298" t="s">
        <v>36</v>
      </c>
      <c r="C3862" s="299" t="s">
        <v>15585</v>
      </c>
      <c r="D3862" s="300" t="s">
        <v>1874</v>
      </c>
      <c r="E3862" s="301">
        <v>4.2491080116769382</v>
      </c>
      <c r="F3862" s="296">
        <f t="shared" si="71"/>
        <v>4.2491080116769382</v>
      </c>
    </row>
    <row r="3863" spans="1:6" customFormat="1" ht="15">
      <c r="A3863" s="297">
        <v>42237</v>
      </c>
      <c r="B3863" s="298" t="s">
        <v>36</v>
      </c>
      <c r="C3863" s="299" t="s">
        <v>15586</v>
      </c>
      <c r="D3863" s="300" t="s">
        <v>1874</v>
      </c>
      <c r="E3863" s="301">
        <v>6.0898475510866037</v>
      </c>
      <c r="F3863" s="296">
        <f t="shared" si="71"/>
        <v>6.0898475510866037</v>
      </c>
    </row>
    <row r="3864" spans="1:6" customFormat="1" ht="15">
      <c r="A3864" s="297">
        <v>42200</v>
      </c>
      <c r="B3864" s="298" t="s">
        <v>36</v>
      </c>
      <c r="C3864" s="299" t="s">
        <v>15587</v>
      </c>
      <c r="D3864" s="300" t="s">
        <v>1874</v>
      </c>
      <c r="E3864" s="301">
        <v>8.8631203373337648</v>
      </c>
      <c r="F3864" s="296">
        <f t="shared" si="71"/>
        <v>8.8631203373337648</v>
      </c>
    </row>
    <row r="3865" spans="1:6" customFormat="1" ht="15">
      <c r="A3865" s="297">
        <v>42201</v>
      </c>
      <c r="B3865" s="298" t="s">
        <v>36</v>
      </c>
      <c r="C3865" s="299" t="s">
        <v>15588</v>
      </c>
      <c r="D3865" s="300" t="s">
        <v>1874</v>
      </c>
      <c r="E3865" s="301">
        <v>6.8845280570872527</v>
      </c>
      <c r="F3865" s="296">
        <f t="shared" si="71"/>
        <v>6.8845280570872527</v>
      </c>
    </row>
    <row r="3866" spans="1:6" customFormat="1" ht="30">
      <c r="A3866" s="297">
        <v>41247</v>
      </c>
      <c r="B3866" s="298" t="s">
        <v>36</v>
      </c>
      <c r="C3866" s="299" t="s">
        <v>15589</v>
      </c>
      <c r="D3866" s="300" t="s">
        <v>1875</v>
      </c>
      <c r="E3866" s="301">
        <v>77.319169639961061</v>
      </c>
      <c r="F3866" s="296">
        <f t="shared" si="71"/>
        <v>77.319169639961061</v>
      </c>
    </row>
    <row r="3867" spans="1:6" customFormat="1" ht="15">
      <c r="A3867" s="297">
        <v>42204</v>
      </c>
      <c r="B3867" s="298" t="s">
        <v>36</v>
      </c>
      <c r="C3867" s="299" t="s">
        <v>15590</v>
      </c>
      <c r="D3867" s="300" t="s">
        <v>14817</v>
      </c>
      <c r="E3867" s="301">
        <v>53.78689588063574</v>
      </c>
      <c r="F3867" s="296">
        <f t="shared" si="71"/>
        <v>53.78689588063574</v>
      </c>
    </row>
    <row r="3868" spans="1:6" customFormat="1" ht="15">
      <c r="A3868" s="297">
        <v>42044</v>
      </c>
      <c r="B3868" s="298" t="s">
        <v>36</v>
      </c>
      <c r="C3868" s="299" t="s">
        <v>15591</v>
      </c>
      <c r="D3868" s="300" t="s">
        <v>14817</v>
      </c>
      <c r="E3868" s="301">
        <v>4731.1871553681476</v>
      </c>
      <c r="F3868" s="296">
        <f t="shared" si="71"/>
        <v>4731.1871553681476</v>
      </c>
    </row>
    <row r="3869" spans="1:6" customFormat="1" ht="15">
      <c r="A3869" s="297">
        <v>40102</v>
      </c>
      <c r="B3869" s="298" t="s">
        <v>36</v>
      </c>
      <c r="C3869" s="299" t="s">
        <v>15592</v>
      </c>
      <c r="D3869" s="300" t="s">
        <v>1874</v>
      </c>
      <c r="E3869" s="301">
        <v>22.559195588712292</v>
      </c>
      <c r="F3869" s="296">
        <f t="shared" si="71"/>
        <v>22.559195588712292</v>
      </c>
    </row>
    <row r="3870" spans="1:6" customFormat="1" ht="15">
      <c r="A3870" s="297">
        <v>42039</v>
      </c>
      <c r="B3870" s="298" t="s">
        <v>36</v>
      </c>
      <c r="C3870" s="299" t="s">
        <v>15593</v>
      </c>
      <c r="D3870" s="300" t="s">
        <v>1874</v>
      </c>
      <c r="E3870" s="301">
        <v>25.154070710347064</v>
      </c>
      <c r="F3870" s="296">
        <f t="shared" si="71"/>
        <v>25.154070710347064</v>
      </c>
    </row>
    <row r="3871" spans="1:6" customFormat="1" ht="15">
      <c r="A3871" s="448" t="s">
        <v>15594</v>
      </c>
      <c r="B3871" s="448"/>
      <c r="C3871" s="448"/>
      <c r="D3871" s="448"/>
      <c r="E3871" s="448"/>
      <c r="F3871" s="448"/>
    </row>
    <row r="3872" spans="1:6" customFormat="1" ht="18">
      <c r="A3872" s="302">
        <v>41153</v>
      </c>
      <c r="B3872" s="303" t="s">
        <v>36</v>
      </c>
      <c r="C3872" s="304" t="s">
        <v>15595</v>
      </c>
      <c r="D3872" s="305" t="s">
        <v>14817</v>
      </c>
      <c r="E3872" s="306">
        <v>130.03567953292247</v>
      </c>
      <c r="F3872" s="296">
        <f t="shared" ref="F3872:F3907" si="72">E3872*$F$3079</f>
        <v>130.03567953292247</v>
      </c>
    </row>
    <row r="3873" spans="1:6" customFormat="1" ht="18">
      <c r="A3873" s="302">
        <v>41409</v>
      </c>
      <c r="B3873" s="303" t="s">
        <v>36</v>
      </c>
      <c r="C3873" s="304" t="s">
        <v>15596</v>
      </c>
      <c r="D3873" s="305" t="s">
        <v>14817</v>
      </c>
      <c r="E3873" s="306">
        <v>609.10638987998698</v>
      </c>
      <c r="F3873" s="296">
        <f t="shared" si="72"/>
        <v>609.10638987998698</v>
      </c>
    </row>
    <row r="3874" spans="1:6" customFormat="1" ht="18">
      <c r="A3874" s="302">
        <v>40928</v>
      </c>
      <c r="B3874" s="303" t="s">
        <v>36</v>
      </c>
      <c r="C3874" s="304" t="s">
        <v>15597</v>
      </c>
      <c r="D3874" s="305" t="s">
        <v>14817</v>
      </c>
      <c r="E3874" s="306">
        <v>76.046059033409009</v>
      </c>
      <c r="F3874" s="296">
        <f t="shared" si="72"/>
        <v>76.046059033409009</v>
      </c>
    </row>
    <row r="3875" spans="1:6" customFormat="1" ht="18">
      <c r="A3875" s="302">
        <v>41408</v>
      </c>
      <c r="B3875" s="303" t="s">
        <v>36</v>
      </c>
      <c r="C3875" s="304" t="s">
        <v>15598</v>
      </c>
      <c r="D3875" s="305" t="s">
        <v>14817</v>
      </c>
      <c r="E3875" s="306">
        <v>4016.2260784949726</v>
      </c>
      <c r="F3875" s="296">
        <f t="shared" si="72"/>
        <v>4016.2260784949726</v>
      </c>
    </row>
    <row r="3876" spans="1:6" customFormat="1" ht="18">
      <c r="A3876" s="302">
        <v>41147</v>
      </c>
      <c r="B3876" s="303" t="s">
        <v>36</v>
      </c>
      <c r="C3876" s="304" t="s">
        <v>15599</v>
      </c>
      <c r="D3876" s="305" t="s">
        <v>21</v>
      </c>
      <c r="E3876" s="306">
        <v>10.144339928640933</v>
      </c>
      <c r="F3876" s="296">
        <f t="shared" si="72"/>
        <v>10.144339928640933</v>
      </c>
    </row>
    <row r="3877" spans="1:6" customFormat="1" ht="18">
      <c r="A3877" s="302">
        <v>42046</v>
      </c>
      <c r="B3877" s="303" t="s">
        <v>36</v>
      </c>
      <c r="C3877" s="304" t="s">
        <v>15600</v>
      </c>
      <c r="D3877" s="305" t="s">
        <v>14817</v>
      </c>
      <c r="E3877" s="306">
        <v>94.412909503730134</v>
      </c>
      <c r="F3877" s="296">
        <f t="shared" si="72"/>
        <v>94.412909503730134</v>
      </c>
    </row>
    <row r="3878" spans="1:6" customFormat="1" ht="18">
      <c r="A3878" s="302">
        <v>41407</v>
      </c>
      <c r="B3878" s="303" t="s">
        <v>36</v>
      </c>
      <c r="C3878" s="304" t="s">
        <v>15601</v>
      </c>
      <c r="D3878" s="305" t="s">
        <v>14817</v>
      </c>
      <c r="E3878" s="306">
        <v>11200.235160557897</v>
      </c>
      <c r="F3878" s="296">
        <f t="shared" si="72"/>
        <v>11200.235160557897</v>
      </c>
    </row>
    <row r="3879" spans="1:6" customFormat="1" ht="18">
      <c r="A3879" s="302">
        <v>41146</v>
      </c>
      <c r="B3879" s="303" t="s">
        <v>36</v>
      </c>
      <c r="C3879" s="304" t="s">
        <v>15602</v>
      </c>
      <c r="D3879" s="305" t="s">
        <v>14817</v>
      </c>
      <c r="E3879" s="306">
        <v>21433.506325008108</v>
      </c>
      <c r="F3879" s="296">
        <f t="shared" si="72"/>
        <v>21433.506325008108</v>
      </c>
    </row>
    <row r="3880" spans="1:6" customFormat="1" ht="18">
      <c r="A3880" s="302">
        <v>41017</v>
      </c>
      <c r="B3880" s="303" t="s">
        <v>36</v>
      </c>
      <c r="C3880" s="304" t="s">
        <v>15603</v>
      </c>
      <c r="D3880" s="305" t="s">
        <v>21</v>
      </c>
      <c r="E3880" s="306">
        <v>542.61271488809598</v>
      </c>
      <c r="F3880" s="296">
        <f t="shared" si="72"/>
        <v>542.61271488809598</v>
      </c>
    </row>
    <row r="3881" spans="1:6" customFormat="1" ht="18">
      <c r="A3881" s="302">
        <v>40929</v>
      </c>
      <c r="B3881" s="303" t="s">
        <v>36</v>
      </c>
      <c r="C3881" s="304" t="s">
        <v>15604</v>
      </c>
      <c r="D3881" s="305" t="s">
        <v>21</v>
      </c>
      <c r="E3881" s="306">
        <v>383.43334414531301</v>
      </c>
      <c r="F3881" s="296">
        <f t="shared" si="72"/>
        <v>383.43334414531301</v>
      </c>
    </row>
    <row r="3882" spans="1:6" customFormat="1" ht="36">
      <c r="A3882" s="302">
        <v>41203</v>
      </c>
      <c r="B3882" s="303" t="s">
        <v>36</v>
      </c>
      <c r="C3882" s="304" t="s">
        <v>15605</v>
      </c>
      <c r="D3882" s="305" t="s">
        <v>21</v>
      </c>
      <c r="E3882" s="306">
        <v>758.02789490755754</v>
      </c>
      <c r="F3882" s="296">
        <f t="shared" si="72"/>
        <v>758.02789490755754</v>
      </c>
    </row>
    <row r="3883" spans="1:6" customFormat="1" ht="18">
      <c r="A3883" s="302">
        <v>42047</v>
      </c>
      <c r="B3883" s="303" t="s">
        <v>36</v>
      </c>
      <c r="C3883" s="304" t="s">
        <v>15606</v>
      </c>
      <c r="D3883" s="305" t="s">
        <v>14817</v>
      </c>
      <c r="E3883" s="306">
        <v>42.864093415504378</v>
      </c>
      <c r="F3883" s="296">
        <f t="shared" si="72"/>
        <v>42.864093415504378</v>
      </c>
    </row>
    <row r="3884" spans="1:6" customFormat="1" ht="36">
      <c r="A3884" s="302">
        <v>41145</v>
      </c>
      <c r="B3884" s="303" t="s">
        <v>36</v>
      </c>
      <c r="C3884" s="304" t="s">
        <v>15607</v>
      </c>
      <c r="D3884" s="305" t="s">
        <v>14817</v>
      </c>
      <c r="E3884" s="306">
        <v>5715.66655854687</v>
      </c>
      <c r="F3884" s="296">
        <f t="shared" si="72"/>
        <v>5715.66655854687</v>
      </c>
    </row>
    <row r="3885" spans="1:6" customFormat="1" ht="18">
      <c r="A3885" s="302">
        <v>41141</v>
      </c>
      <c r="B3885" s="303" t="s">
        <v>36</v>
      </c>
      <c r="C3885" s="304" t="s">
        <v>15608</v>
      </c>
      <c r="D3885" s="305" t="s">
        <v>14817</v>
      </c>
      <c r="E3885" s="306">
        <v>2335.7119688614985</v>
      </c>
      <c r="F3885" s="296">
        <f t="shared" si="72"/>
        <v>2335.7119688614985</v>
      </c>
    </row>
    <row r="3886" spans="1:6" customFormat="1" ht="18">
      <c r="A3886" s="302">
        <v>41142</v>
      </c>
      <c r="B3886" s="303" t="s">
        <v>36</v>
      </c>
      <c r="C3886" s="304" t="s">
        <v>15609</v>
      </c>
      <c r="D3886" s="305" t="s">
        <v>14817</v>
      </c>
      <c r="E3886" s="306">
        <v>3315.8530651962374</v>
      </c>
      <c r="F3886" s="296">
        <f t="shared" si="72"/>
        <v>3315.8530651962374</v>
      </c>
    </row>
    <row r="3887" spans="1:6" customFormat="1" ht="18">
      <c r="A3887" s="302">
        <v>41143</v>
      </c>
      <c r="B3887" s="303" t="s">
        <v>36</v>
      </c>
      <c r="C3887" s="304" t="s">
        <v>15610</v>
      </c>
      <c r="D3887" s="305" t="s">
        <v>14817</v>
      </c>
      <c r="E3887" s="306">
        <v>4005.4330197859226</v>
      </c>
      <c r="F3887" s="296">
        <f t="shared" si="72"/>
        <v>4005.4330197859226</v>
      </c>
    </row>
    <row r="3888" spans="1:6" customFormat="1" ht="18">
      <c r="A3888" s="302">
        <v>43162</v>
      </c>
      <c r="B3888" s="303" t="s">
        <v>36</v>
      </c>
      <c r="C3888" s="304" t="s">
        <v>15611</v>
      </c>
      <c r="D3888" s="305" t="s">
        <v>21</v>
      </c>
      <c r="E3888" s="306">
        <v>463.50956860201103</v>
      </c>
      <c r="F3888" s="296">
        <f t="shared" si="72"/>
        <v>463.50956860201103</v>
      </c>
    </row>
    <row r="3889" spans="1:6" customFormat="1" ht="18">
      <c r="A3889" s="302">
        <v>40931</v>
      </c>
      <c r="B3889" s="303" t="s">
        <v>36</v>
      </c>
      <c r="C3889" s="304" t="s">
        <v>15612</v>
      </c>
      <c r="D3889" s="305" t="s">
        <v>1874</v>
      </c>
      <c r="E3889" s="306">
        <v>266.68829062601361</v>
      </c>
      <c r="F3889" s="296">
        <f t="shared" si="72"/>
        <v>266.68829062601361</v>
      </c>
    </row>
    <row r="3890" spans="1:6" customFormat="1" ht="18">
      <c r="A3890" s="302">
        <v>41526</v>
      </c>
      <c r="B3890" s="303" t="s">
        <v>36</v>
      </c>
      <c r="C3890" s="304" t="s">
        <v>15613</v>
      </c>
      <c r="D3890" s="305" t="s">
        <v>1874</v>
      </c>
      <c r="E3890" s="306">
        <v>13.168991242296462</v>
      </c>
      <c r="F3890" s="296">
        <f t="shared" si="72"/>
        <v>13.168991242296462</v>
      </c>
    </row>
    <row r="3891" spans="1:6" customFormat="1" ht="18">
      <c r="A3891" s="302">
        <v>42524</v>
      </c>
      <c r="B3891" s="303" t="s">
        <v>36</v>
      </c>
      <c r="C3891" s="304" t="s">
        <v>15614</v>
      </c>
      <c r="D3891" s="305" t="s">
        <v>1874</v>
      </c>
      <c r="E3891" s="306">
        <v>91.899124229646446</v>
      </c>
      <c r="F3891" s="296">
        <f t="shared" si="72"/>
        <v>91.899124229646446</v>
      </c>
    </row>
    <row r="3892" spans="1:6" customFormat="1" ht="18">
      <c r="A3892" s="302">
        <v>40938</v>
      </c>
      <c r="B3892" s="303" t="s">
        <v>36</v>
      </c>
      <c r="C3892" s="304" t="s">
        <v>15615</v>
      </c>
      <c r="D3892" s="305" t="s">
        <v>1874</v>
      </c>
      <c r="E3892" s="306">
        <v>744.33992864093409</v>
      </c>
      <c r="F3892" s="296">
        <f t="shared" si="72"/>
        <v>744.33992864093409</v>
      </c>
    </row>
    <row r="3893" spans="1:6" customFormat="1" ht="18">
      <c r="A3893" s="302">
        <v>40924</v>
      </c>
      <c r="B3893" s="303" t="s">
        <v>36</v>
      </c>
      <c r="C3893" s="304" t="s">
        <v>15616</v>
      </c>
      <c r="D3893" s="305" t="s">
        <v>1874</v>
      </c>
      <c r="E3893" s="306">
        <v>17.645150827116446</v>
      </c>
      <c r="F3893" s="296">
        <f t="shared" si="72"/>
        <v>17.645150827116446</v>
      </c>
    </row>
    <row r="3894" spans="1:6" customFormat="1" ht="18">
      <c r="A3894" s="302">
        <v>40925</v>
      </c>
      <c r="B3894" s="303" t="s">
        <v>36</v>
      </c>
      <c r="C3894" s="304" t="s">
        <v>15617</v>
      </c>
      <c r="D3894" s="305" t="s">
        <v>1874</v>
      </c>
      <c r="E3894" s="306">
        <v>23.094388582549463</v>
      </c>
      <c r="F3894" s="296">
        <f t="shared" si="72"/>
        <v>23.094388582549463</v>
      </c>
    </row>
    <row r="3895" spans="1:6" customFormat="1" ht="18">
      <c r="A3895" s="302">
        <v>40926</v>
      </c>
      <c r="B3895" s="303" t="s">
        <v>36</v>
      </c>
      <c r="C3895" s="304" t="s">
        <v>15618</v>
      </c>
      <c r="D3895" s="305" t="s">
        <v>1874</v>
      </c>
      <c r="E3895" s="306">
        <v>28.543626337982484</v>
      </c>
      <c r="F3895" s="296">
        <f t="shared" si="72"/>
        <v>28.543626337982484</v>
      </c>
    </row>
    <row r="3896" spans="1:6" customFormat="1" ht="18">
      <c r="A3896" s="302">
        <v>40927</v>
      </c>
      <c r="B3896" s="303" t="s">
        <v>36</v>
      </c>
      <c r="C3896" s="304" t="s">
        <v>15619</v>
      </c>
      <c r="D3896" s="305" t="s">
        <v>1874</v>
      </c>
      <c r="E3896" s="306">
        <v>41.963996107687315</v>
      </c>
      <c r="F3896" s="296">
        <f t="shared" si="72"/>
        <v>41.963996107687315</v>
      </c>
    </row>
    <row r="3897" spans="1:6" customFormat="1" ht="18">
      <c r="A3897" s="302">
        <v>41202</v>
      </c>
      <c r="B3897" s="303" t="s">
        <v>36</v>
      </c>
      <c r="C3897" s="304" t="s">
        <v>15620</v>
      </c>
      <c r="D3897" s="305" t="s">
        <v>21</v>
      </c>
      <c r="E3897" s="306">
        <v>34.179370742783</v>
      </c>
      <c r="F3897" s="296">
        <f t="shared" si="72"/>
        <v>34.179370742783</v>
      </c>
    </row>
    <row r="3898" spans="1:6" customFormat="1" ht="18">
      <c r="A3898" s="302">
        <v>40937</v>
      </c>
      <c r="B3898" s="303" t="s">
        <v>36</v>
      </c>
      <c r="C3898" s="304" t="s">
        <v>15621</v>
      </c>
      <c r="D3898" s="305" t="s">
        <v>1874</v>
      </c>
      <c r="E3898" s="306">
        <v>606.59260460590326</v>
      </c>
      <c r="F3898" s="296">
        <f t="shared" si="72"/>
        <v>606.59260460590326</v>
      </c>
    </row>
    <row r="3899" spans="1:6" customFormat="1" ht="36">
      <c r="A3899" s="302">
        <v>40939</v>
      </c>
      <c r="B3899" s="303" t="s">
        <v>36</v>
      </c>
      <c r="C3899" s="304" t="s">
        <v>15622</v>
      </c>
      <c r="D3899" s="305" t="s">
        <v>1874</v>
      </c>
      <c r="E3899" s="306">
        <v>662.31754784300995</v>
      </c>
      <c r="F3899" s="296">
        <f t="shared" si="72"/>
        <v>662.31754784300995</v>
      </c>
    </row>
    <row r="3900" spans="1:6" customFormat="1" ht="18">
      <c r="A3900" s="302">
        <v>40936</v>
      </c>
      <c r="B3900" s="303" t="s">
        <v>36</v>
      </c>
      <c r="C3900" s="304" t="s">
        <v>15623</v>
      </c>
      <c r="D3900" s="305" t="s">
        <v>1874</v>
      </c>
      <c r="E3900" s="306">
        <v>699.91891015244892</v>
      </c>
      <c r="F3900" s="296">
        <f t="shared" si="72"/>
        <v>699.91891015244892</v>
      </c>
    </row>
    <row r="3901" spans="1:6" customFormat="1" ht="18">
      <c r="A3901" s="302">
        <v>40930</v>
      </c>
      <c r="B3901" s="303" t="s">
        <v>36</v>
      </c>
      <c r="C3901" s="304" t="s">
        <v>5347</v>
      </c>
      <c r="D3901" s="305" t="s">
        <v>1874</v>
      </c>
      <c r="E3901" s="306">
        <v>260.33895556276354</v>
      </c>
      <c r="F3901" s="296">
        <f t="shared" si="72"/>
        <v>260.33895556276354</v>
      </c>
    </row>
    <row r="3902" spans="1:6" customFormat="1" ht="36">
      <c r="A3902" s="302">
        <v>41222</v>
      </c>
      <c r="B3902" s="303" t="s">
        <v>36</v>
      </c>
      <c r="C3902" s="304" t="s">
        <v>15624</v>
      </c>
      <c r="D3902" s="305" t="s">
        <v>14817</v>
      </c>
      <c r="E3902" s="306">
        <v>94.956211482322402</v>
      </c>
      <c r="F3902" s="296">
        <f t="shared" si="72"/>
        <v>94.956211482322402</v>
      </c>
    </row>
    <row r="3903" spans="1:6" customFormat="1" ht="18">
      <c r="A3903" s="302">
        <v>40932</v>
      </c>
      <c r="B3903" s="303" t="s">
        <v>36</v>
      </c>
      <c r="C3903" s="304" t="s">
        <v>15625</v>
      </c>
      <c r="D3903" s="305" t="s">
        <v>14817</v>
      </c>
      <c r="E3903" s="306">
        <v>18.399286409341549</v>
      </c>
      <c r="F3903" s="296">
        <f t="shared" si="72"/>
        <v>18.399286409341549</v>
      </c>
    </row>
    <row r="3904" spans="1:6" customFormat="1" ht="18">
      <c r="A3904" s="302">
        <v>40934</v>
      </c>
      <c r="B3904" s="303" t="s">
        <v>36</v>
      </c>
      <c r="C3904" s="304" t="s">
        <v>15626</v>
      </c>
      <c r="D3904" s="305" t="s">
        <v>14817</v>
      </c>
      <c r="E3904" s="306">
        <v>18.399286409341549</v>
      </c>
      <c r="F3904" s="296">
        <f t="shared" si="72"/>
        <v>18.399286409341549</v>
      </c>
    </row>
    <row r="3905" spans="1:6" customFormat="1" ht="18">
      <c r="A3905" s="302">
        <v>40933</v>
      </c>
      <c r="B3905" s="303" t="s">
        <v>36</v>
      </c>
      <c r="C3905" s="304" t="s">
        <v>15627</v>
      </c>
      <c r="D3905" s="305" t="s">
        <v>14817</v>
      </c>
      <c r="E3905" s="306">
        <v>57.817061303924746</v>
      </c>
      <c r="F3905" s="296">
        <f t="shared" si="72"/>
        <v>57.817061303924746</v>
      </c>
    </row>
    <row r="3906" spans="1:6" customFormat="1" ht="18">
      <c r="A3906" s="302">
        <v>40935</v>
      </c>
      <c r="B3906" s="303" t="s">
        <v>36</v>
      </c>
      <c r="C3906" s="304" t="s">
        <v>15628</v>
      </c>
      <c r="D3906" s="305" t="s">
        <v>14817</v>
      </c>
      <c r="E3906" s="306">
        <v>57.817061303924746</v>
      </c>
      <c r="F3906" s="296">
        <f t="shared" si="72"/>
        <v>57.817061303924746</v>
      </c>
    </row>
    <row r="3907" spans="1:6" customFormat="1" ht="18">
      <c r="A3907" s="302">
        <v>41359</v>
      </c>
      <c r="B3907" s="303" t="s">
        <v>36</v>
      </c>
      <c r="C3907" s="304" t="s">
        <v>15629</v>
      </c>
      <c r="D3907" s="305" t="s">
        <v>21</v>
      </c>
      <c r="E3907" s="306">
        <v>21.805060006487189</v>
      </c>
      <c r="F3907" s="296">
        <f t="shared" si="72"/>
        <v>21.805060006487189</v>
      </c>
    </row>
    <row r="3908" spans="1:6" customFormat="1" ht="15">
      <c r="A3908" s="455" t="s">
        <v>15630</v>
      </c>
      <c r="B3908" s="448"/>
      <c r="C3908" s="448"/>
      <c r="D3908" s="448"/>
      <c r="E3908" s="448"/>
      <c r="F3908" s="448"/>
    </row>
    <row r="3909" spans="1:6" customFormat="1" ht="36">
      <c r="A3909" s="307">
        <v>42878</v>
      </c>
      <c r="B3909" s="303" t="s">
        <v>36</v>
      </c>
      <c r="C3909" s="304" t="s">
        <v>15631</v>
      </c>
      <c r="D3909" s="305" t="s">
        <v>15386</v>
      </c>
      <c r="E3909" s="306">
        <v>3089.5475186506651</v>
      </c>
      <c r="F3909" s="296">
        <f>E3909*$F$3079</f>
        <v>3089.5475186506651</v>
      </c>
    </row>
    <row r="3910" spans="1:6" customFormat="1" ht="18">
      <c r="A3910" s="307">
        <v>42888</v>
      </c>
      <c r="B3910" s="303" t="s">
        <v>36</v>
      </c>
      <c r="C3910" s="304" t="s">
        <v>15632</v>
      </c>
      <c r="D3910" s="305" t="s">
        <v>15386</v>
      </c>
      <c r="E3910" s="306">
        <v>7816.0476808303592</v>
      </c>
      <c r="F3910" s="296">
        <f>E3910*$F$3079</f>
        <v>7816.0476808303592</v>
      </c>
    </row>
    <row r="3911" spans="1:6" customFormat="1" ht="15">
      <c r="A3911" s="447" t="s">
        <v>15633</v>
      </c>
      <c r="B3911" s="448" t="s">
        <v>36</v>
      </c>
      <c r="C3911" s="448" t="s">
        <v>15634</v>
      </c>
      <c r="D3911" s="448" t="s">
        <v>14817</v>
      </c>
      <c r="E3911" s="448">
        <v>2200.39</v>
      </c>
      <c r="F3911" s="448">
        <f>E3911*$F$21902</f>
        <v>0</v>
      </c>
    </row>
    <row r="3912" spans="1:6" customFormat="1" ht="18">
      <c r="A3912" s="291">
        <v>40981</v>
      </c>
      <c r="B3912" s="292" t="s">
        <v>36</v>
      </c>
      <c r="C3912" s="293" t="s">
        <v>15635</v>
      </c>
      <c r="D3912" s="294" t="s">
        <v>1874</v>
      </c>
      <c r="E3912" s="306">
        <v>2.3921505027570547</v>
      </c>
      <c r="F3912" s="296">
        <f t="shared" ref="F3912:F3975" si="73">E3912*$F$3079</f>
        <v>2.3921505027570547</v>
      </c>
    </row>
    <row r="3913" spans="1:6" customFormat="1" ht="18">
      <c r="A3913" s="291">
        <v>40101</v>
      </c>
      <c r="B3913" s="292" t="s">
        <v>36</v>
      </c>
      <c r="C3913" s="293" t="s">
        <v>15636</v>
      </c>
      <c r="D3913" s="294" t="s">
        <v>14817</v>
      </c>
      <c r="E3913" s="306">
        <v>236.51475835225429</v>
      </c>
      <c r="F3913" s="296">
        <f t="shared" si="73"/>
        <v>236.51475835225429</v>
      </c>
    </row>
    <row r="3914" spans="1:6" customFormat="1" ht="18">
      <c r="A3914" s="291">
        <v>40110</v>
      </c>
      <c r="B3914" s="292" t="s">
        <v>36</v>
      </c>
      <c r="C3914" s="293" t="s">
        <v>15637</v>
      </c>
      <c r="D3914" s="294" t="s">
        <v>1875</v>
      </c>
      <c r="E3914" s="306">
        <v>51.435290301654227</v>
      </c>
      <c r="F3914" s="296">
        <f t="shared" si="73"/>
        <v>51.435290301654227</v>
      </c>
    </row>
    <row r="3915" spans="1:6" customFormat="1" ht="18">
      <c r="A3915" s="291">
        <v>40137</v>
      </c>
      <c r="B3915" s="292" t="s">
        <v>36</v>
      </c>
      <c r="C3915" s="293" t="s">
        <v>15638</v>
      </c>
      <c r="D3915" s="294" t="s">
        <v>14817</v>
      </c>
      <c r="E3915" s="306">
        <v>1894.0074602659747</v>
      </c>
      <c r="F3915" s="296">
        <f t="shared" si="73"/>
        <v>1894.0074602659747</v>
      </c>
    </row>
    <row r="3916" spans="1:6" customFormat="1" ht="18">
      <c r="A3916" s="291">
        <v>40138</v>
      </c>
      <c r="B3916" s="292" t="s">
        <v>36</v>
      </c>
      <c r="C3916" s="293" t="s">
        <v>15639</v>
      </c>
      <c r="D3916" s="294" t="s">
        <v>14817</v>
      </c>
      <c r="E3916" s="306">
        <v>3112.5283814466425</v>
      </c>
      <c r="F3916" s="296">
        <f t="shared" si="73"/>
        <v>3112.5283814466425</v>
      </c>
    </row>
    <row r="3917" spans="1:6" customFormat="1" ht="18">
      <c r="A3917" s="291">
        <v>43336</v>
      </c>
      <c r="B3917" s="292" t="s">
        <v>36</v>
      </c>
      <c r="C3917" s="293" t="s">
        <v>14802</v>
      </c>
      <c r="D3917" s="294" t="s">
        <v>1874</v>
      </c>
      <c r="E3917" s="306">
        <v>1.8731754784301005</v>
      </c>
      <c r="F3917" s="296">
        <f t="shared" si="73"/>
        <v>1.8731754784301005</v>
      </c>
    </row>
    <row r="3918" spans="1:6" customFormat="1" ht="18">
      <c r="A3918" s="291">
        <v>40980</v>
      </c>
      <c r="B3918" s="292" t="s">
        <v>36</v>
      </c>
      <c r="C3918" s="293" t="s">
        <v>15640</v>
      </c>
      <c r="D3918" s="294" t="s">
        <v>1875</v>
      </c>
      <c r="E3918" s="306">
        <v>17.969510217320792</v>
      </c>
      <c r="F3918" s="296">
        <f t="shared" si="73"/>
        <v>17.969510217320792</v>
      </c>
    </row>
    <row r="3919" spans="1:6" customFormat="1" ht="18">
      <c r="A3919" s="291">
        <v>40115</v>
      </c>
      <c r="B3919" s="292" t="s">
        <v>36</v>
      </c>
      <c r="C3919" s="293" t="s">
        <v>15641</v>
      </c>
      <c r="D3919" s="294" t="s">
        <v>14795</v>
      </c>
      <c r="E3919" s="306">
        <v>431.23580927667848</v>
      </c>
      <c r="F3919" s="296">
        <f t="shared" si="73"/>
        <v>431.23580927667848</v>
      </c>
    </row>
    <row r="3920" spans="1:6" customFormat="1" ht="18">
      <c r="A3920" s="291">
        <v>40104</v>
      </c>
      <c r="B3920" s="292" t="s">
        <v>36</v>
      </c>
      <c r="C3920" s="293" t="s">
        <v>15642</v>
      </c>
      <c r="D3920" s="294" t="s">
        <v>21</v>
      </c>
      <c r="E3920" s="306">
        <v>19.867012650016218</v>
      </c>
      <c r="F3920" s="296">
        <f t="shared" si="73"/>
        <v>19.867012650016218</v>
      </c>
    </row>
    <row r="3921" spans="1:6" customFormat="1" ht="28.5">
      <c r="A3921" s="291">
        <v>40143</v>
      </c>
      <c r="B3921" s="292" t="s">
        <v>36</v>
      </c>
      <c r="C3921" s="293" t="s">
        <v>15643</v>
      </c>
      <c r="D3921" s="294" t="s">
        <v>1875</v>
      </c>
      <c r="E3921" s="306">
        <v>146.9185857930587</v>
      </c>
      <c r="F3921" s="296">
        <f t="shared" si="73"/>
        <v>146.9185857930587</v>
      </c>
    </row>
    <row r="3922" spans="1:6" customFormat="1" ht="18">
      <c r="A3922" s="291">
        <v>40107</v>
      </c>
      <c r="B3922" s="292" t="s">
        <v>36</v>
      </c>
      <c r="C3922" s="293" t="s">
        <v>14809</v>
      </c>
      <c r="D3922" s="294" t="s">
        <v>1875</v>
      </c>
      <c r="E3922" s="306">
        <v>8.4252351605578983</v>
      </c>
      <c r="F3922" s="296">
        <f t="shared" si="73"/>
        <v>8.4252351605578983</v>
      </c>
    </row>
    <row r="3923" spans="1:6" customFormat="1" ht="18">
      <c r="A3923" s="291">
        <v>40108</v>
      </c>
      <c r="B3923" s="292" t="s">
        <v>36</v>
      </c>
      <c r="C3923" s="293" t="s">
        <v>15644</v>
      </c>
      <c r="D3923" s="294" t="s">
        <v>1874</v>
      </c>
      <c r="E3923" s="306">
        <v>4.0463833927992212</v>
      </c>
      <c r="F3923" s="296">
        <f t="shared" si="73"/>
        <v>4.0463833927992212</v>
      </c>
    </row>
    <row r="3924" spans="1:6" customFormat="1" ht="18">
      <c r="A3924" s="291">
        <v>40081</v>
      </c>
      <c r="B3924" s="292" t="s">
        <v>36</v>
      </c>
      <c r="C3924" s="293" t="s">
        <v>15645</v>
      </c>
      <c r="D3924" s="294" t="s">
        <v>1875</v>
      </c>
      <c r="E3924" s="306">
        <v>11.19850794680506</v>
      </c>
      <c r="F3924" s="296">
        <f t="shared" si="73"/>
        <v>11.19850794680506</v>
      </c>
    </row>
    <row r="3925" spans="1:6" customFormat="1" ht="18">
      <c r="A3925" s="291">
        <v>40136</v>
      </c>
      <c r="B3925" s="292" t="s">
        <v>36</v>
      </c>
      <c r="C3925" s="293" t="s">
        <v>15646</v>
      </c>
      <c r="D3925" s="294" t="s">
        <v>21</v>
      </c>
      <c r="E3925" s="306">
        <v>814.81511514758347</v>
      </c>
      <c r="F3925" s="296">
        <f t="shared" si="73"/>
        <v>814.81511514758347</v>
      </c>
    </row>
    <row r="3926" spans="1:6" customFormat="1" ht="28.5">
      <c r="A3926" s="291">
        <v>40096</v>
      </c>
      <c r="B3926" s="292" t="s">
        <v>36</v>
      </c>
      <c r="C3926" s="293" t="s">
        <v>15647</v>
      </c>
      <c r="D3926" s="294" t="s">
        <v>21</v>
      </c>
      <c r="E3926" s="306">
        <v>513.28251702886791</v>
      </c>
      <c r="F3926" s="296">
        <f t="shared" si="73"/>
        <v>513.28251702886791</v>
      </c>
    </row>
    <row r="3927" spans="1:6" customFormat="1" ht="18">
      <c r="A3927" s="291">
        <v>40134</v>
      </c>
      <c r="B3927" s="292" t="s">
        <v>36</v>
      </c>
      <c r="C3927" s="293" t="s">
        <v>15648</v>
      </c>
      <c r="D3927" s="294" t="s">
        <v>1874</v>
      </c>
      <c r="E3927" s="306">
        <v>7.7035355173532265</v>
      </c>
      <c r="F3927" s="296">
        <f t="shared" si="73"/>
        <v>7.7035355173532265</v>
      </c>
    </row>
    <row r="3928" spans="1:6" customFormat="1" ht="18">
      <c r="A3928" s="291">
        <v>40105</v>
      </c>
      <c r="B3928" s="292" t="s">
        <v>36</v>
      </c>
      <c r="C3928" s="293" t="s">
        <v>15649</v>
      </c>
      <c r="D3928" s="294" t="s">
        <v>1874</v>
      </c>
      <c r="E3928" s="306">
        <v>0.92442426208238715</v>
      </c>
      <c r="F3928" s="296">
        <f t="shared" si="73"/>
        <v>0.92442426208238715</v>
      </c>
    </row>
    <row r="3929" spans="1:6" customFormat="1" ht="18">
      <c r="A3929" s="291">
        <v>40084</v>
      </c>
      <c r="B3929" s="292" t="s">
        <v>36</v>
      </c>
      <c r="C3929" s="293" t="s">
        <v>15650</v>
      </c>
      <c r="D3929" s="294" t="s">
        <v>21</v>
      </c>
      <c r="E3929" s="306">
        <v>2.246188777165099</v>
      </c>
      <c r="F3929" s="296">
        <f t="shared" si="73"/>
        <v>2.246188777165099</v>
      </c>
    </row>
    <row r="3930" spans="1:6" customFormat="1" ht="18">
      <c r="A3930" s="291">
        <v>40144</v>
      </c>
      <c r="B3930" s="292" t="s">
        <v>36</v>
      </c>
      <c r="C3930" s="293" t="s">
        <v>15651</v>
      </c>
      <c r="D3930" s="294" t="s">
        <v>21</v>
      </c>
      <c r="E3930" s="306">
        <v>186.05254622121308</v>
      </c>
      <c r="F3930" s="296">
        <f t="shared" si="73"/>
        <v>186.05254622121308</v>
      </c>
    </row>
    <row r="3931" spans="1:6" customFormat="1" ht="18">
      <c r="A3931" s="291">
        <v>40106</v>
      </c>
      <c r="B3931" s="292" t="s">
        <v>36</v>
      </c>
      <c r="C3931" s="293" t="s">
        <v>15652</v>
      </c>
      <c r="D3931" s="294" t="s">
        <v>1875</v>
      </c>
      <c r="E3931" s="306">
        <v>15.771975348686343</v>
      </c>
      <c r="F3931" s="296">
        <f t="shared" si="73"/>
        <v>15.771975348686343</v>
      </c>
    </row>
    <row r="3932" spans="1:6" customFormat="1" ht="18">
      <c r="A3932" s="291">
        <v>40135</v>
      </c>
      <c r="B3932" s="292" t="s">
        <v>36</v>
      </c>
      <c r="C3932" s="293" t="s">
        <v>15653</v>
      </c>
      <c r="D3932" s="294" t="s">
        <v>1874</v>
      </c>
      <c r="E3932" s="306">
        <v>19.145313006811545</v>
      </c>
      <c r="F3932" s="296">
        <f t="shared" si="73"/>
        <v>19.145313006811545</v>
      </c>
    </row>
    <row r="3933" spans="1:6" customFormat="1" ht="18">
      <c r="A3933" s="291">
        <v>40111</v>
      </c>
      <c r="B3933" s="292" t="s">
        <v>36</v>
      </c>
      <c r="C3933" s="293" t="s">
        <v>15654</v>
      </c>
      <c r="D3933" s="294" t="s">
        <v>1874</v>
      </c>
      <c r="E3933" s="306">
        <v>9.0982808952319161</v>
      </c>
      <c r="F3933" s="296">
        <f t="shared" si="73"/>
        <v>9.0982808952319161</v>
      </c>
    </row>
    <row r="3934" spans="1:6" customFormat="1" ht="18">
      <c r="A3934" s="291">
        <v>40126</v>
      </c>
      <c r="B3934" s="292" t="s">
        <v>36</v>
      </c>
      <c r="C3934" s="293" t="s">
        <v>15655</v>
      </c>
      <c r="D3934" s="294" t="s">
        <v>1874</v>
      </c>
      <c r="E3934" s="306">
        <v>6.2195913071683417</v>
      </c>
      <c r="F3934" s="296">
        <f t="shared" si="73"/>
        <v>6.2195913071683417</v>
      </c>
    </row>
    <row r="3935" spans="1:6" customFormat="1" ht="18">
      <c r="A3935" s="291">
        <v>40127</v>
      </c>
      <c r="B3935" s="292" t="s">
        <v>36</v>
      </c>
      <c r="C3935" s="293" t="s">
        <v>15656</v>
      </c>
      <c r="D3935" s="294" t="s">
        <v>1874</v>
      </c>
      <c r="E3935" s="306">
        <v>8.6441777489458325</v>
      </c>
      <c r="F3935" s="296">
        <f t="shared" si="73"/>
        <v>8.6441777489458325</v>
      </c>
    </row>
    <row r="3936" spans="1:6" customFormat="1" ht="18">
      <c r="A3936" s="291">
        <v>40128</v>
      </c>
      <c r="B3936" s="292" t="s">
        <v>36</v>
      </c>
      <c r="C3936" s="293" t="s">
        <v>15657</v>
      </c>
      <c r="D3936" s="294" t="s">
        <v>1874</v>
      </c>
      <c r="E3936" s="306">
        <v>11.603957184560493</v>
      </c>
      <c r="F3936" s="296">
        <f t="shared" si="73"/>
        <v>11.603957184560493</v>
      </c>
    </row>
    <row r="3937" spans="1:6" customFormat="1" ht="18">
      <c r="A3937" s="291">
        <v>40129</v>
      </c>
      <c r="B3937" s="292" t="s">
        <v>36</v>
      </c>
      <c r="C3937" s="293" t="s">
        <v>15658</v>
      </c>
      <c r="D3937" s="294" t="s">
        <v>1874</v>
      </c>
      <c r="E3937" s="306">
        <v>15.398962049951344</v>
      </c>
      <c r="F3937" s="296">
        <f t="shared" si="73"/>
        <v>15.398962049951344</v>
      </c>
    </row>
    <row r="3938" spans="1:6" customFormat="1" ht="18">
      <c r="A3938" s="291">
        <v>40085</v>
      </c>
      <c r="B3938" s="292" t="s">
        <v>36</v>
      </c>
      <c r="C3938" s="293" t="s">
        <v>15659</v>
      </c>
      <c r="D3938" s="294" t="s">
        <v>21</v>
      </c>
      <c r="E3938" s="306">
        <v>1.6866688290626013</v>
      </c>
      <c r="F3938" s="296">
        <f t="shared" si="73"/>
        <v>1.6866688290626013</v>
      </c>
    </row>
    <row r="3939" spans="1:6" customFormat="1" ht="18">
      <c r="A3939" s="291">
        <v>40086</v>
      </c>
      <c r="B3939" s="292" t="s">
        <v>36</v>
      </c>
      <c r="C3939" s="293" t="s">
        <v>15660</v>
      </c>
      <c r="D3939" s="294" t="s">
        <v>21</v>
      </c>
      <c r="E3939" s="306">
        <v>40.715212455400582</v>
      </c>
      <c r="F3939" s="296">
        <f t="shared" si="73"/>
        <v>40.715212455400582</v>
      </c>
    </row>
    <row r="3940" spans="1:6" customFormat="1" ht="18">
      <c r="A3940" s="291">
        <v>40087</v>
      </c>
      <c r="B3940" s="292" t="s">
        <v>36</v>
      </c>
      <c r="C3940" s="293" t="s">
        <v>15661</v>
      </c>
      <c r="D3940" s="294" t="s">
        <v>14817</v>
      </c>
      <c r="E3940" s="306">
        <v>158.84690236782353</v>
      </c>
      <c r="F3940" s="296">
        <f t="shared" si="73"/>
        <v>158.84690236782353</v>
      </c>
    </row>
    <row r="3941" spans="1:6" customFormat="1" ht="28.5">
      <c r="A3941" s="291">
        <v>40983</v>
      </c>
      <c r="B3941" s="292" t="s">
        <v>36</v>
      </c>
      <c r="C3941" s="293" t="s">
        <v>15662</v>
      </c>
      <c r="D3941" s="294" t="s">
        <v>21</v>
      </c>
      <c r="E3941" s="306">
        <v>13.104119364255595</v>
      </c>
      <c r="F3941" s="296">
        <f t="shared" si="73"/>
        <v>13.104119364255595</v>
      </c>
    </row>
    <row r="3942" spans="1:6" customFormat="1" ht="18">
      <c r="A3942" s="291">
        <v>40100</v>
      </c>
      <c r="B3942" s="292" t="s">
        <v>36</v>
      </c>
      <c r="C3942" s="293" t="s">
        <v>15663</v>
      </c>
      <c r="D3942" s="294" t="s">
        <v>21</v>
      </c>
      <c r="E3942" s="306">
        <v>134.3820953616607</v>
      </c>
      <c r="F3942" s="296">
        <f t="shared" si="73"/>
        <v>134.3820953616607</v>
      </c>
    </row>
    <row r="3943" spans="1:6" customFormat="1" ht="18">
      <c r="A3943" s="291">
        <v>40141</v>
      </c>
      <c r="B3943" s="292" t="s">
        <v>36</v>
      </c>
      <c r="C3943" s="293" t="s">
        <v>15664</v>
      </c>
      <c r="D3943" s="294" t="s">
        <v>21</v>
      </c>
      <c r="E3943" s="306">
        <v>74.886474213428471</v>
      </c>
      <c r="F3943" s="296">
        <f t="shared" si="73"/>
        <v>74.886474213428471</v>
      </c>
    </row>
    <row r="3944" spans="1:6" customFormat="1" ht="18">
      <c r="A3944" s="291">
        <v>40118</v>
      </c>
      <c r="B3944" s="292" t="s">
        <v>36</v>
      </c>
      <c r="C3944" s="293" t="s">
        <v>15665</v>
      </c>
      <c r="D3944" s="294" t="s">
        <v>1874</v>
      </c>
      <c r="E3944" s="306">
        <v>99.043139798897172</v>
      </c>
      <c r="F3944" s="296">
        <f t="shared" si="73"/>
        <v>99.043139798897172</v>
      </c>
    </row>
    <row r="3945" spans="1:6" customFormat="1" ht="18">
      <c r="A3945" s="291">
        <v>40116</v>
      </c>
      <c r="B3945" s="292" t="s">
        <v>36</v>
      </c>
      <c r="C3945" s="293" t="s">
        <v>15666</v>
      </c>
      <c r="D3945" s="294" t="s">
        <v>1874</v>
      </c>
      <c r="E3945" s="306">
        <v>89.815115147583526</v>
      </c>
      <c r="F3945" s="296">
        <f t="shared" si="73"/>
        <v>89.815115147583526</v>
      </c>
    </row>
    <row r="3946" spans="1:6" customFormat="1" ht="18">
      <c r="A3946" s="291">
        <v>40117</v>
      </c>
      <c r="B3946" s="292" t="s">
        <v>36</v>
      </c>
      <c r="C3946" s="293" t="s">
        <v>15667</v>
      </c>
      <c r="D3946" s="294" t="s">
        <v>1874</v>
      </c>
      <c r="E3946" s="306">
        <v>57.906260136230941</v>
      </c>
      <c r="F3946" s="296">
        <f t="shared" si="73"/>
        <v>57.906260136230941</v>
      </c>
    </row>
    <row r="3947" spans="1:6" customFormat="1" ht="18">
      <c r="A3947" s="291">
        <v>40148</v>
      </c>
      <c r="B3947" s="292" t="s">
        <v>36</v>
      </c>
      <c r="C3947" s="293" t="s">
        <v>15668</v>
      </c>
      <c r="D3947" s="294" t="s">
        <v>21</v>
      </c>
      <c r="E3947" s="306">
        <v>3.7544599416153095</v>
      </c>
      <c r="F3947" s="296">
        <f t="shared" si="73"/>
        <v>3.7544599416153095</v>
      </c>
    </row>
    <row r="3948" spans="1:6" customFormat="1" ht="18">
      <c r="A3948" s="291">
        <v>40112</v>
      </c>
      <c r="B3948" s="292" t="s">
        <v>36</v>
      </c>
      <c r="C3948" s="293" t="s">
        <v>15669</v>
      </c>
      <c r="D3948" s="294" t="s">
        <v>1874</v>
      </c>
      <c r="E3948" s="306">
        <v>3.0651962374310733</v>
      </c>
      <c r="F3948" s="296">
        <f t="shared" si="73"/>
        <v>3.0651962374310733</v>
      </c>
    </row>
    <row r="3949" spans="1:6" customFormat="1" ht="18">
      <c r="A3949" s="291">
        <v>40149</v>
      </c>
      <c r="B3949" s="292" t="s">
        <v>36</v>
      </c>
      <c r="C3949" s="293" t="s">
        <v>15670</v>
      </c>
      <c r="D3949" s="294" t="s">
        <v>1874</v>
      </c>
      <c r="E3949" s="306">
        <v>7.6873175478430102</v>
      </c>
      <c r="F3949" s="296">
        <f t="shared" si="73"/>
        <v>7.6873175478430102</v>
      </c>
    </row>
    <row r="3950" spans="1:6" customFormat="1" ht="18">
      <c r="A3950" s="291">
        <v>40094</v>
      </c>
      <c r="B3950" s="292" t="s">
        <v>36</v>
      </c>
      <c r="C3950" s="293" t="s">
        <v>15671</v>
      </c>
      <c r="D3950" s="294" t="s">
        <v>1874</v>
      </c>
      <c r="E3950" s="306">
        <v>132.43593902043463</v>
      </c>
      <c r="F3950" s="296">
        <f t="shared" si="73"/>
        <v>132.43593902043463</v>
      </c>
    </row>
    <row r="3951" spans="1:6" customFormat="1" ht="18">
      <c r="A3951" s="291">
        <v>40095</v>
      </c>
      <c r="B3951" s="292" t="s">
        <v>36</v>
      </c>
      <c r="C3951" s="293" t="s">
        <v>15672</v>
      </c>
      <c r="D3951" s="294" t="s">
        <v>1874</v>
      </c>
      <c r="E3951" s="306">
        <v>365.93415504378851</v>
      </c>
      <c r="F3951" s="296">
        <f t="shared" si="73"/>
        <v>365.93415504378851</v>
      </c>
    </row>
    <row r="3952" spans="1:6" customFormat="1" ht="18">
      <c r="A3952" s="291">
        <v>40114</v>
      </c>
      <c r="B3952" s="292" t="s">
        <v>36</v>
      </c>
      <c r="C3952" s="293" t="s">
        <v>15673</v>
      </c>
      <c r="D3952" s="294" t="s">
        <v>14795</v>
      </c>
      <c r="E3952" s="306">
        <v>362.67434317223484</v>
      </c>
      <c r="F3952" s="296">
        <f t="shared" si="73"/>
        <v>362.67434317223484</v>
      </c>
    </row>
    <row r="3953" spans="1:6" customFormat="1" ht="28.5">
      <c r="A3953" s="291">
        <v>41134</v>
      </c>
      <c r="B3953" s="292" t="s">
        <v>36</v>
      </c>
      <c r="C3953" s="293" t="s">
        <v>15674</v>
      </c>
      <c r="D3953" s="294" t="s">
        <v>1875</v>
      </c>
      <c r="E3953" s="306">
        <v>145.10217320791435</v>
      </c>
      <c r="F3953" s="296">
        <f t="shared" si="73"/>
        <v>145.10217320791435</v>
      </c>
    </row>
    <row r="3954" spans="1:6" customFormat="1" ht="18">
      <c r="A3954" s="291">
        <v>40130</v>
      </c>
      <c r="B3954" s="292" t="s">
        <v>36</v>
      </c>
      <c r="C3954" s="293" t="s">
        <v>15675</v>
      </c>
      <c r="D3954" s="294" t="s">
        <v>14795</v>
      </c>
      <c r="E3954" s="306">
        <v>463.6230943885825</v>
      </c>
      <c r="F3954" s="296">
        <f t="shared" si="73"/>
        <v>463.6230943885825</v>
      </c>
    </row>
    <row r="3955" spans="1:6" customFormat="1" ht="18">
      <c r="A3955" s="291">
        <v>40131</v>
      </c>
      <c r="B3955" s="292" t="s">
        <v>36</v>
      </c>
      <c r="C3955" s="293" t="s">
        <v>15676</v>
      </c>
      <c r="D3955" s="294" t="s">
        <v>14795</v>
      </c>
      <c r="E3955" s="306">
        <v>391.82614336685043</v>
      </c>
      <c r="F3955" s="296">
        <f t="shared" si="73"/>
        <v>391.82614336685043</v>
      </c>
    </row>
    <row r="3956" spans="1:6" customFormat="1" ht="18">
      <c r="A3956" s="291">
        <v>40083</v>
      </c>
      <c r="B3956" s="292" t="s">
        <v>36</v>
      </c>
      <c r="C3956" s="293" t="s">
        <v>15677</v>
      </c>
      <c r="D3956" s="294" t="s">
        <v>1874</v>
      </c>
      <c r="E3956" s="306">
        <v>4.086928316574765</v>
      </c>
      <c r="F3956" s="296">
        <f t="shared" si="73"/>
        <v>4.086928316574765</v>
      </c>
    </row>
    <row r="3957" spans="1:6" customFormat="1" ht="18">
      <c r="A3957" s="291">
        <v>40079</v>
      </c>
      <c r="B3957" s="292" t="s">
        <v>36</v>
      </c>
      <c r="C3957" s="293" t="s">
        <v>15678</v>
      </c>
      <c r="D3957" s="294" t="s">
        <v>1875</v>
      </c>
      <c r="E3957" s="306">
        <v>33.749594550762239</v>
      </c>
      <c r="F3957" s="296">
        <f t="shared" si="73"/>
        <v>33.749594550762239</v>
      </c>
    </row>
    <row r="3958" spans="1:6" customFormat="1" ht="18">
      <c r="A3958" s="291">
        <v>40082</v>
      </c>
      <c r="B3958" s="292" t="s">
        <v>36</v>
      </c>
      <c r="C3958" s="293" t="s">
        <v>15679</v>
      </c>
      <c r="D3958" s="294" t="s">
        <v>1874</v>
      </c>
      <c r="E3958" s="306">
        <v>0.1621796951021732</v>
      </c>
      <c r="F3958" s="296">
        <f t="shared" si="73"/>
        <v>0.1621796951021732</v>
      </c>
    </row>
    <row r="3959" spans="1:6" customFormat="1" ht="18">
      <c r="A3959" s="291">
        <v>40119</v>
      </c>
      <c r="B3959" s="292" t="s">
        <v>36</v>
      </c>
      <c r="C3959" s="293" t="s">
        <v>15680</v>
      </c>
      <c r="D3959" s="294" t="s">
        <v>1874</v>
      </c>
      <c r="E3959" s="306">
        <v>48.207914369120985</v>
      </c>
      <c r="F3959" s="296">
        <f t="shared" si="73"/>
        <v>48.207914369120985</v>
      </c>
    </row>
    <row r="3960" spans="1:6" customFormat="1" ht="18">
      <c r="A3960" s="291">
        <v>40122</v>
      </c>
      <c r="B3960" s="292" t="s">
        <v>36</v>
      </c>
      <c r="C3960" s="293" t="s">
        <v>15680</v>
      </c>
      <c r="D3960" s="294" t="s">
        <v>14795</v>
      </c>
      <c r="E3960" s="306">
        <v>547.66461239052865</v>
      </c>
      <c r="F3960" s="296">
        <f t="shared" si="73"/>
        <v>547.66461239052865</v>
      </c>
    </row>
    <row r="3961" spans="1:6" customFormat="1" ht="18">
      <c r="A3961" s="291">
        <v>40120</v>
      </c>
      <c r="B3961" s="292" t="s">
        <v>36</v>
      </c>
      <c r="C3961" s="293" t="s">
        <v>15681</v>
      </c>
      <c r="D3961" s="294" t="s">
        <v>1874</v>
      </c>
      <c r="E3961" s="306">
        <v>16.299059357768407</v>
      </c>
      <c r="F3961" s="296">
        <f t="shared" si="73"/>
        <v>16.299059357768407</v>
      </c>
    </row>
    <row r="3962" spans="1:6" customFormat="1" ht="18">
      <c r="A3962" s="291">
        <v>40121</v>
      </c>
      <c r="B3962" s="292" t="s">
        <v>36</v>
      </c>
      <c r="C3962" s="293" t="s">
        <v>15682</v>
      </c>
      <c r="D3962" s="294" t="s">
        <v>1874</v>
      </c>
      <c r="E3962" s="306">
        <v>57.435939020434638</v>
      </c>
      <c r="F3962" s="296">
        <f t="shared" si="73"/>
        <v>57.435939020434638</v>
      </c>
    </row>
    <row r="3963" spans="1:6" customFormat="1" ht="18">
      <c r="A3963" s="291">
        <v>40123</v>
      </c>
      <c r="B3963" s="292" t="s">
        <v>36</v>
      </c>
      <c r="C3963" s="293" t="s">
        <v>15682</v>
      </c>
      <c r="D3963" s="294" t="s">
        <v>14795</v>
      </c>
      <c r="E3963" s="306">
        <v>609.42264028543616</v>
      </c>
      <c r="F3963" s="296">
        <f t="shared" si="73"/>
        <v>609.42264028543616</v>
      </c>
    </row>
    <row r="3964" spans="1:6" customFormat="1" ht="18">
      <c r="A3964" s="291">
        <v>40080</v>
      </c>
      <c r="B3964" s="292" t="s">
        <v>36</v>
      </c>
      <c r="C3964" s="293" t="s">
        <v>15683</v>
      </c>
      <c r="D3964" s="294" t="s">
        <v>1875</v>
      </c>
      <c r="E3964" s="306">
        <v>2.6273110606552059</v>
      </c>
      <c r="F3964" s="296">
        <f t="shared" si="73"/>
        <v>2.6273110606552059</v>
      </c>
    </row>
    <row r="3965" spans="1:6" customFormat="1" ht="18">
      <c r="A3965" s="291">
        <v>40089</v>
      </c>
      <c r="B3965" s="292" t="s">
        <v>36</v>
      </c>
      <c r="C3965" s="293" t="s">
        <v>15684</v>
      </c>
      <c r="D3965" s="294" t="s">
        <v>14817</v>
      </c>
      <c r="E3965" s="306">
        <v>2110.4119364255594</v>
      </c>
      <c r="F3965" s="296">
        <f t="shared" si="73"/>
        <v>2110.4119364255594</v>
      </c>
    </row>
    <row r="3966" spans="1:6" customFormat="1" ht="18">
      <c r="A3966" s="291">
        <v>40088</v>
      </c>
      <c r="B3966" s="292" t="s">
        <v>36</v>
      </c>
      <c r="C3966" s="293" t="s">
        <v>15685</v>
      </c>
      <c r="D3966" s="294" t="s">
        <v>14817</v>
      </c>
      <c r="E3966" s="306">
        <v>1056.3736620175155</v>
      </c>
      <c r="F3966" s="296">
        <f t="shared" si="73"/>
        <v>1056.3736620175155</v>
      </c>
    </row>
    <row r="3967" spans="1:6" customFormat="1" ht="18">
      <c r="A3967" s="291">
        <v>40092</v>
      </c>
      <c r="B3967" s="292" t="s">
        <v>36</v>
      </c>
      <c r="C3967" s="293" t="s">
        <v>15686</v>
      </c>
      <c r="D3967" s="294" t="s">
        <v>14817</v>
      </c>
      <c r="E3967" s="306">
        <v>375.89198832306192</v>
      </c>
      <c r="F3967" s="296">
        <f t="shared" si="73"/>
        <v>375.89198832306192</v>
      </c>
    </row>
    <row r="3968" spans="1:6" customFormat="1" ht="18">
      <c r="A3968" s="291">
        <v>40078</v>
      </c>
      <c r="B3968" s="292" t="s">
        <v>36</v>
      </c>
      <c r="C3968" s="293" t="s">
        <v>15687</v>
      </c>
      <c r="D3968" s="294" t="s">
        <v>21</v>
      </c>
      <c r="E3968" s="306">
        <v>9.7956535841712604</v>
      </c>
      <c r="F3968" s="296">
        <f t="shared" si="73"/>
        <v>9.7956535841712604</v>
      </c>
    </row>
    <row r="3969" spans="1:6" customFormat="1" ht="18">
      <c r="A3969" s="291">
        <v>40097</v>
      </c>
      <c r="B3969" s="292" t="s">
        <v>36</v>
      </c>
      <c r="C3969" s="293" t="s">
        <v>15688</v>
      </c>
      <c r="D3969" s="294" t="s">
        <v>21</v>
      </c>
      <c r="E3969" s="306">
        <v>163.55822251054167</v>
      </c>
      <c r="F3969" s="296">
        <f t="shared" si="73"/>
        <v>163.55822251054167</v>
      </c>
    </row>
    <row r="3970" spans="1:6" customFormat="1" ht="18">
      <c r="A3970" s="291">
        <v>40090</v>
      </c>
      <c r="B3970" s="292" t="s">
        <v>36</v>
      </c>
      <c r="C3970" s="293" t="s">
        <v>15689</v>
      </c>
      <c r="D3970" s="294" t="s">
        <v>21</v>
      </c>
      <c r="E3970" s="306">
        <v>43.57768407395394</v>
      </c>
      <c r="F3970" s="296">
        <f t="shared" si="73"/>
        <v>43.57768407395394</v>
      </c>
    </row>
    <row r="3971" spans="1:6" customFormat="1" ht="18">
      <c r="A3971" s="291">
        <v>40099</v>
      </c>
      <c r="B3971" s="292" t="s">
        <v>36</v>
      </c>
      <c r="C3971" s="293" t="s">
        <v>15690</v>
      </c>
      <c r="D3971" s="294" t="s">
        <v>1875</v>
      </c>
      <c r="E3971" s="306">
        <v>890.86928316574756</v>
      </c>
      <c r="F3971" s="296">
        <f t="shared" si="73"/>
        <v>890.86928316574756</v>
      </c>
    </row>
    <row r="3972" spans="1:6" customFormat="1" ht="18">
      <c r="A3972" s="291">
        <v>40091</v>
      </c>
      <c r="B3972" s="292" t="s">
        <v>36</v>
      </c>
      <c r="C3972" s="293" t="s">
        <v>15691</v>
      </c>
      <c r="D3972" s="294" t="s">
        <v>21</v>
      </c>
      <c r="E3972" s="306">
        <v>56.527732727862464</v>
      </c>
      <c r="F3972" s="296">
        <f t="shared" si="73"/>
        <v>56.527732727862464</v>
      </c>
    </row>
    <row r="3973" spans="1:6" customFormat="1" ht="18">
      <c r="A3973" s="291">
        <v>40093</v>
      </c>
      <c r="B3973" s="292" t="s">
        <v>36</v>
      </c>
      <c r="C3973" s="293" t="s">
        <v>15692</v>
      </c>
      <c r="D3973" s="294" t="s">
        <v>1874</v>
      </c>
      <c r="E3973" s="306">
        <v>123.04573467401882</v>
      </c>
      <c r="F3973" s="296">
        <f t="shared" si="73"/>
        <v>123.04573467401882</v>
      </c>
    </row>
    <row r="3974" spans="1:6" customFormat="1" ht="28.5">
      <c r="A3974" s="291">
        <v>43353</v>
      </c>
      <c r="B3974" s="292" t="s">
        <v>36</v>
      </c>
      <c r="C3974" s="293" t="s">
        <v>15693</v>
      </c>
      <c r="D3974" s="294" t="s">
        <v>1874</v>
      </c>
      <c r="E3974" s="306">
        <v>0.92442426208238715</v>
      </c>
      <c r="F3974" s="296">
        <f t="shared" si="73"/>
        <v>0.92442426208238715</v>
      </c>
    </row>
    <row r="3975" spans="1:6" customFormat="1" ht="28.5">
      <c r="A3975" s="291">
        <v>43337</v>
      </c>
      <c r="B3975" s="292" t="s">
        <v>36</v>
      </c>
      <c r="C3975" s="293" t="s">
        <v>15694</v>
      </c>
      <c r="D3975" s="294" t="s">
        <v>1874</v>
      </c>
      <c r="E3975" s="306">
        <v>0.78657152124553997</v>
      </c>
      <c r="F3975" s="296">
        <f t="shared" si="73"/>
        <v>0.78657152124553997</v>
      </c>
    </row>
    <row r="3976" spans="1:6" customFormat="1" ht="18">
      <c r="A3976" s="291">
        <v>40077</v>
      </c>
      <c r="B3976" s="292" t="s">
        <v>36</v>
      </c>
      <c r="C3976" s="293" t="s">
        <v>15695</v>
      </c>
      <c r="D3976" s="294" t="s">
        <v>1874</v>
      </c>
      <c r="E3976" s="306">
        <v>0.27570548167369446</v>
      </c>
      <c r="F3976" s="296">
        <f t="shared" ref="F3976:F4039" si="74">E3976*$F$3079</f>
        <v>0.27570548167369446</v>
      </c>
    </row>
    <row r="3977" spans="1:6" customFormat="1" ht="18">
      <c r="A3977" s="291">
        <v>40142</v>
      </c>
      <c r="B3977" s="292" t="s">
        <v>36</v>
      </c>
      <c r="C3977" s="293" t="s">
        <v>15696</v>
      </c>
      <c r="D3977" s="294" t="s">
        <v>21</v>
      </c>
      <c r="E3977" s="306">
        <v>116.09633473889068</v>
      </c>
      <c r="F3977" s="296">
        <f t="shared" si="74"/>
        <v>116.09633473889068</v>
      </c>
    </row>
    <row r="3978" spans="1:6" customFormat="1" ht="18">
      <c r="A3978" s="291">
        <v>40124</v>
      </c>
      <c r="B3978" s="292" t="s">
        <v>36</v>
      </c>
      <c r="C3978" s="293" t="s">
        <v>15697</v>
      </c>
      <c r="D3978" s="294" t="s">
        <v>1874</v>
      </c>
      <c r="E3978" s="306">
        <v>14.125851443399286</v>
      </c>
      <c r="F3978" s="296">
        <f t="shared" si="74"/>
        <v>14.125851443399286</v>
      </c>
    </row>
    <row r="3979" spans="1:6" customFormat="1" ht="18">
      <c r="A3979" s="291">
        <v>40146</v>
      </c>
      <c r="B3979" s="292" t="s">
        <v>36</v>
      </c>
      <c r="C3979" s="293" t="s">
        <v>15698</v>
      </c>
      <c r="D3979" s="294" t="s">
        <v>1874</v>
      </c>
      <c r="E3979" s="306">
        <v>22.153746350956858</v>
      </c>
      <c r="F3979" s="296">
        <f t="shared" si="74"/>
        <v>22.153746350956858</v>
      </c>
    </row>
    <row r="3980" spans="1:6" customFormat="1" ht="18">
      <c r="A3980" s="291">
        <v>40145</v>
      </c>
      <c r="B3980" s="292" t="s">
        <v>36</v>
      </c>
      <c r="C3980" s="293" t="s">
        <v>15699</v>
      </c>
      <c r="D3980" s="294" t="s">
        <v>1874</v>
      </c>
      <c r="E3980" s="306">
        <v>228.29224781057408</v>
      </c>
      <c r="F3980" s="296">
        <f t="shared" si="74"/>
        <v>228.29224781057408</v>
      </c>
    </row>
    <row r="3981" spans="1:6" customFormat="1" ht="18">
      <c r="A3981" s="291">
        <v>40109</v>
      </c>
      <c r="B3981" s="292" t="s">
        <v>36</v>
      </c>
      <c r="C3981" s="293" t="s">
        <v>15700</v>
      </c>
      <c r="D3981" s="294" t="s">
        <v>1875</v>
      </c>
      <c r="E3981" s="306">
        <v>45.313006811547197</v>
      </c>
      <c r="F3981" s="296">
        <f t="shared" si="74"/>
        <v>45.313006811547197</v>
      </c>
    </row>
    <row r="3982" spans="1:6" customFormat="1" ht="18">
      <c r="A3982" s="291">
        <v>40125</v>
      </c>
      <c r="B3982" s="292" t="s">
        <v>36</v>
      </c>
      <c r="C3982" s="293" t="s">
        <v>15701</v>
      </c>
      <c r="D3982" s="294" t="s">
        <v>1874</v>
      </c>
      <c r="E3982" s="306">
        <v>17.847875445994163</v>
      </c>
      <c r="F3982" s="296">
        <f t="shared" si="74"/>
        <v>17.847875445994163</v>
      </c>
    </row>
    <row r="3983" spans="1:6" customFormat="1" ht="18">
      <c r="A3983" s="291">
        <v>40113</v>
      </c>
      <c r="B3983" s="292" t="s">
        <v>36</v>
      </c>
      <c r="C3983" s="293" t="s">
        <v>15702</v>
      </c>
      <c r="D3983" s="294" t="s">
        <v>1874</v>
      </c>
      <c r="E3983" s="306">
        <v>22.843010055141097</v>
      </c>
      <c r="F3983" s="296">
        <f t="shared" si="74"/>
        <v>22.843010055141097</v>
      </c>
    </row>
    <row r="3984" spans="1:6" customFormat="1" ht="18">
      <c r="A3984" s="291">
        <v>40140</v>
      </c>
      <c r="B3984" s="292" t="s">
        <v>36</v>
      </c>
      <c r="C3984" s="293" t="s">
        <v>15703</v>
      </c>
      <c r="D3984" s="294" t="s">
        <v>21</v>
      </c>
      <c r="E3984" s="306">
        <v>113.32306195264353</v>
      </c>
      <c r="F3984" s="296">
        <f t="shared" si="74"/>
        <v>113.32306195264353</v>
      </c>
    </row>
    <row r="3985" spans="1:6" customFormat="1" ht="18">
      <c r="A3985" s="291">
        <v>40139</v>
      </c>
      <c r="B3985" s="292" t="s">
        <v>36</v>
      </c>
      <c r="C3985" s="293" t="s">
        <v>15704</v>
      </c>
      <c r="D3985" s="294" t="s">
        <v>21</v>
      </c>
      <c r="E3985" s="306">
        <v>12.909503730132986</v>
      </c>
      <c r="F3985" s="296">
        <f t="shared" si="74"/>
        <v>12.909503730132986</v>
      </c>
    </row>
    <row r="3986" spans="1:6" customFormat="1" ht="15">
      <c r="A3986" s="308" t="s">
        <v>15705</v>
      </c>
      <c r="B3986" s="309" t="s">
        <v>36</v>
      </c>
      <c r="C3986" s="309" t="s">
        <v>15634</v>
      </c>
      <c r="D3986" s="309" t="s">
        <v>14817</v>
      </c>
      <c r="E3986" s="309">
        <v>2200.39</v>
      </c>
      <c r="F3986" s="296">
        <f t="shared" si="74"/>
        <v>2200.39</v>
      </c>
    </row>
    <row r="3987" spans="1:6" customFormat="1" ht="15">
      <c r="A3987" s="298">
        <v>42186</v>
      </c>
      <c r="B3987" s="298" t="s">
        <v>36</v>
      </c>
      <c r="C3987" s="299" t="s">
        <v>15706</v>
      </c>
      <c r="D3987" s="300" t="s">
        <v>15386</v>
      </c>
      <c r="E3987" s="301">
        <v>9133.9928640934158</v>
      </c>
      <c r="F3987" s="296">
        <f t="shared" si="74"/>
        <v>9133.9928640934158</v>
      </c>
    </row>
    <row r="3988" spans="1:6" customFormat="1" ht="15">
      <c r="A3988" s="308" t="s">
        <v>15707</v>
      </c>
      <c r="B3988" s="309" t="s">
        <v>36</v>
      </c>
      <c r="C3988" s="309" t="s">
        <v>15634</v>
      </c>
      <c r="D3988" s="309" t="s">
        <v>14817</v>
      </c>
      <c r="E3988" s="309">
        <v>2200.39</v>
      </c>
      <c r="F3988" s="296">
        <f t="shared" si="74"/>
        <v>2200.39</v>
      </c>
    </row>
    <row r="3989" spans="1:6" customFormat="1" ht="14.25">
      <c r="A3989" s="291">
        <v>41352</v>
      </c>
      <c r="B3989" s="292" t="s">
        <v>36</v>
      </c>
      <c r="C3989" s="293" t="s">
        <v>15708</v>
      </c>
      <c r="D3989" s="294" t="s">
        <v>14817</v>
      </c>
      <c r="E3989" s="295">
        <v>199.49724294518325</v>
      </c>
      <c r="F3989" s="296">
        <f t="shared" si="74"/>
        <v>199.49724294518325</v>
      </c>
    </row>
    <row r="3990" spans="1:6" customFormat="1" ht="28.5">
      <c r="A3990" s="291">
        <v>41340</v>
      </c>
      <c r="B3990" s="292" t="s">
        <v>36</v>
      </c>
      <c r="C3990" s="293" t="s">
        <v>15709</v>
      </c>
      <c r="D3990" s="294" t="s">
        <v>21</v>
      </c>
      <c r="E3990" s="295">
        <v>625.09730781706128</v>
      </c>
      <c r="F3990" s="296">
        <f t="shared" si="74"/>
        <v>625.09730781706128</v>
      </c>
    </row>
    <row r="3991" spans="1:6" customFormat="1" ht="14.25">
      <c r="A3991" s="291">
        <v>40331</v>
      </c>
      <c r="B3991" s="292" t="s">
        <v>36</v>
      </c>
      <c r="C3991" s="293" t="s">
        <v>15710</v>
      </c>
      <c r="D3991" s="294" t="s">
        <v>1874</v>
      </c>
      <c r="E3991" s="295">
        <v>108.10898475510865</v>
      </c>
      <c r="F3991" s="296">
        <f t="shared" si="74"/>
        <v>108.10898475510865</v>
      </c>
    </row>
    <row r="3992" spans="1:6" customFormat="1" ht="14.25">
      <c r="A3992" s="291">
        <v>40403</v>
      </c>
      <c r="B3992" s="292" t="s">
        <v>36</v>
      </c>
      <c r="C3992" s="293" t="s">
        <v>15711</v>
      </c>
      <c r="D3992" s="294" t="s">
        <v>21</v>
      </c>
      <c r="E3992" s="295">
        <v>235.70385987674342</v>
      </c>
      <c r="F3992" s="296">
        <f t="shared" si="74"/>
        <v>235.70385987674342</v>
      </c>
    </row>
    <row r="3993" spans="1:6" customFormat="1" ht="14.25">
      <c r="A3993" s="291">
        <v>40405</v>
      </c>
      <c r="B3993" s="292" t="s">
        <v>36</v>
      </c>
      <c r="C3993" s="293" t="s">
        <v>15712</v>
      </c>
      <c r="D3993" s="294" t="s">
        <v>21</v>
      </c>
      <c r="E3993" s="295">
        <v>357.04670775218943</v>
      </c>
      <c r="F3993" s="296">
        <f t="shared" si="74"/>
        <v>357.04670775218943</v>
      </c>
    </row>
    <row r="3994" spans="1:6" customFormat="1" ht="14.25">
      <c r="A3994" s="291">
        <v>40408</v>
      </c>
      <c r="B3994" s="292" t="s">
        <v>36</v>
      </c>
      <c r="C3994" s="293" t="s">
        <v>15713</v>
      </c>
      <c r="D3994" s="294" t="s">
        <v>21</v>
      </c>
      <c r="E3994" s="295">
        <v>669.0723321440156</v>
      </c>
      <c r="F3994" s="296">
        <f t="shared" si="74"/>
        <v>669.0723321440156</v>
      </c>
    </row>
    <row r="3995" spans="1:6" customFormat="1" ht="28.5">
      <c r="A3995" s="291">
        <v>40406</v>
      </c>
      <c r="B3995" s="292" t="s">
        <v>36</v>
      </c>
      <c r="C3995" s="293" t="s">
        <v>15714</v>
      </c>
      <c r="D3995" s="294" t="s">
        <v>21</v>
      </c>
      <c r="E3995" s="295">
        <v>609.47940317872201</v>
      </c>
      <c r="F3995" s="296">
        <f t="shared" si="74"/>
        <v>609.47940317872201</v>
      </c>
    </row>
    <row r="3996" spans="1:6" customFormat="1" ht="28.5">
      <c r="A3996" s="291">
        <v>40407</v>
      </c>
      <c r="B3996" s="292" t="s">
        <v>36</v>
      </c>
      <c r="C3996" s="293" t="s">
        <v>15715</v>
      </c>
      <c r="D3996" s="294" t="s">
        <v>21</v>
      </c>
      <c r="E3996" s="295">
        <v>1047.0483295491404</v>
      </c>
      <c r="F3996" s="296">
        <f t="shared" si="74"/>
        <v>1047.0483295491404</v>
      </c>
    </row>
    <row r="3997" spans="1:6" customFormat="1" ht="14.25">
      <c r="A3997" s="291">
        <v>41352</v>
      </c>
      <c r="B3997" s="292" t="s">
        <v>36</v>
      </c>
      <c r="C3997" s="293" t="s">
        <v>15708</v>
      </c>
      <c r="D3997" s="294" t="s">
        <v>14817</v>
      </c>
      <c r="E3997" s="295">
        <v>199.49724294518325</v>
      </c>
      <c r="F3997" s="296">
        <f t="shared" si="74"/>
        <v>199.49724294518325</v>
      </c>
    </row>
    <row r="3998" spans="1:6" customFormat="1" ht="28.5">
      <c r="A3998" s="291">
        <v>41340</v>
      </c>
      <c r="B3998" s="292" t="s">
        <v>36</v>
      </c>
      <c r="C3998" s="293" t="s">
        <v>15709</v>
      </c>
      <c r="D3998" s="294" t="s">
        <v>21</v>
      </c>
      <c r="E3998" s="295">
        <v>625.09730781706128</v>
      </c>
      <c r="F3998" s="296">
        <f t="shared" si="74"/>
        <v>625.09730781706128</v>
      </c>
    </row>
    <row r="3999" spans="1:6" customFormat="1" ht="14.25">
      <c r="A3999" s="291">
        <v>40331</v>
      </c>
      <c r="B3999" s="292" t="s">
        <v>36</v>
      </c>
      <c r="C3999" s="293" t="s">
        <v>15710</v>
      </c>
      <c r="D3999" s="294" t="s">
        <v>1874</v>
      </c>
      <c r="E3999" s="295">
        <v>108.10898475510865</v>
      </c>
      <c r="F3999" s="296">
        <f t="shared" si="74"/>
        <v>108.10898475510865</v>
      </c>
    </row>
    <row r="4000" spans="1:6" customFormat="1" ht="14.25">
      <c r="A4000" s="291">
        <v>40403</v>
      </c>
      <c r="B4000" s="292" t="s">
        <v>36</v>
      </c>
      <c r="C4000" s="293" t="s">
        <v>15711</v>
      </c>
      <c r="D4000" s="294" t="s">
        <v>21</v>
      </c>
      <c r="E4000" s="295">
        <v>235.70385987674342</v>
      </c>
      <c r="F4000" s="296">
        <f t="shared" si="74"/>
        <v>235.70385987674342</v>
      </c>
    </row>
    <row r="4001" spans="1:6" customFormat="1" ht="14.25">
      <c r="A4001" s="291">
        <v>40405</v>
      </c>
      <c r="B4001" s="292" t="s">
        <v>36</v>
      </c>
      <c r="C4001" s="293" t="s">
        <v>15712</v>
      </c>
      <c r="D4001" s="294" t="s">
        <v>21</v>
      </c>
      <c r="E4001" s="295">
        <v>357.04670775218943</v>
      </c>
      <c r="F4001" s="296">
        <f t="shared" si="74"/>
        <v>357.04670775218943</v>
      </c>
    </row>
    <row r="4002" spans="1:6" customFormat="1" ht="14.25">
      <c r="A4002" s="291">
        <v>40408</v>
      </c>
      <c r="B4002" s="292" t="s">
        <v>36</v>
      </c>
      <c r="C4002" s="293" t="s">
        <v>15713</v>
      </c>
      <c r="D4002" s="294" t="s">
        <v>21</v>
      </c>
      <c r="E4002" s="295">
        <v>669.0723321440156</v>
      </c>
      <c r="F4002" s="296">
        <f t="shared" si="74"/>
        <v>669.0723321440156</v>
      </c>
    </row>
    <row r="4003" spans="1:6" customFormat="1" ht="28.5">
      <c r="A4003" s="291">
        <v>40406</v>
      </c>
      <c r="B4003" s="292" t="s">
        <v>36</v>
      </c>
      <c r="C4003" s="293" t="s">
        <v>15714</v>
      </c>
      <c r="D4003" s="294" t="s">
        <v>21</v>
      </c>
      <c r="E4003" s="295">
        <v>609.47940317872201</v>
      </c>
      <c r="F4003" s="296">
        <f t="shared" si="74"/>
        <v>609.47940317872201</v>
      </c>
    </row>
    <row r="4004" spans="1:6" customFormat="1" ht="28.5">
      <c r="A4004" s="291">
        <v>40407</v>
      </c>
      <c r="B4004" s="292" t="s">
        <v>36</v>
      </c>
      <c r="C4004" s="293" t="s">
        <v>15715</v>
      </c>
      <c r="D4004" s="294" t="s">
        <v>21</v>
      </c>
      <c r="E4004" s="295">
        <v>1047.0483295491404</v>
      </c>
      <c r="F4004" s="296">
        <f t="shared" si="74"/>
        <v>1047.0483295491404</v>
      </c>
    </row>
    <row r="4005" spans="1:6" customFormat="1" ht="28.5">
      <c r="A4005" s="291">
        <v>40409</v>
      </c>
      <c r="B4005" s="292" t="s">
        <v>36</v>
      </c>
      <c r="C4005" s="293" t="s">
        <v>15716</v>
      </c>
      <c r="D4005" s="294" t="s">
        <v>21</v>
      </c>
      <c r="E4005" s="295">
        <v>1166.2341874797276</v>
      </c>
      <c r="F4005" s="296">
        <f t="shared" si="74"/>
        <v>1166.2341874797276</v>
      </c>
    </row>
    <row r="4006" spans="1:6" customFormat="1" ht="14.25">
      <c r="A4006" s="291">
        <v>40404</v>
      </c>
      <c r="B4006" s="292" t="s">
        <v>36</v>
      </c>
      <c r="C4006" s="293" t="s">
        <v>15717</v>
      </c>
      <c r="D4006" s="294" t="s">
        <v>21</v>
      </c>
      <c r="E4006" s="295">
        <v>243.8290626013623</v>
      </c>
      <c r="F4006" s="296">
        <f t="shared" si="74"/>
        <v>243.8290626013623</v>
      </c>
    </row>
    <row r="4007" spans="1:6" customFormat="1" ht="14.25">
      <c r="A4007" s="291">
        <v>40410</v>
      </c>
      <c r="B4007" s="292" t="s">
        <v>36</v>
      </c>
      <c r="C4007" s="293" t="s">
        <v>15718</v>
      </c>
      <c r="D4007" s="294" t="s">
        <v>21</v>
      </c>
      <c r="E4007" s="295">
        <v>513.29873499837822</v>
      </c>
      <c r="F4007" s="296">
        <f t="shared" si="74"/>
        <v>513.29873499837822</v>
      </c>
    </row>
    <row r="4008" spans="1:6" customFormat="1" ht="28.5">
      <c r="A4008" s="291">
        <v>40309</v>
      </c>
      <c r="B4008" s="292" t="s">
        <v>36</v>
      </c>
      <c r="C4008" s="293" t="s">
        <v>15719</v>
      </c>
      <c r="D4008" s="294" t="s">
        <v>1874</v>
      </c>
      <c r="E4008" s="295">
        <v>169.29938371715861</v>
      </c>
      <c r="F4008" s="296">
        <f t="shared" si="74"/>
        <v>169.29938371715861</v>
      </c>
    </row>
    <row r="4009" spans="1:6" customFormat="1" ht="14.25">
      <c r="A4009" s="291">
        <v>41258</v>
      </c>
      <c r="B4009" s="292" t="s">
        <v>36</v>
      </c>
      <c r="C4009" s="293" t="s">
        <v>15720</v>
      </c>
      <c r="D4009" s="294" t="s">
        <v>21</v>
      </c>
      <c r="E4009" s="295">
        <v>338.30684398313326</v>
      </c>
      <c r="F4009" s="296">
        <f t="shared" si="74"/>
        <v>338.30684398313326</v>
      </c>
    </row>
    <row r="4010" spans="1:6" customFormat="1" ht="14.25">
      <c r="A4010" s="291">
        <v>41034</v>
      </c>
      <c r="B4010" s="292" t="s">
        <v>36</v>
      </c>
      <c r="C4010" s="293" t="s">
        <v>15721</v>
      </c>
      <c r="D4010" s="294" t="s">
        <v>21</v>
      </c>
      <c r="E4010" s="295">
        <v>260.22542977619202</v>
      </c>
      <c r="F4010" s="296">
        <f t="shared" si="74"/>
        <v>260.22542977619202</v>
      </c>
    </row>
    <row r="4011" spans="1:6" customFormat="1" ht="28.5">
      <c r="A4011" s="291">
        <v>41026</v>
      </c>
      <c r="B4011" s="292" t="s">
        <v>36</v>
      </c>
      <c r="C4011" s="293" t="s">
        <v>15722</v>
      </c>
      <c r="D4011" s="294" t="s">
        <v>21</v>
      </c>
      <c r="E4011" s="295">
        <v>212.98248459292893</v>
      </c>
      <c r="F4011" s="296">
        <f t="shared" si="74"/>
        <v>212.98248459292893</v>
      </c>
    </row>
    <row r="4012" spans="1:6" customFormat="1" ht="28.5">
      <c r="A4012" s="291">
        <v>41022</v>
      </c>
      <c r="B4012" s="292" t="s">
        <v>36</v>
      </c>
      <c r="C4012" s="293" t="s">
        <v>15723</v>
      </c>
      <c r="D4012" s="294" t="s">
        <v>21</v>
      </c>
      <c r="E4012" s="295">
        <v>198.78365228673368</v>
      </c>
      <c r="F4012" s="296">
        <f t="shared" si="74"/>
        <v>198.78365228673368</v>
      </c>
    </row>
    <row r="4013" spans="1:6" customFormat="1" ht="15">
      <c r="A4013" s="308" t="s">
        <v>15724</v>
      </c>
      <c r="B4013" s="309" t="s">
        <v>36</v>
      </c>
      <c r="C4013" s="309" t="s">
        <v>15634</v>
      </c>
      <c r="D4013" s="309" t="s">
        <v>14817</v>
      </c>
      <c r="E4013" s="309">
        <v>2200.39</v>
      </c>
      <c r="F4013" s="296">
        <f t="shared" si="74"/>
        <v>2200.39</v>
      </c>
    </row>
    <row r="4014" spans="1:6" customFormat="1" ht="28.5">
      <c r="A4014" s="291">
        <v>41403</v>
      </c>
      <c r="B4014" s="292" t="s">
        <v>36</v>
      </c>
      <c r="C4014" s="293" t="s">
        <v>15725</v>
      </c>
      <c r="D4014" s="294" t="s">
        <v>21</v>
      </c>
      <c r="E4014" s="295">
        <v>1174.4485890366525</v>
      </c>
      <c r="F4014" s="296">
        <f t="shared" si="74"/>
        <v>1174.4485890366525</v>
      </c>
    </row>
    <row r="4015" spans="1:6" customFormat="1" ht="14.25">
      <c r="A4015" s="291">
        <v>40398</v>
      </c>
      <c r="B4015" s="292" t="s">
        <v>36</v>
      </c>
      <c r="C4015" s="293" t="s">
        <v>15726</v>
      </c>
      <c r="D4015" s="294" t="s">
        <v>1874</v>
      </c>
      <c r="E4015" s="295">
        <v>229.42750567628931</v>
      </c>
      <c r="F4015" s="296">
        <f t="shared" si="74"/>
        <v>229.42750567628931</v>
      </c>
    </row>
    <row r="4016" spans="1:6" customFormat="1" ht="14.25">
      <c r="A4016" s="291">
        <v>41036</v>
      </c>
      <c r="B4016" s="292" t="s">
        <v>36</v>
      </c>
      <c r="C4016" s="293" t="s">
        <v>15727</v>
      </c>
      <c r="D4016" s="294" t="s">
        <v>24</v>
      </c>
      <c r="E4016" s="295">
        <v>162.15536814790786</v>
      </c>
      <c r="F4016" s="296">
        <f t="shared" si="74"/>
        <v>162.15536814790786</v>
      </c>
    </row>
    <row r="4017" spans="1:6" customFormat="1" ht="15">
      <c r="A4017" s="308" t="s">
        <v>15728</v>
      </c>
      <c r="B4017" s="309" t="s">
        <v>36</v>
      </c>
      <c r="C4017" s="309" t="s">
        <v>15634</v>
      </c>
      <c r="D4017" s="309" t="s">
        <v>14817</v>
      </c>
      <c r="E4017" s="309">
        <v>2200.39</v>
      </c>
      <c r="F4017" s="296">
        <f t="shared" si="74"/>
        <v>2200.39</v>
      </c>
    </row>
    <row r="4018" spans="1:6" customFormat="1" ht="28.5">
      <c r="A4018" s="291">
        <v>40381</v>
      </c>
      <c r="B4018" s="292" t="s">
        <v>36</v>
      </c>
      <c r="C4018" s="293" t="s">
        <v>15729</v>
      </c>
      <c r="D4018" s="294" t="s">
        <v>1874</v>
      </c>
      <c r="E4018" s="295">
        <v>30.424910801167695</v>
      </c>
      <c r="F4018" s="296">
        <f t="shared" si="74"/>
        <v>30.424910801167695</v>
      </c>
    </row>
    <row r="4019" spans="1:6" customFormat="1" ht="14.25">
      <c r="A4019" s="291">
        <v>41260</v>
      </c>
      <c r="B4019" s="292" t="s">
        <v>36</v>
      </c>
      <c r="C4019" s="293" t="s">
        <v>15730</v>
      </c>
      <c r="D4019" s="294" t="s">
        <v>14817</v>
      </c>
      <c r="E4019" s="295">
        <v>1063.5987674343173</v>
      </c>
      <c r="F4019" s="296">
        <f t="shared" si="74"/>
        <v>1063.5987674343173</v>
      </c>
    </row>
    <row r="4020" spans="1:6" customFormat="1" ht="14.25">
      <c r="A4020" s="291">
        <v>41045</v>
      </c>
      <c r="B4020" s="292" t="s">
        <v>36</v>
      </c>
      <c r="C4020" s="293" t="s">
        <v>15731</v>
      </c>
      <c r="D4020" s="294" t="s">
        <v>14817</v>
      </c>
      <c r="E4020" s="295">
        <v>986.18228997729489</v>
      </c>
      <c r="F4020" s="296">
        <f t="shared" si="74"/>
        <v>986.18228997729489</v>
      </c>
    </row>
    <row r="4021" spans="1:6" customFormat="1" ht="14.25">
      <c r="A4021" s="291">
        <v>40387</v>
      </c>
      <c r="B4021" s="292" t="s">
        <v>36</v>
      </c>
      <c r="C4021" s="293" t="s">
        <v>15732</v>
      </c>
      <c r="D4021" s="294" t="s">
        <v>15733</v>
      </c>
      <c r="E4021" s="295">
        <v>112.48783652286733</v>
      </c>
      <c r="F4021" s="296">
        <f t="shared" si="74"/>
        <v>112.48783652286733</v>
      </c>
    </row>
    <row r="4022" spans="1:6" customFormat="1" ht="28.5">
      <c r="A4022" s="291">
        <v>40339</v>
      </c>
      <c r="B4022" s="292" t="s">
        <v>36</v>
      </c>
      <c r="C4022" s="293" t="s">
        <v>15734</v>
      </c>
      <c r="D4022" s="294" t="s">
        <v>21</v>
      </c>
      <c r="E4022" s="295">
        <v>96.41582873824197</v>
      </c>
      <c r="F4022" s="296">
        <f t="shared" si="74"/>
        <v>96.41582873824197</v>
      </c>
    </row>
    <row r="4023" spans="1:6" customFormat="1" ht="14.25">
      <c r="A4023" s="291">
        <v>40379</v>
      </c>
      <c r="B4023" s="292" t="s">
        <v>36</v>
      </c>
      <c r="C4023" s="293" t="s">
        <v>15735</v>
      </c>
      <c r="D4023" s="294" t="s">
        <v>1734</v>
      </c>
      <c r="E4023" s="295">
        <v>14.515082711644499</v>
      </c>
      <c r="F4023" s="296">
        <f t="shared" si="74"/>
        <v>14.515082711644499</v>
      </c>
    </row>
    <row r="4024" spans="1:6" customFormat="1" ht="28.5">
      <c r="A4024" s="291">
        <v>42875</v>
      </c>
      <c r="B4024" s="292" t="s">
        <v>36</v>
      </c>
      <c r="C4024" s="293" t="s">
        <v>15736</v>
      </c>
      <c r="D4024" s="294" t="s">
        <v>21</v>
      </c>
      <c r="E4024" s="295">
        <v>50.859552384041514</v>
      </c>
      <c r="F4024" s="296">
        <f t="shared" si="74"/>
        <v>50.859552384041514</v>
      </c>
    </row>
    <row r="4025" spans="1:6" customFormat="1" ht="28.5">
      <c r="A4025" s="291">
        <v>40991</v>
      </c>
      <c r="B4025" s="292" t="s">
        <v>36</v>
      </c>
      <c r="C4025" s="293" t="s">
        <v>15737</v>
      </c>
      <c r="D4025" s="294" t="s">
        <v>1734</v>
      </c>
      <c r="E4025" s="295">
        <v>48.962049951346089</v>
      </c>
      <c r="F4025" s="296">
        <f t="shared" si="74"/>
        <v>48.962049951346089</v>
      </c>
    </row>
    <row r="4026" spans="1:6" customFormat="1" ht="14.25">
      <c r="A4026" s="291">
        <v>108478</v>
      </c>
      <c r="B4026" s="292" t="s">
        <v>36</v>
      </c>
      <c r="C4026" s="293" t="s">
        <v>15738</v>
      </c>
      <c r="D4026" s="294" t="s">
        <v>19</v>
      </c>
      <c r="E4026" s="295">
        <v>598.77554330197859</v>
      </c>
      <c r="F4026" s="296">
        <f t="shared" si="74"/>
        <v>598.77554330197859</v>
      </c>
    </row>
    <row r="4027" spans="1:6" customFormat="1" ht="14.25">
      <c r="A4027" s="291">
        <v>108479</v>
      </c>
      <c r="B4027" s="292" t="s">
        <v>36</v>
      </c>
      <c r="C4027" s="293" t="s">
        <v>15739</v>
      </c>
      <c r="D4027" s="294" t="s">
        <v>19</v>
      </c>
      <c r="E4027" s="295">
        <v>621.37528381446634</v>
      </c>
      <c r="F4027" s="296">
        <f t="shared" si="74"/>
        <v>621.37528381446634</v>
      </c>
    </row>
    <row r="4028" spans="1:6" customFormat="1" ht="14.25">
      <c r="A4028" s="291">
        <v>108480</v>
      </c>
      <c r="B4028" s="292" t="s">
        <v>36</v>
      </c>
      <c r="C4028" s="293" t="s">
        <v>15740</v>
      </c>
      <c r="D4028" s="294" t="s">
        <v>19</v>
      </c>
      <c r="E4028" s="295">
        <v>640.01783976646118</v>
      </c>
      <c r="F4028" s="296">
        <f t="shared" si="74"/>
        <v>640.01783976646118</v>
      </c>
    </row>
    <row r="4029" spans="1:6" customFormat="1" ht="14.25">
      <c r="A4029" s="291">
        <v>108481</v>
      </c>
      <c r="B4029" s="292" t="s">
        <v>36</v>
      </c>
      <c r="C4029" s="293" t="s">
        <v>15741</v>
      </c>
      <c r="D4029" s="294" t="s">
        <v>19</v>
      </c>
      <c r="E4029" s="295">
        <v>665.47194291274729</v>
      </c>
      <c r="F4029" s="296">
        <f t="shared" si="74"/>
        <v>665.47194291274729</v>
      </c>
    </row>
    <row r="4030" spans="1:6" customFormat="1" ht="14.25">
      <c r="A4030" s="291">
        <v>108477</v>
      </c>
      <c r="B4030" s="292" t="s">
        <v>36</v>
      </c>
      <c r="C4030" s="293" t="s">
        <v>15742</v>
      </c>
      <c r="D4030" s="294" t="s">
        <v>19</v>
      </c>
      <c r="E4030" s="295">
        <v>713.25819007460268</v>
      </c>
      <c r="F4030" s="296">
        <f t="shared" si="74"/>
        <v>713.25819007460268</v>
      </c>
    </row>
    <row r="4031" spans="1:6" customFormat="1" ht="14.25">
      <c r="A4031" s="291">
        <v>40382</v>
      </c>
      <c r="B4031" s="292" t="s">
        <v>36</v>
      </c>
      <c r="C4031" s="293" t="s">
        <v>15743</v>
      </c>
      <c r="D4031" s="294" t="s">
        <v>1875</v>
      </c>
      <c r="E4031" s="295">
        <v>916.35582225105406</v>
      </c>
      <c r="F4031" s="296">
        <f t="shared" si="74"/>
        <v>916.35582225105406</v>
      </c>
    </row>
    <row r="4032" spans="1:6" customFormat="1" ht="14.25">
      <c r="A4032" s="291">
        <v>42660</v>
      </c>
      <c r="B4032" s="292" t="s">
        <v>36</v>
      </c>
      <c r="C4032" s="293" t="s">
        <v>15744</v>
      </c>
      <c r="D4032" s="294" t="s">
        <v>1875</v>
      </c>
      <c r="E4032" s="295">
        <v>1139.8880960103795</v>
      </c>
      <c r="F4032" s="296">
        <f t="shared" si="74"/>
        <v>1139.8880960103795</v>
      </c>
    </row>
    <row r="4033" spans="1:6" customFormat="1" ht="28.5">
      <c r="A4033" s="291">
        <v>40401</v>
      </c>
      <c r="B4033" s="292" t="s">
        <v>36</v>
      </c>
      <c r="C4033" s="293" t="s">
        <v>15745</v>
      </c>
      <c r="D4033" s="294" t="s">
        <v>14817</v>
      </c>
      <c r="E4033" s="295">
        <v>1414.2961401232565</v>
      </c>
      <c r="F4033" s="296">
        <f t="shared" si="74"/>
        <v>1414.2961401232565</v>
      </c>
    </row>
    <row r="4034" spans="1:6" customFormat="1" ht="14.25">
      <c r="A4034" s="291">
        <v>41200</v>
      </c>
      <c r="B4034" s="292" t="s">
        <v>36</v>
      </c>
      <c r="C4034" s="293" t="s">
        <v>15746</v>
      </c>
      <c r="D4034" s="294" t="s">
        <v>14817</v>
      </c>
      <c r="E4034" s="295">
        <v>29.08692831657476</v>
      </c>
      <c r="F4034" s="296">
        <f t="shared" si="74"/>
        <v>29.08692831657476</v>
      </c>
    </row>
    <row r="4035" spans="1:6" customFormat="1" ht="14.25">
      <c r="A4035" s="291">
        <v>42876</v>
      </c>
      <c r="B4035" s="292" t="s">
        <v>36</v>
      </c>
      <c r="C4035" s="293" t="s">
        <v>15747</v>
      </c>
      <c r="D4035" s="294" t="s">
        <v>1874</v>
      </c>
      <c r="E4035" s="295">
        <v>154.63833927992212</v>
      </c>
      <c r="F4035" s="296">
        <f t="shared" si="74"/>
        <v>154.63833927992212</v>
      </c>
    </row>
    <row r="4036" spans="1:6" customFormat="1" ht="28.5">
      <c r="A4036" s="291">
        <v>42239</v>
      </c>
      <c r="B4036" s="292" t="s">
        <v>36</v>
      </c>
      <c r="C4036" s="293" t="s">
        <v>15748</v>
      </c>
      <c r="D4036" s="294" t="s">
        <v>1875</v>
      </c>
      <c r="E4036" s="295">
        <v>197.60784949724294</v>
      </c>
      <c r="F4036" s="296">
        <f t="shared" si="74"/>
        <v>197.60784949724294</v>
      </c>
    </row>
    <row r="4037" spans="1:6" customFormat="1" ht="28.5">
      <c r="A4037" s="291">
        <v>40329</v>
      </c>
      <c r="B4037" s="292" t="s">
        <v>36</v>
      </c>
      <c r="C4037" s="293" t="s">
        <v>15749</v>
      </c>
      <c r="D4037" s="294" t="s">
        <v>1875</v>
      </c>
      <c r="E4037" s="295">
        <v>208.54686993188452</v>
      </c>
      <c r="F4037" s="296">
        <f t="shared" si="74"/>
        <v>208.54686993188452</v>
      </c>
    </row>
    <row r="4038" spans="1:6" customFormat="1" ht="14.25">
      <c r="A4038" s="291">
        <v>41195</v>
      </c>
      <c r="B4038" s="292" t="s">
        <v>36</v>
      </c>
      <c r="C4038" s="293" t="s">
        <v>15750</v>
      </c>
      <c r="D4038" s="294" t="s">
        <v>1734</v>
      </c>
      <c r="E4038" s="295">
        <v>16.088225754135582</v>
      </c>
      <c r="F4038" s="296">
        <f t="shared" si="74"/>
        <v>16.088225754135582</v>
      </c>
    </row>
    <row r="4039" spans="1:6" customFormat="1" ht="14.25">
      <c r="A4039" s="291">
        <v>40315</v>
      </c>
      <c r="B4039" s="292" t="s">
        <v>36</v>
      </c>
      <c r="C4039" s="293" t="s">
        <v>15751</v>
      </c>
      <c r="D4039" s="294" t="s">
        <v>1874</v>
      </c>
      <c r="E4039" s="295">
        <v>313.02302951670447</v>
      </c>
      <c r="F4039" s="296">
        <f t="shared" si="74"/>
        <v>313.02302951670447</v>
      </c>
    </row>
    <row r="4040" spans="1:6" customFormat="1" ht="28.5">
      <c r="A4040" s="291">
        <v>40314</v>
      </c>
      <c r="B4040" s="292" t="s">
        <v>36</v>
      </c>
      <c r="C4040" s="293" t="s">
        <v>15752</v>
      </c>
      <c r="D4040" s="294" t="s">
        <v>1874</v>
      </c>
      <c r="E4040" s="295">
        <v>133.69283165747649</v>
      </c>
      <c r="F4040" s="296">
        <f t="shared" ref="F4040:F4103" si="75">E4040*$F$3079</f>
        <v>133.69283165747649</v>
      </c>
    </row>
    <row r="4041" spans="1:6" customFormat="1" ht="28.5">
      <c r="A4041" s="291">
        <v>40321</v>
      </c>
      <c r="B4041" s="292" t="s">
        <v>36</v>
      </c>
      <c r="C4041" s="293" t="s">
        <v>15753</v>
      </c>
      <c r="D4041" s="294" t="s">
        <v>1874</v>
      </c>
      <c r="E4041" s="295">
        <v>107.67920856308788</v>
      </c>
      <c r="F4041" s="296">
        <f t="shared" si="75"/>
        <v>107.67920856308788</v>
      </c>
    </row>
    <row r="4042" spans="1:6" customFormat="1" ht="28.5">
      <c r="A4042" s="291">
        <v>40323</v>
      </c>
      <c r="B4042" s="292" t="s">
        <v>36</v>
      </c>
      <c r="C4042" s="293" t="s">
        <v>15754</v>
      </c>
      <c r="D4042" s="294" t="s">
        <v>1874</v>
      </c>
      <c r="E4042" s="295">
        <v>116.77748945831981</v>
      </c>
      <c r="F4042" s="296">
        <f t="shared" si="75"/>
        <v>116.77748945831981</v>
      </c>
    </row>
    <row r="4043" spans="1:6" customFormat="1" ht="28.5">
      <c r="A4043" s="291">
        <v>40324</v>
      </c>
      <c r="B4043" s="292" t="s">
        <v>36</v>
      </c>
      <c r="C4043" s="293" t="s">
        <v>15755</v>
      </c>
      <c r="D4043" s="294" t="s">
        <v>1874</v>
      </c>
      <c r="E4043" s="295">
        <v>100.36490431397988</v>
      </c>
      <c r="F4043" s="296">
        <f t="shared" si="75"/>
        <v>100.36490431397988</v>
      </c>
    </row>
    <row r="4044" spans="1:6" customFormat="1" ht="28.5">
      <c r="A4044" s="291">
        <v>40325</v>
      </c>
      <c r="B4044" s="292" t="s">
        <v>36</v>
      </c>
      <c r="C4044" s="293" t="s">
        <v>15756</v>
      </c>
      <c r="D4044" s="294" t="s">
        <v>1874</v>
      </c>
      <c r="E4044" s="295">
        <v>86.368796626662345</v>
      </c>
      <c r="F4044" s="296">
        <f t="shared" si="75"/>
        <v>86.368796626662345</v>
      </c>
    </row>
    <row r="4045" spans="1:6" customFormat="1" ht="28.5">
      <c r="A4045" s="291">
        <v>40319</v>
      </c>
      <c r="B4045" s="292" t="s">
        <v>36</v>
      </c>
      <c r="C4045" s="293" t="s">
        <v>15757</v>
      </c>
      <c r="D4045" s="294" t="s">
        <v>1874</v>
      </c>
      <c r="E4045" s="295">
        <v>138.54200454103145</v>
      </c>
      <c r="F4045" s="296">
        <f t="shared" si="75"/>
        <v>138.54200454103145</v>
      </c>
    </row>
    <row r="4046" spans="1:6" customFormat="1" ht="28.5">
      <c r="A4046" s="291">
        <v>40320</v>
      </c>
      <c r="B4046" s="292" t="s">
        <v>36</v>
      </c>
      <c r="C4046" s="293" t="s">
        <v>15758</v>
      </c>
      <c r="D4046" s="294" t="s">
        <v>1874</v>
      </c>
      <c r="E4046" s="295">
        <v>152.89490755757379</v>
      </c>
      <c r="F4046" s="296">
        <f t="shared" si="75"/>
        <v>152.89490755757379</v>
      </c>
    </row>
    <row r="4047" spans="1:6" customFormat="1" ht="28.5">
      <c r="A4047" s="291">
        <v>40322</v>
      </c>
      <c r="B4047" s="292" t="s">
        <v>36</v>
      </c>
      <c r="C4047" s="293" t="s">
        <v>15759</v>
      </c>
      <c r="D4047" s="294" t="s">
        <v>1874</v>
      </c>
      <c r="E4047" s="295">
        <v>168.27765163801493</v>
      </c>
      <c r="F4047" s="296">
        <f t="shared" si="75"/>
        <v>168.27765163801493</v>
      </c>
    </row>
    <row r="4048" spans="1:6" customFormat="1" ht="14.25">
      <c r="A4048" s="291">
        <v>40342</v>
      </c>
      <c r="B4048" s="292" t="s">
        <v>36</v>
      </c>
      <c r="C4048" s="293" t="s">
        <v>15760</v>
      </c>
      <c r="D4048" s="294" t="s">
        <v>14817</v>
      </c>
      <c r="E4048" s="295">
        <v>40.009730781706132</v>
      </c>
      <c r="F4048" s="296">
        <f t="shared" si="75"/>
        <v>40.009730781706132</v>
      </c>
    </row>
    <row r="4049" spans="1:6" customFormat="1" ht="14.25">
      <c r="A4049" s="291">
        <v>40338</v>
      </c>
      <c r="B4049" s="292" t="s">
        <v>36</v>
      </c>
      <c r="C4049" s="293" t="s">
        <v>15761</v>
      </c>
      <c r="D4049" s="294" t="s">
        <v>14817</v>
      </c>
      <c r="E4049" s="295">
        <v>35.403827440804406</v>
      </c>
      <c r="F4049" s="296">
        <f t="shared" si="75"/>
        <v>35.403827440804406</v>
      </c>
    </row>
    <row r="4050" spans="1:6" customFormat="1" ht="28.5">
      <c r="A4050" s="291">
        <v>40341</v>
      </c>
      <c r="B4050" s="292" t="s">
        <v>36</v>
      </c>
      <c r="C4050" s="293" t="s">
        <v>15762</v>
      </c>
      <c r="D4050" s="294" t="s">
        <v>14817</v>
      </c>
      <c r="E4050" s="295">
        <v>9.3577684073953922</v>
      </c>
      <c r="F4050" s="296">
        <f t="shared" si="75"/>
        <v>9.3577684073953922</v>
      </c>
    </row>
    <row r="4051" spans="1:6" customFormat="1" ht="14.25">
      <c r="A4051" s="291">
        <v>40416</v>
      </c>
      <c r="B4051" s="292" t="s">
        <v>36</v>
      </c>
      <c r="C4051" s="293" t="s">
        <v>15763</v>
      </c>
      <c r="D4051" s="294" t="s">
        <v>21</v>
      </c>
      <c r="E4051" s="295">
        <v>363.63931235809275</v>
      </c>
      <c r="F4051" s="296">
        <f t="shared" si="75"/>
        <v>363.63931235809275</v>
      </c>
    </row>
    <row r="4052" spans="1:6" customFormat="1" ht="14.25">
      <c r="A4052" s="291">
        <v>40388</v>
      </c>
      <c r="B4052" s="292" t="s">
        <v>36</v>
      </c>
      <c r="C4052" s="293" t="s">
        <v>15764</v>
      </c>
      <c r="D4052" s="294" t="s">
        <v>21</v>
      </c>
      <c r="E4052" s="295">
        <v>326.36230943885823</v>
      </c>
      <c r="F4052" s="296">
        <f t="shared" si="75"/>
        <v>326.36230943885823</v>
      </c>
    </row>
    <row r="4053" spans="1:6" customFormat="1" ht="14.25">
      <c r="A4053" s="291">
        <v>40402</v>
      </c>
      <c r="B4053" s="292" t="s">
        <v>36</v>
      </c>
      <c r="C4053" s="293" t="s">
        <v>15765</v>
      </c>
      <c r="D4053" s="294" t="s">
        <v>1874</v>
      </c>
      <c r="E4053" s="295">
        <v>20.0373013298735</v>
      </c>
      <c r="F4053" s="296">
        <f t="shared" si="75"/>
        <v>20.0373013298735</v>
      </c>
    </row>
    <row r="4054" spans="1:6" customFormat="1" ht="14.25">
      <c r="A4054" s="291">
        <v>41033</v>
      </c>
      <c r="B4054" s="292" t="s">
        <v>36</v>
      </c>
      <c r="C4054" s="293" t="s">
        <v>15766</v>
      </c>
      <c r="D4054" s="294" t="s">
        <v>1733</v>
      </c>
      <c r="E4054" s="295">
        <v>47.988971780733046</v>
      </c>
      <c r="F4054" s="296">
        <f t="shared" si="75"/>
        <v>47.988971780733046</v>
      </c>
    </row>
    <row r="4055" spans="1:6" customFormat="1" ht="14.25">
      <c r="A4055" s="291">
        <v>41233</v>
      </c>
      <c r="B4055" s="292" t="s">
        <v>36</v>
      </c>
      <c r="C4055" s="293" t="s">
        <v>15767</v>
      </c>
      <c r="D4055" s="294" t="s">
        <v>1734</v>
      </c>
      <c r="E4055" s="295">
        <v>633.94421018488481</v>
      </c>
      <c r="F4055" s="296">
        <f t="shared" si="75"/>
        <v>633.94421018488481</v>
      </c>
    </row>
    <row r="4056" spans="1:6" customFormat="1" ht="14.25">
      <c r="A4056" s="291">
        <v>40386</v>
      </c>
      <c r="B4056" s="292" t="s">
        <v>36</v>
      </c>
      <c r="C4056" s="293" t="s">
        <v>15768</v>
      </c>
      <c r="D4056" s="294" t="s">
        <v>21</v>
      </c>
      <c r="E4056" s="295">
        <v>205.95199481024974</v>
      </c>
      <c r="F4056" s="296">
        <f t="shared" si="75"/>
        <v>205.95199481024974</v>
      </c>
    </row>
    <row r="4057" spans="1:6" customFormat="1" ht="28.5">
      <c r="A4057" s="291">
        <v>41199</v>
      </c>
      <c r="B4057" s="292" t="s">
        <v>36</v>
      </c>
      <c r="C4057" s="293" t="s">
        <v>15769</v>
      </c>
      <c r="D4057" s="294" t="s">
        <v>21</v>
      </c>
      <c r="E4057" s="295">
        <v>43.602011028219266</v>
      </c>
      <c r="F4057" s="296">
        <f t="shared" si="75"/>
        <v>43.602011028219266</v>
      </c>
    </row>
    <row r="4058" spans="1:6" customFormat="1" ht="28.5">
      <c r="A4058" s="291">
        <v>42529</v>
      </c>
      <c r="B4058" s="292" t="s">
        <v>36</v>
      </c>
      <c r="C4058" s="293" t="s">
        <v>15770</v>
      </c>
      <c r="D4058" s="294" t="s">
        <v>21</v>
      </c>
      <c r="E4058" s="295">
        <v>981.93318196561791</v>
      </c>
      <c r="F4058" s="296">
        <f t="shared" si="75"/>
        <v>981.93318196561791</v>
      </c>
    </row>
    <row r="4059" spans="1:6" customFormat="1" ht="28.5">
      <c r="A4059" s="291">
        <v>40384</v>
      </c>
      <c r="B4059" s="292" t="s">
        <v>36</v>
      </c>
      <c r="C4059" s="293" t="s">
        <v>15771</v>
      </c>
      <c r="D4059" s="294" t="s">
        <v>21</v>
      </c>
      <c r="E4059" s="295">
        <v>1257.9062601362309</v>
      </c>
      <c r="F4059" s="296">
        <f t="shared" si="75"/>
        <v>1257.9062601362309</v>
      </c>
    </row>
    <row r="4060" spans="1:6" customFormat="1" ht="28.5">
      <c r="A4060" s="291">
        <v>40385</v>
      </c>
      <c r="B4060" s="292" t="s">
        <v>36</v>
      </c>
      <c r="C4060" s="293" t="s">
        <v>15772</v>
      </c>
      <c r="D4060" s="294" t="s">
        <v>21</v>
      </c>
      <c r="E4060" s="295">
        <v>1312.9662666234187</v>
      </c>
      <c r="F4060" s="296">
        <f t="shared" si="75"/>
        <v>1312.9662666234187</v>
      </c>
    </row>
    <row r="4061" spans="1:6" customFormat="1" ht="14.25">
      <c r="A4061" s="291">
        <v>40393</v>
      </c>
      <c r="B4061" s="292" t="s">
        <v>36</v>
      </c>
      <c r="C4061" s="293" t="s">
        <v>15773</v>
      </c>
      <c r="D4061" s="294" t="s">
        <v>21</v>
      </c>
      <c r="E4061" s="295">
        <v>27.538112228349011</v>
      </c>
      <c r="F4061" s="296">
        <f t="shared" si="75"/>
        <v>27.538112228349011</v>
      </c>
    </row>
    <row r="4062" spans="1:6" customFormat="1" ht="14.25">
      <c r="A4062" s="291">
        <v>40394</v>
      </c>
      <c r="B4062" s="292" t="s">
        <v>36</v>
      </c>
      <c r="C4062" s="293" t="s">
        <v>15774</v>
      </c>
      <c r="D4062" s="294" t="s">
        <v>21</v>
      </c>
      <c r="E4062" s="295">
        <v>31.746675316250403</v>
      </c>
      <c r="F4062" s="296">
        <f t="shared" si="75"/>
        <v>31.746675316250403</v>
      </c>
    </row>
    <row r="4063" spans="1:6" customFormat="1" ht="14.25">
      <c r="A4063" s="291">
        <v>40390</v>
      </c>
      <c r="B4063" s="292" t="s">
        <v>36</v>
      </c>
      <c r="C4063" s="293" t="s">
        <v>15775</v>
      </c>
      <c r="D4063" s="294" t="s">
        <v>1874</v>
      </c>
      <c r="E4063" s="295">
        <v>5.0518975024326958</v>
      </c>
      <c r="F4063" s="296">
        <f t="shared" si="75"/>
        <v>5.0518975024326958</v>
      </c>
    </row>
    <row r="4064" spans="1:6" customFormat="1" ht="28.5">
      <c r="A4064" s="291">
        <v>42256</v>
      </c>
      <c r="B4064" s="292" t="s">
        <v>36</v>
      </c>
      <c r="C4064" s="293" t="s">
        <v>15776</v>
      </c>
      <c r="D4064" s="294" t="s">
        <v>1874</v>
      </c>
      <c r="E4064" s="295">
        <v>4850.5919558871228</v>
      </c>
      <c r="F4064" s="296">
        <f t="shared" si="75"/>
        <v>4850.5919558871228</v>
      </c>
    </row>
    <row r="4065" spans="1:6" customFormat="1" ht="14.25">
      <c r="A4065" s="291">
        <v>40400</v>
      </c>
      <c r="B4065" s="292" t="s">
        <v>36</v>
      </c>
      <c r="C4065" s="293" t="s">
        <v>15777</v>
      </c>
      <c r="D4065" s="294" t="s">
        <v>1734</v>
      </c>
      <c r="E4065" s="295">
        <v>15.366526110930909</v>
      </c>
      <c r="F4065" s="296">
        <f t="shared" si="75"/>
        <v>15.366526110930909</v>
      </c>
    </row>
    <row r="4066" spans="1:6" customFormat="1" ht="14.25">
      <c r="A4066" s="291">
        <v>41201</v>
      </c>
      <c r="B4066" s="292" t="s">
        <v>36</v>
      </c>
      <c r="C4066" s="293" t="s">
        <v>15778</v>
      </c>
      <c r="D4066" s="294" t="s">
        <v>1874</v>
      </c>
      <c r="E4066" s="295">
        <v>355.47356470969834</v>
      </c>
      <c r="F4066" s="296">
        <f t="shared" si="75"/>
        <v>355.47356470969834</v>
      </c>
    </row>
    <row r="4067" spans="1:6" customFormat="1" ht="14.25">
      <c r="A4067" s="291">
        <v>41035</v>
      </c>
      <c r="B4067" s="292" t="s">
        <v>36</v>
      </c>
      <c r="C4067" s="293" t="s">
        <v>15779</v>
      </c>
      <c r="D4067" s="294" t="s">
        <v>21</v>
      </c>
      <c r="E4067" s="295">
        <v>122.32403503081413</v>
      </c>
      <c r="F4067" s="296">
        <f t="shared" si="75"/>
        <v>122.32403503081413</v>
      </c>
    </row>
    <row r="4068" spans="1:6" customFormat="1" ht="28.5">
      <c r="A4068" s="291">
        <v>41263</v>
      </c>
      <c r="B4068" s="292" t="s">
        <v>36</v>
      </c>
      <c r="C4068" s="293" t="s">
        <v>15780</v>
      </c>
      <c r="D4068" s="294" t="s">
        <v>21</v>
      </c>
      <c r="E4068" s="295">
        <v>223.807979240999</v>
      </c>
      <c r="F4068" s="296">
        <f t="shared" si="75"/>
        <v>223.807979240999</v>
      </c>
    </row>
    <row r="4069" spans="1:6" customFormat="1" ht="28.5">
      <c r="A4069" s="291">
        <v>41089</v>
      </c>
      <c r="B4069" s="292" t="s">
        <v>36</v>
      </c>
      <c r="C4069" s="293" t="s">
        <v>15781</v>
      </c>
      <c r="D4069" s="294" t="s">
        <v>21</v>
      </c>
      <c r="E4069" s="295">
        <v>233.16574764839442</v>
      </c>
      <c r="F4069" s="296">
        <f t="shared" si="75"/>
        <v>233.16574764839442</v>
      </c>
    </row>
    <row r="4070" spans="1:6" customFormat="1" ht="28.5">
      <c r="A4070" s="291">
        <v>41039</v>
      </c>
      <c r="B4070" s="292" t="s">
        <v>36</v>
      </c>
      <c r="C4070" s="293" t="s">
        <v>15782</v>
      </c>
      <c r="D4070" s="294" t="s">
        <v>21</v>
      </c>
      <c r="E4070" s="295">
        <v>375.37301329873497</v>
      </c>
      <c r="F4070" s="296">
        <f t="shared" si="75"/>
        <v>375.37301329873497</v>
      </c>
    </row>
    <row r="4071" spans="1:6" customFormat="1" ht="14.25">
      <c r="A4071" s="291">
        <v>41030</v>
      </c>
      <c r="B4071" s="292" t="s">
        <v>36</v>
      </c>
      <c r="C4071" s="293" t="s">
        <v>15783</v>
      </c>
      <c r="D4071" s="294" t="s">
        <v>21</v>
      </c>
      <c r="E4071" s="295">
        <v>218.56957508919885</v>
      </c>
      <c r="F4071" s="296">
        <f t="shared" si="75"/>
        <v>218.56957508919885</v>
      </c>
    </row>
    <row r="4072" spans="1:6" customFormat="1" ht="15">
      <c r="A4072" s="308" t="s">
        <v>15784</v>
      </c>
      <c r="B4072" s="309" t="s">
        <v>36</v>
      </c>
      <c r="C4072" s="309" t="s">
        <v>15634</v>
      </c>
      <c r="D4072" s="309" t="s">
        <v>14817</v>
      </c>
      <c r="E4072" s="309">
        <v>2200.39</v>
      </c>
      <c r="F4072" s="296">
        <f t="shared" si="75"/>
        <v>2200.39</v>
      </c>
    </row>
    <row r="4073" spans="1:6" customFormat="1" ht="14.25">
      <c r="A4073" s="291">
        <v>42045</v>
      </c>
      <c r="B4073" s="292" t="s">
        <v>36</v>
      </c>
      <c r="C4073" s="293" t="s">
        <v>15785</v>
      </c>
      <c r="D4073" s="294" t="s">
        <v>1875</v>
      </c>
      <c r="E4073" s="295">
        <v>30.287058060330846</v>
      </c>
      <c r="F4073" s="296">
        <f t="shared" si="75"/>
        <v>30.287058060330846</v>
      </c>
    </row>
    <row r="4074" spans="1:6" customFormat="1" ht="14.25">
      <c r="A4074" s="291">
        <v>42043</v>
      </c>
      <c r="B4074" s="292" t="s">
        <v>36</v>
      </c>
      <c r="C4074" s="293" t="s">
        <v>15786</v>
      </c>
      <c r="D4074" s="294" t="s">
        <v>16</v>
      </c>
      <c r="E4074" s="295">
        <v>0</v>
      </c>
      <c r="F4074" s="296">
        <f t="shared" si="75"/>
        <v>0</v>
      </c>
    </row>
    <row r="4075" spans="1:6" customFormat="1" ht="15">
      <c r="A4075" s="308" t="s">
        <v>15787</v>
      </c>
      <c r="B4075" s="309" t="s">
        <v>36</v>
      </c>
      <c r="C4075" s="309" t="s">
        <v>15634</v>
      </c>
      <c r="D4075" s="309" t="s">
        <v>14817</v>
      </c>
      <c r="E4075" s="309">
        <v>2200.39</v>
      </c>
      <c r="F4075" s="296">
        <f t="shared" si="75"/>
        <v>2200.39</v>
      </c>
    </row>
    <row r="4076" spans="1:6" customFormat="1" ht="14.25">
      <c r="A4076" s="291">
        <v>42512</v>
      </c>
      <c r="B4076" s="292" t="s">
        <v>36</v>
      </c>
      <c r="C4076" s="293" t="s">
        <v>15788</v>
      </c>
      <c r="D4076" s="294" t="s">
        <v>1875</v>
      </c>
      <c r="E4076" s="295">
        <v>5.3032760298410633</v>
      </c>
      <c r="F4076" s="296">
        <f t="shared" si="75"/>
        <v>5.3032760298410633</v>
      </c>
    </row>
    <row r="4077" spans="1:6" customFormat="1" ht="14.25">
      <c r="A4077" s="291">
        <v>42513</v>
      </c>
      <c r="B4077" s="292" t="s">
        <v>36</v>
      </c>
      <c r="C4077" s="293" t="s">
        <v>15789</v>
      </c>
      <c r="D4077" s="294" t="s">
        <v>1875</v>
      </c>
      <c r="E4077" s="295">
        <v>6.8926370418423613</v>
      </c>
      <c r="F4077" s="296">
        <f t="shared" si="75"/>
        <v>6.8926370418423613</v>
      </c>
    </row>
    <row r="4078" spans="1:6" customFormat="1" ht="14.25">
      <c r="A4078" s="291">
        <v>42514</v>
      </c>
      <c r="B4078" s="292" t="s">
        <v>36</v>
      </c>
      <c r="C4078" s="293" t="s">
        <v>15790</v>
      </c>
      <c r="D4078" s="294" t="s">
        <v>1875</v>
      </c>
      <c r="E4078" s="295">
        <v>10.711968861498541</v>
      </c>
      <c r="F4078" s="296">
        <f t="shared" si="75"/>
        <v>10.711968861498541</v>
      </c>
    </row>
    <row r="4079" spans="1:6" customFormat="1" ht="14.25">
      <c r="A4079" s="291">
        <v>43349</v>
      </c>
      <c r="B4079" s="292" t="s">
        <v>36</v>
      </c>
      <c r="C4079" s="293" t="s">
        <v>15791</v>
      </c>
      <c r="D4079" s="294" t="s">
        <v>1875</v>
      </c>
      <c r="E4079" s="295">
        <v>10.64709698345767</v>
      </c>
      <c r="F4079" s="296">
        <f t="shared" si="75"/>
        <v>10.64709698345767</v>
      </c>
    </row>
    <row r="4080" spans="1:6" customFormat="1" ht="14.25">
      <c r="A4080" s="291">
        <v>42515</v>
      </c>
      <c r="B4080" s="292" t="s">
        <v>36</v>
      </c>
      <c r="C4080" s="293" t="s">
        <v>15792</v>
      </c>
      <c r="D4080" s="294" t="s">
        <v>1875</v>
      </c>
      <c r="E4080" s="295">
        <v>8.2144015569250737</v>
      </c>
      <c r="F4080" s="296">
        <f t="shared" si="75"/>
        <v>8.2144015569250737</v>
      </c>
    </row>
    <row r="4081" spans="1:6" customFormat="1" ht="14.25">
      <c r="A4081" s="291">
        <v>42523</v>
      </c>
      <c r="B4081" s="292" t="s">
        <v>36</v>
      </c>
      <c r="C4081" s="293" t="s">
        <v>15793</v>
      </c>
      <c r="D4081" s="294" t="s">
        <v>1875</v>
      </c>
      <c r="E4081" s="295">
        <v>12.455400583846901</v>
      </c>
      <c r="F4081" s="296">
        <f t="shared" si="75"/>
        <v>12.455400583846901</v>
      </c>
    </row>
    <row r="4082" spans="1:6" customFormat="1" ht="14.25">
      <c r="A4082" s="291">
        <v>42576</v>
      </c>
      <c r="B4082" s="292" t="s">
        <v>36</v>
      </c>
      <c r="C4082" s="293" t="s">
        <v>15794</v>
      </c>
      <c r="D4082" s="294" t="s">
        <v>1875</v>
      </c>
      <c r="E4082" s="295">
        <v>162.68245215698994</v>
      </c>
      <c r="F4082" s="296">
        <f t="shared" si="75"/>
        <v>162.68245215698994</v>
      </c>
    </row>
    <row r="4083" spans="1:6" customFormat="1" ht="14.25">
      <c r="A4083" s="291">
        <v>42577</v>
      </c>
      <c r="B4083" s="292" t="s">
        <v>36</v>
      </c>
      <c r="C4083" s="293" t="s">
        <v>15795</v>
      </c>
      <c r="D4083" s="294" t="s">
        <v>1875</v>
      </c>
      <c r="E4083" s="295">
        <v>13.67985728186831</v>
      </c>
      <c r="F4083" s="296">
        <f t="shared" si="75"/>
        <v>13.67985728186831</v>
      </c>
    </row>
    <row r="4084" spans="1:6" customFormat="1" ht="14.25">
      <c r="A4084" s="291">
        <v>42578</v>
      </c>
      <c r="B4084" s="292" t="s">
        <v>36</v>
      </c>
      <c r="C4084" s="293" t="s">
        <v>15796</v>
      </c>
      <c r="D4084" s="294" t="s">
        <v>1875</v>
      </c>
      <c r="E4084" s="295">
        <v>5.1654232890042167</v>
      </c>
      <c r="F4084" s="296">
        <f t="shared" si="75"/>
        <v>5.1654232890042167</v>
      </c>
    </row>
    <row r="4085" spans="1:6" customFormat="1" ht="14.25">
      <c r="A4085" s="291">
        <v>42580</v>
      </c>
      <c r="B4085" s="292" t="s">
        <v>36</v>
      </c>
      <c r="C4085" s="293" t="s">
        <v>15797</v>
      </c>
      <c r="D4085" s="294" t="s">
        <v>1875</v>
      </c>
      <c r="E4085" s="295">
        <v>7.6224456698021408</v>
      </c>
      <c r="F4085" s="296">
        <f t="shared" si="75"/>
        <v>7.6224456698021408</v>
      </c>
    </row>
    <row r="4086" spans="1:6" customFormat="1" ht="14.25">
      <c r="A4086" s="291">
        <v>42582</v>
      </c>
      <c r="B4086" s="292" t="s">
        <v>36</v>
      </c>
      <c r="C4086" s="293" t="s">
        <v>15798</v>
      </c>
      <c r="D4086" s="294" t="s">
        <v>1875</v>
      </c>
      <c r="E4086" s="295">
        <v>74.862147259163137</v>
      </c>
      <c r="F4086" s="296">
        <f t="shared" si="75"/>
        <v>74.862147259163137</v>
      </c>
    </row>
    <row r="4087" spans="1:6" customFormat="1" ht="14.25">
      <c r="A4087" s="291">
        <v>42586</v>
      </c>
      <c r="B4087" s="292" t="s">
        <v>36</v>
      </c>
      <c r="C4087" s="293" t="s">
        <v>15799</v>
      </c>
      <c r="D4087" s="294" t="s">
        <v>1875</v>
      </c>
      <c r="E4087" s="295">
        <v>74.545896853713913</v>
      </c>
      <c r="F4087" s="296">
        <f t="shared" si="75"/>
        <v>74.545896853713913</v>
      </c>
    </row>
    <row r="4088" spans="1:6" customFormat="1" ht="14.25">
      <c r="A4088" s="291">
        <v>42587</v>
      </c>
      <c r="B4088" s="292" t="s">
        <v>36</v>
      </c>
      <c r="C4088" s="293" t="s">
        <v>15800</v>
      </c>
      <c r="D4088" s="294" t="s">
        <v>1874</v>
      </c>
      <c r="E4088" s="295">
        <v>1.2487836522867337</v>
      </c>
      <c r="F4088" s="296">
        <f t="shared" si="75"/>
        <v>1.2487836522867337</v>
      </c>
    </row>
    <row r="4089" spans="1:6" customFormat="1" ht="28.5">
      <c r="A4089" s="291">
        <v>42590</v>
      </c>
      <c r="B4089" s="292" t="s">
        <v>36</v>
      </c>
      <c r="C4089" s="293" t="s">
        <v>15801</v>
      </c>
      <c r="D4089" s="294" t="s">
        <v>1874</v>
      </c>
      <c r="E4089" s="295">
        <v>12.6419072332144</v>
      </c>
      <c r="F4089" s="296">
        <f t="shared" si="75"/>
        <v>12.6419072332144</v>
      </c>
    </row>
    <row r="4090" spans="1:6" customFormat="1" ht="14.25">
      <c r="A4090" s="291">
        <v>42591</v>
      </c>
      <c r="B4090" s="292" t="s">
        <v>36</v>
      </c>
      <c r="C4090" s="293" t="s">
        <v>15802</v>
      </c>
      <c r="D4090" s="294" t="s">
        <v>1874</v>
      </c>
      <c r="E4090" s="295">
        <v>55.457346740188129</v>
      </c>
      <c r="F4090" s="296">
        <f t="shared" si="75"/>
        <v>55.457346740188129</v>
      </c>
    </row>
    <row r="4091" spans="1:6" customFormat="1" ht="14.25">
      <c r="A4091" s="291">
        <v>42592</v>
      </c>
      <c r="B4091" s="292" t="s">
        <v>36</v>
      </c>
      <c r="C4091" s="293" t="s">
        <v>15803</v>
      </c>
      <c r="D4091" s="294" t="s">
        <v>1874</v>
      </c>
      <c r="E4091" s="295">
        <v>23.232241323386308</v>
      </c>
      <c r="F4091" s="296">
        <f t="shared" si="75"/>
        <v>23.232241323386308</v>
      </c>
    </row>
    <row r="4092" spans="1:6" customFormat="1" ht="28.5">
      <c r="A4092" s="291">
        <v>42593</v>
      </c>
      <c r="B4092" s="292" t="s">
        <v>36</v>
      </c>
      <c r="C4092" s="293" t="s">
        <v>15804</v>
      </c>
      <c r="D4092" s="294" t="s">
        <v>1875</v>
      </c>
      <c r="E4092" s="295">
        <v>43.885825494648067</v>
      </c>
      <c r="F4092" s="296">
        <f t="shared" si="75"/>
        <v>43.885825494648067</v>
      </c>
    </row>
    <row r="4093" spans="1:6" customFormat="1" ht="28.5">
      <c r="A4093" s="291">
        <v>42596</v>
      </c>
      <c r="B4093" s="292" t="s">
        <v>36</v>
      </c>
      <c r="C4093" s="293" t="s">
        <v>15805</v>
      </c>
      <c r="D4093" s="294" t="s">
        <v>1875</v>
      </c>
      <c r="E4093" s="295">
        <v>8.636068764190723</v>
      </c>
      <c r="F4093" s="296">
        <f t="shared" si="75"/>
        <v>8.636068764190723</v>
      </c>
    </row>
    <row r="4094" spans="1:6" customFormat="1" ht="15">
      <c r="A4094" s="308" t="s">
        <v>15806</v>
      </c>
      <c r="B4094" s="309" t="s">
        <v>36</v>
      </c>
      <c r="C4094" s="309" t="s">
        <v>15634</v>
      </c>
      <c r="D4094" s="309" t="s">
        <v>14817</v>
      </c>
      <c r="E4094" s="309">
        <v>2200.39</v>
      </c>
      <c r="F4094" s="296">
        <f t="shared" si="75"/>
        <v>2200.39</v>
      </c>
    </row>
    <row r="4095" spans="1:6" customFormat="1" ht="14.25">
      <c r="A4095" s="291">
        <v>42483</v>
      </c>
      <c r="B4095" s="292" t="s">
        <v>36</v>
      </c>
      <c r="C4095" s="293" t="s">
        <v>15807</v>
      </c>
      <c r="D4095" s="294" t="s">
        <v>1875</v>
      </c>
      <c r="E4095" s="295">
        <v>176.09471294193966</v>
      </c>
      <c r="F4095" s="296">
        <f t="shared" si="75"/>
        <v>176.09471294193966</v>
      </c>
    </row>
    <row r="4096" spans="1:6" customFormat="1" ht="14.25">
      <c r="A4096" s="291">
        <v>42695</v>
      </c>
      <c r="B4096" s="292" t="s">
        <v>36</v>
      </c>
      <c r="C4096" s="293" t="s">
        <v>15808</v>
      </c>
      <c r="D4096" s="294" t="s">
        <v>1875</v>
      </c>
      <c r="E4096" s="295">
        <v>194.11287706779109</v>
      </c>
      <c r="F4096" s="296">
        <f t="shared" si="75"/>
        <v>194.11287706779109</v>
      </c>
    </row>
    <row r="4097" spans="1:6" customFormat="1" ht="28.5">
      <c r="A4097" s="291">
        <v>42481</v>
      </c>
      <c r="B4097" s="292" t="s">
        <v>36</v>
      </c>
      <c r="C4097" s="293" t="s">
        <v>15809</v>
      </c>
      <c r="D4097" s="294" t="s">
        <v>1875</v>
      </c>
      <c r="E4097" s="295">
        <v>120.16704508595522</v>
      </c>
      <c r="F4097" s="296">
        <f t="shared" si="75"/>
        <v>120.16704508595522</v>
      </c>
    </row>
    <row r="4098" spans="1:6" customFormat="1" ht="14.25">
      <c r="A4098" s="291">
        <v>42496</v>
      </c>
      <c r="B4098" s="292" t="s">
        <v>36</v>
      </c>
      <c r="C4098" s="293" t="s">
        <v>15810</v>
      </c>
      <c r="D4098" s="294" t="s">
        <v>1874</v>
      </c>
      <c r="E4098" s="295">
        <v>5.6438533895556269</v>
      </c>
      <c r="F4098" s="296">
        <f t="shared" si="75"/>
        <v>5.6438533895556269</v>
      </c>
    </row>
    <row r="4099" spans="1:6" customFormat="1" ht="28.5">
      <c r="A4099" s="291">
        <v>41133</v>
      </c>
      <c r="B4099" s="292" t="s">
        <v>36</v>
      </c>
      <c r="C4099" s="293" t="s">
        <v>15811</v>
      </c>
      <c r="D4099" s="294" t="s">
        <v>1874</v>
      </c>
      <c r="E4099" s="295">
        <v>18.723645799545896</v>
      </c>
      <c r="F4099" s="296">
        <f t="shared" si="75"/>
        <v>18.723645799545896</v>
      </c>
    </row>
    <row r="4100" spans="1:6" customFormat="1" ht="28.5">
      <c r="A4100" s="291">
        <v>42479</v>
      </c>
      <c r="B4100" s="292" t="s">
        <v>36</v>
      </c>
      <c r="C4100" s="293" t="s">
        <v>15812</v>
      </c>
      <c r="D4100" s="294" t="s">
        <v>1874</v>
      </c>
      <c r="E4100" s="295">
        <v>13.039247486214723</v>
      </c>
      <c r="F4100" s="296">
        <f t="shared" si="75"/>
        <v>13.039247486214723</v>
      </c>
    </row>
    <row r="4101" spans="1:6" customFormat="1" ht="14.25">
      <c r="A4101" s="291">
        <v>43333</v>
      </c>
      <c r="B4101" s="292" t="s">
        <v>36</v>
      </c>
      <c r="C4101" s="293" t="s">
        <v>15813</v>
      </c>
      <c r="D4101" s="294" t="s">
        <v>1874</v>
      </c>
      <c r="E4101" s="295">
        <v>1.5731430424910799</v>
      </c>
      <c r="F4101" s="296">
        <f t="shared" si="75"/>
        <v>1.5731430424910799</v>
      </c>
    </row>
    <row r="4102" spans="1:6" customFormat="1" ht="28.5">
      <c r="A4102" s="291">
        <v>42484</v>
      </c>
      <c r="B4102" s="292" t="s">
        <v>36</v>
      </c>
      <c r="C4102" s="293" t="s">
        <v>15814</v>
      </c>
      <c r="D4102" s="294" t="s">
        <v>1874</v>
      </c>
      <c r="E4102" s="295">
        <v>9.2928965293545254</v>
      </c>
      <c r="F4102" s="296">
        <f t="shared" si="75"/>
        <v>9.2928965293545254</v>
      </c>
    </row>
    <row r="4103" spans="1:6" customFormat="1" ht="28.5">
      <c r="A4103" s="291">
        <v>42497</v>
      </c>
      <c r="B4103" s="292" t="s">
        <v>36</v>
      </c>
      <c r="C4103" s="293" t="s">
        <v>15815</v>
      </c>
      <c r="D4103" s="294" t="s">
        <v>1874</v>
      </c>
      <c r="E4103" s="295">
        <v>21.764515082711643</v>
      </c>
      <c r="F4103" s="296">
        <f t="shared" si="75"/>
        <v>21.764515082711643</v>
      </c>
    </row>
    <row r="4104" spans="1:6" customFormat="1" ht="28.5">
      <c r="A4104" s="291">
        <v>42493</v>
      </c>
      <c r="B4104" s="292" t="s">
        <v>36</v>
      </c>
      <c r="C4104" s="293" t="s">
        <v>15816</v>
      </c>
      <c r="D4104" s="294" t="s">
        <v>1874</v>
      </c>
      <c r="E4104" s="295">
        <v>115.38274408044111</v>
      </c>
      <c r="F4104" s="296">
        <f t="shared" ref="F4104:F4167" si="76">E4104*$F$3079</f>
        <v>115.38274408044111</v>
      </c>
    </row>
    <row r="4105" spans="1:6" customFormat="1" ht="28.5">
      <c r="A4105" s="291">
        <v>42494</v>
      </c>
      <c r="B4105" s="292" t="s">
        <v>36</v>
      </c>
      <c r="C4105" s="293" t="s">
        <v>15817</v>
      </c>
      <c r="D4105" s="294" t="s">
        <v>14795</v>
      </c>
      <c r="E4105" s="295">
        <v>651.78397664612385</v>
      </c>
      <c r="F4105" s="296">
        <f t="shared" si="76"/>
        <v>651.78397664612385</v>
      </c>
    </row>
    <row r="4106" spans="1:6" customFormat="1" ht="28.5">
      <c r="A4106" s="291">
        <v>42498</v>
      </c>
      <c r="B4106" s="292" t="s">
        <v>36</v>
      </c>
      <c r="C4106" s="293" t="s">
        <v>15818</v>
      </c>
      <c r="D4106" s="294" t="s">
        <v>1874</v>
      </c>
      <c r="E4106" s="295">
        <v>115.8287382419721</v>
      </c>
      <c r="F4106" s="296">
        <f t="shared" si="76"/>
        <v>115.8287382419721</v>
      </c>
    </row>
    <row r="4107" spans="1:6" customFormat="1" ht="28.5">
      <c r="A4107" s="291">
        <v>42499</v>
      </c>
      <c r="B4107" s="292" t="s">
        <v>36</v>
      </c>
      <c r="C4107" s="293" t="s">
        <v>15819</v>
      </c>
      <c r="D4107" s="294" t="s">
        <v>1874</v>
      </c>
      <c r="E4107" s="295">
        <v>136.58773921505028</v>
      </c>
      <c r="F4107" s="296">
        <f t="shared" si="76"/>
        <v>136.58773921505028</v>
      </c>
    </row>
    <row r="4108" spans="1:6" customFormat="1" ht="28.5">
      <c r="A4108" s="291">
        <v>42500</v>
      </c>
      <c r="B4108" s="292" t="s">
        <v>36</v>
      </c>
      <c r="C4108" s="293" t="s">
        <v>15820</v>
      </c>
      <c r="D4108" s="294" t="s">
        <v>1874</v>
      </c>
      <c r="E4108" s="295">
        <v>145.17515407071033</v>
      </c>
      <c r="F4108" s="296">
        <f t="shared" si="76"/>
        <v>145.17515407071033</v>
      </c>
    </row>
    <row r="4109" spans="1:6" customFormat="1" ht="28.5">
      <c r="A4109" s="291">
        <v>42501</v>
      </c>
      <c r="B4109" s="292" t="s">
        <v>36</v>
      </c>
      <c r="C4109" s="293" t="s">
        <v>15821</v>
      </c>
      <c r="D4109" s="294" t="s">
        <v>1874</v>
      </c>
      <c r="E4109" s="295">
        <v>289.93674991891015</v>
      </c>
      <c r="F4109" s="296">
        <f t="shared" si="76"/>
        <v>289.93674991891015</v>
      </c>
    </row>
    <row r="4110" spans="1:6" customFormat="1" ht="28.5">
      <c r="A4110" s="291">
        <v>42502</v>
      </c>
      <c r="B4110" s="292" t="s">
        <v>36</v>
      </c>
      <c r="C4110" s="293" t="s">
        <v>15822</v>
      </c>
      <c r="D4110" s="294" t="s">
        <v>1874</v>
      </c>
      <c r="E4110" s="295">
        <v>289.12585144339926</v>
      </c>
      <c r="F4110" s="296">
        <f t="shared" si="76"/>
        <v>289.12585144339926</v>
      </c>
    </row>
    <row r="4111" spans="1:6" customFormat="1" ht="28.5">
      <c r="A4111" s="291">
        <v>42503</v>
      </c>
      <c r="B4111" s="292" t="s">
        <v>36</v>
      </c>
      <c r="C4111" s="293" t="s">
        <v>15823</v>
      </c>
      <c r="D4111" s="294" t="s">
        <v>1874</v>
      </c>
      <c r="E4111" s="295">
        <v>194.46967239701587</v>
      </c>
      <c r="F4111" s="296">
        <f t="shared" si="76"/>
        <v>194.46967239701587</v>
      </c>
    </row>
    <row r="4112" spans="1:6" customFormat="1" ht="28.5">
      <c r="A4112" s="291">
        <v>43334</v>
      </c>
      <c r="B4112" s="292" t="s">
        <v>36</v>
      </c>
      <c r="C4112" s="293" t="s">
        <v>15824</v>
      </c>
      <c r="D4112" s="294" t="s">
        <v>1874</v>
      </c>
      <c r="E4112" s="295">
        <v>1.3055465455724944</v>
      </c>
      <c r="F4112" s="296">
        <f t="shared" si="76"/>
        <v>1.3055465455724944</v>
      </c>
    </row>
    <row r="4113" spans="1:6" customFormat="1" ht="28.5">
      <c r="A4113" s="291">
        <v>42485</v>
      </c>
      <c r="B4113" s="292" t="s">
        <v>36</v>
      </c>
      <c r="C4113" s="293" t="s">
        <v>15825</v>
      </c>
      <c r="D4113" s="294" t="s">
        <v>1874</v>
      </c>
      <c r="E4113" s="295">
        <v>3.2760298410638988</v>
      </c>
      <c r="F4113" s="296">
        <f t="shared" si="76"/>
        <v>3.2760298410638988</v>
      </c>
    </row>
    <row r="4114" spans="1:6" customFormat="1" ht="14.25">
      <c r="A4114" s="291">
        <v>42495</v>
      </c>
      <c r="B4114" s="292" t="s">
        <v>36</v>
      </c>
      <c r="C4114" s="293" t="s">
        <v>15826</v>
      </c>
      <c r="D4114" s="294" t="s">
        <v>1874</v>
      </c>
      <c r="E4114" s="295">
        <v>1.6136879662666233</v>
      </c>
      <c r="F4114" s="296">
        <f t="shared" si="76"/>
        <v>1.6136879662666233</v>
      </c>
    </row>
    <row r="4115" spans="1:6" customFormat="1" ht="14.25">
      <c r="A4115" s="291">
        <v>42507</v>
      </c>
      <c r="B4115" s="292" t="s">
        <v>36</v>
      </c>
      <c r="C4115" s="293" t="s">
        <v>15827</v>
      </c>
      <c r="D4115" s="294" t="s">
        <v>21</v>
      </c>
      <c r="E4115" s="295">
        <v>31.633149529678882</v>
      </c>
      <c r="F4115" s="296">
        <f t="shared" si="76"/>
        <v>31.633149529678882</v>
      </c>
    </row>
    <row r="4116" spans="1:6" customFormat="1" ht="14.25">
      <c r="A4116" s="291">
        <v>42505</v>
      </c>
      <c r="B4116" s="292" t="s">
        <v>36</v>
      </c>
      <c r="C4116" s="293" t="s">
        <v>15828</v>
      </c>
      <c r="D4116" s="294" t="s">
        <v>1874</v>
      </c>
      <c r="E4116" s="295">
        <v>25.575737917612713</v>
      </c>
      <c r="F4116" s="296">
        <f t="shared" si="76"/>
        <v>25.575737917612713</v>
      </c>
    </row>
    <row r="4117" spans="1:6" customFormat="1" ht="14.25">
      <c r="A4117" s="291">
        <v>42504</v>
      </c>
      <c r="B4117" s="292" t="s">
        <v>36</v>
      </c>
      <c r="C4117" s="293" t="s">
        <v>15829</v>
      </c>
      <c r="D4117" s="294" t="s">
        <v>1874</v>
      </c>
      <c r="E4117" s="295">
        <v>69.307492701913716</v>
      </c>
      <c r="F4117" s="296">
        <f t="shared" si="76"/>
        <v>69.307492701913716</v>
      </c>
    </row>
    <row r="4118" spans="1:6" customFormat="1" ht="14.25">
      <c r="A4118" s="291">
        <v>42506</v>
      </c>
      <c r="B4118" s="292" t="s">
        <v>36</v>
      </c>
      <c r="C4118" s="293" t="s">
        <v>15830</v>
      </c>
      <c r="D4118" s="294" t="s">
        <v>1874</v>
      </c>
      <c r="E4118" s="295">
        <v>83.773921505027573</v>
      </c>
      <c r="F4118" s="296">
        <f t="shared" si="76"/>
        <v>83.773921505027573</v>
      </c>
    </row>
    <row r="4119" spans="1:6" customFormat="1" ht="14.25">
      <c r="A4119" s="291">
        <v>42482</v>
      </c>
      <c r="B4119" s="292" t="s">
        <v>36</v>
      </c>
      <c r="C4119" s="293" t="s">
        <v>15831</v>
      </c>
      <c r="D4119" s="294" t="s">
        <v>1875</v>
      </c>
      <c r="E4119" s="295">
        <v>167.83976646123904</v>
      </c>
      <c r="F4119" s="296">
        <f t="shared" si="76"/>
        <v>167.83976646123904</v>
      </c>
    </row>
    <row r="4120" spans="1:6" customFormat="1" ht="14.25">
      <c r="A4120" s="291">
        <v>42702</v>
      </c>
      <c r="B4120" s="292" t="s">
        <v>36</v>
      </c>
      <c r="C4120" s="293" t="s">
        <v>15832</v>
      </c>
      <c r="D4120" s="294" t="s">
        <v>1875</v>
      </c>
      <c r="E4120" s="295">
        <v>194.11287706779109</v>
      </c>
      <c r="F4120" s="296">
        <f t="shared" si="76"/>
        <v>194.11287706779109</v>
      </c>
    </row>
    <row r="4121" spans="1:6" customFormat="1" ht="28.5">
      <c r="A4121" s="291">
        <v>42480</v>
      </c>
      <c r="B4121" s="292" t="s">
        <v>36</v>
      </c>
      <c r="C4121" s="293" t="s">
        <v>15833</v>
      </c>
      <c r="D4121" s="294" t="s">
        <v>1875</v>
      </c>
      <c r="E4121" s="295">
        <v>120.16704508595522</v>
      </c>
      <c r="F4121" s="296">
        <f t="shared" si="76"/>
        <v>120.16704508595522</v>
      </c>
    </row>
    <row r="4122" spans="1:6" customFormat="1" ht="28.5">
      <c r="A4122" s="291">
        <v>42489</v>
      </c>
      <c r="B4122" s="292" t="s">
        <v>36</v>
      </c>
      <c r="C4122" s="293" t="s">
        <v>15834</v>
      </c>
      <c r="D4122" s="294" t="s">
        <v>1874</v>
      </c>
      <c r="E4122" s="295">
        <v>17.9776192020759</v>
      </c>
      <c r="F4122" s="296">
        <f t="shared" si="76"/>
        <v>17.9776192020759</v>
      </c>
    </row>
    <row r="4123" spans="1:6" customFormat="1" ht="28.5">
      <c r="A4123" s="291">
        <v>42487</v>
      </c>
      <c r="B4123" s="292" t="s">
        <v>36</v>
      </c>
      <c r="C4123" s="293" t="s">
        <v>15835</v>
      </c>
      <c r="D4123" s="294" t="s">
        <v>1874</v>
      </c>
      <c r="E4123" s="295">
        <v>30.303276029841062</v>
      </c>
      <c r="F4123" s="296">
        <f t="shared" si="76"/>
        <v>30.303276029841062</v>
      </c>
    </row>
    <row r="4124" spans="1:6" customFormat="1" ht="28.5">
      <c r="A4124" s="291">
        <v>42486</v>
      </c>
      <c r="B4124" s="292" t="s">
        <v>36</v>
      </c>
      <c r="C4124" s="293" t="s">
        <v>15836</v>
      </c>
      <c r="D4124" s="294" t="s">
        <v>1874</v>
      </c>
      <c r="E4124" s="295">
        <v>18.715536814790784</v>
      </c>
      <c r="F4124" s="296">
        <f t="shared" si="76"/>
        <v>18.715536814790784</v>
      </c>
    </row>
    <row r="4125" spans="1:6" customFormat="1" ht="28.5">
      <c r="A4125" s="291">
        <v>42488</v>
      </c>
      <c r="B4125" s="292" t="s">
        <v>36</v>
      </c>
      <c r="C4125" s="293" t="s">
        <v>15837</v>
      </c>
      <c r="D4125" s="294" t="s">
        <v>1874</v>
      </c>
      <c r="E4125" s="295">
        <v>12.455400583846901</v>
      </c>
      <c r="F4125" s="296">
        <f t="shared" si="76"/>
        <v>12.455400583846901</v>
      </c>
    </row>
    <row r="4126" spans="1:6" customFormat="1" ht="15">
      <c r="A4126" s="308" t="s">
        <v>15838</v>
      </c>
      <c r="B4126" s="309" t="s">
        <v>36</v>
      </c>
      <c r="C4126" s="309" t="s">
        <v>15634</v>
      </c>
      <c r="D4126" s="309" t="s">
        <v>14817</v>
      </c>
      <c r="E4126" s="309">
        <v>2200.39</v>
      </c>
      <c r="F4126" s="296">
        <f t="shared" si="76"/>
        <v>2200.39</v>
      </c>
    </row>
    <row r="4127" spans="1:6" customFormat="1" ht="14.25">
      <c r="A4127" s="291">
        <v>42601</v>
      </c>
      <c r="B4127" s="292" t="s">
        <v>36</v>
      </c>
      <c r="C4127" s="293" t="s">
        <v>15839</v>
      </c>
      <c r="D4127" s="294" t="s">
        <v>1874</v>
      </c>
      <c r="E4127" s="295">
        <v>76.865066493674988</v>
      </c>
      <c r="F4127" s="296">
        <f t="shared" si="76"/>
        <v>76.865066493674988</v>
      </c>
    </row>
    <row r="4128" spans="1:6" customFormat="1" ht="14.25">
      <c r="A4128" s="291">
        <v>43602</v>
      </c>
      <c r="B4128" s="292" t="s">
        <v>36</v>
      </c>
      <c r="C4128" s="293" t="s">
        <v>15840</v>
      </c>
      <c r="D4128" s="294" t="s">
        <v>1874</v>
      </c>
      <c r="E4128" s="295">
        <v>117.18293869607524</v>
      </c>
      <c r="F4128" s="296">
        <f t="shared" si="76"/>
        <v>117.18293869607524</v>
      </c>
    </row>
    <row r="4129" spans="1:6" customFormat="1" ht="28.5">
      <c r="A4129" s="291">
        <v>42602</v>
      </c>
      <c r="B4129" s="292" t="s">
        <v>36</v>
      </c>
      <c r="C4129" s="293" t="s">
        <v>15841</v>
      </c>
      <c r="D4129" s="294" t="s">
        <v>1874</v>
      </c>
      <c r="E4129" s="295">
        <v>127.08400908206292</v>
      </c>
      <c r="F4129" s="296">
        <f t="shared" si="76"/>
        <v>127.08400908206292</v>
      </c>
    </row>
    <row r="4130" spans="1:6" customFormat="1" ht="28.5">
      <c r="A4130" s="291">
        <v>42603</v>
      </c>
      <c r="B4130" s="292" t="s">
        <v>36</v>
      </c>
      <c r="C4130" s="293" t="s">
        <v>15842</v>
      </c>
      <c r="D4130" s="294" t="s">
        <v>1874</v>
      </c>
      <c r="E4130" s="295">
        <v>76.75964969185857</v>
      </c>
      <c r="F4130" s="296">
        <f t="shared" si="76"/>
        <v>76.75964969185857</v>
      </c>
    </row>
    <row r="4131" spans="1:6" customFormat="1" ht="14.25">
      <c r="A4131" s="291">
        <v>42604</v>
      </c>
      <c r="B4131" s="292" t="s">
        <v>36</v>
      </c>
      <c r="C4131" s="293" t="s">
        <v>15843</v>
      </c>
      <c r="D4131" s="294" t="s">
        <v>1875</v>
      </c>
      <c r="E4131" s="295">
        <v>372.75381122283488</v>
      </c>
      <c r="F4131" s="296">
        <f t="shared" si="76"/>
        <v>372.75381122283488</v>
      </c>
    </row>
    <row r="4132" spans="1:6" customFormat="1" ht="28.5">
      <c r="A4132" s="291">
        <v>42605</v>
      </c>
      <c r="B4132" s="292" t="s">
        <v>36</v>
      </c>
      <c r="C4132" s="293" t="s">
        <v>15844</v>
      </c>
      <c r="D4132" s="294" t="s">
        <v>1875</v>
      </c>
      <c r="E4132" s="295">
        <v>489.83944210184887</v>
      </c>
      <c r="F4132" s="296">
        <f t="shared" si="76"/>
        <v>489.83944210184887</v>
      </c>
    </row>
    <row r="4133" spans="1:6" customFormat="1" ht="28.5">
      <c r="A4133" s="291">
        <v>42606</v>
      </c>
      <c r="B4133" s="292" t="s">
        <v>36</v>
      </c>
      <c r="C4133" s="293" t="s">
        <v>15845</v>
      </c>
      <c r="D4133" s="294" t="s">
        <v>1875</v>
      </c>
      <c r="E4133" s="295">
        <v>35.087577035355174</v>
      </c>
      <c r="F4133" s="296">
        <f t="shared" si="76"/>
        <v>35.087577035355174</v>
      </c>
    </row>
    <row r="4134" spans="1:6" customFormat="1" ht="14.25">
      <c r="A4134" s="291">
        <v>42607</v>
      </c>
      <c r="B4134" s="292" t="s">
        <v>36</v>
      </c>
      <c r="C4134" s="293" t="s">
        <v>15846</v>
      </c>
      <c r="D4134" s="294" t="s">
        <v>1874</v>
      </c>
      <c r="E4134" s="295">
        <v>121.7482971132014</v>
      </c>
      <c r="F4134" s="296">
        <f t="shared" si="76"/>
        <v>121.7482971132014</v>
      </c>
    </row>
    <row r="4135" spans="1:6" customFormat="1" ht="14.25">
      <c r="A4135" s="291">
        <v>42608</v>
      </c>
      <c r="B4135" s="292" t="s">
        <v>36</v>
      </c>
      <c r="C4135" s="293" t="s">
        <v>15847</v>
      </c>
      <c r="D4135" s="294" t="s">
        <v>1874</v>
      </c>
      <c r="E4135" s="295">
        <v>32.103470645475184</v>
      </c>
      <c r="F4135" s="296">
        <f t="shared" si="76"/>
        <v>32.103470645475184</v>
      </c>
    </row>
    <row r="4136" spans="1:6" customFormat="1" ht="14.25">
      <c r="A4136" s="291">
        <v>42609</v>
      </c>
      <c r="B4136" s="292" t="s">
        <v>36</v>
      </c>
      <c r="C4136" s="293" t="s">
        <v>15848</v>
      </c>
      <c r="D4136" s="294" t="s">
        <v>1875</v>
      </c>
      <c r="E4136" s="295">
        <v>68.585793058709044</v>
      </c>
      <c r="F4136" s="296">
        <f t="shared" si="76"/>
        <v>68.585793058709044</v>
      </c>
    </row>
    <row r="4137" spans="1:6" customFormat="1" ht="14.25">
      <c r="A4137" s="291">
        <v>42611</v>
      </c>
      <c r="B4137" s="292" t="s">
        <v>36</v>
      </c>
      <c r="C4137" s="293" t="s">
        <v>15849</v>
      </c>
      <c r="D4137" s="294" t="s">
        <v>1875</v>
      </c>
      <c r="E4137" s="295">
        <v>581.8683100875769</v>
      </c>
      <c r="F4137" s="296">
        <f t="shared" si="76"/>
        <v>581.8683100875769</v>
      </c>
    </row>
    <row r="4138" spans="1:6" customFormat="1" ht="14.25">
      <c r="A4138" s="291">
        <v>42612</v>
      </c>
      <c r="B4138" s="292" t="s">
        <v>36</v>
      </c>
      <c r="C4138" s="293" t="s">
        <v>15850</v>
      </c>
      <c r="D4138" s="294" t="s">
        <v>1875</v>
      </c>
      <c r="E4138" s="295">
        <v>1011.5066493674992</v>
      </c>
      <c r="F4138" s="296">
        <f t="shared" si="76"/>
        <v>1011.5066493674992</v>
      </c>
    </row>
    <row r="4139" spans="1:6" customFormat="1" ht="14.25">
      <c r="A4139" s="291">
        <v>42613</v>
      </c>
      <c r="B4139" s="292" t="s">
        <v>36</v>
      </c>
      <c r="C4139" s="293" t="s">
        <v>15851</v>
      </c>
      <c r="D4139" s="294" t="s">
        <v>1875</v>
      </c>
      <c r="E4139" s="295">
        <v>596.0995783327927</v>
      </c>
      <c r="F4139" s="296">
        <f t="shared" si="76"/>
        <v>596.0995783327927</v>
      </c>
    </row>
    <row r="4140" spans="1:6" customFormat="1" ht="14.25">
      <c r="A4140" s="291">
        <v>42615</v>
      </c>
      <c r="B4140" s="292" t="s">
        <v>36</v>
      </c>
      <c r="C4140" s="293" t="s">
        <v>15852</v>
      </c>
      <c r="D4140" s="294" t="s">
        <v>21</v>
      </c>
      <c r="E4140" s="295">
        <v>313.48524164774568</v>
      </c>
      <c r="F4140" s="296">
        <f t="shared" si="76"/>
        <v>313.48524164774568</v>
      </c>
    </row>
    <row r="4141" spans="1:6" customFormat="1" ht="14.25">
      <c r="A4141" s="291">
        <v>41173</v>
      </c>
      <c r="B4141" s="292" t="s">
        <v>36</v>
      </c>
      <c r="C4141" s="293" t="s">
        <v>15853</v>
      </c>
      <c r="D4141" s="294" t="s">
        <v>21</v>
      </c>
      <c r="E4141" s="295">
        <v>25.486539085306518</v>
      </c>
      <c r="F4141" s="296">
        <f t="shared" si="76"/>
        <v>25.486539085306518</v>
      </c>
    </row>
    <row r="4142" spans="1:6" customFormat="1" ht="14.25">
      <c r="A4142" s="291">
        <v>41174</v>
      </c>
      <c r="B4142" s="292" t="s">
        <v>36</v>
      </c>
      <c r="C4142" s="293" t="s">
        <v>15854</v>
      </c>
      <c r="D4142" s="294" t="s">
        <v>21</v>
      </c>
      <c r="E4142" s="295">
        <v>27.213752838144664</v>
      </c>
      <c r="F4142" s="296">
        <f t="shared" si="76"/>
        <v>27.213752838144664</v>
      </c>
    </row>
    <row r="4143" spans="1:6" customFormat="1" ht="14.25">
      <c r="A4143" s="291">
        <v>41175</v>
      </c>
      <c r="B4143" s="292" t="s">
        <v>36</v>
      </c>
      <c r="C4143" s="293" t="s">
        <v>15855</v>
      </c>
      <c r="D4143" s="294" t="s">
        <v>21</v>
      </c>
      <c r="E4143" s="295">
        <v>34.122607849497243</v>
      </c>
      <c r="F4143" s="296">
        <f t="shared" si="76"/>
        <v>34.122607849497243</v>
      </c>
    </row>
    <row r="4144" spans="1:6" customFormat="1" ht="14.25">
      <c r="A4144" s="291">
        <v>41176</v>
      </c>
      <c r="B4144" s="292" t="s">
        <v>36</v>
      </c>
      <c r="C4144" s="293" t="s">
        <v>15856</v>
      </c>
      <c r="D4144" s="294" t="s">
        <v>21</v>
      </c>
      <c r="E4144" s="295">
        <v>51.419072332144012</v>
      </c>
      <c r="F4144" s="296">
        <f t="shared" si="76"/>
        <v>51.419072332144012</v>
      </c>
    </row>
    <row r="4145" spans="1:6" customFormat="1" ht="14.25">
      <c r="A4145" s="291">
        <v>42635</v>
      </c>
      <c r="B4145" s="292" t="s">
        <v>36</v>
      </c>
      <c r="C4145" s="293" t="s">
        <v>15857</v>
      </c>
      <c r="D4145" s="294" t="s">
        <v>14817</v>
      </c>
      <c r="E4145" s="295">
        <v>16091.428803113849</v>
      </c>
      <c r="F4145" s="296">
        <f t="shared" si="76"/>
        <v>16091.428803113849</v>
      </c>
    </row>
    <row r="4146" spans="1:6" customFormat="1" ht="14.25">
      <c r="A4146" s="291">
        <v>40628</v>
      </c>
      <c r="B4146" s="292" t="s">
        <v>36</v>
      </c>
      <c r="C4146" s="293" t="s">
        <v>15858</v>
      </c>
      <c r="D4146" s="294" t="s">
        <v>14817</v>
      </c>
      <c r="E4146" s="295">
        <v>32334.195588712289</v>
      </c>
      <c r="F4146" s="296">
        <f t="shared" si="76"/>
        <v>32334.195588712289</v>
      </c>
    </row>
    <row r="4147" spans="1:6" customFormat="1" ht="14.25">
      <c r="A4147" s="291">
        <v>40619</v>
      </c>
      <c r="B4147" s="292" t="s">
        <v>36</v>
      </c>
      <c r="C4147" s="293" t="s">
        <v>15859</v>
      </c>
      <c r="D4147" s="294" t="s">
        <v>14817</v>
      </c>
      <c r="E4147" s="295">
        <v>29568.496594226403</v>
      </c>
      <c r="F4147" s="296">
        <f t="shared" si="76"/>
        <v>29568.496594226403</v>
      </c>
    </row>
    <row r="4148" spans="1:6" customFormat="1" ht="14.25">
      <c r="A4148" s="291">
        <v>41087</v>
      </c>
      <c r="B4148" s="292" t="s">
        <v>36</v>
      </c>
      <c r="C4148" s="293" t="s">
        <v>15860</v>
      </c>
      <c r="D4148" s="294" t="s">
        <v>14817</v>
      </c>
      <c r="E4148" s="295">
        <v>1712.7797599740511</v>
      </c>
      <c r="F4148" s="296">
        <f t="shared" si="76"/>
        <v>1712.7797599740511</v>
      </c>
    </row>
    <row r="4149" spans="1:6" customFormat="1" ht="28.5">
      <c r="A4149" s="291">
        <v>42676</v>
      </c>
      <c r="B4149" s="292" t="s">
        <v>36</v>
      </c>
      <c r="C4149" s="293" t="s">
        <v>15861</v>
      </c>
      <c r="D4149" s="294" t="s">
        <v>21</v>
      </c>
      <c r="E4149" s="295">
        <v>17603.867985728186</v>
      </c>
      <c r="F4149" s="296">
        <f t="shared" si="76"/>
        <v>17603.867985728186</v>
      </c>
    </row>
    <row r="4150" spans="1:6" customFormat="1" ht="28.5">
      <c r="A4150" s="291">
        <v>42677</v>
      </c>
      <c r="B4150" s="292" t="s">
        <v>36</v>
      </c>
      <c r="C4150" s="293" t="s">
        <v>15862</v>
      </c>
      <c r="D4150" s="294" t="s">
        <v>21</v>
      </c>
      <c r="E4150" s="295">
        <v>15761.749918910151</v>
      </c>
      <c r="F4150" s="296">
        <f t="shared" si="76"/>
        <v>15761.749918910151</v>
      </c>
    </row>
    <row r="4151" spans="1:6" customFormat="1" ht="14.25">
      <c r="A4151" s="291">
        <v>42678</v>
      </c>
      <c r="B4151" s="292" t="s">
        <v>36</v>
      </c>
      <c r="C4151" s="293" t="s">
        <v>15863</v>
      </c>
      <c r="D4151" s="294" t="s">
        <v>1874</v>
      </c>
      <c r="E4151" s="295">
        <v>8.3360363282517014</v>
      </c>
      <c r="F4151" s="296">
        <f t="shared" si="76"/>
        <v>8.3360363282517014</v>
      </c>
    </row>
    <row r="4152" spans="1:6" customFormat="1" ht="28.5">
      <c r="A4152" s="291">
        <v>41159</v>
      </c>
      <c r="B4152" s="292" t="s">
        <v>36</v>
      </c>
      <c r="C4152" s="293" t="s">
        <v>15864</v>
      </c>
      <c r="D4152" s="294" t="s">
        <v>14817</v>
      </c>
      <c r="E4152" s="295">
        <v>4008.4982160233535</v>
      </c>
      <c r="F4152" s="296">
        <f t="shared" si="76"/>
        <v>4008.4982160233535</v>
      </c>
    </row>
    <row r="4153" spans="1:6" customFormat="1" ht="14.25">
      <c r="A4153" s="291">
        <v>41144</v>
      </c>
      <c r="B4153" s="292" t="s">
        <v>36</v>
      </c>
      <c r="C4153" s="293" t="s">
        <v>15865</v>
      </c>
      <c r="D4153" s="294" t="s">
        <v>14817</v>
      </c>
      <c r="E4153" s="295">
        <v>2938.0473564709696</v>
      </c>
      <c r="F4153" s="296">
        <f t="shared" si="76"/>
        <v>2938.0473564709696</v>
      </c>
    </row>
    <row r="4154" spans="1:6" customFormat="1" ht="14.25">
      <c r="A4154" s="291">
        <v>41158</v>
      </c>
      <c r="B4154" s="292" t="s">
        <v>36</v>
      </c>
      <c r="C4154" s="293" t="s">
        <v>15866</v>
      </c>
      <c r="D4154" s="294" t="s">
        <v>14817</v>
      </c>
      <c r="E4154" s="295">
        <v>3429.427505676289</v>
      </c>
      <c r="F4154" s="296">
        <f t="shared" si="76"/>
        <v>3429.427505676289</v>
      </c>
    </row>
    <row r="4155" spans="1:6" customFormat="1" ht="14.25">
      <c r="A4155" s="291">
        <v>41160</v>
      </c>
      <c r="B4155" s="292" t="s">
        <v>36</v>
      </c>
      <c r="C4155" s="293" t="s">
        <v>15867</v>
      </c>
      <c r="D4155" s="294" t="s">
        <v>14817</v>
      </c>
      <c r="E4155" s="295">
        <v>5117.7830035679526</v>
      </c>
      <c r="F4155" s="296">
        <f t="shared" si="76"/>
        <v>5117.7830035679526</v>
      </c>
    </row>
    <row r="4156" spans="1:6" customFormat="1" ht="28.5">
      <c r="A4156" s="291">
        <v>41101</v>
      </c>
      <c r="B4156" s="292" t="s">
        <v>36</v>
      </c>
      <c r="C4156" s="293" t="s">
        <v>15868</v>
      </c>
      <c r="D4156" s="294" t="s">
        <v>14817</v>
      </c>
      <c r="E4156" s="295">
        <v>2462.9095037301331</v>
      </c>
      <c r="F4156" s="296">
        <f t="shared" si="76"/>
        <v>2462.9095037301331</v>
      </c>
    </row>
    <row r="4157" spans="1:6" customFormat="1" ht="14.25">
      <c r="A4157" s="291">
        <v>42679</v>
      </c>
      <c r="B4157" s="292" t="s">
        <v>36</v>
      </c>
      <c r="C4157" s="293" t="s">
        <v>15869</v>
      </c>
      <c r="D4157" s="294" t="s">
        <v>14817</v>
      </c>
      <c r="E4157" s="295">
        <v>5536.774245864417</v>
      </c>
      <c r="F4157" s="296">
        <f t="shared" si="76"/>
        <v>5536.774245864417</v>
      </c>
    </row>
    <row r="4158" spans="1:6" customFormat="1" ht="14.25">
      <c r="A4158" s="291">
        <v>42680</v>
      </c>
      <c r="B4158" s="292" t="s">
        <v>36</v>
      </c>
      <c r="C4158" s="293" t="s">
        <v>15870</v>
      </c>
      <c r="D4158" s="294" t="s">
        <v>14817</v>
      </c>
      <c r="E4158" s="295">
        <v>5321.2049951346089</v>
      </c>
      <c r="F4158" s="296">
        <f t="shared" si="76"/>
        <v>5321.2049951346089</v>
      </c>
    </row>
    <row r="4159" spans="1:6" customFormat="1" ht="14.25">
      <c r="A4159" s="291">
        <v>42681</v>
      </c>
      <c r="B4159" s="292" t="s">
        <v>36</v>
      </c>
      <c r="C4159" s="293" t="s">
        <v>15871</v>
      </c>
      <c r="D4159" s="294" t="s">
        <v>14817</v>
      </c>
      <c r="E4159" s="295">
        <v>6522.7457022380795</v>
      </c>
      <c r="F4159" s="296">
        <f t="shared" si="76"/>
        <v>6522.7457022380795</v>
      </c>
    </row>
    <row r="4160" spans="1:6" customFormat="1" ht="14.25">
      <c r="A4160" s="291">
        <v>42682</v>
      </c>
      <c r="B4160" s="292" t="s">
        <v>36</v>
      </c>
      <c r="C4160" s="293" t="s">
        <v>15872</v>
      </c>
      <c r="D4160" s="294" t="s">
        <v>14817</v>
      </c>
      <c r="E4160" s="295">
        <v>2849.1728835549789</v>
      </c>
      <c r="F4160" s="296">
        <f t="shared" si="76"/>
        <v>2849.1728835549789</v>
      </c>
    </row>
    <row r="4161" spans="1:6" customFormat="1" ht="14.25">
      <c r="A4161" s="291">
        <v>41334</v>
      </c>
      <c r="B4161" s="292" t="s">
        <v>36</v>
      </c>
      <c r="C4161" s="293" t="s">
        <v>15873</v>
      </c>
      <c r="D4161" s="294" t="s">
        <v>14817</v>
      </c>
      <c r="E4161" s="295">
        <v>3594.2345118391172</v>
      </c>
      <c r="F4161" s="296">
        <f t="shared" si="76"/>
        <v>3594.2345118391172</v>
      </c>
    </row>
    <row r="4162" spans="1:6" customFormat="1" ht="14.25">
      <c r="A4162" s="291">
        <v>42683</v>
      </c>
      <c r="B4162" s="292" t="s">
        <v>36</v>
      </c>
      <c r="C4162" s="293" t="s">
        <v>15874</v>
      </c>
      <c r="D4162" s="294" t="s">
        <v>14817</v>
      </c>
      <c r="E4162" s="295">
        <v>2480.7979240999025</v>
      </c>
      <c r="F4162" s="296">
        <f t="shared" si="76"/>
        <v>2480.7979240999025</v>
      </c>
    </row>
    <row r="4163" spans="1:6" customFormat="1" ht="14.25">
      <c r="A4163" s="291">
        <v>42684</v>
      </c>
      <c r="B4163" s="292" t="s">
        <v>36</v>
      </c>
      <c r="C4163" s="293" t="s">
        <v>15875</v>
      </c>
      <c r="D4163" s="294" t="s">
        <v>14817</v>
      </c>
      <c r="E4163" s="295">
        <v>3807.12779759974</v>
      </c>
      <c r="F4163" s="296">
        <f t="shared" si="76"/>
        <v>3807.12779759974</v>
      </c>
    </row>
    <row r="4164" spans="1:6" customFormat="1" ht="14.25">
      <c r="A4164" s="291">
        <v>42685</v>
      </c>
      <c r="B4164" s="292" t="s">
        <v>36</v>
      </c>
      <c r="C4164" s="293" t="s">
        <v>15876</v>
      </c>
      <c r="D4164" s="294" t="s">
        <v>14817</v>
      </c>
      <c r="E4164" s="295">
        <v>4725.4622121310404</v>
      </c>
      <c r="F4164" s="296">
        <f t="shared" si="76"/>
        <v>4725.4622121310404</v>
      </c>
    </row>
    <row r="4165" spans="1:6" customFormat="1" ht="14.25">
      <c r="A4165" s="291">
        <v>42686</v>
      </c>
      <c r="B4165" s="292" t="s">
        <v>36</v>
      </c>
      <c r="C4165" s="293" t="s">
        <v>15877</v>
      </c>
      <c r="D4165" s="294" t="s">
        <v>14817</v>
      </c>
      <c r="E4165" s="295">
        <v>5600.1459617255923</v>
      </c>
      <c r="F4165" s="296">
        <f t="shared" si="76"/>
        <v>5600.1459617255923</v>
      </c>
    </row>
    <row r="4166" spans="1:6" customFormat="1" ht="28.5">
      <c r="A4166" s="291">
        <v>41162</v>
      </c>
      <c r="B4166" s="292" t="s">
        <v>36</v>
      </c>
      <c r="C4166" s="293" t="s">
        <v>15878</v>
      </c>
      <c r="D4166" s="294" t="s">
        <v>14817</v>
      </c>
      <c r="E4166" s="295">
        <v>2623.4268569575088</v>
      </c>
      <c r="F4166" s="296">
        <f t="shared" si="76"/>
        <v>2623.4268569575088</v>
      </c>
    </row>
    <row r="4167" spans="1:6" customFormat="1" ht="14.25">
      <c r="A4167" s="291">
        <v>41163</v>
      </c>
      <c r="B4167" s="292" t="s">
        <v>36</v>
      </c>
      <c r="C4167" s="293" t="s">
        <v>15879</v>
      </c>
      <c r="D4167" s="294" t="s">
        <v>14817</v>
      </c>
      <c r="E4167" s="295">
        <v>3138.8177100227049</v>
      </c>
      <c r="F4167" s="296">
        <f t="shared" si="76"/>
        <v>3138.8177100227049</v>
      </c>
    </row>
    <row r="4168" spans="1:6" customFormat="1" ht="14.25">
      <c r="A4168" s="291">
        <v>41164</v>
      </c>
      <c r="B4168" s="292" t="s">
        <v>36</v>
      </c>
      <c r="C4168" s="293" t="s">
        <v>15880</v>
      </c>
      <c r="D4168" s="294" t="s">
        <v>14817</v>
      </c>
      <c r="E4168" s="295">
        <v>3824.1972105092441</v>
      </c>
      <c r="F4168" s="296">
        <f t="shared" ref="F4168:F4231" si="77">E4168*$F$3079</f>
        <v>3824.1972105092441</v>
      </c>
    </row>
    <row r="4169" spans="1:6" customFormat="1" ht="14.25">
      <c r="A4169" s="291">
        <v>41165</v>
      </c>
      <c r="B4169" s="292" t="s">
        <v>36</v>
      </c>
      <c r="C4169" s="293" t="s">
        <v>15881</v>
      </c>
      <c r="D4169" s="294" t="s">
        <v>14817</v>
      </c>
      <c r="E4169" s="295">
        <v>4270.2238079792405</v>
      </c>
      <c r="F4169" s="296">
        <f t="shared" si="77"/>
        <v>4270.2238079792405</v>
      </c>
    </row>
    <row r="4170" spans="1:6" customFormat="1" ht="14.25">
      <c r="A4170" s="291">
        <v>41166</v>
      </c>
      <c r="B4170" s="292" t="s">
        <v>36</v>
      </c>
      <c r="C4170" s="293" t="s">
        <v>15882</v>
      </c>
      <c r="D4170" s="294" t="s">
        <v>14817</v>
      </c>
      <c r="E4170" s="295">
        <v>5236.4255595199484</v>
      </c>
      <c r="F4170" s="296">
        <f t="shared" si="77"/>
        <v>5236.4255595199484</v>
      </c>
    </row>
    <row r="4171" spans="1:6" customFormat="1" ht="14.25">
      <c r="A4171" s="291">
        <v>42687</v>
      </c>
      <c r="B4171" s="292" t="s">
        <v>36</v>
      </c>
      <c r="C4171" s="293" t="s">
        <v>15883</v>
      </c>
      <c r="D4171" s="294" t="s">
        <v>14817</v>
      </c>
      <c r="E4171" s="295">
        <v>1631.3087901394745</v>
      </c>
      <c r="F4171" s="296">
        <f t="shared" si="77"/>
        <v>1631.3087901394745</v>
      </c>
    </row>
    <row r="4172" spans="1:6" customFormat="1" ht="14.25">
      <c r="A4172" s="291">
        <v>42688</v>
      </c>
      <c r="B4172" s="292" t="s">
        <v>36</v>
      </c>
      <c r="C4172" s="293" t="s">
        <v>15884</v>
      </c>
      <c r="D4172" s="294" t="s">
        <v>14817</v>
      </c>
      <c r="E4172" s="295">
        <v>2062.7473240350309</v>
      </c>
      <c r="F4172" s="296">
        <f t="shared" si="77"/>
        <v>2062.7473240350309</v>
      </c>
    </row>
    <row r="4173" spans="1:6" customFormat="1" ht="14.25">
      <c r="A4173" s="291">
        <v>42689</v>
      </c>
      <c r="B4173" s="292" t="s">
        <v>36</v>
      </c>
      <c r="C4173" s="293" t="s">
        <v>15885</v>
      </c>
      <c r="D4173" s="294" t="s">
        <v>14817</v>
      </c>
      <c r="E4173" s="295">
        <v>2601.3460914693478</v>
      </c>
      <c r="F4173" s="296">
        <f t="shared" si="77"/>
        <v>2601.3460914693478</v>
      </c>
    </row>
    <row r="4174" spans="1:6" customFormat="1" ht="14.25">
      <c r="A4174" s="291">
        <v>42690</v>
      </c>
      <c r="B4174" s="292" t="s">
        <v>36</v>
      </c>
      <c r="C4174" s="293" t="s">
        <v>15886</v>
      </c>
      <c r="D4174" s="294" t="s">
        <v>14817</v>
      </c>
      <c r="E4174" s="295">
        <v>4153.4625364904314</v>
      </c>
      <c r="F4174" s="296">
        <f t="shared" si="77"/>
        <v>4153.4625364904314</v>
      </c>
    </row>
    <row r="4175" spans="1:6" customFormat="1" ht="14.25">
      <c r="A4175" s="291">
        <v>42691</v>
      </c>
      <c r="B4175" s="292" t="s">
        <v>36</v>
      </c>
      <c r="C4175" s="293" t="s">
        <v>15887</v>
      </c>
      <c r="D4175" s="294" t="s">
        <v>14817</v>
      </c>
      <c r="E4175" s="295">
        <v>10182.038598767433</v>
      </c>
      <c r="F4175" s="296">
        <f t="shared" si="77"/>
        <v>10182.038598767433</v>
      </c>
    </row>
    <row r="4176" spans="1:6" customFormat="1" ht="14.25">
      <c r="A4176" s="291">
        <v>42693</v>
      </c>
      <c r="B4176" s="292" t="s">
        <v>36</v>
      </c>
      <c r="C4176" s="293" t="s">
        <v>15888</v>
      </c>
      <c r="D4176" s="294" t="s">
        <v>21</v>
      </c>
      <c r="E4176" s="295">
        <v>4667.0531949399929</v>
      </c>
      <c r="F4176" s="296">
        <f t="shared" si="77"/>
        <v>4667.0531949399929</v>
      </c>
    </row>
    <row r="4177" spans="1:6" customFormat="1" ht="14.25">
      <c r="A4177" s="291">
        <v>42692</v>
      </c>
      <c r="B4177" s="292" t="s">
        <v>36</v>
      </c>
      <c r="C4177" s="293" t="s">
        <v>15889</v>
      </c>
      <c r="D4177" s="294" t="s">
        <v>14817</v>
      </c>
      <c r="E4177" s="295">
        <v>802.89490755757379</v>
      </c>
      <c r="F4177" s="296">
        <f t="shared" si="77"/>
        <v>802.89490755757379</v>
      </c>
    </row>
    <row r="4178" spans="1:6" customFormat="1" ht="14.25">
      <c r="A4178" s="291">
        <v>41085</v>
      </c>
      <c r="B4178" s="292" t="s">
        <v>36</v>
      </c>
      <c r="C4178" s="293" t="s">
        <v>15890</v>
      </c>
      <c r="D4178" s="294" t="s">
        <v>14817</v>
      </c>
      <c r="E4178" s="295">
        <v>1734.1226078494972</v>
      </c>
      <c r="F4178" s="296">
        <f t="shared" si="77"/>
        <v>1734.1226078494972</v>
      </c>
    </row>
    <row r="4179" spans="1:6" customFormat="1" ht="14.25">
      <c r="A4179" s="291">
        <v>42694</v>
      </c>
      <c r="B4179" s="292" t="s">
        <v>36</v>
      </c>
      <c r="C4179" s="293" t="s">
        <v>15891</v>
      </c>
      <c r="D4179" s="294" t="s">
        <v>14817</v>
      </c>
      <c r="E4179" s="295">
        <v>539.20694129095034</v>
      </c>
      <c r="F4179" s="296">
        <f t="shared" si="77"/>
        <v>539.20694129095034</v>
      </c>
    </row>
    <row r="4180" spans="1:6" customFormat="1" ht="14.25">
      <c r="A4180" s="291">
        <v>41241</v>
      </c>
      <c r="B4180" s="292" t="s">
        <v>36</v>
      </c>
      <c r="C4180" s="293" t="s">
        <v>15892</v>
      </c>
      <c r="D4180" s="294" t="s">
        <v>14817</v>
      </c>
      <c r="E4180" s="295">
        <v>1794.3074927019134</v>
      </c>
      <c r="F4180" s="296">
        <f t="shared" si="77"/>
        <v>1794.3074927019134</v>
      </c>
    </row>
    <row r="4181" spans="1:6" customFormat="1" ht="14.25">
      <c r="A4181" s="291">
        <v>42697</v>
      </c>
      <c r="B4181" s="292" t="s">
        <v>36</v>
      </c>
      <c r="C4181" s="293" t="s">
        <v>15893</v>
      </c>
      <c r="D4181" s="294" t="s">
        <v>21</v>
      </c>
      <c r="E4181" s="295">
        <v>678.37333765812525</v>
      </c>
      <c r="F4181" s="296">
        <f t="shared" si="77"/>
        <v>678.37333765812525</v>
      </c>
    </row>
    <row r="4182" spans="1:6" customFormat="1" ht="28.5">
      <c r="A4182" s="291">
        <v>42698</v>
      </c>
      <c r="B4182" s="292" t="s">
        <v>36</v>
      </c>
      <c r="C4182" s="293" t="s">
        <v>15894</v>
      </c>
      <c r="D4182" s="294" t="s">
        <v>21</v>
      </c>
      <c r="E4182" s="295">
        <v>235.15244891339603</v>
      </c>
      <c r="F4182" s="296">
        <f t="shared" si="77"/>
        <v>235.15244891339603</v>
      </c>
    </row>
    <row r="4183" spans="1:6" customFormat="1" ht="14.25">
      <c r="A4183" s="291">
        <v>42699</v>
      </c>
      <c r="B4183" s="292" t="s">
        <v>36</v>
      </c>
      <c r="C4183" s="293" t="s">
        <v>15895</v>
      </c>
      <c r="D4183" s="294" t="s">
        <v>21</v>
      </c>
      <c r="E4183" s="295">
        <v>290.24489133960429</v>
      </c>
      <c r="F4183" s="296">
        <f t="shared" si="77"/>
        <v>290.24489133960429</v>
      </c>
    </row>
    <row r="4184" spans="1:6" customFormat="1" ht="14.25">
      <c r="A4184" s="291">
        <v>42700</v>
      </c>
      <c r="B4184" s="292" t="s">
        <v>36</v>
      </c>
      <c r="C4184" s="293" t="s">
        <v>15896</v>
      </c>
      <c r="D4184" s="294" t="s">
        <v>21</v>
      </c>
      <c r="E4184" s="295">
        <v>206.72234836198507</v>
      </c>
      <c r="F4184" s="296">
        <f t="shared" si="77"/>
        <v>206.72234836198507</v>
      </c>
    </row>
    <row r="4185" spans="1:6" customFormat="1" ht="14.25">
      <c r="A4185" s="291">
        <v>42701</v>
      </c>
      <c r="B4185" s="292" t="s">
        <v>36</v>
      </c>
      <c r="C4185" s="293" t="s">
        <v>15897</v>
      </c>
      <c r="D4185" s="294" t="s">
        <v>1874</v>
      </c>
      <c r="E4185" s="295">
        <v>49.043139798897172</v>
      </c>
      <c r="F4185" s="296">
        <f t="shared" si="77"/>
        <v>49.043139798897172</v>
      </c>
    </row>
    <row r="4186" spans="1:6" customFormat="1" ht="28.5">
      <c r="A4186" s="291">
        <v>42703</v>
      </c>
      <c r="B4186" s="292" t="s">
        <v>36</v>
      </c>
      <c r="C4186" s="293" t="s">
        <v>15898</v>
      </c>
      <c r="D4186" s="294" t="s">
        <v>1874</v>
      </c>
      <c r="E4186" s="295">
        <v>126.67855984430749</v>
      </c>
      <c r="F4186" s="296">
        <f t="shared" si="77"/>
        <v>126.67855984430749</v>
      </c>
    </row>
    <row r="4187" spans="1:6" customFormat="1" ht="14.25">
      <c r="A4187" s="291">
        <v>42704</v>
      </c>
      <c r="B4187" s="292" t="s">
        <v>36</v>
      </c>
      <c r="C4187" s="293" t="s">
        <v>15899</v>
      </c>
      <c r="D4187" s="294" t="s">
        <v>1874</v>
      </c>
      <c r="E4187" s="295">
        <v>7.7927343496594217</v>
      </c>
      <c r="F4187" s="296">
        <f t="shared" si="77"/>
        <v>7.7927343496594217</v>
      </c>
    </row>
    <row r="4188" spans="1:6" customFormat="1" ht="14.25">
      <c r="A4188" s="291">
        <v>42705</v>
      </c>
      <c r="B4188" s="292" t="s">
        <v>36</v>
      </c>
      <c r="C4188" s="293" t="s">
        <v>15900</v>
      </c>
      <c r="D4188" s="294" t="s">
        <v>1874</v>
      </c>
      <c r="E4188" s="295">
        <v>13.477132662990593</v>
      </c>
      <c r="F4188" s="296">
        <f t="shared" si="77"/>
        <v>13.477132662990593</v>
      </c>
    </row>
    <row r="4189" spans="1:6" customFormat="1" ht="28.5">
      <c r="A4189" s="291">
        <v>42706</v>
      </c>
      <c r="B4189" s="292" t="s">
        <v>36</v>
      </c>
      <c r="C4189" s="293" t="s">
        <v>15901</v>
      </c>
      <c r="D4189" s="294" t="s">
        <v>1875</v>
      </c>
      <c r="E4189" s="295">
        <v>8.0522218618228987</v>
      </c>
      <c r="F4189" s="296">
        <f t="shared" si="77"/>
        <v>8.0522218618228987</v>
      </c>
    </row>
    <row r="4190" spans="1:6" customFormat="1" ht="28.5">
      <c r="A4190" s="291">
        <v>42707</v>
      </c>
      <c r="B4190" s="292" t="s">
        <v>36</v>
      </c>
      <c r="C4190" s="293" t="s">
        <v>15902</v>
      </c>
      <c r="D4190" s="294" t="s">
        <v>1875</v>
      </c>
      <c r="E4190" s="295">
        <v>92.474862147259159</v>
      </c>
      <c r="F4190" s="296">
        <f t="shared" si="77"/>
        <v>92.474862147259159</v>
      </c>
    </row>
    <row r="4191" spans="1:6" customFormat="1" ht="28.5">
      <c r="A4191" s="291">
        <v>42708</v>
      </c>
      <c r="B4191" s="292" t="s">
        <v>36</v>
      </c>
      <c r="C4191" s="293" t="s">
        <v>15903</v>
      </c>
      <c r="D4191" s="294" t="s">
        <v>1875</v>
      </c>
      <c r="E4191" s="295">
        <v>146.24554005838468</v>
      </c>
      <c r="F4191" s="296">
        <f t="shared" si="77"/>
        <v>146.24554005838468</v>
      </c>
    </row>
    <row r="4192" spans="1:6" customFormat="1" ht="28.5">
      <c r="A4192" s="291">
        <v>42709</v>
      </c>
      <c r="B4192" s="292" t="s">
        <v>36</v>
      </c>
      <c r="C4192" s="293" t="s">
        <v>15904</v>
      </c>
      <c r="D4192" s="294" t="s">
        <v>1875</v>
      </c>
      <c r="E4192" s="295">
        <v>146.24554005838468</v>
      </c>
      <c r="F4192" s="296">
        <f t="shared" si="77"/>
        <v>146.24554005838468</v>
      </c>
    </row>
    <row r="4193" spans="1:6" customFormat="1" ht="28.5">
      <c r="A4193" s="291">
        <v>42710</v>
      </c>
      <c r="B4193" s="292" t="s">
        <v>36</v>
      </c>
      <c r="C4193" s="293" t="s">
        <v>15905</v>
      </c>
      <c r="D4193" s="294" t="s">
        <v>1875</v>
      </c>
      <c r="E4193" s="295">
        <v>146.24554005838468</v>
      </c>
      <c r="F4193" s="296">
        <f t="shared" si="77"/>
        <v>146.24554005838468</v>
      </c>
    </row>
    <row r="4194" spans="1:6" customFormat="1" ht="28.5">
      <c r="A4194" s="291">
        <v>42711</v>
      </c>
      <c r="B4194" s="292" t="s">
        <v>36</v>
      </c>
      <c r="C4194" s="293" t="s">
        <v>15906</v>
      </c>
      <c r="D4194" s="294" t="s">
        <v>21</v>
      </c>
      <c r="E4194" s="295">
        <v>609.01719104768074</v>
      </c>
      <c r="F4194" s="296">
        <f t="shared" si="77"/>
        <v>609.01719104768074</v>
      </c>
    </row>
    <row r="4195" spans="1:6" customFormat="1" ht="28.5">
      <c r="A4195" s="291">
        <v>42712</v>
      </c>
      <c r="B4195" s="292" t="s">
        <v>36</v>
      </c>
      <c r="C4195" s="293" t="s">
        <v>15907</v>
      </c>
      <c r="D4195" s="294" t="s">
        <v>1875</v>
      </c>
      <c r="E4195" s="295">
        <v>1215.755757379176</v>
      </c>
      <c r="F4195" s="296">
        <f t="shared" si="77"/>
        <v>1215.755757379176</v>
      </c>
    </row>
    <row r="4196" spans="1:6" customFormat="1" ht="14.25">
      <c r="A4196" s="291">
        <v>42714</v>
      </c>
      <c r="B4196" s="292" t="s">
        <v>36</v>
      </c>
      <c r="C4196" s="293" t="s">
        <v>15908</v>
      </c>
      <c r="D4196" s="294" t="s">
        <v>1875</v>
      </c>
      <c r="E4196" s="295">
        <v>609.84430749270189</v>
      </c>
      <c r="F4196" s="296">
        <f t="shared" si="77"/>
        <v>609.84430749270189</v>
      </c>
    </row>
    <row r="4197" spans="1:6" customFormat="1" ht="14.25">
      <c r="A4197" s="291">
        <v>42717</v>
      </c>
      <c r="B4197" s="292" t="s">
        <v>36</v>
      </c>
      <c r="C4197" s="293" t="s">
        <v>15909</v>
      </c>
      <c r="D4197" s="294" t="s">
        <v>1875</v>
      </c>
      <c r="E4197" s="295">
        <v>799.2458644177749</v>
      </c>
      <c r="F4197" s="296">
        <f t="shared" si="77"/>
        <v>799.2458644177749</v>
      </c>
    </row>
    <row r="4198" spans="1:6" customFormat="1" ht="14.25">
      <c r="A4198" s="291">
        <v>42716</v>
      </c>
      <c r="B4198" s="292" t="s">
        <v>36</v>
      </c>
      <c r="C4198" s="293" t="s">
        <v>15910</v>
      </c>
      <c r="D4198" s="294" t="s">
        <v>1875</v>
      </c>
      <c r="E4198" s="295">
        <v>794.07233214401549</v>
      </c>
      <c r="F4198" s="296">
        <f t="shared" si="77"/>
        <v>794.07233214401549</v>
      </c>
    </row>
    <row r="4199" spans="1:6" customFormat="1" ht="14.25">
      <c r="A4199" s="291">
        <v>42719</v>
      </c>
      <c r="B4199" s="292" t="s">
        <v>36</v>
      </c>
      <c r="C4199" s="293" t="s">
        <v>15911</v>
      </c>
      <c r="D4199" s="294" t="s">
        <v>1875</v>
      </c>
      <c r="E4199" s="295">
        <v>826.09471294193963</v>
      </c>
      <c r="F4199" s="296">
        <f t="shared" si="77"/>
        <v>826.09471294193963</v>
      </c>
    </row>
    <row r="4200" spans="1:6" customFormat="1" ht="14.25">
      <c r="A4200" s="291">
        <v>42718</v>
      </c>
      <c r="B4200" s="292" t="s">
        <v>36</v>
      </c>
      <c r="C4200" s="293" t="s">
        <v>15912</v>
      </c>
      <c r="D4200" s="294" t="s">
        <v>1875</v>
      </c>
      <c r="E4200" s="295">
        <v>820.30489782679206</v>
      </c>
      <c r="F4200" s="296">
        <f t="shared" si="77"/>
        <v>820.30489782679206</v>
      </c>
    </row>
    <row r="4201" spans="1:6" customFormat="1" ht="28.5">
      <c r="A4201" s="291">
        <v>42722</v>
      </c>
      <c r="B4201" s="292" t="s">
        <v>36</v>
      </c>
      <c r="C4201" s="293" t="s">
        <v>15913</v>
      </c>
      <c r="D4201" s="294" t="s">
        <v>1875</v>
      </c>
      <c r="E4201" s="295">
        <v>990.59357768407381</v>
      </c>
      <c r="F4201" s="296">
        <f t="shared" si="77"/>
        <v>990.59357768407381</v>
      </c>
    </row>
    <row r="4202" spans="1:6" customFormat="1" ht="14.25">
      <c r="A4202" s="291">
        <v>42721</v>
      </c>
      <c r="B4202" s="292" t="s">
        <v>36</v>
      </c>
      <c r="C4202" s="293" t="s">
        <v>15914</v>
      </c>
      <c r="D4202" s="294" t="s">
        <v>1875</v>
      </c>
      <c r="E4202" s="295">
        <v>850.85955238404142</v>
      </c>
      <c r="F4202" s="296">
        <f t="shared" si="77"/>
        <v>850.85955238404142</v>
      </c>
    </row>
    <row r="4203" spans="1:6" customFormat="1" ht="14.25">
      <c r="A4203" s="291">
        <v>42720</v>
      </c>
      <c r="B4203" s="292" t="s">
        <v>36</v>
      </c>
      <c r="C4203" s="293" t="s">
        <v>15915</v>
      </c>
      <c r="D4203" s="294" t="s">
        <v>1875</v>
      </c>
      <c r="E4203" s="295">
        <v>844.48589036652606</v>
      </c>
      <c r="F4203" s="296">
        <f t="shared" si="77"/>
        <v>844.48589036652606</v>
      </c>
    </row>
    <row r="4204" spans="1:6" customFormat="1" ht="28.5">
      <c r="A4204" s="291">
        <v>42723</v>
      </c>
      <c r="B4204" s="292" t="s">
        <v>36</v>
      </c>
      <c r="C4204" s="293" t="s">
        <v>15916</v>
      </c>
      <c r="D4204" s="294" t="s">
        <v>1875</v>
      </c>
      <c r="E4204" s="295">
        <v>936.84722672721364</v>
      </c>
      <c r="F4204" s="296">
        <f t="shared" si="77"/>
        <v>936.84722672721364</v>
      </c>
    </row>
    <row r="4205" spans="1:6" customFormat="1" ht="14.25">
      <c r="A4205" s="291">
        <v>42724</v>
      </c>
      <c r="B4205" s="292" t="s">
        <v>36</v>
      </c>
      <c r="C4205" s="293" t="s">
        <v>15917</v>
      </c>
      <c r="D4205" s="294" t="s">
        <v>1875</v>
      </c>
      <c r="E4205" s="295">
        <v>1852.8867985728186</v>
      </c>
      <c r="F4205" s="296">
        <f t="shared" si="77"/>
        <v>1852.8867985728186</v>
      </c>
    </row>
    <row r="4206" spans="1:6" customFormat="1" ht="28.5">
      <c r="A4206" s="291">
        <v>42726</v>
      </c>
      <c r="B4206" s="292" t="s">
        <v>36</v>
      </c>
      <c r="C4206" s="293" t="s">
        <v>15918</v>
      </c>
      <c r="D4206" s="294" t="s">
        <v>21</v>
      </c>
      <c r="E4206" s="295">
        <v>641.54232890042158</v>
      </c>
      <c r="F4206" s="296">
        <f t="shared" si="77"/>
        <v>641.54232890042158</v>
      </c>
    </row>
    <row r="4207" spans="1:6" customFormat="1" ht="28.5">
      <c r="A4207" s="291">
        <v>42727</v>
      </c>
      <c r="B4207" s="292" t="s">
        <v>36</v>
      </c>
      <c r="C4207" s="293" t="s">
        <v>15919</v>
      </c>
      <c r="D4207" s="294" t="s">
        <v>21</v>
      </c>
      <c r="E4207" s="295">
        <v>648.40253000324356</v>
      </c>
      <c r="F4207" s="296">
        <f t="shared" si="77"/>
        <v>648.40253000324356</v>
      </c>
    </row>
    <row r="4208" spans="1:6" customFormat="1" ht="28.5">
      <c r="A4208" s="291">
        <v>42728</v>
      </c>
      <c r="B4208" s="292" t="s">
        <v>36</v>
      </c>
      <c r="C4208" s="293" t="s">
        <v>15920</v>
      </c>
      <c r="D4208" s="294" t="s">
        <v>21</v>
      </c>
      <c r="E4208" s="295">
        <v>599.2458644177749</v>
      </c>
      <c r="F4208" s="296">
        <f t="shared" si="77"/>
        <v>599.2458644177749</v>
      </c>
    </row>
    <row r="4209" spans="1:6" customFormat="1" ht="28.5">
      <c r="A4209" s="291">
        <v>42729</v>
      </c>
      <c r="B4209" s="292" t="s">
        <v>36</v>
      </c>
      <c r="C4209" s="293" t="s">
        <v>15921</v>
      </c>
      <c r="D4209" s="294" t="s">
        <v>21</v>
      </c>
      <c r="E4209" s="295">
        <v>599.2458644177749</v>
      </c>
      <c r="F4209" s="296">
        <f t="shared" si="77"/>
        <v>599.2458644177749</v>
      </c>
    </row>
    <row r="4210" spans="1:6" customFormat="1" ht="28.5">
      <c r="A4210" s="291">
        <v>42730</v>
      </c>
      <c r="B4210" s="292" t="s">
        <v>36</v>
      </c>
      <c r="C4210" s="293" t="s">
        <v>15922</v>
      </c>
      <c r="D4210" s="294" t="s">
        <v>21</v>
      </c>
      <c r="E4210" s="295">
        <v>1251.2650016217967</v>
      </c>
      <c r="F4210" s="296">
        <f t="shared" si="77"/>
        <v>1251.2650016217967</v>
      </c>
    </row>
    <row r="4211" spans="1:6" customFormat="1" ht="28.5">
      <c r="A4211" s="291">
        <v>42731</v>
      </c>
      <c r="B4211" s="292" t="s">
        <v>36</v>
      </c>
      <c r="C4211" s="293" t="s">
        <v>15923</v>
      </c>
      <c r="D4211" s="294" t="s">
        <v>21</v>
      </c>
      <c r="E4211" s="295">
        <v>1251.2650016217967</v>
      </c>
      <c r="F4211" s="296">
        <f t="shared" si="77"/>
        <v>1251.2650016217967</v>
      </c>
    </row>
    <row r="4212" spans="1:6" customFormat="1" ht="28.5">
      <c r="A4212" s="291">
        <v>42732</v>
      </c>
      <c r="B4212" s="292" t="s">
        <v>36</v>
      </c>
      <c r="C4212" s="293" t="s">
        <v>15924</v>
      </c>
      <c r="D4212" s="294" t="s">
        <v>21</v>
      </c>
      <c r="E4212" s="295">
        <v>1267.7830035679533</v>
      </c>
      <c r="F4212" s="296">
        <f t="shared" si="77"/>
        <v>1267.7830035679533</v>
      </c>
    </row>
    <row r="4213" spans="1:6" customFormat="1" ht="28.5">
      <c r="A4213" s="291">
        <v>42733</v>
      </c>
      <c r="B4213" s="292" t="s">
        <v>36</v>
      </c>
      <c r="C4213" s="293" t="s">
        <v>15925</v>
      </c>
      <c r="D4213" s="294" t="s">
        <v>21</v>
      </c>
      <c r="E4213" s="295">
        <v>1267.7830035679533</v>
      </c>
      <c r="F4213" s="296">
        <f t="shared" si="77"/>
        <v>1267.7830035679533</v>
      </c>
    </row>
    <row r="4214" spans="1:6" customFormat="1" ht="28.5">
      <c r="A4214" s="291">
        <v>42734</v>
      </c>
      <c r="B4214" s="292" t="s">
        <v>36</v>
      </c>
      <c r="C4214" s="293" t="s">
        <v>15926</v>
      </c>
      <c r="D4214" s="294" t="s">
        <v>21</v>
      </c>
      <c r="E4214" s="295">
        <v>1487.9987025624391</v>
      </c>
      <c r="F4214" s="296">
        <f t="shared" si="77"/>
        <v>1487.9987025624391</v>
      </c>
    </row>
    <row r="4215" spans="1:6" customFormat="1" ht="28.5">
      <c r="A4215" s="291">
        <v>42735</v>
      </c>
      <c r="B4215" s="292" t="s">
        <v>36</v>
      </c>
      <c r="C4215" s="293" t="s">
        <v>15927</v>
      </c>
      <c r="D4215" s="294" t="s">
        <v>21</v>
      </c>
      <c r="E4215" s="295">
        <v>1396.5861174180991</v>
      </c>
      <c r="F4215" s="296">
        <f t="shared" si="77"/>
        <v>1396.5861174180991</v>
      </c>
    </row>
    <row r="4216" spans="1:6" customFormat="1" ht="28.5">
      <c r="A4216" s="291">
        <v>42736</v>
      </c>
      <c r="B4216" s="292" t="s">
        <v>36</v>
      </c>
      <c r="C4216" s="293" t="s">
        <v>15928</v>
      </c>
      <c r="D4216" s="294" t="s">
        <v>21</v>
      </c>
      <c r="E4216" s="295">
        <v>1578.7950048653909</v>
      </c>
      <c r="F4216" s="296">
        <f t="shared" si="77"/>
        <v>1578.7950048653909</v>
      </c>
    </row>
    <row r="4217" spans="1:6" customFormat="1" ht="28.5">
      <c r="A4217" s="291">
        <v>42737</v>
      </c>
      <c r="B4217" s="292" t="s">
        <v>36</v>
      </c>
      <c r="C4217" s="293" t="s">
        <v>15929</v>
      </c>
      <c r="D4217" s="294" t="s">
        <v>21</v>
      </c>
      <c r="E4217" s="295">
        <v>1578.7950048653909</v>
      </c>
      <c r="F4217" s="296">
        <f t="shared" si="77"/>
        <v>1578.7950048653909</v>
      </c>
    </row>
    <row r="4218" spans="1:6" customFormat="1" ht="28.5">
      <c r="A4218" s="291">
        <v>42738</v>
      </c>
      <c r="B4218" s="292" t="s">
        <v>36</v>
      </c>
      <c r="C4218" s="293" t="s">
        <v>15930</v>
      </c>
      <c r="D4218" s="294" t="s">
        <v>21</v>
      </c>
      <c r="E4218" s="295">
        <v>1810.752513785274</v>
      </c>
      <c r="F4218" s="296">
        <f t="shared" si="77"/>
        <v>1810.752513785274</v>
      </c>
    </row>
    <row r="4219" spans="1:6" customFormat="1" ht="28.5">
      <c r="A4219" s="291">
        <v>42739</v>
      </c>
      <c r="B4219" s="292" t="s">
        <v>36</v>
      </c>
      <c r="C4219" s="293" t="s">
        <v>15931</v>
      </c>
      <c r="D4219" s="294" t="s">
        <v>21</v>
      </c>
      <c r="E4219" s="295">
        <v>2079.9059357768406</v>
      </c>
      <c r="F4219" s="296">
        <f t="shared" si="77"/>
        <v>2079.9059357768406</v>
      </c>
    </row>
    <row r="4220" spans="1:6" customFormat="1" ht="28.5">
      <c r="A4220" s="291">
        <v>42740</v>
      </c>
      <c r="B4220" s="292" t="s">
        <v>36</v>
      </c>
      <c r="C4220" s="293" t="s">
        <v>15932</v>
      </c>
      <c r="D4220" s="294" t="s">
        <v>21</v>
      </c>
      <c r="E4220" s="295">
        <v>2188.4690236782353</v>
      </c>
      <c r="F4220" s="296">
        <f t="shared" si="77"/>
        <v>2188.4690236782353</v>
      </c>
    </row>
    <row r="4221" spans="1:6" customFormat="1" ht="28.5">
      <c r="A4221" s="291">
        <v>42741</v>
      </c>
      <c r="B4221" s="292" t="s">
        <v>36</v>
      </c>
      <c r="C4221" s="293" t="s">
        <v>15933</v>
      </c>
      <c r="D4221" s="294" t="s">
        <v>21</v>
      </c>
      <c r="E4221" s="295">
        <v>2188.4690236782353</v>
      </c>
      <c r="F4221" s="296">
        <f t="shared" si="77"/>
        <v>2188.4690236782353</v>
      </c>
    </row>
    <row r="4222" spans="1:6" customFormat="1" ht="28.5">
      <c r="A4222" s="291">
        <v>42742</v>
      </c>
      <c r="B4222" s="292" t="s">
        <v>36</v>
      </c>
      <c r="C4222" s="293" t="s">
        <v>15934</v>
      </c>
      <c r="D4222" s="294" t="s">
        <v>21</v>
      </c>
      <c r="E4222" s="295">
        <v>2752.6840739539407</v>
      </c>
      <c r="F4222" s="296">
        <f t="shared" si="77"/>
        <v>2752.6840739539407</v>
      </c>
    </row>
    <row r="4223" spans="1:6" customFormat="1" ht="28.5">
      <c r="A4223" s="291">
        <v>42743</v>
      </c>
      <c r="B4223" s="292" t="s">
        <v>36</v>
      </c>
      <c r="C4223" s="293" t="s">
        <v>15935</v>
      </c>
      <c r="D4223" s="294" t="s">
        <v>21</v>
      </c>
      <c r="E4223" s="295">
        <v>2865.1556925072978</v>
      </c>
      <c r="F4223" s="296">
        <f t="shared" si="77"/>
        <v>2865.1556925072978</v>
      </c>
    </row>
    <row r="4224" spans="1:6" customFormat="1" ht="28.5">
      <c r="A4224" s="291">
        <v>42744</v>
      </c>
      <c r="B4224" s="292" t="s">
        <v>36</v>
      </c>
      <c r="C4224" s="293" t="s">
        <v>15936</v>
      </c>
      <c r="D4224" s="294" t="s">
        <v>21</v>
      </c>
      <c r="E4224" s="295">
        <v>2865.1556925072978</v>
      </c>
      <c r="F4224" s="296">
        <f t="shared" si="77"/>
        <v>2865.1556925072978</v>
      </c>
    </row>
    <row r="4225" spans="1:6" customFormat="1" ht="28.5">
      <c r="A4225" s="291">
        <v>42745</v>
      </c>
      <c r="B4225" s="292" t="s">
        <v>36</v>
      </c>
      <c r="C4225" s="293" t="s">
        <v>15937</v>
      </c>
      <c r="D4225" s="294" t="s">
        <v>21</v>
      </c>
      <c r="E4225" s="295">
        <v>3003.3571196886146</v>
      </c>
      <c r="F4225" s="296">
        <f t="shared" si="77"/>
        <v>3003.3571196886146</v>
      </c>
    </row>
    <row r="4226" spans="1:6" customFormat="1" ht="28.5">
      <c r="A4226" s="291">
        <v>42746</v>
      </c>
      <c r="B4226" s="292" t="s">
        <v>36</v>
      </c>
      <c r="C4226" s="293" t="s">
        <v>15938</v>
      </c>
      <c r="D4226" s="294" t="s">
        <v>21</v>
      </c>
      <c r="E4226" s="295">
        <v>3003.3571196886146</v>
      </c>
      <c r="F4226" s="296">
        <f t="shared" si="77"/>
        <v>3003.3571196886146</v>
      </c>
    </row>
    <row r="4227" spans="1:6" customFormat="1" ht="28.5">
      <c r="A4227" s="291">
        <v>42747</v>
      </c>
      <c r="B4227" s="292" t="s">
        <v>36</v>
      </c>
      <c r="C4227" s="293" t="s">
        <v>15939</v>
      </c>
      <c r="D4227" s="294" t="s">
        <v>21</v>
      </c>
      <c r="E4227" s="295">
        <v>3982.5170288679851</v>
      </c>
      <c r="F4227" s="296">
        <f t="shared" si="77"/>
        <v>3982.5170288679851</v>
      </c>
    </row>
    <row r="4228" spans="1:6" customFormat="1" ht="28.5">
      <c r="A4228" s="291">
        <v>42748</v>
      </c>
      <c r="B4228" s="292" t="s">
        <v>36</v>
      </c>
      <c r="C4228" s="293" t="s">
        <v>15940</v>
      </c>
      <c r="D4228" s="294" t="s">
        <v>21</v>
      </c>
      <c r="E4228" s="295">
        <v>134.74699967564058</v>
      </c>
      <c r="F4228" s="296">
        <f t="shared" si="77"/>
        <v>134.74699967564058</v>
      </c>
    </row>
    <row r="4229" spans="1:6" customFormat="1" ht="28.5">
      <c r="A4229" s="291">
        <v>42749</v>
      </c>
      <c r="B4229" s="292" t="s">
        <v>36</v>
      </c>
      <c r="C4229" s="293" t="s">
        <v>15941</v>
      </c>
      <c r="D4229" s="294" t="s">
        <v>21</v>
      </c>
      <c r="E4229" s="295">
        <v>145.55627635420043</v>
      </c>
      <c r="F4229" s="296">
        <f t="shared" si="77"/>
        <v>145.55627635420043</v>
      </c>
    </row>
    <row r="4230" spans="1:6" customFormat="1" ht="28.5">
      <c r="A4230" s="291">
        <v>42750</v>
      </c>
      <c r="B4230" s="292" t="s">
        <v>36</v>
      </c>
      <c r="C4230" s="293" t="s">
        <v>15942</v>
      </c>
      <c r="D4230" s="294" t="s">
        <v>21</v>
      </c>
      <c r="E4230" s="295">
        <v>175.33246837495943</v>
      </c>
      <c r="F4230" s="296">
        <f t="shared" si="77"/>
        <v>175.33246837495943</v>
      </c>
    </row>
    <row r="4231" spans="1:6" customFormat="1" ht="28.5">
      <c r="A4231" s="291">
        <v>42751</v>
      </c>
      <c r="B4231" s="292" t="s">
        <v>36</v>
      </c>
      <c r="C4231" s="293" t="s">
        <v>15943</v>
      </c>
      <c r="D4231" s="294" t="s">
        <v>21</v>
      </c>
      <c r="E4231" s="295">
        <v>188.74472915990916</v>
      </c>
      <c r="F4231" s="296">
        <f t="shared" si="77"/>
        <v>188.74472915990916</v>
      </c>
    </row>
    <row r="4232" spans="1:6" customFormat="1" ht="28.5">
      <c r="A4232" s="291">
        <v>42752</v>
      </c>
      <c r="B4232" s="292" t="s">
        <v>36</v>
      </c>
      <c r="C4232" s="293" t="s">
        <v>15944</v>
      </c>
      <c r="D4232" s="294" t="s">
        <v>21</v>
      </c>
      <c r="E4232" s="295">
        <v>246.2536490431398</v>
      </c>
      <c r="F4232" s="296">
        <f t="shared" ref="F4232:F4295" si="78">E4232*$F$3079</f>
        <v>246.2536490431398</v>
      </c>
    </row>
    <row r="4233" spans="1:6" customFormat="1" ht="28.5">
      <c r="A4233" s="291">
        <v>42753</v>
      </c>
      <c r="B4233" s="292" t="s">
        <v>36</v>
      </c>
      <c r="C4233" s="293" t="s">
        <v>15945</v>
      </c>
      <c r="D4233" s="294" t="s">
        <v>21</v>
      </c>
      <c r="E4233" s="295">
        <v>247.82679208563087</v>
      </c>
      <c r="F4233" s="296">
        <f t="shared" si="78"/>
        <v>247.82679208563087</v>
      </c>
    </row>
    <row r="4234" spans="1:6" customFormat="1" ht="28.5">
      <c r="A4234" s="291">
        <v>42754</v>
      </c>
      <c r="B4234" s="292" t="s">
        <v>36</v>
      </c>
      <c r="C4234" s="293" t="s">
        <v>15946</v>
      </c>
      <c r="D4234" s="294" t="s">
        <v>21</v>
      </c>
      <c r="E4234" s="295">
        <v>391.48556600713584</v>
      </c>
      <c r="F4234" s="296">
        <f t="shared" si="78"/>
        <v>391.48556600713584</v>
      </c>
    </row>
    <row r="4235" spans="1:6" customFormat="1" ht="28.5">
      <c r="A4235" s="291">
        <v>42755</v>
      </c>
      <c r="B4235" s="292" t="s">
        <v>36</v>
      </c>
      <c r="C4235" s="293" t="s">
        <v>15947</v>
      </c>
      <c r="D4235" s="294" t="s">
        <v>21</v>
      </c>
      <c r="E4235" s="295">
        <v>404.29776192020756</v>
      </c>
      <c r="F4235" s="296">
        <f t="shared" si="78"/>
        <v>404.29776192020756</v>
      </c>
    </row>
    <row r="4236" spans="1:6" customFormat="1" ht="28.5">
      <c r="A4236" s="291">
        <v>42756</v>
      </c>
      <c r="B4236" s="292" t="s">
        <v>36</v>
      </c>
      <c r="C4236" s="293" t="s">
        <v>15948</v>
      </c>
      <c r="D4236" s="294" t="s">
        <v>21</v>
      </c>
      <c r="E4236" s="295">
        <v>216.3233863120337</v>
      </c>
      <c r="F4236" s="296">
        <f t="shared" si="78"/>
        <v>216.3233863120337</v>
      </c>
    </row>
    <row r="4237" spans="1:6" customFormat="1" ht="14.25">
      <c r="A4237" s="291">
        <v>42757</v>
      </c>
      <c r="B4237" s="292" t="s">
        <v>36</v>
      </c>
      <c r="C4237" s="293" t="s">
        <v>15949</v>
      </c>
      <c r="D4237" s="294" t="s">
        <v>21</v>
      </c>
      <c r="E4237" s="295">
        <v>274.68374959455076</v>
      </c>
      <c r="F4237" s="296">
        <f t="shared" si="78"/>
        <v>274.68374959455076</v>
      </c>
    </row>
    <row r="4238" spans="1:6" customFormat="1" ht="28.5">
      <c r="A4238" s="291">
        <v>42759</v>
      </c>
      <c r="B4238" s="292" t="s">
        <v>36</v>
      </c>
      <c r="C4238" s="293" t="s">
        <v>15950</v>
      </c>
      <c r="D4238" s="294" t="s">
        <v>21</v>
      </c>
      <c r="E4238" s="295">
        <v>281.59260460590332</v>
      </c>
      <c r="F4238" s="296">
        <f t="shared" si="78"/>
        <v>281.59260460590332</v>
      </c>
    </row>
    <row r="4239" spans="1:6" customFormat="1" ht="28.5">
      <c r="A4239" s="291">
        <v>42760</v>
      </c>
      <c r="B4239" s="292" t="s">
        <v>36</v>
      </c>
      <c r="C4239" s="293" t="s">
        <v>15951</v>
      </c>
      <c r="D4239" s="294" t="s">
        <v>21</v>
      </c>
      <c r="E4239" s="295">
        <v>460.83360363282509</v>
      </c>
      <c r="F4239" s="296">
        <f t="shared" si="78"/>
        <v>460.83360363282509</v>
      </c>
    </row>
    <row r="4240" spans="1:6" customFormat="1" ht="28.5">
      <c r="A4240" s="291">
        <v>42761</v>
      </c>
      <c r="B4240" s="292" t="s">
        <v>36</v>
      </c>
      <c r="C4240" s="293" t="s">
        <v>15952</v>
      </c>
      <c r="D4240" s="294" t="s">
        <v>21</v>
      </c>
      <c r="E4240" s="295">
        <v>464.26370418423608</v>
      </c>
      <c r="F4240" s="296">
        <f t="shared" si="78"/>
        <v>464.26370418423608</v>
      </c>
    </row>
    <row r="4241" spans="1:6" customFormat="1" ht="28.5">
      <c r="A4241" s="291">
        <v>42762</v>
      </c>
      <c r="B4241" s="292" t="s">
        <v>36</v>
      </c>
      <c r="C4241" s="293" t="s">
        <v>15953</v>
      </c>
      <c r="D4241" s="294" t="s">
        <v>21</v>
      </c>
      <c r="E4241" s="295">
        <v>439.6853713915018</v>
      </c>
      <c r="F4241" s="296">
        <f t="shared" si="78"/>
        <v>439.6853713915018</v>
      </c>
    </row>
    <row r="4242" spans="1:6" customFormat="1" ht="28.5">
      <c r="A4242" s="291">
        <v>42763</v>
      </c>
      <c r="B4242" s="292" t="s">
        <v>36</v>
      </c>
      <c r="C4242" s="293" t="s">
        <v>15954</v>
      </c>
      <c r="D4242" s="294" t="s">
        <v>21</v>
      </c>
      <c r="E4242" s="295">
        <v>439.6853713915018</v>
      </c>
      <c r="F4242" s="296">
        <f t="shared" si="78"/>
        <v>439.6853713915018</v>
      </c>
    </row>
    <row r="4243" spans="1:6" customFormat="1" ht="14.25">
      <c r="A4243" s="291">
        <v>42764</v>
      </c>
      <c r="B4243" s="292" t="s">
        <v>36</v>
      </c>
      <c r="C4243" s="293" t="s">
        <v>15955</v>
      </c>
      <c r="D4243" s="294" t="s">
        <v>21</v>
      </c>
      <c r="E4243" s="295">
        <v>896.83749594550761</v>
      </c>
      <c r="F4243" s="296">
        <f t="shared" si="78"/>
        <v>896.83749594550761</v>
      </c>
    </row>
    <row r="4244" spans="1:6" customFormat="1" ht="28.5">
      <c r="A4244" s="291">
        <v>42765</v>
      </c>
      <c r="B4244" s="292" t="s">
        <v>36</v>
      </c>
      <c r="C4244" s="293" t="s">
        <v>15956</v>
      </c>
      <c r="D4244" s="294" t="s">
        <v>21</v>
      </c>
      <c r="E4244" s="295">
        <v>896.83749594550761</v>
      </c>
      <c r="F4244" s="296">
        <f t="shared" si="78"/>
        <v>896.83749594550761</v>
      </c>
    </row>
    <row r="4245" spans="1:6" customFormat="1" ht="28.5">
      <c r="A4245" s="291">
        <v>42766</v>
      </c>
      <c r="B4245" s="292" t="s">
        <v>36</v>
      </c>
      <c r="C4245" s="293" t="s">
        <v>15957</v>
      </c>
      <c r="D4245" s="294" t="s">
        <v>21</v>
      </c>
      <c r="E4245" s="295">
        <v>905.09244242620821</v>
      </c>
      <c r="F4245" s="296">
        <f t="shared" si="78"/>
        <v>905.09244242620821</v>
      </c>
    </row>
    <row r="4246" spans="1:6" customFormat="1" ht="28.5">
      <c r="A4246" s="291">
        <v>42767</v>
      </c>
      <c r="B4246" s="292" t="s">
        <v>36</v>
      </c>
      <c r="C4246" s="293" t="s">
        <v>15958</v>
      </c>
      <c r="D4246" s="294" t="s">
        <v>21</v>
      </c>
      <c r="E4246" s="295">
        <v>905.09244242620821</v>
      </c>
      <c r="F4246" s="296">
        <f t="shared" si="78"/>
        <v>905.09244242620821</v>
      </c>
    </row>
    <row r="4247" spans="1:6" customFormat="1" ht="28.5">
      <c r="A4247" s="291">
        <v>42768</v>
      </c>
      <c r="B4247" s="292" t="s">
        <v>36</v>
      </c>
      <c r="C4247" s="293" t="s">
        <v>15959</v>
      </c>
      <c r="D4247" s="294" t="s">
        <v>21</v>
      </c>
      <c r="E4247" s="295">
        <v>1133.9361012001295</v>
      </c>
      <c r="F4247" s="296">
        <f t="shared" si="78"/>
        <v>1133.9361012001295</v>
      </c>
    </row>
    <row r="4248" spans="1:6" customFormat="1" ht="28.5">
      <c r="A4248" s="291">
        <v>42769</v>
      </c>
      <c r="B4248" s="292" t="s">
        <v>36</v>
      </c>
      <c r="C4248" s="293" t="s">
        <v>15960</v>
      </c>
      <c r="D4248" s="294" t="s">
        <v>21</v>
      </c>
      <c r="E4248" s="295">
        <v>1133.9361012001295</v>
      </c>
      <c r="F4248" s="296">
        <f t="shared" si="78"/>
        <v>1133.9361012001295</v>
      </c>
    </row>
    <row r="4249" spans="1:6" customFormat="1" ht="14.25">
      <c r="A4249" s="291">
        <v>42770</v>
      </c>
      <c r="B4249" s="292" t="s">
        <v>36</v>
      </c>
      <c r="C4249" s="293" t="s">
        <v>15961</v>
      </c>
      <c r="D4249" s="294" t="s">
        <v>21</v>
      </c>
      <c r="E4249" s="295">
        <v>1179.338306843983</v>
      </c>
      <c r="F4249" s="296">
        <f t="shared" si="78"/>
        <v>1179.338306843983</v>
      </c>
    </row>
    <row r="4250" spans="1:6" customFormat="1" ht="28.5">
      <c r="A4250" s="291">
        <v>42771</v>
      </c>
      <c r="B4250" s="292" t="s">
        <v>36</v>
      </c>
      <c r="C4250" s="293" t="s">
        <v>15962</v>
      </c>
      <c r="D4250" s="294" t="s">
        <v>21</v>
      </c>
      <c r="E4250" s="295">
        <v>1179.338306843983</v>
      </c>
      <c r="F4250" s="296">
        <f t="shared" si="78"/>
        <v>1179.338306843983</v>
      </c>
    </row>
    <row r="4251" spans="1:6" customFormat="1" ht="28.5">
      <c r="A4251" s="291">
        <v>42772</v>
      </c>
      <c r="B4251" s="292" t="s">
        <v>36</v>
      </c>
      <c r="C4251" s="293" t="s">
        <v>15963</v>
      </c>
      <c r="D4251" s="294" t="s">
        <v>21</v>
      </c>
      <c r="E4251" s="295">
        <v>1546.4888096010379</v>
      </c>
      <c r="F4251" s="296">
        <f t="shared" si="78"/>
        <v>1546.4888096010379</v>
      </c>
    </row>
    <row r="4252" spans="1:6" customFormat="1" ht="28.5">
      <c r="A4252" s="291">
        <v>42773</v>
      </c>
      <c r="B4252" s="292" t="s">
        <v>36</v>
      </c>
      <c r="C4252" s="293" t="s">
        <v>15964</v>
      </c>
      <c r="D4252" s="294" t="s">
        <v>21</v>
      </c>
      <c r="E4252" s="295">
        <v>1546.4888096010379</v>
      </c>
      <c r="F4252" s="296">
        <f t="shared" si="78"/>
        <v>1546.4888096010379</v>
      </c>
    </row>
    <row r="4253" spans="1:6" customFormat="1" ht="28.5">
      <c r="A4253" s="291">
        <v>42774</v>
      </c>
      <c r="B4253" s="292" t="s">
        <v>36</v>
      </c>
      <c r="C4253" s="293" t="s">
        <v>15965</v>
      </c>
      <c r="D4253" s="294" t="s">
        <v>21</v>
      </c>
      <c r="E4253" s="295">
        <v>1600.7622445669801</v>
      </c>
      <c r="F4253" s="296">
        <f t="shared" si="78"/>
        <v>1600.7622445669801</v>
      </c>
    </row>
    <row r="4254" spans="1:6" customFormat="1" ht="28.5">
      <c r="A4254" s="291">
        <v>42775</v>
      </c>
      <c r="B4254" s="292" t="s">
        <v>36</v>
      </c>
      <c r="C4254" s="293" t="s">
        <v>15966</v>
      </c>
      <c r="D4254" s="294" t="s">
        <v>21</v>
      </c>
      <c r="E4254" s="295">
        <v>1600.7622445669801</v>
      </c>
      <c r="F4254" s="296">
        <f t="shared" si="78"/>
        <v>1600.7622445669801</v>
      </c>
    </row>
    <row r="4255" spans="1:6" customFormat="1" ht="28.5">
      <c r="A4255" s="291">
        <v>42776</v>
      </c>
      <c r="B4255" s="292" t="s">
        <v>36</v>
      </c>
      <c r="C4255" s="293" t="s">
        <v>15967</v>
      </c>
      <c r="D4255" s="294" t="s">
        <v>21</v>
      </c>
      <c r="E4255" s="295">
        <v>323.19980538436585</v>
      </c>
      <c r="F4255" s="296">
        <f t="shared" si="78"/>
        <v>323.19980538436585</v>
      </c>
    </row>
    <row r="4256" spans="1:6" customFormat="1" ht="28.5">
      <c r="A4256" s="291">
        <v>42777</v>
      </c>
      <c r="B4256" s="292" t="s">
        <v>36</v>
      </c>
      <c r="C4256" s="293" t="s">
        <v>15968</v>
      </c>
      <c r="D4256" s="294" t="s">
        <v>21</v>
      </c>
      <c r="E4256" s="295">
        <v>326.62990593577683</v>
      </c>
      <c r="F4256" s="296">
        <f t="shared" si="78"/>
        <v>326.62990593577683</v>
      </c>
    </row>
    <row r="4257" spans="1:6" customFormat="1" ht="28.5">
      <c r="A4257" s="291">
        <v>42778</v>
      </c>
      <c r="B4257" s="292" t="s">
        <v>36</v>
      </c>
      <c r="C4257" s="293" t="s">
        <v>15969</v>
      </c>
      <c r="D4257" s="294" t="s">
        <v>21</v>
      </c>
      <c r="E4257" s="295">
        <v>302.04346415828741</v>
      </c>
      <c r="F4257" s="296">
        <f t="shared" si="78"/>
        <v>302.04346415828741</v>
      </c>
    </row>
    <row r="4258" spans="1:6" customFormat="1" ht="28.5">
      <c r="A4258" s="291">
        <v>42779</v>
      </c>
      <c r="B4258" s="292" t="s">
        <v>36</v>
      </c>
      <c r="C4258" s="293" t="s">
        <v>15970</v>
      </c>
      <c r="D4258" s="294" t="s">
        <v>21</v>
      </c>
      <c r="E4258" s="295">
        <v>302.04346415828741</v>
      </c>
      <c r="F4258" s="296">
        <f t="shared" si="78"/>
        <v>302.04346415828741</v>
      </c>
    </row>
    <row r="4259" spans="1:6" customFormat="1" ht="28.5">
      <c r="A4259" s="291">
        <v>42780</v>
      </c>
      <c r="B4259" s="292" t="s">
        <v>36</v>
      </c>
      <c r="C4259" s="293" t="s">
        <v>15971</v>
      </c>
      <c r="D4259" s="294" t="s">
        <v>21</v>
      </c>
      <c r="E4259" s="295">
        <v>702.15698994485888</v>
      </c>
      <c r="F4259" s="296">
        <f t="shared" si="78"/>
        <v>702.15698994485888</v>
      </c>
    </row>
    <row r="4260" spans="1:6" customFormat="1" ht="28.5">
      <c r="A4260" s="291">
        <v>42781</v>
      </c>
      <c r="B4260" s="292" t="s">
        <v>36</v>
      </c>
      <c r="C4260" s="293" t="s">
        <v>15972</v>
      </c>
      <c r="D4260" s="294" t="s">
        <v>21</v>
      </c>
      <c r="E4260" s="295">
        <v>702.15698994485888</v>
      </c>
      <c r="F4260" s="296">
        <f t="shared" si="78"/>
        <v>702.15698994485888</v>
      </c>
    </row>
    <row r="4261" spans="1:6" customFormat="1" ht="28.5">
      <c r="A4261" s="291">
        <v>42782</v>
      </c>
      <c r="B4261" s="292" t="s">
        <v>36</v>
      </c>
      <c r="C4261" s="293" t="s">
        <v>15973</v>
      </c>
      <c r="D4261" s="294" t="s">
        <v>21</v>
      </c>
      <c r="E4261" s="295">
        <v>710.41193642555947</v>
      </c>
      <c r="F4261" s="296">
        <f t="shared" si="78"/>
        <v>710.41193642555947</v>
      </c>
    </row>
    <row r="4262" spans="1:6" customFormat="1" ht="28.5">
      <c r="A4262" s="291">
        <v>42783</v>
      </c>
      <c r="B4262" s="292" t="s">
        <v>36</v>
      </c>
      <c r="C4262" s="293" t="s">
        <v>15974</v>
      </c>
      <c r="D4262" s="294" t="s">
        <v>21</v>
      </c>
      <c r="E4262" s="295">
        <v>710.41193642555947</v>
      </c>
      <c r="F4262" s="296">
        <f t="shared" si="78"/>
        <v>710.41193642555947</v>
      </c>
    </row>
    <row r="4263" spans="1:6" customFormat="1" ht="28.5">
      <c r="A4263" s="291">
        <v>42784</v>
      </c>
      <c r="B4263" s="292" t="s">
        <v>36</v>
      </c>
      <c r="C4263" s="293" t="s">
        <v>15975</v>
      </c>
      <c r="D4263" s="294" t="s">
        <v>21</v>
      </c>
      <c r="E4263" s="295">
        <v>819.18585793058708</v>
      </c>
      <c r="F4263" s="296">
        <f t="shared" si="78"/>
        <v>819.18585793058708</v>
      </c>
    </row>
    <row r="4264" spans="1:6" customFormat="1" ht="28.5">
      <c r="A4264" s="291">
        <v>42785</v>
      </c>
      <c r="B4264" s="292" t="s">
        <v>36</v>
      </c>
      <c r="C4264" s="293" t="s">
        <v>15976</v>
      </c>
      <c r="D4264" s="294" t="s">
        <v>21</v>
      </c>
      <c r="E4264" s="295">
        <v>819.18585793058708</v>
      </c>
      <c r="F4264" s="296">
        <f t="shared" si="78"/>
        <v>819.18585793058708</v>
      </c>
    </row>
    <row r="4265" spans="1:6" customFormat="1" ht="28.5">
      <c r="A4265" s="291">
        <v>42786</v>
      </c>
      <c r="B4265" s="292" t="s">
        <v>36</v>
      </c>
      <c r="C4265" s="293" t="s">
        <v>15977</v>
      </c>
      <c r="D4265" s="294" t="s">
        <v>21</v>
      </c>
      <c r="E4265" s="295">
        <v>864.58806357444041</v>
      </c>
      <c r="F4265" s="296">
        <f t="shared" si="78"/>
        <v>864.58806357444041</v>
      </c>
    </row>
    <row r="4266" spans="1:6" customFormat="1" ht="28.5">
      <c r="A4266" s="291">
        <v>42787</v>
      </c>
      <c r="B4266" s="292" t="s">
        <v>36</v>
      </c>
      <c r="C4266" s="293" t="s">
        <v>15978</v>
      </c>
      <c r="D4266" s="294" t="s">
        <v>21</v>
      </c>
      <c r="E4266" s="295">
        <v>864.58806357444041</v>
      </c>
      <c r="F4266" s="296">
        <f t="shared" si="78"/>
        <v>864.58806357444041</v>
      </c>
    </row>
    <row r="4267" spans="1:6" customFormat="1" ht="28.5">
      <c r="A4267" s="291">
        <v>42788</v>
      </c>
      <c r="B4267" s="292" t="s">
        <v>36</v>
      </c>
      <c r="C4267" s="293" t="s">
        <v>15979</v>
      </c>
      <c r="D4267" s="294" t="s">
        <v>21</v>
      </c>
      <c r="E4267" s="295">
        <v>980.56276354200452</v>
      </c>
      <c r="F4267" s="296">
        <f t="shared" si="78"/>
        <v>980.56276354200452</v>
      </c>
    </row>
    <row r="4268" spans="1:6" customFormat="1" ht="28.5">
      <c r="A4268" s="291">
        <v>42789</v>
      </c>
      <c r="B4268" s="292" t="s">
        <v>36</v>
      </c>
      <c r="C4268" s="293" t="s">
        <v>15980</v>
      </c>
      <c r="D4268" s="294" t="s">
        <v>21</v>
      </c>
      <c r="E4268" s="295">
        <v>1120.0373013298733</v>
      </c>
      <c r="F4268" s="296">
        <f t="shared" si="78"/>
        <v>1120.0373013298733</v>
      </c>
    </row>
    <row r="4269" spans="1:6" customFormat="1" ht="28.5">
      <c r="A4269" s="291">
        <v>42790</v>
      </c>
      <c r="B4269" s="292" t="s">
        <v>36</v>
      </c>
      <c r="C4269" s="293" t="s">
        <v>15981</v>
      </c>
      <c r="D4269" s="294" t="s">
        <v>21</v>
      </c>
      <c r="E4269" s="295">
        <v>1120.0373013298733</v>
      </c>
      <c r="F4269" s="296">
        <f t="shared" si="78"/>
        <v>1120.0373013298733</v>
      </c>
    </row>
    <row r="4270" spans="1:6" customFormat="1" ht="28.5">
      <c r="A4270" s="291">
        <v>42791</v>
      </c>
      <c r="B4270" s="292" t="s">
        <v>36</v>
      </c>
      <c r="C4270" s="293" t="s">
        <v>15982</v>
      </c>
      <c r="D4270" s="294" t="s">
        <v>21</v>
      </c>
      <c r="E4270" s="295">
        <v>1174.3188452805709</v>
      </c>
      <c r="F4270" s="296">
        <f t="shared" si="78"/>
        <v>1174.3188452805709</v>
      </c>
    </row>
    <row r="4271" spans="1:6" customFormat="1" ht="28.5">
      <c r="A4271" s="291">
        <v>42792</v>
      </c>
      <c r="B4271" s="292" t="s">
        <v>36</v>
      </c>
      <c r="C4271" s="293" t="s">
        <v>15983</v>
      </c>
      <c r="D4271" s="294" t="s">
        <v>21</v>
      </c>
      <c r="E4271" s="295">
        <v>1174.3188452805709</v>
      </c>
      <c r="F4271" s="296">
        <f t="shared" si="78"/>
        <v>1174.3188452805709</v>
      </c>
    </row>
    <row r="4272" spans="1:6" customFormat="1" ht="28.5">
      <c r="A4272" s="291">
        <v>42793</v>
      </c>
      <c r="B4272" s="292" t="s">
        <v>36</v>
      </c>
      <c r="C4272" s="293" t="s">
        <v>15984</v>
      </c>
      <c r="D4272" s="294" t="s">
        <v>21</v>
      </c>
      <c r="E4272" s="295">
        <v>1456.4223159260459</v>
      </c>
      <c r="F4272" s="296">
        <f t="shared" si="78"/>
        <v>1456.4223159260459</v>
      </c>
    </row>
    <row r="4273" spans="1:6" customFormat="1" ht="28.5">
      <c r="A4273" s="291">
        <v>42794</v>
      </c>
      <c r="B4273" s="292" t="s">
        <v>36</v>
      </c>
      <c r="C4273" s="293" t="s">
        <v>15985</v>
      </c>
      <c r="D4273" s="294" t="s">
        <v>21</v>
      </c>
      <c r="E4273" s="295">
        <v>1507.7684073953942</v>
      </c>
      <c r="F4273" s="296">
        <f t="shared" si="78"/>
        <v>1507.7684073953942</v>
      </c>
    </row>
    <row r="4274" spans="1:6" customFormat="1" ht="28.5">
      <c r="A4274" s="291">
        <v>42758</v>
      </c>
      <c r="B4274" s="292" t="s">
        <v>36</v>
      </c>
      <c r="C4274" s="293" t="s">
        <v>15986</v>
      </c>
      <c r="D4274" s="294" t="s">
        <v>21</v>
      </c>
      <c r="E4274" s="295">
        <v>1507.7684073953942</v>
      </c>
      <c r="F4274" s="296">
        <f t="shared" si="78"/>
        <v>1507.7684073953942</v>
      </c>
    </row>
    <row r="4275" spans="1:6" customFormat="1" ht="28.5">
      <c r="A4275" s="291">
        <v>42795</v>
      </c>
      <c r="B4275" s="292" t="s">
        <v>36</v>
      </c>
      <c r="C4275" s="293" t="s">
        <v>15987</v>
      </c>
      <c r="D4275" s="294" t="s">
        <v>21</v>
      </c>
      <c r="E4275" s="295">
        <v>1576.8650664936749</v>
      </c>
      <c r="F4275" s="296">
        <f t="shared" si="78"/>
        <v>1576.8650664936749</v>
      </c>
    </row>
    <row r="4276" spans="1:6" customFormat="1" ht="28.5">
      <c r="A4276" s="291">
        <v>42796</v>
      </c>
      <c r="B4276" s="292" t="s">
        <v>36</v>
      </c>
      <c r="C4276" s="293" t="s">
        <v>15988</v>
      </c>
      <c r="D4276" s="294" t="s">
        <v>21</v>
      </c>
      <c r="E4276" s="295">
        <v>1576.8650664936749</v>
      </c>
      <c r="F4276" s="296">
        <f t="shared" si="78"/>
        <v>1576.8650664936749</v>
      </c>
    </row>
    <row r="4277" spans="1:6" customFormat="1" ht="28.5">
      <c r="A4277" s="291">
        <v>42797</v>
      </c>
      <c r="B4277" s="292" t="s">
        <v>36</v>
      </c>
      <c r="C4277" s="293" t="s">
        <v>15989</v>
      </c>
      <c r="D4277" s="294" t="s">
        <v>21</v>
      </c>
      <c r="E4277" s="295">
        <v>2066.4450210833602</v>
      </c>
      <c r="F4277" s="296">
        <f t="shared" si="78"/>
        <v>2066.4450210833602</v>
      </c>
    </row>
    <row r="4278" spans="1:6" customFormat="1" ht="28.5">
      <c r="A4278" s="291">
        <v>42798</v>
      </c>
      <c r="B4278" s="292" t="s">
        <v>36</v>
      </c>
      <c r="C4278" s="293" t="s">
        <v>15990</v>
      </c>
      <c r="D4278" s="294" t="s">
        <v>21</v>
      </c>
      <c r="E4278" s="295">
        <v>964.78267920856297</v>
      </c>
      <c r="F4278" s="296">
        <f t="shared" si="78"/>
        <v>964.78267920856297</v>
      </c>
    </row>
    <row r="4279" spans="1:6" customFormat="1" ht="28.5">
      <c r="A4279" s="291">
        <v>42799</v>
      </c>
      <c r="B4279" s="292" t="s">
        <v>36</v>
      </c>
      <c r="C4279" s="293" t="s">
        <v>15991</v>
      </c>
      <c r="D4279" s="294" t="s">
        <v>21</v>
      </c>
      <c r="E4279" s="295">
        <v>975.07298086279593</v>
      </c>
      <c r="F4279" s="296">
        <f t="shared" si="78"/>
        <v>975.07298086279593</v>
      </c>
    </row>
    <row r="4280" spans="1:6" customFormat="1" ht="28.5">
      <c r="A4280" s="291">
        <v>42800</v>
      </c>
      <c r="B4280" s="292" t="s">
        <v>36</v>
      </c>
      <c r="C4280" s="293" t="s">
        <v>15992</v>
      </c>
      <c r="D4280" s="294" t="s">
        <v>21</v>
      </c>
      <c r="E4280" s="295">
        <v>901.33798248459289</v>
      </c>
      <c r="F4280" s="296">
        <f t="shared" si="78"/>
        <v>901.33798248459289</v>
      </c>
    </row>
    <row r="4281" spans="1:6" customFormat="1" ht="28.5">
      <c r="A4281" s="291">
        <v>42801</v>
      </c>
      <c r="B4281" s="292" t="s">
        <v>36</v>
      </c>
      <c r="C4281" s="293" t="s">
        <v>15993</v>
      </c>
      <c r="D4281" s="294" t="s">
        <v>21</v>
      </c>
      <c r="E4281" s="295">
        <v>901.33798248459289</v>
      </c>
      <c r="F4281" s="296">
        <f t="shared" si="78"/>
        <v>901.33798248459289</v>
      </c>
    </row>
    <row r="4282" spans="1:6" customFormat="1" ht="28.5">
      <c r="A4282" s="291">
        <v>42802</v>
      </c>
      <c r="B4282" s="292" t="s">
        <v>36</v>
      </c>
      <c r="C4282" s="293" t="s">
        <v>15994</v>
      </c>
      <c r="D4282" s="294" t="s">
        <v>21</v>
      </c>
      <c r="E4282" s="295">
        <v>1805.7492701913718</v>
      </c>
      <c r="F4282" s="296">
        <f t="shared" si="78"/>
        <v>1805.7492701913718</v>
      </c>
    </row>
    <row r="4283" spans="1:6" customFormat="1" ht="28.5">
      <c r="A4283" s="291">
        <v>42803</v>
      </c>
      <c r="B4283" s="292" t="s">
        <v>36</v>
      </c>
      <c r="C4283" s="293" t="s">
        <v>15995</v>
      </c>
      <c r="D4283" s="294" t="s">
        <v>21</v>
      </c>
      <c r="E4283" s="295">
        <v>1805.7492701913718</v>
      </c>
      <c r="F4283" s="296">
        <f t="shared" si="78"/>
        <v>1805.7492701913718</v>
      </c>
    </row>
    <row r="4284" spans="1:6" customFormat="1" ht="28.5">
      <c r="A4284" s="291">
        <v>42804</v>
      </c>
      <c r="B4284" s="292" t="s">
        <v>36</v>
      </c>
      <c r="C4284" s="293" t="s">
        <v>15996</v>
      </c>
      <c r="D4284" s="294" t="s">
        <v>21</v>
      </c>
      <c r="E4284" s="295">
        <v>1830.5222186182289</v>
      </c>
      <c r="F4284" s="296">
        <f t="shared" si="78"/>
        <v>1830.5222186182289</v>
      </c>
    </row>
    <row r="4285" spans="1:6" customFormat="1" ht="28.5">
      <c r="A4285" s="291">
        <v>42805</v>
      </c>
      <c r="B4285" s="292" t="s">
        <v>36</v>
      </c>
      <c r="C4285" s="293" t="s">
        <v>15997</v>
      </c>
      <c r="D4285" s="294" t="s">
        <v>21</v>
      </c>
      <c r="E4285" s="295">
        <v>1830.5222186182289</v>
      </c>
      <c r="F4285" s="296">
        <f t="shared" si="78"/>
        <v>1830.5222186182289</v>
      </c>
    </row>
    <row r="4286" spans="1:6" customFormat="1" ht="28.5">
      <c r="A4286" s="291">
        <v>42806</v>
      </c>
      <c r="B4286" s="292" t="s">
        <v>36</v>
      </c>
      <c r="C4286" s="293" t="s">
        <v>15998</v>
      </c>
      <c r="D4286" s="294" t="s">
        <v>21</v>
      </c>
      <c r="E4286" s="295">
        <v>2156.8034382095361</v>
      </c>
      <c r="F4286" s="296">
        <f t="shared" si="78"/>
        <v>2156.8034382095361</v>
      </c>
    </row>
    <row r="4287" spans="1:6" customFormat="1" ht="28.5">
      <c r="A4287" s="291">
        <v>42807</v>
      </c>
      <c r="B4287" s="292" t="s">
        <v>36</v>
      </c>
      <c r="C4287" s="293" t="s">
        <v>15999</v>
      </c>
      <c r="D4287" s="294" t="s">
        <v>21</v>
      </c>
      <c r="E4287" s="295">
        <v>2156.8034382095361</v>
      </c>
      <c r="F4287" s="296">
        <f t="shared" si="78"/>
        <v>2156.8034382095361</v>
      </c>
    </row>
    <row r="4288" spans="1:6" customFormat="1" ht="28.5">
      <c r="A4288" s="291">
        <v>42808</v>
      </c>
      <c r="B4288" s="292" t="s">
        <v>36</v>
      </c>
      <c r="C4288" s="293" t="s">
        <v>16000</v>
      </c>
      <c r="D4288" s="294" t="s">
        <v>21</v>
      </c>
      <c r="E4288" s="295">
        <v>2293.0019461563411</v>
      </c>
      <c r="F4288" s="296">
        <f t="shared" si="78"/>
        <v>2293.0019461563411</v>
      </c>
    </row>
    <row r="4289" spans="1:6" customFormat="1" ht="28.5">
      <c r="A4289" s="291">
        <v>42809</v>
      </c>
      <c r="B4289" s="292" t="s">
        <v>36</v>
      </c>
      <c r="C4289" s="293" t="s">
        <v>16001</v>
      </c>
      <c r="D4289" s="294" t="s">
        <v>21</v>
      </c>
      <c r="E4289" s="295">
        <v>2293.0019461563411</v>
      </c>
      <c r="F4289" s="296">
        <f t="shared" si="78"/>
        <v>2293.0019461563411</v>
      </c>
    </row>
    <row r="4290" spans="1:6" customFormat="1" ht="28.5">
      <c r="A4290" s="291">
        <v>42810</v>
      </c>
      <c r="B4290" s="292" t="s">
        <v>36</v>
      </c>
      <c r="C4290" s="293" t="s">
        <v>16002</v>
      </c>
      <c r="D4290" s="294" t="s">
        <v>21</v>
      </c>
      <c r="E4290" s="295">
        <v>2640.9422640285434</v>
      </c>
      <c r="F4290" s="296">
        <f t="shared" si="78"/>
        <v>2640.9422640285434</v>
      </c>
    </row>
    <row r="4291" spans="1:6" customFormat="1" ht="28.5">
      <c r="A4291" s="291">
        <v>42811</v>
      </c>
      <c r="B4291" s="292" t="s">
        <v>36</v>
      </c>
      <c r="C4291" s="293" t="s">
        <v>16003</v>
      </c>
      <c r="D4291" s="294" t="s">
        <v>21</v>
      </c>
      <c r="E4291" s="295">
        <v>3059.3496594226399</v>
      </c>
      <c r="F4291" s="296">
        <f t="shared" si="78"/>
        <v>3059.3496594226399</v>
      </c>
    </row>
    <row r="4292" spans="1:6" customFormat="1" ht="28.5">
      <c r="A4292" s="291">
        <v>42812</v>
      </c>
      <c r="B4292" s="292" t="s">
        <v>36</v>
      </c>
      <c r="C4292" s="293" t="s">
        <v>16004</v>
      </c>
      <c r="D4292" s="294" t="s">
        <v>21</v>
      </c>
      <c r="E4292" s="295">
        <v>3059.3496594226399</v>
      </c>
      <c r="F4292" s="296">
        <f t="shared" si="78"/>
        <v>3059.3496594226399</v>
      </c>
    </row>
    <row r="4293" spans="1:6" customFormat="1" ht="28.5">
      <c r="A4293" s="291">
        <v>42813</v>
      </c>
      <c r="B4293" s="292" t="s">
        <v>36</v>
      </c>
      <c r="C4293" s="293" t="s">
        <v>16005</v>
      </c>
      <c r="D4293" s="294" t="s">
        <v>21</v>
      </c>
      <c r="E4293" s="295">
        <v>3222.1861822899768</v>
      </c>
      <c r="F4293" s="296">
        <f t="shared" si="78"/>
        <v>3222.1861822899768</v>
      </c>
    </row>
    <row r="4294" spans="1:6" customFormat="1" ht="28.5">
      <c r="A4294" s="291">
        <v>42814</v>
      </c>
      <c r="B4294" s="292" t="s">
        <v>36</v>
      </c>
      <c r="C4294" s="293" t="s">
        <v>16006</v>
      </c>
      <c r="D4294" s="294" t="s">
        <v>21</v>
      </c>
      <c r="E4294" s="295">
        <v>3222.1861822899768</v>
      </c>
      <c r="F4294" s="296">
        <f t="shared" si="78"/>
        <v>3222.1861822899768</v>
      </c>
    </row>
    <row r="4295" spans="1:6" customFormat="1" ht="28.5">
      <c r="A4295" s="291">
        <v>42815</v>
      </c>
      <c r="B4295" s="292" t="s">
        <v>36</v>
      </c>
      <c r="C4295" s="293" t="s">
        <v>16007</v>
      </c>
      <c r="D4295" s="294" t="s">
        <v>21</v>
      </c>
      <c r="E4295" s="295">
        <v>4068.5128121959128</v>
      </c>
      <c r="F4295" s="296">
        <f t="shared" si="78"/>
        <v>4068.5128121959128</v>
      </c>
    </row>
    <row r="4296" spans="1:6" customFormat="1" ht="28.5">
      <c r="A4296" s="291">
        <v>42816</v>
      </c>
      <c r="B4296" s="292" t="s">
        <v>36</v>
      </c>
      <c r="C4296" s="293" t="s">
        <v>16008</v>
      </c>
      <c r="D4296" s="294" t="s">
        <v>21</v>
      </c>
      <c r="E4296" s="295">
        <v>4222.5591955887121</v>
      </c>
      <c r="F4296" s="296">
        <f t="shared" ref="F4296:F4359" si="79">E4296*$F$3079</f>
        <v>4222.5591955887121</v>
      </c>
    </row>
    <row r="4297" spans="1:6" customFormat="1" ht="28.5">
      <c r="A4297" s="291">
        <v>42817</v>
      </c>
      <c r="B4297" s="292" t="s">
        <v>36</v>
      </c>
      <c r="C4297" s="293" t="s">
        <v>16009</v>
      </c>
      <c r="D4297" s="294" t="s">
        <v>21</v>
      </c>
      <c r="E4297" s="295">
        <v>4222.5591955887121</v>
      </c>
      <c r="F4297" s="296">
        <f t="shared" si="79"/>
        <v>4222.5591955887121</v>
      </c>
    </row>
    <row r="4298" spans="1:6" customFormat="1" ht="28.5">
      <c r="A4298" s="291">
        <v>42818</v>
      </c>
      <c r="B4298" s="292" t="s">
        <v>36</v>
      </c>
      <c r="C4298" s="293" t="s">
        <v>16010</v>
      </c>
      <c r="D4298" s="294" t="s">
        <v>21</v>
      </c>
      <c r="E4298" s="295">
        <v>4429.8572818683097</v>
      </c>
      <c r="F4298" s="296">
        <f t="shared" si="79"/>
        <v>4429.8572818683097</v>
      </c>
    </row>
    <row r="4299" spans="1:6" customFormat="1" ht="28.5">
      <c r="A4299" s="291">
        <v>42819</v>
      </c>
      <c r="B4299" s="292" t="s">
        <v>36</v>
      </c>
      <c r="C4299" s="293" t="s">
        <v>16011</v>
      </c>
      <c r="D4299" s="294" t="s">
        <v>21</v>
      </c>
      <c r="E4299" s="295">
        <v>4429.8572818683097</v>
      </c>
      <c r="F4299" s="296">
        <f t="shared" si="79"/>
        <v>4429.8572818683097</v>
      </c>
    </row>
    <row r="4300" spans="1:6" customFormat="1" ht="28.5">
      <c r="A4300" s="291">
        <v>42820</v>
      </c>
      <c r="B4300" s="292" t="s">
        <v>36</v>
      </c>
      <c r="C4300" s="293" t="s">
        <v>16012</v>
      </c>
      <c r="D4300" s="294" t="s">
        <v>21</v>
      </c>
      <c r="E4300" s="295">
        <v>5898.5971456373654</v>
      </c>
      <c r="F4300" s="296">
        <f t="shared" si="79"/>
        <v>5898.5971456373654</v>
      </c>
    </row>
    <row r="4301" spans="1:6" customFormat="1" ht="14.25">
      <c r="A4301" s="291">
        <v>41321</v>
      </c>
      <c r="B4301" s="292" t="s">
        <v>36</v>
      </c>
      <c r="C4301" s="293" t="s">
        <v>16013</v>
      </c>
      <c r="D4301" s="294" t="s">
        <v>21</v>
      </c>
      <c r="E4301" s="295">
        <v>6751.0622770029186</v>
      </c>
      <c r="F4301" s="296">
        <f t="shared" si="79"/>
        <v>6751.0622770029186</v>
      </c>
    </row>
    <row r="4302" spans="1:6" customFormat="1" ht="14.25">
      <c r="A4302" s="291">
        <v>42822</v>
      </c>
      <c r="B4302" s="292" t="s">
        <v>36</v>
      </c>
      <c r="C4302" s="293" t="s">
        <v>16014</v>
      </c>
      <c r="D4302" s="294" t="s">
        <v>21</v>
      </c>
      <c r="E4302" s="295">
        <v>5124.4972429451827</v>
      </c>
      <c r="F4302" s="296">
        <f t="shared" si="79"/>
        <v>5124.4972429451827</v>
      </c>
    </row>
    <row r="4303" spans="1:6" customFormat="1" ht="14.25">
      <c r="A4303" s="291">
        <v>42823</v>
      </c>
      <c r="B4303" s="292" t="s">
        <v>36</v>
      </c>
      <c r="C4303" s="293" t="s">
        <v>16015</v>
      </c>
      <c r="D4303" s="294" t="s">
        <v>21</v>
      </c>
      <c r="E4303" s="295">
        <v>7185.3389555627627</v>
      </c>
      <c r="F4303" s="296">
        <f t="shared" si="79"/>
        <v>7185.3389555627627</v>
      </c>
    </row>
    <row r="4304" spans="1:6" customFormat="1" ht="14.25">
      <c r="A4304" s="291">
        <v>42824</v>
      </c>
      <c r="B4304" s="292" t="s">
        <v>36</v>
      </c>
      <c r="C4304" s="293" t="s">
        <v>16016</v>
      </c>
      <c r="D4304" s="294" t="s">
        <v>21</v>
      </c>
      <c r="E4304" s="295">
        <v>7029.3464158287379</v>
      </c>
      <c r="F4304" s="296">
        <f t="shared" si="79"/>
        <v>7029.3464158287379</v>
      </c>
    </row>
    <row r="4305" spans="1:6" customFormat="1" ht="14.25">
      <c r="A4305" s="291">
        <v>42825</v>
      </c>
      <c r="B4305" s="292" t="s">
        <v>36</v>
      </c>
      <c r="C4305" s="293" t="s">
        <v>16017</v>
      </c>
      <c r="D4305" s="294" t="s">
        <v>21</v>
      </c>
      <c r="E4305" s="295">
        <v>7922.6727213752829</v>
      </c>
      <c r="F4305" s="296">
        <f t="shared" si="79"/>
        <v>7922.6727213752829</v>
      </c>
    </row>
    <row r="4306" spans="1:6" customFormat="1" ht="14.25">
      <c r="A4306" s="291">
        <v>40600</v>
      </c>
      <c r="B4306" s="292" t="s">
        <v>36</v>
      </c>
      <c r="C4306" s="293" t="s">
        <v>16018</v>
      </c>
      <c r="D4306" s="294" t="s">
        <v>21</v>
      </c>
      <c r="E4306" s="295">
        <v>10525.786571521245</v>
      </c>
      <c r="F4306" s="296">
        <f t="shared" si="79"/>
        <v>10525.786571521245</v>
      </c>
    </row>
    <row r="4307" spans="1:6" customFormat="1" ht="14.25">
      <c r="A4307" s="291">
        <v>42827</v>
      </c>
      <c r="B4307" s="292" t="s">
        <v>36</v>
      </c>
      <c r="C4307" s="293" t="s">
        <v>16019</v>
      </c>
      <c r="D4307" s="294" t="s">
        <v>21</v>
      </c>
      <c r="E4307" s="295">
        <v>11756.422315926045</v>
      </c>
      <c r="F4307" s="296">
        <f t="shared" si="79"/>
        <v>11756.422315926045</v>
      </c>
    </row>
    <row r="4308" spans="1:6" customFormat="1" ht="14.25">
      <c r="A4308" s="291">
        <v>42826</v>
      </c>
      <c r="B4308" s="292" t="s">
        <v>36</v>
      </c>
      <c r="C4308" s="293" t="s">
        <v>16020</v>
      </c>
      <c r="D4308" s="294" t="s">
        <v>21</v>
      </c>
      <c r="E4308" s="295">
        <v>10083.498216023352</v>
      </c>
      <c r="F4308" s="296">
        <f t="shared" si="79"/>
        <v>10083.498216023352</v>
      </c>
    </row>
    <row r="4309" spans="1:6" customFormat="1" ht="14.25">
      <c r="A4309" s="291">
        <v>42828</v>
      </c>
      <c r="B4309" s="292" t="s">
        <v>36</v>
      </c>
      <c r="C4309" s="293" t="s">
        <v>16021</v>
      </c>
      <c r="D4309" s="294" t="s">
        <v>21</v>
      </c>
      <c r="E4309" s="295">
        <v>10341.599091793707</v>
      </c>
      <c r="F4309" s="296">
        <f t="shared" si="79"/>
        <v>10341.599091793707</v>
      </c>
    </row>
    <row r="4310" spans="1:6" customFormat="1" ht="14.25">
      <c r="A4310" s="291">
        <v>42830</v>
      </c>
      <c r="B4310" s="292" t="s">
        <v>36</v>
      </c>
      <c r="C4310" s="293" t="s">
        <v>16022</v>
      </c>
      <c r="D4310" s="294" t="s">
        <v>21</v>
      </c>
      <c r="E4310" s="295">
        <v>10685.995783327926</v>
      </c>
      <c r="F4310" s="296">
        <f t="shared" si="79"/>
        <v>10685.995783327926</v>
      </c>
    </row>
    <row r="4311" spans="1:6" customFormat="1" ht="14.25">
      <c r="A4311" s="291">
        <v>42829</v>
      </c>
      <c r="B4311" s="292" t="s">
        <v>36</v>
      </c>
      <c r="C4311" s="293" t="s">
        <v>16023</v>
      </c>
      <c r="D4311" s="294" t="s">
        <v>21</v>
      </c>
      <c r="E4311" s="295">
        <v>9585.2821926694778</v>
      </c>
      <c r="F4311" s="296">
        <f t="shared" si="79"/>
        <v>9585.2821926694778</v>
      </c>
    </row>
    <row r="4312" spans="1:6" customFormat="1" ht="14.25">
      <c r="A4312" s="291">
        <v>42831</v>
      </c>
      <c r="B4312" s="292" t="s">
        <v>36</v>
      </c>
      <c r="C4312" s="293" t="s">
        <v>16024</v>
      </c>
      <c r="D4312" s="294" t="s">
        <v>21</v>
      </c>
      <c r="E4312" s="295">
        <v>11545.783327927344</v>
      </c>
      <c r="F4312" s="296">
        <f t="shared" si="79"/>
        <v>11545.783327927344</v>
      </c>
    </row>
    <row r="4313" spans="1:6" customFormat="1" ht="14.25">
      <c r="A4313" s="291">
        <v>42832</v>
      </c>
      <c r="B4313" s="292" t="s">
        <v>36</v>
      </c>
      <c r="C4313" s="293" t="s">
        <v>16025</v>
      </c>
      <c r="D4313" s="294" t="s">
        <v>21</v>
      </c>
      <c r="E4313" s="295">
        <v>12764.247486214726</v>
      </c>
      <c r="F4313" s="296">
        <f t="shared" si="79"/>
        <v>12764.247486214726</v>
      </c>
    </row>
    <row r="4314" spans="1:6" customFormat="1" ht="14.25">
      <c r="A4314" s="291">
        <v>42834</v>
      </c>
      <c r="B4314" s="292" t="s">
        <v>36</v>
      </c>
      <c r="C4314" s="293" t="s">
        <v>16026</v>
      </c>
      <c r="D4314" s="294" t="s">
        <v>21</v>
      </c>
      <c r="E4314" s="295">
        <v>13662.844631852091</v>
      </c>
      <c r="F4314" s="296">
        <f t="shared" si="79"/>
        <v>13662.844631852091</v>
      </c>
    </row>
    <row r="4315" spans="1:6" customFormat="1" ht="14.25">
      <c r="A4315" s="291">
        <v>42833</v>
      </c>
      <c r="B4315" s="292" t="s">
        <v>36</v>
      </c>
      <c r="C4315" s="293" t="s">
        <v>16027</v>
      </c>
      <c r="D4315" s="294" t="s">
        <v>21</v>
      </c>
      <c r="E4315" s="295">
        <v>12687.739215050275</v>
      </c>
      <c r="F4315" s="296">
        <f t="shared" si="79"/>
        <v>12687.739215050275</v>
      </c>
    </row>
    <row r="4316" spans="1:6" customFormat="1" ht="14.25">
      <c r="A4316" s="291">
        <v>42835</v>
      </c>
      <c r="B4316" s="292" t="s">
        <v>36</v>
      </c>
      <c r="C4316" s="293" t="s">
        <v>16028</v>
      </c>
      <c r="D4316" s="294" t="s">
        <v>21</v>
      </c>
      <c r="E4316" s="295">
        <v>2971.6023353876094</v>
      </c>
      <c r="F4316" s="296">
        <f t="shared" si="79"/>
        <v>2971.6023353876094</v>
      </c>
    </row>
    <row r="4317" spans="1:6" customFormat="1" ht="14.25">
      <c r="A4317" s="291">
        <v>42836</v>
      </c>
      <c r="B4317" s="292" t="s">
        <v>36</v>
      </c>
      <c r="C4317" s="293" t="s">
        <v>16029</v>
      </c>
      <c r="D4317" s="294" t="s">
        <v>21</v>
      </c>
      <c r="E4317" s="295">
        <v>3138.2581900746022</v>
      </c>
      <c r="F4317" s="296">
        <f t="shared" si="79"/>
        <v>3138.2581900746022</v>
      </c>
    </row>
    <row r="4318" spans="1:6" customFormat="1" ht="14.25">
      <c r="A4318" s="291">
        <v>42837</v>
      </c>
      <c r="B4318" s="292" t="s">
        <v>36</v>
      </c>
      <c r="C4318" s="293" t="s">
        <v>16030</v>
      </c>
      <c r="D4318" s="294" t="s">
        <v>21</v>
      </c>
      <c r="E4318" s="295">
        <v>5147.5267596496915</v>
      </c>
      <c r="F4318" s="296">
        <f t="shared" si="79"/>
        <v>5147.5267596496915</v>
      </c>
    </row>
    <row r="4319" spans="1:6" customFormat="1" ht="14.25">
      <c r="A4319" s="291">
        <v>42838</v>
      </c>
      <c r="B4319" s="292" t="s">
        <v>36</v>
      </c>
      <c r="C4319" s="293" t="s">
        <v>16031</v>
      </c>
      <c r="D4319" s="294" t="s">
        <v>21</v>
      </c>
      <c r="E4319" s="295">
        <v>4237.4878365228669</v>
      </c>
      <c r="F4319" s="296">
        <f t="shared" si="79"/>
        <v>4237.4878365228669</v>
      </c>
    </row>
    <row r="4320" spans="1:6" customFormat="1" ht="14.25">
      <c r="A4320" s="291">
        <v>42839</v>
      </c>
      <c r="B4320" s="292" t="s">
        <v>36</v>
      </c>
      <c r="C4320" s="293" t="s">
        <v>16032</v>
      </c>
      <c r="D4320" s="294" t="s">
        <v>21</v>
      </c>
      <c r="E4320" s="295">
        <v>4758.676613687966</v>
      </c>
      <c r="F4320" s="296">
        <f t="shared" si="79"/>
        <v>4758.676613687966</v>
      </c>
    </row>
    <row r="4321" spans="1:6" customFormat="1" ht="14.25">
      <c r="A4321" s="291">
        <v>42840</v>
      </c>
      <c r="B4321" s="292" t="s">
        <v>36</v>
      </c>
      <c r="C4321" s="293" t="s">
        <v>16033</v>
      </c>
      <c r="D4321" s="294" t="s">
        <v>21</v>
      </c>
      <c r="E4321" s="295">
        <v>6095.929289652935</v>
      </c>
      <c r="F4321" s="296">
        <f t="shared" si="79"/>
        <v>6095.929289652935</v>
      </c>
    </row>
    <row r="4322" spans="1:6" customFormat="1" ht="14.25">
      <c r="A4322" s="291">
        <v>42841</v>
      </c>
      <c r="B4322" s="292" t="s">
        <v>36</v>
      </c>
      <c r="C4322" s="293" t="s">
        <v>16034</v>
      </c>
      <c r="D4322" s="294" t="s">
        <v>21</v>
      </c>
      <c r="E4322" s="295">
        <v>7675.1459617255914</v>
      </c>
      <c r="F4322" s="296">
        <f t="shared" si="79"/>
        <v>7675.1459617255914</v>
      </c>
    </row>
    <row r="4323" spans="1:6" customFormat="1" ht="14.25">
      <c r="A4323" s="291">
        <v>40585</v>
      </c>
      <c r="B4323" s="292" t="s">
        <v>36</v>
      </c>
      <c r="C4323" s="293" t="s">
        <v>16035</v>
      </c>
      <c r="D4323" s="294" t="s">
        <v>21</v>
      </c>
      <c r="E4323" s="295">
        <v>6604.3220888744727</v>
      </c>
      <c r="F4323" s="296">
        <f t="shared" si="79"/>
        <v>6604.3220888744727</v>
      </c>
    </row>
    <row r="4324" spans="1:6" customFormat="1" ht="14.25">
      <c r="A4324" s="291">
        <v>42843</v>
      </c>
      <c r="B4324" s="292" t="s">
        <v>36</v>
      </c>
      <c r="C4324" s="293" t="s">
        <v>16036</v>
      </c>
      <c r="D4324" s="294" t="s">
        <v>21</v>
      </c>
      <c r="E4324" s="295">
        <v>6580.2951670450857</v>
      </c>
      <c r="F4324" s="296">
        <f t="shared" si="79"/>
        <v>6580.2951670450857</v>
      </c>
    </row>
    <row r="4325" spans="1:6" customFormat="1" ht="14.25">
      <c r="A4325" s="291">
        <v>42844</v>
      </c>
      <c r="B4325" s="292" t="s">
        <v>36</v>
      </c>
      <c r="C4325" s="293" t="s">
        <v>16037</v>
      </c>
      <c r="D4325" s="294" t="s">
        <v>21</v>
      </c>
      <c r="E4325" s="295">
        <v>7647.2672721375284</v>
      </c>
      <c r="F4325" s="296">
        <f t="shared" si="79"/>
        <v>7647.2672721375284</v>
      </c>
    </row>
    <row r="4326" spans="1:6" customFormat="1" ht="14.25">
      <c r="A4326" s="291">
        <v>42845</v>
      </c>
      <c r="B4326" s="292" t="s">
        <v>36</v>
      </c>
      <c r="C4326" s="293" t="s">
        <v>16038</v>
      </c>
      <c r="D4326" s="294" t="s">
        <v>21</v>
      </c>
      <c r="E4326" s="295">
        <v>9097.2429451832613</v>
      </c>
      <c r="F4326" s="296">
        <f t="shared" si="79"/>
        <v>9097.2429451832613</v>
      </c>
    </row>
    <row r="4327" spans="1:6" customFormat="1" ht="14.25">
      <c r="A4327" s="291">
        <v>41179</v>
      </c>
      <c r="B4327" s="292" t="s">
        <v>36</v>
      </c>
      <c r="C4327" s="293" t="s">
        <v>16039</v>
      </c>
      <c r="D4327" s="294" t="s">
        <v>21</v>
      </c>
      <c r="E4327" s="295">
        <v>8025.3730132987339</v>
      </c>
      <c r="F4327" s="296">
        <f t="shared" si="79"/>
        <v>8025.3730132987339</v>
      </c>
    </row>
    <row r="4328" spans="1:6" customFormat="1" ht="14.25">
      <c r="A4328" s="291">
        <v>42842</v>
      </c>
      <c r="B4328" s="292" t="s">
        <v>36</v>
      </c>
      <c r="C4328" s="293" t="s">
        <v>16040</v>
      </c>
      <c r="D4328" s="294" t="s">
        <v>21</v>
      </c>
      <c r="E4328" s="295">
        <v>8309.6821277975996</v>
      </c>
      <c r="F4328" s="296">
        <f t="shared" si="79"/>
        <v>8309.6821277975996</v>
      </c>
    </row>
    <row r="4329" spans="1:6" customFormat="1" ht="14.25">
      <c r="A4329" s="291">
        <v>42848</v>
      </c>
      <c r="B4329" s="292" t="s">
        <v>36</v>
      </c>
      <c r="C4329" s="293" t="s">
        <v>16041</v>
      </c>
      <c r="D4329" s="294" t="s">
        <v>21</v>
      </c>
      <c r="E4329" s="295">
        <v>9481.235809276679</v>
      </c>
      <c r="F4329" s="296">
        <f t="shared" si="79"/>
        <v>9481.235809276679</v>
      </c>
    </row>
    <row r="4330" spans="1:6" customFormat="1" ht="14.25">
      <c r="A4330" s="291">
        <v>42849</v>
      </c>
      <c r="B4330" s="292" t="s">
        <v>36</v>
      </c>
      <c r="C4330" s="293" t="s">
        <v>16042</v>
      </c>
      <c r="D4330" s="294" t="s">
        <v>21</v>
      </c>
      <c r="E4330" s="295">
        <v>6838.2581900746027</v>
      </c>
      <c r="F4330" s="296">
        <f t="shared" si="79"/>
        <v>6838.2581900746027</v>
      </c>
    </row>
    <row r="4331" spans="1:6" customFormat="1" ht="14.25">
      <c r="A4331" s="291">
        <v>42850</v>
      </c>
      <c r="B4331" s="292" t="s">
        <v>36</v>
      </c>
      <c r="C4331" s="293" t="s">
        <v>16043</v>
      </c>
      <c r="D4331" s="294" t="s">
        <v>21</v>
      </c>
      <c r="E4331" s="295">
        <v>7249.3269542653261</v>
      </c>
      <c r="F4331" s="296">
        <f t="shared" si="79"/>
        <v>7249.3269542653261</v>
      </c>
    </row>
    <row r="4332" spans="1:6" customFormat="1" ht="14.25">
      <c r="A4332" s="291">
        <v>42851</v>
      </c>
      <c r="B4332" s="292" t="s">
        <v>36</v>
      </c>
      <c r="C4332" s="293" t="s">
        <v>16044</v>
      </c>
      <c r="D4332" s="294" t="s">
        <v>21</v>
      </c>
      <c r="E4332" s="295">
        <v>10091.14498864742</v>
      </c>
      <c r="F4332" s="296">
        <f t="shared" si="79"/>
        <v>10091.14498864742</v>
      </c>
    </row>
    <row r="4333" spans="1:6" customFormat="1" ht="14.25">
      <c r="A4333" s="291">
        <v>42852</v>
      </c>
      <c r="B4333" s="292" t="s">
        <v>36</v>
      </c>
      <c r="C4333" s="293" t="s">
        <v>16045</v>
      </c>
      <c r="D4333" s="294" t="s">
        <v>21</v>
      </c>
      <c r="E4333" s="295">
        <v>10664.336685047032</v>
      </c>
      <c r="F4333" s="296">
        <f t="shared" si="79"/>
        <v>10664.336685047032</v>
      </c>
    </row>
    <row r="4334" spans="1:6" customFormat="1" ht="14.25">
      <c r="A4334" s="291">
        <v>42853</v>
      </c>
      <c r="B4334" s="292" t="s">
        <v>36</v>
      </c>
      <c r="C4334" s="293" t="s">
        <v>16046</v>
      </c>
      <c r="D4334" s="294" t="s">
        <v>21</v>
      </c>
      <c r="E4334" s="295">
        <v>14556.543950697373</v>
      </c>
      <c r="F4334" s="296">
        <f t="shared" si="79"/>
        <v>14556.543950697373</v>
      </c>
    </row>
    <row r="4335" spans="1:6" customFormat="1" ht="14.25">
      <c r="A4335" s="291">
        <v>42854</v>
      </c>
      <c r="B4335" s="292" t="s">
        <v>36</v>
      </c>
      <c r="C4335" s="293" t="s">
        <v>16047</v>
      </c>
      <c r="D4335" s="294" t="s">
        <v>21</v>
      </c>
      <c r="E4335" s="295">
        <v>16475.405449237755</v>
      </c>
      <c r="F4335" s="296">
        <f t="shared" si="79"/>
        <v>16475.405449237755</v>
      </c>
    </row>
    <row r="4336" spans="1:6" customFormat="1" ht="14.25">
      <c r="A4336" s="291">
        <v>42855</v>
      </c>
      <c r="B4336" s="292" t="s">
        <v>36</v>
      </c>
      <c r="C4336" s="293" t="s">
        <v>16048</v>
      </c>
      <c r="D4336" s="294" t="s">
        <v>21</v>
      </c>
      <c r="E4336" s="295">
        <v>13190.512487836522</v>
      </c>
      <c r="F4336" s="296">
        <f t="shared" si="79"/>
        <v>13190.512487836522</v>
      </c>
    </row>
    <row r="4337" spans="1:6" customFormat="1" ht="14.25">
      <c r="A4337" s="291">
        <v>42856</v>
      </c>
      <c r="B4337" s="292" t="s">
        <v>36</v>
      </c>
      <c r="C4337" s="293" t="s">
        <v>16049</v>
      </c>
      <c r="D4337" s="294" t="s">
        <v>21</v>
      </c>
      <c r="E4337" s="295">
        <v>14760.768731754782</v>
      </c>
      <c r="F4337" s="296">
        <f t="shared" si="79"/>
        <v>14760.768731754782</v>
      </c>
    </row>
    <row r="4338" spans="1:6" customFormat="1" ht="14.25">
      <c r="A4338" s="291">
        <v>42858</v>
      </c>
      <c r="B4338" s="292" t="s">
        <v>36</v>
      </c>
      <c r="C4338" s="293" t="s">
        <v>16050</v>
      </c>
      <c r="D4338" s="294" t="s">
        <v>21</v>
      </c>
      <c r="E4338" s="295">
        <v>16311.117418099253</v>
      </c>
      <c r="F4338" s="296">
        <f t="shared" si="79"/>
        <v>16311.117418099253</v>
      </c>
    </row>
    <row r="4339" spans="1:6" customFormat="1" ht="14.25">
      <c r="A4339" s="291">
        <v>42857</v>
      </c>
      <c r="B4339" s="292" t="s">
        <v>36</v>
      </c>
      <c r="C4339" s="293" t="s">
        <v>16051</v>
      </c>
      <c r="D4339" s="294" t="s">
        <v>21</v>
      </c>
      <c r="E4339" s="295">
        <v>16311.117418099253</v>
      </c>
      <c r="F4339" s="296">
        <f t="shared" si="79"/>
        <v>16311.117418099253</v>
      </c>
    </row>
    <row r="4340" spans="1:6" customFormat="1" ht="14.25">
      <c r="A4340" s="291">
        <v>42859</v>
      </c>
      <c r="B4340" s="292" t="s">
        <v>36</v>
      </c>
      <c r="C4340" s="293" t="s">
        <v>16052</v>
      </c>
      <c r="D4340" s="294" t="s">
        <v>21</v>
      </c>
      <c r="E4340" s="295">
        <v>18456.843983133309</v>
      </c>
      <c r="F4340" s="296">
        <f t="shared" si="79"/>
        <v>18456.843983133309</v>
      </c>
    </row>
    <row r="4341" spans="1:6" customFormat="1" ht="14.25">
      <c r="A4341" s="291">
        <v>42860</v>
      </c>
      <c r="B4341" s="292" t="s">
        <v>36</v>
      </c>
      <c r="C4341" s="293" t="s">
        <v>16053</v>
      </c>
      <c r="D4341" s="294" t="s">
        <v>21</v>
      </c>
      <c r="E4341" s="295">
        <v>17567.52351605579</v>
      </c>
      <c r="F4341" s="296">
        <f t="shared" si="79"/>
        <v>17567.52351605579</v>
      </c>
    </row>
    <row r="4342" spans="1:6" customFormat="1" ht="14.25">
      <c r="A4342" s="291">
        <v>42861</v>
      </c>
      <c r="B4342" s="292" t="s">
        <v>36</v>
      </c>
      <c r="C4342" s="293" t="s">
        <v>16054</v>
      </c>
      <c r="D4342" s="294" t="s">
        <v>21</v>
      </c>
      <c r="E4342" s="295">
        <v>19651.329873499835</v>
      </c>
      <c r="F4342" s="296">
        <f t="shared" si="79"/>
        <v>19651.329873499835</v>
      </c>
    </row>
    <row r="4343" spans="1:6" customFormat="1" ht="14.25">
      <c r="A4343" s="291">
        <v>42862</v>
      </c>
      <c r="B4343" s="292" t="s">
        <v>36</v>
      </c>
      <c r="C4343" s="293" t="s">
        <v>16055</v>
      </c>
      <c r="D4343" s="294" t="s">
        <v>1875</v>
      </c>
      <c r="E4343" s="295">
        <v>23.986376905611415</v>
      </c>
      <c r="F4343" s="296">
        <f t="shared" si="79"/>
        <v>23.986376905611415</v>
      </c>
    </row>
    <row r="4344" spans="1:6" customFormat="1" ht="14.25">
      <c r="A4344" s="291">
        <v>42863</v>
      </c>
      <c r="B4344" s="292" t="s">
        <v>36</v>
      </c>
      <c r="C4344" s="293" t="s">
        <v>16056</v>
      </c>
      <c r="D4344" s="294" t="s">
        <v>1875</v>
      </c>
      <c r="E4344" s="295">
        <v>47.97275381122283</v>
      </c>
      <c r="F4344" s="296">
        <f t="shared" si="79"/>
        <v>47.97275381122283</v>
      </c>
    </row>
    <row r="4345" spans="1:6" customFormat="1" ht="14.25">
      <c r="A4345" s="291">
        <v>42864</v>
      </c>
      <c r="B4345" s="292" t="s">
        <v>36</v>
      </c>
      <c r="C4345" s="293" t="s">
        <v>16057</v>
      </c>
      <c r="D4345" s="294" t="s">
        <v>1875</v>
      </c>
      <c r="E4345" s="295">
        <v>201.20823872851116</v>
      </c>
      <c r="F4345" s="296">
        <f t="shared" si="79"/>
        <v>201.20823872851116</v>
      </c>
    </row>
    <row r="4346" spans="1:6" customFormat="1" ht="28.5">
      <c r="A4346" s="291">
        <v>42865</v>
      </c>
      <c r="B4346" s="292" t="s">
        <v>36</v>
      </c>
      <c r="C4346" s="293" t="s">
        <v>16058</v>
      </c>
      <c r="D4346" s="294" t="s">
        <v>21</v>
      </c>
      <c r="E4346" s="295">
        <v>28.876094712941939</v>
      </c>
      <c r="F4346" s="296">
        <f t="shared" si="79"/>
        <v>28.876094712941939</v>
      </c>
    </row>
    <row r="4347" spans="1:6" customFormat="1" ht="14.25">
      <c r="A4347" s="291">
        <v>42867</v>
      </c>
      <c r="B4347" s="292" t="s">
        <v>36</v>
      </c>
      <c r="C4347" s="293" t="s">
        <v>16059</v>
      </c>
      <c r="D4347" s="294" t="s">
        <v>1875</v>
      </c>
      <c r="E4347" s="295">
        <v>264.4339928640934</v>
      </c>
      <c r="F4347" s="296">
        <f t="shared" si="79"/>
        <v>264.4339928640934</v>
      </c>
    </row>
    <row r="4348" spans="1:6" customFormat="1" ht="14.25">
      <c r="A4348" s="291">
        <v>42868</v>
      </c>
      <c r="B4348" s="292" t="s">
        <v>36</v>
      </c>
      <c r="C4348" s="293" t="s">
        <v>16060</v>
      </c>
      <c r="D4348" s="294" t="s">
        <v>1875</v>
      </c>
      <c r="E4348" s="295">
        <v>390.25300032435933</v>
      </c>
      <c r="F4348" s="296">
        <f t="shared" si="79"/>
        <v>390.25300032435933</v>
      </c>
    </row>
    <row r="4349" spans="1:6" customFormat="1" ht="14.25">
      <c r="A4349" s="291">
        <v>42869</v>
      </c>
      <c r="B4349" s="292" t="s">
        <v>36</v>
      </c>
      <c r="C4349" s="293" t="s">
        <v>16061</v>
      </c>
      <c r="D4349" s="294" t="s">
        <v>1875</v>
      </c>
      <c r="E4349" s="295">
        <v>344.33992864093415</v>
      </c>
      <c r="F4349" s="296">
        <f t="shared" si="79"/>
        <v>344.33992864093415</v>
      </c>
    </row>
    <row r="4350" spans="1:6" customFormat="1" ht="14.25">
      <c r="A4350" s="291">
        <v>42870</v>
      </c>
      <c r="B4350" s="292" t="s">
        <v>36</v>
      </c>
      <c r="C4350" s="293" t="s">
        <v>16062</v>
      </c>
      <c r="D4350" s="294" t="s">
        <v>1875</v>
      </c>
      <c r="E4350" s="295">
        <v>266.71261758027896</v>
      </c>
      <c r="F4350" s="296">
        <f t="shared" si="79"/>
        <v>266.71261758027896</v>
      </c>
    </row>
    <row r="4351" spans="1:6" customFormat="1" ht="14.25">
      <c r="A4351" s="291">
        <v>42880</v>
      </c>
      <c r="B4351" s="292" t="s">
        <v>36</v>
      </c>
      <c r="C4351" s="293" t="s">
        <v>16063</v>
      </c>
      <c r="D4351" s="294" t="s">
        <v>14817</v>
      </c>
      <c r="E4351" s="295">
        <v>859.21991566655845</v>
      </c>
      <c r="F4351" s="296">
        <f t="shared" si="79"/>
        <v>859.21991566655845</v>
      </c>
    </row>
    <row r="4352" spans="1:6" customFormat="1" ht="14.25">
      <c r="A4352" s="291">
        <v>42883</v>
      </c>
      <c r="B4352" s="292" t="s">
        <v>36</v>
      </c>
      <c r="C4352" s="293" t="s">
        <v>16064</v>
      </c>
      <c r="D4352" s="294" t="s">
        <v>21</v>
      </c>
      <c r="E4352" s="295">
        <v>51.216347713266295</v>
      </c>
      <c r="F4352" s="296">
        <f t="shared" si="79"/>
        <v>51.216347713266295</v>
      </c>
    </row>
    <row r="4353" spans="1:6" customFormat="1" ht="28.5">
      <c r="A4353" s="291">
        <v>42899</v>
      </c>
      <c r="B4353" s="292" t="s">
        <v>36</v>
      </c>
      <c r="C4353" s="293" t="s">
        <v>16065</v>
      </c>
      <c r="D4353" s="294" t="s">
        <v>21</v>
      </c>
      <c r="E4353" s="295">
        <v>74.967564060979569</v>
      </c>
      <c r="F4353" s="296">
        <f t="shared" si="79"/>
        <v>74.967564060979569</v>
      </c>
    </row>
    <row r="4354" spans="1:6" customFormat="1" ht="14.25">
      <c r="A4354" s="291">
        <v>42901</v>
      </c>
      <c r="B4354" s="292" t="s">
        <v>36</v>
      </c>
      <c r="C4354" s="293" t="s">
        <v>16066</v>
      </c>
      <c r="D4354" s="294" t="s">
        <v>21</v>
      </c>
      <c r="E4354" s="295">
        <v>60.436263379824844</v>
      </c>
      <c r="F4354" s="296">
        <f t="shared" si="79"/>
        <v>60.436263379824844</v>
      </c>
    </row>
    <row r="4355" spans="1:6" customFormat="1" ht="14.25">
      <c r="A4355" s="291">
        <v>42900</v>
      </c>
      <c r="B4355" s="292" t="s">
        <v>36</v>
      </c>
      <c r="C4355" s="293" t="s">
        <v>16067</v>
      </c>
      <c r="D4355" s="294" t="s">
        <v>21</v>
      </c>
      <c r="E4355" s="295">
        <v>31.073629581576384</v>
      </c>
      <c r="F4355" s="296">
        <f t="shared" si="79"/>
        <v>31.073629581576384</v>
      </c>
    </row>
    <row r="4356" spans="1:6" customFormat="1" ht="14.25">
      <c r="A4356" s="291">
        <v>41185</v>
      </c>
      <c r="B4356" s="292" t="s">
        <v>36</v>
      </c>
      <c r="C4356" s="293" t="s">
        <v>16068</v>
      </c>
      <c r="D4356" s="294" t="s">
        <v>21</v>
      </c>
      <c r="E4356" s="295">
        <v>12.722997080765486</v>
      </c>
      <c r="F4356" s="296">
        <f t="shared" si="79"/>
        <v>12.722997080765486</v>
      </c>
    </row>
    <row r="4357" spans="1:6" customFormat="1" ht="28.5">
      <c r="A4357" s="291">
        <v>42903</v>
      </c>
      <c r="B4357" s="292" t="s">
        <v>36</v>
      </c>
      <c r="C4357" s="293" t="s">
        <v>16069</v>
      </c>
      <c r="D4357" s="294" t="s">
        <v>21</v>
      </c>
      <c r="E4357" s="295">
        <v>160.09568602011026</v>
      </c>
      <c r="F4357" s="296">
        <f t="shared" si="79"/>
        <v>160.09568602011026</v>
      </c>
    </row>
    <row r="4358" spans="1:6" customFormat="1" ht="28.5">
      <c r="A4358" s="291">
        <v>42904</v>
      </c>
      <c r="B4358" s="292" t="s">
        <v>36</v>
      </c>
      <c r="C4358" s="293" t="s">
        <v>16070</v>
      </c>
      <c r="D4358" s="294" t="s">
        <v>21</v>
      </c>
      <c r="E4358" s="295">
        <v>120.4265325981187</v>
      </c>
      <c r="F4358" s="296">
        <f t="shared" si="79"/>
        <v>120.4265325981187</v>
      </c>
    </row>
    <row r="4359" spans="1:6" customFormat="1" ht="28.5">
      <c r="A4359" s="291">
        <v>42902</v>
      </c>
      <c r="B4359" s="292" t="s">
        <v>36</v>
      </c>
      <c r="C4359" s="293" t="s">
        <v>16071</v>
      </c>
      <c r="D4359" s="294" t="s">
        <v>21</v>
      </c>
      <c r="E4359" s="295">
        <v>129.31397988971779</v>
      </c>
      <c r="F4359" s="296">
        <f t="shared" si="79"/>
        <v>129.31397988971779</v>
      </c>
    </row>
    <row r="4360" spans="1:6" customFormat="1" ht="14.25">
      <c r="A4360" s="291">
        <v>42905</v>
      </c>
      <c r="B4360" s="292" t="s">
        <v>36</v>
      </c>
      <c r="C4360" s="293" t="s">
        <v>16072</v>
      </c>
      <c r="D4360" s="294" t="s">
        <v>21</v>
      </c>
      <c r="E4360" s="295">
        <v>27.724618877716505</v>
      </c>
      <c r="F4360" s="296">
        <f t="shared" ref="F4360:F4423" si="80">E4360*$F$3079</f>
        <v>27.724618877716505</v>
      </c>
    </row>
    <row r="4361" spans="1:6" customFormat="1" ht="28.5">
      <c r="A4361" s="291">
        <v>43120</v>
      </c>
      <c r="B4361" s="292" t="s">
        <v>36</v>
      </c>
      <c r="C4361" s="293" t="s">
        <v>16073</v>
      </c>
      <c r="D4361" s="294" t="s">
        <v>21</v>
      </c>
      <c r="E4361" s="295">
        <v>126.63801492053193</v>
      </c>
      <c r="F4361" s="296">
        <f t="shared" si="80"/>
        <v>126.63801492053193</v>
      </c>
    </row>
    <row r="4362" spans="1:6" customFormat="1" ht="28.5">
      <c r="A4362" s="291">
        <v>42906</v>
      </c>
      <c r="B4362" s="292" t="s">
        <v>36</v>
      </c>
      <c r="C4362" s="293" t="s">
        <v>16074</v>
      </c>
      <c r="D4362" s="294" t="s">
        <v>21</v>
      </c>
      <c r="E4362" s="295">
        <v>144.40480051897504</v>
      </c>
      <c r="F4362" s="296">
        <f t="shared" si="80"/>
        <v>144.40480051897504</v>
      </c>
    </row>
    <row r="4363" spans="1:6" customFormat="1" ht="28.5">
      <c r="A4363" s="291">
        <v>42907</v>
      </c>
      <c r="B4363" s="292" t="s">
        <v>36</v>
      </c>
      <c r="C4363" s="293" t="s">
        <v>16075</v>
      </c>
      <c r="D4363" s="294" t="s">
        <v>21</v>
      </c>
      <c r="E4363" s="295">
        <v>155.72494323710669</v>
      </c>
      <c r="F4363" s="296">
        <f t="shared" si="80"/>
        <v>155.72494323710669</v>
      </c>
    </row>
    <row r="4364" spans="1:6" customFormat="1" ht="28.5">
      <c r="A4364" s="291">
        <v>42908</v>
      </c>
      <c r="B4364" s="292" t="s">
        <v>36</v>
      </c>
      <c r="C4364" s="293" t="s">
        <v>16076</v>
      </c>
      <c r="D4364" s="294" t="s">
        <v>21</v>
      </c>
      <c r="E4364" s="295">
        <v>151.57314304249107</v>
      </c>
      <c r="F4364" s="296">
        <f t="shared" si="80"/>
        <v>151.57314304249107</v>
      </c>
    </row>
    <row r="4365" spans="1:6" customFormat="1" ht="28.5">
      <c r="A4365" s="291">
        <v>43122</v>
      </c>
      <c r="B4365" s="292" t="s">
        <v>36</v>
      </c>
      <c r="C4365" s="293" t="s">
        <v>16077</v>
      </c>
      <c r="D4365" s="294" t="s">
        <v>21</v>
      </c>
      <c r="E4365" s="295">
        <v>150.91631527732727</v>
      </c>
      <c r="F4365" s="296">
        <f t="shared" si="80"/>
        <v>150.91631527732727</v>
      </c>
    </row>
    <row r="4366" spans="1:6" customFormat="1" ht="28.5">
      <c r="A4366" s="291">
        <v>42913</v>
      </c>
      <c r="B4366" s="292" t="s">
        <v>36</v>
      </c>
      <c r="C4366" s="293" t="s">
        <v>16078</v>
      </c>
      <c r="D4366" s="294" t="s">
        <v>21</v>
      </c>
      <c r="E4366" s="295">
        <v>179.68699318845279</v>
      </c>
      <c r="F4366" s="296">
        <f t="shared" si="80"/>
        <v>179.68699318845279</v>
      </c>
    </row>
    <row r="4367" spans="1:6" customFormat="1" ht="28.5">
      <c r="A4367" s="291">
        <v>42910</v>
      </c>
      <c r="B4367" s="292" t="s">
        <v>36</v>
      </c>
      <c r="C4367" s="293" t="s">
        <v>16079</v>
      </c>
      <c r="D4367" s="294" t="s">
        <v>21</v>
      </c>
      <c r="E4367" s="295">
        <v>319.61563412260779</v>
      </c>
      <c r="F4367" s="296">
        <f t="shared" si="80"/>
        <v>319.61563412260779</v>
      </c>
    </row>
    <row r="4368" spans="1:6" customFormat="1" ht="28.5">
      <c r="A4368" s="291">
        <v>42909</v>
      </c>
      <c r="B4368" s="292" t="s">
        <v>36</v>
      </c>
      <c r="C4368" s="293" t="s">
        <v>16080</v>
      </c>
      <c r="D4368" s="294" t="s">
        <v>21</v>
      </c>
      <c r="E4368" s="295">
        <v>204.17612714888094</v>
      </c>
      <c r="F4368" s="296">
        <f t="shared" si="80"/>
        <v>204.17612714888094</v>
      </c>
    </row>
    <row r="4369" spans="1:6" customFormat="1" ht="28.5">
      <c r="A4369" s="291">
        <v>42911</v>
      </c>
      <c r="B4369" s="292" t="s">
        <v>36</v>
      </c>
      <c r="C4369" s="293" t="s">
        <v>16081</v>
      </c>
      <c r="D4369" s="294" t="s">
        <v>21</v>
      </c>
      <c r="E4369" s="295">
        <v>162.50405449237755</v>
      </c>
      <c r="F4369" s="296">
        <f t="shared" si="80"/>
        <v>162.50405449237755</v>
      </c>
    </row>
    <row r="4370" spans="1:6" customFormat="1" ht="28.5">
      <c r="A4370" s="291">
        <v>42912</v>
      </c>
      <c r="B4370" s="292" t="s">
        <v>36</v>
      </c>
      <c r="C4370" s="293" t="s">
        <v>16082</v>
      </c>
      <c r="D4370" s="294" t="s">
        <v>21</v>
      </c>
      <c r="E4370" s="295">
        <v>168.36685047032111</v>
      </c>
      <c r="F4370" s="296">
        <f t="shared" si="80"/>
        <v>168.36685047032111</v>
      </c>
    </row>
    <row r="4371" spans="1:6" customFormat="1" ht="28.5">
      <c r="A4371" s="291">
        <v>42915</v>
      </c>
      <c r="B4371" s="292" t="s">
        <v>36</v>
      </c>
      <c r="C4371" s="293" t="s">
        <v>16083</v>
      </c>
      <c r="D4371" s="294" t="s">
        <v>21</v>
      </c>
      <c r="E4371" s="295">
        <v>172.54297761920208</v>
      </c>
      <c r="F4371" s="296">
        <f t="shared" si="80"/>
        <v>172.54297761920208</v>
      </c>
    </row>
    <row r="4372" spans="1:6" customFormat="1" ht="28.5">
      <c r="A4372" s="291">
        <v>42914</v>
      </c>
      <c r="B4372" s="292" t="s">
        <v>36</v>
      </c>
      <c r="C4372" s="293" t="s">
        <v>16084</v>
      </c>
      <c r="D4372" s="294" t="s">
        <v>21</v>
      </c>
      <c r="E4372" s="295">
        <v>119.64807006162829</v>
      </c>
      <c r="F4372" s="296">
        <f t="shared" si="80"/>
        <v>119.64807006162829</v>
      </c>
    </row>
    <row r="4373" spans="1:6" customFormat="1" ht="28.5">
      <c r="A4373" s="291">
        <v>42917</v>
      </c>
      <c r="B4373" s="292" t="s">
        <v>36</v>
      </c>
      <c r="C4373" s="293" t="s">
        <v>16085</v>
      </c>
      <c r="D4373" s="294" t="s">
        <v>21</v>
      </c>
      <c r="E4373" s="295">
        <v>1020.4995134609146</v>
      </c>
      <c r="F4373" s="296">
        <f t="shared" si="80"/>
        <v>1020.4995134609146</v>
      </c>
    </row>
    <row r="4374" spans="1:6" customFormat="1" ht="28.5">
      <c r="A4374" s="291">
        <v>42918</v>
      </c>
      <c r="B4374" s="292" t="s">
        <v>36</v>
      </c>
      <c r="C4374" s="293" t="s">
        <v>16086</v>
      </c>
      <c r="D4374" s="294" t="s">
        <v>21</v>
      </c>
      <c r="E4374" s="295">
        <v>1298.0051897502433</v>
      </c>
      <c r="F4374" s="296">
        <f t="shared" si="80"/>
        <v>1298.0051897502433</v>
      </c>
    </row>
    <row r="4375" spans="1:6" customFormat="1" ht="28.5">
      <c r="A4375" s="291">
        <v>42916</v>
      </c>
      <c r="B4375" s="292" t="s">
        <v>36</v>
      </c>
      <c r="C4375" s="293" t="s">
        <v>16087</v>
      </c>
      <c r="D4375" s="294" t="s">
        <v>21</v>
      </c>
      <c r="E4375" s="295">
        <v>809.67401881284457</v>
      </c>
      <c r="F4375" s="296">
        <f t="shared" si="80"/>
        <v>809.67401881284457</v>
      </c>
    </row>
    <row r="4376" spans="1:6" customFormat="1" ht="28.5">
      <c r="A4376" s="291">
        <v>42919</v>
      </c>
      <c r="B4376" s="292" t="s">
        <v>36</v>
      </c>
      <c r="C4376" s="293" t="s">
        <v>16088</v>
      </c>
      <c r="D4376" s="294" t="s">
        <v>21</v>
      </c>
      <c r="E4376" s="295">
        <v>101.98670126500161</v>
      </c>
      <c r="F4376" s="296">
        <f t="shared" si="80"/>
        <v>101.98670126500161</v>
      </c>
    </row>
    <row r="4377" spans="1:6" customFormat="1" ht="28.5">
      <c r="A4377" s="291">
        <v>42920</v>
      </c>
      <c r="B4377" s="292" t="s">
        <v>36</v>
      </c>
      <c r="C4377" s="293" t="s">
        <v>16089</v>
      </c>
      <c r="D4377" s="294" t="s">
        <v>21</v>
      </c>
      <c r="E4377" s="295">
        <v>824.31884528057083</v>
      </c>
      <c r="F4377" s="296">
        <f t="shared" si="80"/>
        <v>824.31884528057083</v>
      </c>
    </row>
    <row r="4378" spans="1:6" customFormat="1" ht="28.5">
      <c r="A4378" s="291">
        <v>42921</v>
      </c>
      <c r="B4378" s="292" t="s">
        <v>36</v>
      </c>
      <c r="C4378" s="293" t="s">
        <v>16090</v>
      </c>
      <c r="D4378" s="294" t="s">
        <v>21</v>
      </c>
      <c r="E4378" s="295">
        <v>127.94356146610444</v>
      </c>
      <c r="F4378" s="296">
        <f t="shared" si="80"/>
        <v>127.94356146610444</v>
      </c>
    </row>
    <row r="4379" spans="1:6" customFormat="1" ht="14.25">
      <c r="A4379" s="291">
        <v>42922</v>
      </c>
      <c r="B4379" s="292" t="s">
        <v>36</v>
      </c>
      <c r="C4379" s="293" t="s">
        <v>16091</v>
      </c>
      <c r="D4379" s="294" t="s">
        <v>21</v>
      </c>
      <c r="E4379" s="295">
        <v>31.187155368147906</v>
      </c>
      <c r="F4379" s="296">
        <f t="shared" si="80"/>
        <v>31.187155368147906</v>
      </c>
    </row>
    <row r="4380" spans="1:6" customFormat="1" ht="14.25">
      <c r="A4380" s="291">
        <v>42923</v>
      </c>
      <c r="B4380" s="292" t="s">
        <v>36</v>
      </c>
      <c r="C4380" s="293" t="s">
        <v>16092</v>
      </c>
      <c r="D4380" s="294" t="s">
        <v>21</v>
      </c>
      <c r="E4380" s="295">
        <v>33.336036328251701</v>
      </c>
      <c r="F4380" s="296">
        <f t="shared" si="80"/>
        <v>33.336036328251701</v>
      </c>
    </row>
    <row r="4381" spans="1:6" customFormat="1" ht="14.25">
      <c r="A4381" s="291">
        <v>42924</v>
      </c>
      <c r="B4381" s="292" t="s">
        <v>36</v>
      </c>
      <c r="C4381" s="293" t="s">
        <v>16093</v>
      </c>
      <c r="D4381" s="294" t="s">
        <v>21</v>
      </c>
      <c r="E4381" s="295">
        <v>19.372364579954588</v>
      </c>
      <c r="F4381" s="296">
        <f t="shared" si="80"/>
        <v>19.372364579954588</v>
      </c>
    </row>
    <row r="4382" spans="1:6" customFormat="1" ht="14.25">
      <c r="A4382" s="291">
        <v>42925</v>
      </c>
      <c r="B4382" s="292" t="s">
        <v>36</v>
      </c>
      <c r="C4382" s="293" t="s">
        <v>16094</v>
      </c>
      <c r="D4382" s="294" t="s">
        <v>21</v>
      </c>
      <c r="E4382" s="295">
        <v>9.1469348037625675</v>
      </c>
      <c r="F4382" s="296">
        <f t="shared" si="80"/>
        <v>9.1469348037625675</v>
      </c>
    </row>
    <row r="4383" spans="1:6" customFormat="1" ht="14.25">
      <c r="A4383" s="291">
        <v>42926</v>
      </c>
      <c r="B4383" s="292" t="s">
        <v>36</v>
      </c>
      <c r="C4383" s="293" t="s">
        <v>16095</v>
      </c>
      <c r="D4383" s="294" t="s">
        <v>21</v>
      </c>
      <c r="E4383" s="295">
        <v>9.6983457671099575</v>
      </c>
      <c r="F4383" s="296">
        <f t="shared" si="80"/>
        <v>9.6983457671099575</v>
      </c>
    </row>
    <row r="4384" spans="1:6" customFormat="1" ht="14.25">
      <c r="A4384" s="291">
        <v>42927</v>
      </c>
      <c r="B4384" s="292" t="s">
        <v>36</v>
      </c>
      <c r="C4384" s="293" t="s">
        <v>16096</v>
      </c>
      <c r="D4384" s="294" t="s">
        <v>21</v>
      </c>
      <c r="E4384" s="295">
        <v>10.809276678559844</v>
      </c>
      <c r="F4384" s="296">
        <f t="shared" si="80"/>
        <v>10.809276678559844</v>
      </c>
    </row>
    <row r="4385" spans="1:6" customFormat="1" ht="14.25">
      <c r="A4385" s="291">
        <v>42928</v>
      </c>
      <c r="B4385" s="292" t="s">
        <v>36</v>
      </c>
      <c r="C4385" s="293" t="s">
        <v>16097</v>
      </c>
      <c r="D4385" s="294" t="s">
        <v>21</v>
      </c>
      <c r="E4385" s="295">
        <v>17.693804735647095</v>
      </c>
      <c r="F4385" s="296">
        <f t="shared" si="80"/>
        <v>17.693804735647095</v>
      </c>
    </row>
    <row r="4386" spans="1:6" customFormat="1" ht="28.5">
      <c r="A4386" s="291">
        <v>42942</v>
      </c>
      <c r="B4386" s="292" t="s">
        <v>36</v>
      </c>
      <c r="C4386" s="293" t="s">
        <v>16098</v>
      </c>
      <c r="D4386" s="294" t="s">
        <v>21</v>
      </c>
      <c r="E4386" s="295">
        <v>99.026921829386964</v>
      </c>
      <c r="F4386" s="296">
        <f t="shared" si="80"/>
        <v>99.026921829386964</v>
      </c>
    </row>
    <row r="4387" spans="1:6" customFormat="1" ht="14.25">
      <c r="A4387" s="291">
        <v>42944</v>
      </c>
      <c r="B4387" s="292" t="s">
        <v>36</v>
      </c>
      <c r="C4387" s="293" t="s">
        <v>16099</v>
      </c>
      <c r="D4387" s="294" t="s">
        <v>1875</v>
      </c>
      <c r="E4387" s="295">
        <v>89.352903016542328</v>
      </c>
      <c r="F4387" s="296">
        <f t="shared" si="80"/>
        <v>89.352903016542328</v>
      </c>
    </row>
    <row r="4388" spans="1:6" customFormat="1" ht="14.25">
      <c r="A4388" s="291">
        <v>42943</v>
      </c>
      <c r="B4388" s="292" t="s">
        <v>36</v>
      </c>
      <c r="C4388" s="293" t="s">
        <v>16100</v>
      </c>
      <c r="D4388" s="294" t="s">
        <v>1875</v>
      </c>
      <c r="E4388" s="295">
        <v>84.098280895231909</v>
      </c>
      <c r="F4388" s="296">
        <f t="shared" si="80"/>
        <v>84.098280895231909</v>
      </c>
    </row>
    <row r="4389" spans="1:6" customFormat="1" ht="14.25">
      <c r="A4389" s="291">
        <v>42946</v>
      </c>
      <c r="B4389" s="292" t="s">
        <v>36</v>
      </c>
      <c r="C4389" s="293" t="s">
        <v>16101</v>
      </c>
      <c r="D4389" s="294" t="s">
        <v>1875</v>
      </c>
      <c r="E4389" s="295">
        <v>126.02984106389879</v>
      </c>
      <c r="F4389" s="296">
        <f t="shared" si="80"/>
        <v>126.02984106389879</v>
      </c>
    </row>
    <row r="4390" spans="1:6" customFormat="1" ht="14.25">
      <c r="A4390" s="291">
        <v>42945</v>
      </c>
      <c r="B4390" s="292" t="s">
        <v>36</v>
      </c>
      <c r="C4390" s="293" t="s">
        <v>16102</v>
      </c>
      <c r="D4390" s="294" t="s">
        <v>1875</v>
      </c>
      <c r="E4390" s="295">
        <v>123.95394096659099</v>
      </c>
      <c r="F4390" s="296">
        <f t="shared" si="80"/>
        <v>123.95394096659099</v>
      </c>
    </row>
    <row r="4391" spans="1:6" customFormat="1" ht="14.25">
      <c r="A4391" s="291">
        <v>42948</v>
      </c>
      <c r="B4391" s="292" t="s">
        <v>36</v>
      </c>
      <c r="C4391" s="293" t="s">
        <v>16103</v>
      </c>
      <c r="D4391" s="294" t="s">
        <v>1875</v>
      </c>
      <c r="E4391" s="295">
        <v>181.02497567304573</v>
      </c>
      <c r="F4391" s="296">
        <f t="shared" si="80"/>
        <v>181.02497567304573</v>
      </c>
    </row>
    <row r="4392" spans="1:6" customFormat="1" ht="14.25">
      <c r="A4392" s="291">
        <v>42947</v>
      </c>
      <c r="B4392" s="292" t="s">
        <v>36</v>
      </c>
      <c r="C4392" s="293" t="s">
        <v>16104</v>
      </c>
      <c r="D4392" s="294" t="s">
        <v>1875</v>
      </c>
      <c r="E4392" s="295">
        <v>183.74959455076223</v>
      </c>
      <c r="F4392" s="296">
        <f t="shared" si="80"/>
        <v>183.74959455076223</v>
      </c>
    </row>
    <row r="4393" spans="1:6" customFormat="1" ht="14.25">
      <c r="A4393" s="291">
        <v>42949</v>
      </c>
      <c r="B4393" s="292" t="s">
        <v>36</v>
      </c>
      <c r="C4393" s="293" t="s">
        <v>16105</v>
      </c>
      <c r="D4393" s="294" t="s">
        <v>1875</v>
      </c>
      <c r="E4393" s="295">
        <v>186.43366850470321</v>
      </c>
      <c r="F4393" s="296">
        <f t="shared" si="80"/>
        <v>186.43366850470321</v>
      </c>
    </row>
    <row r="4394" spans="1:6" customFormat="1" ht="14.25">
      <c r="A4394" s="291">
        <v>42950</v>
      </c>
      <c r="B4394" s="292" t="s">
        <v>36</v>
      </c>
      <c r="C4394" s="293" t="s">
        <v>16106</v>
      </c>
      <c r="D4394" s="294" t="s">
        <v>1875</v>
      </c>
      <c r="E4394" s="295">
        <v>189.62860849821601</v>
      </c>
      <c r="F4394" s="296">
        <f t="shared" si="80"/>
        <v>189.62860849821601</v>
      </c>
    </row>
    <row r="4395" spans="1:6" customFormat="1" ht="14.25">
      <c r="A4395" s="291">
        <v>42951</v>
      </c>
      <c r="B4395" s="292" t="s">
        <v>36</v>
      </c>
      <c r="C4395" s="293" t="s">
        <v>16107</v>
      </c>
      <c r="D4395" s="294" t="s">
        <v>1875</v>
      </c>
      <c r="E4395" s="295">
        <v>229.09503730132985</v>
      </c>
      <c r="F4395" s="296">
        <f t="shared" si="80"/>
        <v>229.09503730132985</v>
      </c>
    </row>
    <row r="4396" spans="1:6" customFormat="1" ht="14.25">
      <c r="A4396" s="291">
        <v>42952</v>
      </c>
      <c r="B4396" s="292" t="s">
        <v>36</v>
      </c>
      <c r="C4396" s="293" t="s">
        <v>16108</v>
      </c>
      <c r="D4396" s="294" t="s">
        <v>1875</v>
      </c>
      <c r="E4396" s="295">
        <v>235.99578332792731</v>
      </c>
      <c r="F4396" s="296">
        <f t="shared" si="80"/>
        <v>235.99578332792731</v>
      </c>
    </row>
    <row r="4397" spans="1:6" customFormat="1" ht="14.25">
      <c r="A4397" s="291">
        <v>42953</v>
      </c>
      <c r="B4397" s="292" t="s">
        <v>36</v>
      </c>
      <c r="C4397" s="293" t="s">
        <v>16109</v>
      </c>
      <c r="D4397" s="294" t="s">
        <v>1875</v>
      </c>
      <c r="E4397" s="295">
        <v>397.58352254297762</v>
      </c>
      <c r="F4397" s="296">
        <f t="shared" si="80"/>
        <v>397.58352254297762</v>
      </c>
    </row>
    <row r="4398" spans="1:6" customFormat="1" ht="14.25">
      <c r="A4398" s="291">
        <v>42954</v>
      </c>
      <c r="B4398" s="292" t="s">
        <v>36</v>
      </c>
      <c r="C4398" s="293" t="s">
        <v>16110</v>
      </c>
      <c r="D4398" s="294" t="s">
        <v>1875</v>
      </c>
      <c r="E4398" s="295">
        <v>419.13720402205644</v>
      </c>
      <c r="F4398" s="296">
        <f t="shared" si="80"/>
        <v>419.13720402205644</v>
      </c>
    </row>
    <row r="4399" spans="1:6" customFormat="1" ht="14.25">
      <c r="A4399" s="291">
        <v>42955</v>
      </c>
      <c r="B4399" s="292" t="s">
        <v>36</v>
      </c>
      <c r="C4399" s="293" t="s">
        <v>16111</v>
      </c>
      <c r="D4399" s="294" t="s">
        <v>1875</v>
      </c>
      <c r="E4399" s="295">
        <v>327.78949075575736</v>
      </c>
      <c r="F4399" s="296">
        <f t="shared" si="80"/>
        <v>327.78949075575736</v>
      </c>
    </row>
    <row r="4400" spans="1:6" customFormat="1" ht="14.25">
      <c r="A4400" s="291">
        <v>42956</v>
      </c>
      <c r="B4400" s="292" t="s">
        <v>36</v>
      </c>
      <c r="C4400" s="293" t="s">
        <v>16112</v>
      </c>
      <c r="D4400" s="294" t="s">
        <v>1875</v>
      </c>
      <c r="E4400" s="295">
        <v>123.95394096659099</v>
      </c>
      <c r="F4400" s="296">
        <f t="shared" si="80"/>
        <v>123.95394096659099</v>
      </c>
    </row>
    <row r="4401" spans="1:6" customFormat="1" ht="28.5">
      <c r="A4401" s="291">
        <v>42957</v>
      </c>
      <c r="B4401" s="292" t="s">
        <v>36</v>
      </c>
      <c r="C4401" s="293" t="s">
        <v>16113</v>
      </c>
      <c r="D4401" s="294" t="s">
        <v>1875</v>
      </c>
      <c r="E4401" s="295">
        <v>282.24943237106714</v>
      </c>
      <c r="F4401" s="296">
        <f t="shared" si="80"/>
        <v>282.24943237106714</v>
      </c>
    </row>
    <row r="4402" spans="1:6" customFormat="1" ht="28.5">
      <c r="A4402" s="291">
        <v>42958</v>
      </c>
      <c r="B4402" s="292" t="s">
        <v>36</v>
      </c>
      <c r="C4402" s="293" t="s">
        <v>16114</v>
      </c>
      <c r="D4402" s="294" t="s">
        <v>1875</v>
      </c>
      <c r="E4402" s="295">
        <v>345.39409665909824</v>
      </c>
      <c r="F4402" s="296">
        <f t="shared" si="80"/>
        <v>345.39409665909824</v>
      </c>
    </row>
    <row r="4403" spans="1:6" customFormat="1" ht="28.5">
      <c r="A4403" s="291">
        <v>42959</v>
      </c>
      <c r="B4403" s="292" t="s">
        <v>36</v>
      </c>
      <c r="C4403" s="293" t="s">
        <v>16115</v>
      </c>
      <c r="D4403" s="294" t="s">
        <v>1875</v>
      </c>
      <c r="E4403" s="295">
        <v>348.39442101848846</v>
      </c>
      <c r="F4403" s="296">
        <f t="shared" si="80"/>
        <v>348.39442101848846</v>
      </c>
    </row>
    <row r="4404" spans="1:6" customFormat="1" ht="14.25">
      <c r="A4404" s="291">
        <v>42961</v>
      </c>
      <c r="B4404" s="292" t="s">
        <v>36</v>
      </c>
      <c r="C4404" s="293" t="s">
        <v>16116</v>
      </c>
      <c r="D4404" s="294" t="s">
        <v>1875</v>
      </c>
      <c r="E4404" s="295">
        <v>30.076224456698021</v>
      </c>
      <c r="F4404" s="296">
        <f t="shared" si="80"/>
        <v>30.076224456698021</v>
      </c>
    </row>
    <row r="4405" spans="1:6" customFormat="1" ht="28.5">
      <c r="A4405" s="291">
        <v>42962</v>
      </c>
      <c r="B4405" s="292" t="s">
        <v>36</v>
      </c>
      <c r="C4405" s="293" t="s">
        <v>16117</v>
      </c>
      <c r="D4405" s="294" t="s">
        <v>1875</v>
      </c>
      <c r="E4405" s="295">
        <v>30.076224456698021</v>
      </c>
      <c r="F4405" s="296">
        <f t="shared" si="80"/>
        <v>30.076224456698021</v>
      </c>
    </row>
    <row r="4406" spans="1:6" customFormat="1" ht="14.25">
      <c r="A4406" s="291">
        <v>42960</v>
      </c>
      <c r="B4406" s="292" t="s">
        <v>36</v>
      </c>
      <c r="C4406" s="293" t="s">
        <v>16118</v>
      </c>
      <c r="D4406" s="294" t="s">
        <v>1875</v>
      </c>
      <c r="E4406" s="295">
        <v>19.90755757379176</v>
      </c>
      <c r="F4406" s="296">
        <f t="shared" si="80"/>
        <v>19.90755757379176</v>
      </c>
    </row>
    <row r="4407" spans="1:6" customFormat="1" ht="28.5">
      <c r="A4407" s="291">
        <v>42964</v>
      </c>
      <c r="B4407" s="292" t="s">
        <v>36</v>
      </c>
      <c r="C4407" s="293" t="s">
        <v>16119</v>
      </c>
      <c r="D4407" s="294" t="s">
        <v>1875</v>
      </c>
      <c r="E4407" s="295">
        <v>31.884528057087252</v>
      </c>
      <c r="F4407" s="296">
        <f t="shared" si="80"/>
        <v>31.884528057087252</v>
      </c>
    </row>
    <row r="4408" spans="1:6" customFormat="1" ht="14.25">
      <c r="A4408" s="291">
        <v>42963</v>
      </c>
      <c r="B4408" s="292" t="s">
        <v>36</v>
      </c>
      <c r="C4408" s="293" t="s">
        <v>16120</v>
      </c>
      <c r="D4408" s="294" t="s">
        <v>1875</v>
      </c>
      <c r="E4408" s="295">
        <v>21.634771326629906</v>
      </c>
      <c r="F4408" s="296">
        <f t="shared" si="80"/>
        <v>21.634771326629906</v>
      </c>
    </row>
    <row r="4409" spans="1:6" customFormat="1" ht="28.5">
      <c r="A4409" s="291">
        <v>42966</v>
      </c>
      <c r="B4409" s="292" t="s">
        <v>36</v>
      </c>
      <c r="C4409" s="293" t="s">
        <v>16121</v>
      </c>
      <c r="D4409" s="294" t="s">
        <v>1875</v>
      </c>
      <c r="E4409" s="295">
        <v>35.403827440804406</v>
      </c>
      <c r="F4409" s="296">
        <f t="shared" si="80"/>
        <v>35.403827440804406</v>
      </c>
    </row>
    <row r="4410" spans="1:6" customFormat="1" ht="14.25">
      <c r="A4410" s="291">
        <v>42965</v>
      </c>
      <c r="B4410" s="292" t="s">
        <v>36</v>
      </c>
      <c r="C4410" s="293" t="s">
        <v>16122</v>
      </c>
      <c r="D4410" s="294" t="s">
        <v>1875</v>
      </c>
      <c r="E4410" s="295">
        <v>25.113525786571518</v>
      </c>
      <c r="F4410" s="296">
        <f t="shared" si="80"/>
        <v>25.113525786571518</v>
      </c>
    </row>
    <row r="4411" spans="1:6" customFormat="1" ht="28.5">
      <c r="A4411" s="291">
        <v>42968</v>
      </c>
      <c r="B4411" s="292" t="s">
        <v>36</v>
      </c>
      <c r="C4411" s="293" t="s">
        <v>16123</v>
      </c>
      <c r="D4411" s="294" t="s">
        <v>1875</v>
      </c>
      <c r="E4411" s="295">
        <v>45.167045085955237</v>
      </c>
      <c r="F4411" s="296">
        <f t="shared" si="80"/>
        <v>45.167045085955237</v>
      </c>
    </row>
    <row r="4412" spans="1:6" customFormat="1" ht="14.25">
      <c r="A4412" s="291">
        <v>42967</v>
      </c>
      <c r="B4412" s="292" t="s">
        <v>36</v>
      </c>
      <c r="C4412" s="293" t="s">
        <v>16124</v>
      </c>
      <c r="D4412" s="294" t="s">
        <v>1875</v>
      </c>
      <c r="E4412" s="295">
        <v>36.206616931560163</v>
      </c>
      <c r="F4412" s="296">
        <f t="shared" si="80"/>
        <v>36.206616931560163</v>
      </c>
    </row>
    <row r="4413" spans="1:6" customFormat="1" ht="28.5">
      <c r="A4413" s="291">
        <v>42970</v>
      </c>
      <c r="B4413" s="292" t="s">
        <v>36</v>
      </c>
      <c r="C4413" s="293" t="s">
        <v>16125</v>
      </c>
      <c r="D4413" s="294" t="s">
        <v>1875</v>
      </c>
      <c r="E4413" s="295">
        <v>51.80830360038923</v>
      </c>
      <c r="F4413" s="296">
        <f t="shared" si="80"/>
        <v>51.80830360038923</v>
      </c>
    </row>
    <row r="4414" spans="1:6" customFormat="1" ht="14.25">
      <c r="A4414" s="291">
        <v>42969</v>
      </c>
      <c r="B4414" s="292" t="s">
        <v>36</v>
      </c>
      <c r="C4414" s="293" t="s">
        <v>16126</v>
      </c>
      <c r="D4414" s="294" t="s">
        <v>1875</v>
      </c>
      <c r="E4414" s="295">
        <v>43.285760622770027</v>
      </c>
      <c r="F4414" s="296">
        <f t="shared" si="80"/>
        <v>43.285760622770027</v>
      </c>
    </row>
    <row r="4415" spans="1:6" customFormat="1" ht="28.5">
      <c r="A4415" s="291">
        <v>42973</v>
      </c>
      <c r="B4415" s="292" t="s">
        <v>36</v>
      </c>
      <c r="C4415" s="293" t="s">
        <v>16127</v>
      </c>
      <c r="D4415" s="294" t="s">
        <v>1875</v>
      </c>
      <c r="E4415" s="295">
        <v>61.758027894907549</v>
      </c>
      <c r="F4415" s="296">
        <f t="shared" si="80"/>
        <v>61.758027894907549</v>
      </c>
    </row>
    <row r="4416" spans="1:6" customFormat="1" ht="28.5">
      <c r="A4416" s="291">
        <v>42979</v>
      </c>
      <c r="B4416" s="292" t="s">
        <v>36</v>
      </c>
      <c r="C4416" s="293" t="s">
        <v>16128</v>
      </c>
      <c r="D4416" s="294" t="s">
        <v>1875</v>
      </c>
      <c r="E4416" s="295">
        <v>61.758027894907549</v>
      </c>
      <c r="F4416" s="296">
        <f t="shared" si="80"/>
        <v>61.758027894907549</v>
      </c>
    </row>
    <row r="4417" spans="1:6" customFormat="1" ht="14.25">
      <c r="A4417" s="291">
        <v>42971</v>
      </c>
      <c r="B4417" s="292" t="s">
        <v>36</v>
      </c>
      <c r="C4417" s="293" t="s">
        <v>16129</v>
      </c>
      <c r="D4417" s="294" t="s">
        <v>1875</v>
      </c>
      <c r="E4417" s="295">
        <v>54.184236133636063</v>
      </c>
      <c r="F4417" s="296">
        <f t="shared" si="80"/>
        <v>54.184236133636063</v>
      </c>
    </row>
    <row r="4418" spans="1:6" customFormat="1" ht="28.5">
      <c r="A4418" s="291">
        <v>42981</v>
      </c>
      <c r="B4418" s="292" t="s">
        <v>36</v>
      </c>
      <c r="C4418" s="293" t="s">
        <v>16130</v>
      </c>
      <c r="D4418" s="294" t="s">
        <v>1874</v>
      </c>
      <c r="E4418" s="295">
        <v>255.73305222186181</v>
      </c>
      <c r="F4418" s="296">
        <f t="shared" si="80"/>
        <v>255.73305222186181</v>
      </c>
    </row>
    <row r="4419" spans="1:6" customFormat="1" ht="28.5">
      <c r="A4419" s="291">
        <v>42982</v>
      </c>
      <c r="B4419" s="292" t="s">
        <v>36</v>
      </c>
      <c r="C4419" s="293" t="s">
        <v>16131</v>
      </c>
      <c r="D4419" s="294" t="s">
        <v>1875</v>
      </c>
      <c r="E4419" s="295">
        <v>188.03924748621469</v>
      </c>
      <c r="F4419" s="296">
        <f t="shared" si="80"/>
        <v>188.03924748621469</v>
      </c>
    </row>
    <row r="4420" spans="1:6" customFormat="1" ht="28.5">
      <c r="A4420" s="291">
        <v>42987</v>
      </c>
      <c r="B4420" s="292" t="s">
        <v>36</v>
      </c>
      <c r="C4420" s="293" t="s">
        <v>16132</v>
      </c>
      <c r="D4420" s="294" t="s">
        <v>1874</v>
      </c>
      <c r="E4420" s="295">
        <v>91.858579305870904</v>
      </c>
      <c r="F4420" s="296">
        <f t="shared" si="80"/>
        <v>91.858579305870904</v>
      </c>
    </row>
    <row r="4421" spans="1:6" customFormat="1" ht="28.5">
      <c r="A4421" s="291">
        <v>42988</v>
      </c>
      <c r="B4421" s="292" t="s">
        <v>36</v>
      </c>
      <c r="C4421" s="293" t="s">
        <v>16133</v>
      </c>
      <c r="D4421" s="294" t="s">
        <v>1874</v>
      </c>
      <c r="E4421" s="295">
        <v>77.927343496594219</v>
      </c>
      <c r="F4421" s="296">
        <f t="shared" si="80"/>
        <v>77.927343496594219</v>
      </c>
    </row>
    <row r="4422" spans="1:6" customFormat="1" ht="14.25">
      <c r="A4422" s="291">
        <v>42989</v>
      </c>
      <c r="B4422" s="292" t="s">
        <v>36</v>
      </c>
      <c r="C4422" s="293" t="s">
        <v>16134</v>
      </c>
      <c r="D4422" s="294" t="s">
        <v>1874</v>
      </c>
      <c r="E4422" s="295">
        <v>10.055141096334738</v>
      </c>
      <c r="F4422" s="296">
        <f t="shared" si="80"/>
        <v>10.055141096334738</v>
      </c>
    </row>
    <row r="4423" spans="1:6" customFormat="1" ht="28.5">
      <c r="A4423" s="291">
        <v>42991</v>
      </c>
      <c r="B4423" s="292" t="s">
        <v>36</v>
      </c>
      <c r="C4423" s="293" t="s">
        <v>16135</v>
      </c>
      <c r="D4423" s="294" t="s">
        <v>1874</v>
      </c>
      <c r="E4423" s="295">
        <v>124.74862147259162</v>
      </c>
      <c r="F4423" s="296">
        <f t="shared" si="80"/>
        <v>124.74862147259162</v>
      </c>
    </row>
    <row r="4424" spans="1:6" customFormat="1" ht="28.5">
      <c r="A4424" s="291">
        <v>42992</v>
      </c>
      <c r="B4424" s="292" t="s">
        <v>36</v>
      </c>
      <c r="C4424" s="293" t="s">
        <v>16136</v>
      </c>
      <c r="D4424" s="294" t="s">
        <v>1874</v>
      </c>
      <c r="E4424" s="295">
        <v>107.03859876743431</v>
      </c>
      <c r="F4424" s="296">
        <f t="shared" ref="F4424:F4487" si="81">E4424*$F$3079</f>
        <v>107.03859876743431</v>
      </c>
    </row>
    <row r="4425" spans="1:6" customFormat="1" ht="28.5">
      <c r="A4425" s="291">
        <v>42993</v>
      </c>
      <c r="B4425" s="292" t="s">
        <v>36</v>
      </c>
      <c r="C4425" s="293" t="s">
        <v>16137</v>
      </c>
      <c r="D4425" s="294" t="s">
        <v>1874</v>
      </c>
      <c r="E4425" s="295">
        <v>91.574764839442096</v>
      </c>
      <c r="F4425" s="296">
        <f t="shared" si="81"/>
        <v>91.574764839442096</v>
      </c>
    </row>
    <row r="4426" spans="1:6" customFormat="1" ht="28.5">
      <c r="A4426" s="291">
        <v>42994</v>
      </c>
      <c r="B4426" s="292" t="s">
        <v>36</v>
      </c>
      <c r="C4426" s="293" t="s">
        <v>16138</v>
      </c>
      <c r="D4426" s="294" t="s">
        <v>1874</v>
      </c>
      <c r="E4426" s="295">
        <v>176.04605903340899</v>
      </c>
      <c r="F4426" s="296">
        <f t="shared" si="81"/>
        <v>176.04605903340899</v>
      </c>
    </row>
    <row r="4427" spans="1:6" customFormat="1" ht="28.5">
      <c r="A4427" s="291">
        <v>43070</v>
      </c>
      <c r="B4427" s="292" t="s">
        <v>36</v>
      </c>
      <c r="C4427" s="293" t="s">
        <v>16139</v>
      </c>
      <c r="D4427" s="294" t="s">
        <v>1874</v>
      </c>
      <c r="E4427" s="295">
        <v>270.21569899448588</v>
      </c>
      <c r="F4427" s="296">
        <f t="shared" si="81"/>
        <v>270.21569899448588</v>
      </c>
    </row>
    <row r="4428" spans="1:6" customFormat="1" ht="14.25">
      <c r="A4428" s="291">
        <v>42996</v>
      </c>
      <c r="B4428" s="292" t="s">
        <v>36</v>
      </c>
      <c r="C4428" s="293" t="s">
        <v>16140</v>
      </c>
      <c r="D4428" s="294" t="s">
        <v>1875</v>
      </c>
      <c r="E4428" s="295">
        <v>636.45799545896853</v>
      </c>
      <c r="F4428" s="296">
        <f t="shared" si="81"/>
        <v>636.45799545896853</v>
      </c>
    </row>
    <row r="4429" spans="1:6" customFormat="1" ht="14.25">
      <c r="A4429" s="291">
        <v>43012</v>
      </c>
      <c r="B4429" s="292" t="s">
        <v>36</v>
      </c>
      <c r="C4429" s="293" t="s">
        <v>16141</v>
      </c>
      <c r="D4429" s="294" t="s">
        <v>1874</v>
      </c>
      <c r="E4429" s="295">
        <v>8.5063250081089841</v>
      </c>
      <c r="F4429" s="296">
        <f t="shared" si="81"/>
        <v>8.5063250081089841</v>
      </c>
    </row>
    <row r="4430" spans="1:6" customFormat="1" ht="28.5">
      <c r="A4430" s="291">
        <v>43011</v>
      </c>
      <c r="B4430" s="292" t="s">
        <v>36</v>
      </c>
      <c r="C4430" s="293" t="s">
        <v>16142</v>
      </c>
      <c r="D4430" s="294" t="s">
        <v>1874</v>
      </c>
      <c r="E4430" s="295">
        <v>7.2088874472915991</v>
      </c>
      <c r="F4430" s="296">
        <f t="shared" si="81"/>
        <v>7.2088874472915991</v>
      </c>
    </row>
    <row r="4431" spans="1:6" customFormat="1" ht="14.25">
      <c r="A4431" s="291">
        <v>43003</v>
      </c>
      <c r="B4431" s="292" t="s">
        <v>36</v>
      </c>
      <c r="C4431" s="293" t="s">
        <v>16143</v>
      </c>
      <c r="D4431" s="294" t="s">
        <v>1875</v>
      </c>
      <c r="E4431" s="295">
        <v>183.95231916963994</v>
      </c>
      <c r="F4431" s="296">
        <f t="shared" si="81"/>
        <v>183.95231916963994</v>
      </c>
    </row>
    <row r="4432" spans="1:6" customFormat="1" ht="14.25">
      <c r="A4432" s="291">
        <v>43004</v>
      </c>
      <c r="B4432" s="292" t="s">
        <v>36</v>
      </c>
      <c r="C4432" s="293" t="s">
        <v>16144</v>
      </c>
      <c r="D4432" s="294" t="s">
        <v>1874</v>
      </c>
      <c r="E4432" s="295">
        <v>51.054168018164127</v>
      </c>
      <c r="F4432" s="296">
        <f t="shared" si="81"/>
        <v>51.054168018164127</v>
      </c>
    </row>
    <row r="4433" spans="1:6" customFormat="1" ht="14.25">
      <c r="A4433" s="291">
        <v>43005</v>
      </c>
      <c r="B4433" s="292" t="s">
        <v>36</v>
      </c>
      <c r="C4433" s="293" t="s">
        <v>16145</v>
      </c>
      <c r="D4433" s="294" t="s">
        <v>21</v>
      </c>
      <c r="E4433" s="295">
        <v>45.734674018812839</v>
      </c>
      <c r="F4433" s="296">
        <f t="shared" si="81"/>
        <v>45.734674018812839</v>
      </c>
    </row>
    <row r="4434" spans="1:6" customFormat="1" ht="14.25">
      <c r="A4434" s="291">
        <v>43006</v>
      </c>
      <c r="B4434" s="292" t="s">
        <v>36</v>
      </c>
      <c r="C4434" s="293" t="s">
        <v>16146</v>
      </c>
      <c r="D4434" s="294" t="s">
        <v>21</v>
      </c>
      <c r="E4434" s="295">
        <v>73.929614012325658</v>
      </c>
      <c r="F4434" s="296">
        <f t="shared" si="81"/>
        <v>73.929614012325658</v>
      </c>
    </row>
    <row r="4435" spans="1:6" customFormat="1" ht="14.25">
      <c r="A4435" s="291">
        <v>43007</v>
      </c>
      <c r="B4435" s="292" t="s">
        <v>36</v>
      </c>
      <c r="C4435" s="293" t="s">
        <v>16147</v>
      </c>
      <c r="D4435" s="294" t="s">
        <v>21</v>
      </c>
      <c r="E4435" s="295">
        <v>24.083684722672718</v>
      </c>
      <c r="F4435" s="296">
        <f t="shared" si="81"/>
        <v>24.083684722672718</v>
      </c>
    </row>
    <row r="4436" spans="1:6" customFormat="1" ht="14.25">
      <c r="A4436" s="291">
        <v>43008</v>
      </c>
      <c r="B4436" s="292" t="s">
        <v>36</v>
      </c>
      <c r="C4436" s="293" t="s">
        <v>16148</v>
      </c>
      <c r="D4436" s="294" t="s">
        <v>21</v>
      </c>
      <c r="E4436" s="295">
        <v>67.393772299708075</v>
      </c>
      <c r="F4436" s="296">
        <f t="shared" si="81"/>
        <v>67.393772299708075</v>
      </c>
    </row>
    <row r="4437" spans="1:6" customFormat="1" ht="14.25">
      <c r="A4437" s="291">
        <v>43009</v>
      </c>
      <c r="B4437" s="292" t="s">
        <v>36</v>
      </c>
      <c r="C4437" s="293" t="s">
        <v>16149</v>
      </c>
      <c r="D4437" s="294" t="s">
        <v>1874</v>
      </c>
      <c r="E4437" s="295">
        <v>136.3282517028868</v>
      </c>
      <c r="F4437" s="296">
        <f t="shared" si="81"/>
        <v>136.3282517028868</v>
      </c>
    </row>
    <row r="4438" spans="1:6" customFormat="1" ht="28.5">
      <c r="A4438" s="291">
        <v>43018</v>
      </c>
      <c r="B4438" s="292" t="s">
        <v>36</v>
      </c>
      <c r="C4438" s="293" t="s">
        <v>16150</v>
      </c>
      <c r="D4438" s="294" t="s">
        <v>21</v>
      </c>
      <c r="E4438" s="295">
        <v>81.673694453454416</v>
      </c>
      <c r="F4438" s="296">
        <f t="shared" si="81"/>
        <v>81.673694453454416</v>
      </c>
    </row>
    <row r="4439" spans="1:6" customFormat="1" ht="28.5">
      <c r="A4439" s="291">
        <v>43026</v>
      </c>
      <c r="B4439" s="292" t="s">
        <v>36</v>
      </c>
      <c r="C4439" s="293" t="s">
        <v>16151</v>
      </c>
      <c r="D4439" s="294" t="s">
        <v>21</v>
      </c>
      <c r="E4439" s="295">
        <v>31.625040544923774</v>
      </c>
      <c r="F4439" s="296">
        <f t="shared" si="81"/>
        <v>31.625040544923774</v>
      </c>
    </row>
    <row r="4440" spans="1:6" customFormat="1" ht="28.5">
      <c r="A4440" s="291">
        <v>43033</v>
      </c>
      <c r="B4440" s="292" t="s">
        <v>36</v>
      </c>
      <c r="C4440" s="293" t="s">
        <v>16152</v>
      </c>
      <c r="D4440" s="294" t="s">
        <v>14817</v>
      </c>
      <c r="E4440" s="295">
        <v>1366.1693156016865</v>
      </c>
      <c r="F4440" s="296">
        <f t="shared" si="81"/>
        <v>1366.1693156016865</v>
      </c>
    </row>
    <row r="4441" spans="1:6" customFormat="1" ht="14.25">
      <c r="A4441" s="291">
        <v>43037</v>
      </c>
      <c r="B4441" s="292" t="s">
        <v>36</v>
      </c>
      <c r="C4441" s="293" t="s">
        <v>16153</v>
      </c>
      <c r="D4441" s="294" t="s">
        <v>1875</v>
      </c>
      <c r="E4441" s="295">
        <v>96.634771326629902</v>
      </c>
      <c r="F4441" s="296">
        <f t="shared" si="81"/>
        <v>96.634771326629902</v>
      </c>
    </row>
    <row r="4442" spans="1:6" customFormat="1" ht="14.25">
      <c r="A4442" s="291">
        <v>43038</v>
      </c>
      <c r="B4442" s="292" t="s">
        <v>36</v>
      </c>
      <c r="C4442" s="293" t="s">
        <v>16154</v>
      </c>
      <c r="D4442" s="294" t="s">
        <v>14817</v>
      </c>
      <c r="E4442" s="295">
        <v>162.02562439182614</v>
      </c>
      <c r="F4442" s="296">
        <f t="shared" si="81"/>
        <v>162.02562439182614</v>
      </c>
    </row>
    <row r="4443" spans="1:6" customFormat="1" ht="14.25">
      <c r="A4443" s="291">
        <v>43039</v>
      </c>
      <c r="B4443" s="292" t="s">
        <v>36</v>
      </c>
      <c r="C4443" s="293" t="s">
        <v>16155</v>
      </c>
      <c r="D4443" s="294" t="s">
        <v>1874</v>
      </c>
      <c r="E4443" s="295">
        <v>6.4952967888420368</v>
      </c>
      <c r="F4443" s="296">
        <f t="shared" si="81"/>
        <v>6.4952967888420368</v>
      </c>
    </row>
    <row r="4444" spans="1:6" customFormat="1" ht="28.5">
      <c r="A4444" s="291">
        <v>43040</v>
      </c>
      <c r="B4444" s="292" t="s">
        <v>36</v>
      </c>
      <c r="C4444" s="293" t="s">
        <v>16156</v>
      </c>
      <c r="D4444" s="294" t="s">
        <v>1874</v>
      </c>
      <c r="E4444" s="295">
        <v>49.699967564060977</v>
      </c>
      <c r="F4444" s="296">
        <f t="shared" si="81"/>
        <v>49.699967564060977</v>
      </c>
    </row>
    <row r="4445" spans="1:6" customFormat="1" ht="14.25">
      <c r="A4445" s="291">
        <v>43042</v>
      </c>
      <c r="B4445" s="292" t="s">
        <v>36</v>
      </c>
      <c r="C4445" s="293" t="s">
        <v>16157</v>
      </c>
      <c r="D4445" s="294" t="s">
        <v>1874</v>
      </c>
      <c r="E4445" s="295">
        <v>4.7680830360038922</v>
      </c>
      <c r="F4445" s="296">
        <f t="shared" si="81"/>
        <v>4.7680830360038922</v>
      </c>
    </row>
    <row r="4446" spans="1:6" customFormat="1" ht="14.25">
      <c r="A4446" s="291">
        <v>43043</v>
      </c>
      <c r="B4446" s="292" t="s">
        <v>36</v>
      </c>
      <c r="C4446" s="293" t="s">
        <v>16158</v>
      </c>
      <c r="D4446" s="294" t="s">
        <v>14817</v>
      </c>
      <c r="E4446" s="295">
        <v>3227.9841063898798</v>
      </c>
      <c r="F4446" s="296">
        <f t="shared" si="81"/>
        <v>3227.9841063898798</v>
      </c>
    </row>
    <row r="4447" spans="1:6" customFormat="1" ht="14.25">
      <c r="A4447" s="291">
        <v>43044</v>
      </c>
      <c r="B4447" s="292" t="s">
        <v>36</v>
      </c>
      <c r="C4447" s="293" t="s">
        <v>16159</v>
      </c>
      <c r="D4447" s="294" t="s">
        <v>14817</v>
      </c>
      <c r="E4447" s="295">
        <v>3743.3749594550759</v>
      </c>
      <c r="F4447" s="296">
        <f t="shared" si="81"/>
        <v>3743.3749594550759</v>
      </c>
    </row>
    <row r="4448" spans="1:6" customFormat="1" ht="14.25">
      <c r="A4448" s="291">
        <v>41169</v>
      </c>
      <c r="B4448" s="292" t="s">
        <v>36</v>
      </c>
      <c r="C4448" s="293" t="s">
        <v>16160</v>
      </c>
      <c r="D4448" s="294" t="s">
        <v>14817</v>
      </c>
      <c r="E4448" s="295">
        <v>4428.7544599416151</v>
      </c>
      <c r="F4448" s="296">
        <f t="shared" si="81"/>
        <v>4428.7544599416151</v>
      </c>
    </row>
    <row r="4449" spans="1:6" customFormat="1" ht="14.25">
      <c r="A4449" s="291">
        <v>41170</v>
      </c>
      <c r="B4449" s="292" t="s">
        <v>36</v>
      </c>
      <c r="C4449" s="293" t="s">
        <v>16161</v>
      </c>
      <c r="D4449" s="294" t="s">
        <v>14817</v>
      </c>
      <c r="E4449" s="295">
        <v>4874.7891663963674</v>
      </c>
      <c r="F4449" s="296">
        <f t="shared" si="81"/>
        <v>4874.7891663963674</v>
      </c>
    </row>
    <row r="4450" spans="1:6" customFormat="1" ht="14.25">
      <c r="A4450" s="291">
        <v>41171</v>
      </c>
      <c r="B4450" s="292" t="s">
        <v>36</v>
      </c>
      <c r="C4450" s="293" t="s">
        <v>16162</v>
      </c>
      <c r="D4450" s="294" t="s">
        <v>14817</v>
      </c>
      <c r="E4450" s="295">
        <v>5827.6921829386956</v>
      </c>
      <c r="F4450" s="296">
        <f t="shared" si="81"/>
        <v>5827.6921829386956</v>
      </c>
    </row>
    <row r="4451" spans="1:6" customFormat="1" ht="14.25">
      <c r="A4451" s="291">
        <v>43046</v>
      </c>
      <c r="B4451" s="292" t="s">
        <v>36</v>
      </c>
      <c r="C4451" s="293" t="s">
        <v>16163</v>
      </c>
      <c r="D4451" s="294" t="s">
        <v>14817</v>
      </c>
      <c r="E4451" s="295">
        <v>1838.7041842361334</v>
      </c>
      <c r="F4451" s="296">
        <f t="shared" si="81"/>
        <v>1838.7041842361334</v>
      </c>
    </row>
    <row r="4452" spans="1:6" customFormat="1" ht="14.25">
      <c r="A4452" s="291">
        <v>43047</v>
      </c>
      <c r="B4452" s="292" t="s">
        <v>36</v>
      </c>
      <c r="C4452" s="293" t="s">
        <v>16164</v>
      </c>
      <c r="D4452" s="294" t="s">
        <v>14817</v>
      </c>
      <c r="E4452" s="295">
        <v>2356.2520272461888</v>
      </c>
      <c r="F4452" s="296">
        <f t="shared" si="81"/>
        <v>2356.2520272461888</v>
      </c>
    </row>
    <row r="4453" spans="1:6" customFormat="1" ht="14.25">
      <c r="A4453" s="291">
        <v>43048</v>
      </c>
      <c r="B4453" s="292" t="s">
        <v>36</v>
      </c>
      <c r="C4453" s="293" t="s">
        <v>16165</v>
      </c>
      <c r="D4453" s="294" t="s">
        <v>14817</v>
      </c>
      <c r="E4453" s="295">
        <v>2861.5796302302952</v>
      </c>
      <c r="F4453" s="296">
        <f t="shared" si="81"/>
        <v>2861.5796302302952</v>
      </c>
    </row>
    <row r="4454" spans="1:6" customFormat="1" ht="28.5">
      <c r="A4454" s="291">
        <v>43050</v>
      </c>
      <c r="B4454" s="292" t="s">
        <v>36</v>
      </c>
      <c r="C4454" s="293" t="s">
        <v>16166</v>
      </c>
      <c r="D4454" s="294" t="s">
        <v>14817</v>
      </c>
      <c r="E4454" s="295">
        <v>4534.4794031787214</v>
      </c>
      <c r="F4454" s="296">
        <f t="shared" si="81"/>
        <v>4534.4794031787214</v>
      </c>
    </row>
    <row r="4455" spans="1:6" customFormat="1" ht="28.5">
      <c r="A4455" s="291">
        <v>43051</v>
      </c>
      <c r="B4455" s="292" t="s">
        <v>36</v>
      </c>
      <c r="C4455" s="293" t="s">
        <v>16167</v>
      </c>
      <c r="D4455" s="294" t="s">
        <v>14817</v>
      </c>
      <c r="E4455" s="295">
        <v>5015.4476159584819</v>
      </c>
      <c r="F4455" s="296">
        <f t="shared" si="81"/>
        <v>5015.4476159584819</v>
      </c>
    </row>
    <row r="4456" spans="1:6" customFormat="1" ht="28.5">
      <c r="A4456" s="291">
        <v>43052</v>
      </c>
      <c r="B4456" s="292" t="s">
        <v>36</v>
      </c>
      <c r="C4456" s="293" t="s">
        <v>16168</v>
      </c>
      <c r="D4456" s="294" t="s">
        <v>14817</v>
      </c>
      <c r="E4456" s="295">
        <v>5496.3752838144665</v>
      </c>
      <c r="F4456" s="296">
        <f t="shared" si="81"/>
        <v>5496.3752838144665</v>
      </c>
    </row>
    <row r="4457" spans="1:6" customFormat="1" ht="28.5">
      <c r="A4457" s="291">
        <v>43053</v>
      </c>
      <c r="B4457" s="292" t="s">
        <v>36</v>
      </c>
      <c r="C4457" s="293" t="s">
        <v>16169</v>
      </c>
      <c r="D4457" s="294" t="s">
        <v>14817</v>
      </c>
      <c r="E4457" s="295">
        <v>5977.3353876094707</v>
      </c>
      <c r="F4457" s="296">
        <f t="shared" si="81"/>
        <v>5977.3353876094707</v>
      </c>
    </row>
    <row r="4458" spans="1:6" customFormat="1" ht="28.5">
      <c r="A4458" s="291">
        <v>43054</v>
      </c>
      <c r="B4458" s="292" t="s">
        <v>36</v>
      </c>
      <c r="C4458" s="293" t="s">
        <v>16170</v>
      </c>
      <c r="D4458" s="294" t="s">
        <v>1874</v>
      </c>
      <c r="E4458" s="295">
        <v>13.91501783976646</v>
      </c>
      <c r="F4458" s="296">
        <f t="shared" si="81"/>
        <v>13.91501783976646</v>
      </c>
    </row>
    <row r="4459" spans="1:6" customFormat="1" ht="28.5">
      <c r="A4459" s="291">
        <v>43055</v>
      </c>
      <c r="B4459" s="292" t="s">
        <v>36</v>
      </c>
      <c r="C4459" s="293" t="s">
        <v>16171</v>
      </c>
      <c r="D4459" s="294" t="s">
        <v>1874</v>
      </c>
      <c r="E4459" s="295">
        <v>11.157963023029517</v>
      </c>
      <c r="F4459" s="296">
        <f t="shared" si="81"/>
        <v>11.157963023029517</v>
      </c>
    </row>
    <row r="4460" spans="1:6" customFormat="1" ht="14.25">
      <c r="A4460" s="291">
        <v>43056</v>
      </c>
      <c r="B4460" s="292" t="s">
        <v>36</v>
      </c>
      <c r="C4460" s="293" t="s">
        <v>16172</v>
      </c>
      <c r="D4460" s="294" t="s">
        <v>1875</v>
      </c>
      <c r="E4460" s="295">
        <v>52.562439182614327</v>
      </c>
      <c r="F4460" s="296">
        <f t="shared" si="81"/>
        <v>52.562439182614327</v>
      </c>
    </row>
    <row r="4461" spans="1:6" customFormat="1" ht="14.25">
      <c r="A4461" s="291">
        <v>43058</v>
      </c>
      <c r="B4461" s="292" t="s">
        <v>36</v>
      </c>
      <c r="C4461" s="293" t="s">
        <v>16173</v>
      </c>
      <c r="D4461" s="294" t="s">
        <v>1875</v>
      </c>
      <c r="E4461" s="295">
        <v>128.37333765812519</v>
      </c>
      <c r="F4461" s="296">
        <f t="shared" si="81"/>
        <v>128.37333765812519</v>
      </c>
    </row>
    <row r="4462" spans="1:6" customFormat="1" ht="14.25">
      <c r="A4462" s="291">
        <v>43057</v>
      </c>
      <c r="B4462" s="292" t="s">
        <v>36</v>
      </c>
      <c r="C4462" s="293" t="s">
        <v>16174</v>
      </c>
      <c r="D4462" s="294" t="s">
        <v>1875</v>
      </c>
      <c r="E4462" s="295">
        <v>88.517677586766126</v>
      </c>
      <c r="F4462" s="296">
        <f t="shared" si="81"/>
        <v>88.517677586766126</v>
      </c>
    </row>
    <row r="4463" spans="1:6" customFormat="1" ht="14.25">
      <c r="A4463" s="291">
        <v>43059</v>
      </c>
      <c r="B4463" s="292" t="s">
        <v>36</v>
      </c>
      <c r="C4463" s="293" t="s">
        <v>16175</v>
      </c>
      <c r="D4463" s="294" t="s">
        <v>1875</v>
      </c>
      <c r="E4463" s="295">
        <v>55.64385338955563</v>
      </c>
      <c r="F4463" s="296">
        <f t="shared" si="81"/>
        <v>55.64385338955563</v>
      </c>
    </row>
    <row r="4464" spans="1:6" customFormat="1" ht="14.25">
      <c r="A4464" s="291">
        <v>43060</v>
      </c>
      <c r="B4464" s="292" t="s">
        <v>36</v>
      </c>
      <c r="C4464" s="293" t="s">
        <v>16176</v>
      </c>
      <c r="D4464" s="294" t="s">
        <v>14817</v>
      </c>
      <c r="E4464" s="295">
        <v>908.40901719104761</v>
      </c>
      <c r="F4464" s="296">
        <f t="shared" si="81"/>
        <v>908.40901719104761</v>
      </c>
    </row>
    <row r="4465" spans="1:6" customFormat="1" ht="14.25">
      <c r="A4465" s="291">
        <v>43064</v>
      </c>
      <c r="B4465" s="292" t="s">
        <v>36</v>
      </c>
      <c r="C4465" s="293" t="s">
        <v>16177</v>
      </c>
      <c r="D4465" s="294" t="s">
        <v>21</v>
      </c>
      <c r="E4465" s="295">
        <v>26.337982484592924</v>
      </c>
      <c r="F4465" s="296">
        <f t="shared" si="81"/>
        <v>26.337982484592924</v>
      </c>
    </row>
    <row r="4466" spans="1:6" customFormat="1" ht="14.25">
      <c r="A4466" s="291">
        <v>43065</v>
      </c>
      <c r="B4466" s="292" t="s">
        <v>36</v>
      </c>
      <c r="C4466" s="293" t="s">
        <v>16178</v>
      </c>
      <c r="D4466" s="294" t="s">
        <v>21</v>
      </c>
      <c r="E4466" s="295">
        <v>30.003243593902042</v>
      </c>
      <c r="F4466" s="296">
        <f t="shared" si="81"/>
        <v>30.003243593902042</v>
      </c>
    </row>
    <row r="4467" spans="1:6" customFormat="1" ht="14.25">
      <c r="A4467" s="291">
        <v>43066</v>
      </c>
      <c r="B4467" s="292" t="s">
        <v>36</v>
      </c>
      <c r="C4467" s="293" t="s">
        <v>16179</v>
      </c>
      <c r="D4467" s="294" t="s">
        <v>21</v>
      </c>
      <c r="E4467" s="295">
        <v>38.168991242296464</v>
      </c>
      <c r="F4467" s="296">
        <f t="shared" si="81"/>
        <v>38.168991242296464</v>
      </c>
    </row>
    <row r="4468" spans="1:6" customFormat="1" ht="14.25">
      <c r="A4468" s="291">
        <v>43067</v>
      </c>
      <c r="B4468" s="292" t="s">
        <v>36</v>
      </c>
      <c r="C4468" s="293" t="s">
        <v>16180</v>
      </c>
      <c r="D4468" s="294" t="s">
        <v>21</v>
      </c>
      <c r="E4468" s="295">
        <v>81.892637041842349</v>
      </c>
      <c r="F4468" s="296">
        <f t="shared" si="81"/>
        <v>81.892637041842349</v>
      </c>
    </row>
    <row r="4469" spans="1:6" customFormat="1" ht="28.5">
      <c r="A4469" s="291">
        <v>43063</v>
      </c>
      <c r="B4469" s="292" t="s">
        <v>36</v>
      </c>
      <c r="C4469" s="293" t="s">
        <v>16181</v>
      </c>
      <c r="D4469" s="294" t="s">
        <v>21</v>
      </c>
      <c r="E4469" s="295">
        <v>111.78235484917288</v>
      </c>
      <c r="F4469" s="296">
        <f t="shared" si="81"/>
        <v>111.78235484917288</v>
      </c>
    </row>
    <row r="4470" spans="1:6" customFormat="1" ht="14.25">
      <c r="A4470" s="291">
        <v>43068</v>
      </c>
      <c r="B4470" s="292" t="s">
        <v>36</v>
      </c>
      <c r="C4470" s="293" t="s">
        <v>16182</v>
      </c>
      <c r="D4470" s="294" t="s">
        <v>21</v>
      </c>
      <c r="E4470" s="295">
        <v>101.44339928640933</v>
      </c>
      <c r="F4470" s="296">
        <f t="shared" si="81"/>
        <v>101.44339928640933</v>
      </c>
    </row>
    <row r="4471" spans="1:6" customFormat="1" ht="14.25">
      <c r="A4471" s="291">
        <v>43069</v>
      </c>
      <c r="B4471" s="292" t="s">
        <v>36</v>
      </c>
      <c r="C4471" s="293" t="s">
        <v>16183</v>
      </c>
      <c r="D4471" s="294" t="s">
        <v>21</v>
      </c>
      <c r="E4471" s="295">
        <v>197.35647096983456</v>
      </c>
      <c r="F4471" s="296">
        <f t="shared" si="81"/>
        <v>197.35647096983456</v>
      </c>
    </row>
    <row r="4472" spans="1:6" customFormat="1" ht="28.5">
      <c r="A4472" s="291">
        <v>43071</v>
      </c>
      <c r="B4472" s="292" t="s">
        <v>36</v>
      </c>
      <c r="C4472" s="293" t="s">
        <v>16184</v>
      </c>
      <c r="D4472" s="294" t="s">
        <v>1875</v>
      </c>
      <c r="E4472" s="295">
        <v>405.78981511514758</v>
      </c>
      <c r="F4472" s="296">
        <f t="shared" si="81"/>
        <v>405.78981511514758</v>
      </c>
    </row>
    <row r="4473" spans="1:6" customFormat="1" ht="14.25">
      <c r="A4473" s="291">
        <v>43078</v>
      </c>
      <c r="B4473" s="292" t="s">
        <v>36</v>
      </c>
      <c r="C4473" s="293" t="s">
        <v>16185</v>
      </c>
      <c r="D4473" s="294" t="s">
        <v>21</v>
      </c>
      <c r="E4473" s="295">
        <v>108.48199805384365</v>
      </c>
      <c r="F4473" s="296">
        <f t="shared" si="81"/>
        <v>108.48199805384365</v>
      </c>
    </row>
    <row r="4474" spans="1:6" customFormat="1" ht="14.25">
      <c r="A4474" s="291">
        <v>43079</v>
      </c>
      <c r="B4474" s="292" t="s">
        <v>36</v>
      </c>
      <c r="C4474" s="293" t="s">
        <v>16186</v>
      </c>
      <c r="D4474" s="294" t="s">
        <v>21</v>
      </c>
      <c r="E4474" s="295">
        <v>113.26629905935776</v>
      </c>
      <c r="F4474" s="296">
        <f t="shared" si="81"/>
        <v>113.26629905935776</v>
      </c>
    </row>
    <row r="4475" spans="1:6" customFormat="1" ht="14.25">
      <c r="A4475" s="291">
        <v>43080</v>
      </c>
      <c r="B4475" s="292" t="s">
        <v>36</v>
      </c>
      <c r="C4475" s="293" t="s">
        <v>16187</v>
      </c>
      <c r="D4475" s="294" t="s">
        <v>21</v>
      </c>
      <c r="E4475" s="295">
        <v>96.894258838793377</v>
      </c>
      <c r="F4475" s="296">
        <f t="shared" si="81"/>
        <v>96.894258838793377</v>
      </c>
    </row>
    <row r="4476" spans="1:6" customFormat="1" ht="14.25">
      <c r="A4476" s="291">
        <v>43081</v>
      </c>
      <c r="B4476" s="292" t="s">
        <v>36</v>
      </c>
      <c r="C4476" s="293" t="s">
        <v>16188</v>
      </c>
      <c r="D4476" s="294" t="s">
        <v>21</v>
      </c>
      <c r="E4476" s="295">
        <v>124.29451832630554</v>
      </c>
      <c r="F4476" s="296">
        <f t="shared" si="81"/>
        <v>124.29451832630554</v>
      </c>
    </row>
    <row r="4477" spans="1:6" customFormat="1" ht="14.25">
      <c r="A4477" s="291">
        <v>43085</v>
      </c>
      <c r="B4477" s="292" t="s">
        <v>36</v>
      </c>
      <c r="C4477" s="293" t="s">
        <v>16189</v>
      </c>
      <c r="D4477" s="294" t="s">
        <v>21</v>
      </c>
      <c r="E4477" s="295">
        <v>216.83425235160556</v>
      </c>
      <c r="F4477" s="296">
        <f t="shared" si="81"/>
        <v>216.83425235160556</v>
      </c>
    </row>
    <row r="4478" spans="1:6" customFormat="1" ht="28.5">
      <c r="A4478" s="291">
        <v>43083</v>
      </c>
      <c r="B4478" s="292" t="s">
        <v>36</v>
      </c>
      <c r="C4478" s="293" t="s">
        <v>16190</v>
      </c>
      <c r="D4478" s="294" t="s">
        <v>21</v>
      </c>
      <c r="E4478" s="295">
        <v>106.6493674991891</v>
      </c>
      <c r="F4478" s="296">
        <f t="shared" si="81"/>
        <v>106.6493674991891</v>
      </c>
    </row>
    <row r="4479" spans="1:6" customFormat="1" ht="28.5">
      <c r="A4479" s="291">
        <v>43084</v>
      </c>
      <c r="B4479" s="292" t="s">
        <v>36</v>
      </c>
      <c r="C4479" s="293" t="s">
        <v>16191</v>
      </c>
      <c r="D4479" s="294" t="s">
        <v>21</v>
      </c>
      <c r="E4479" s="295">
        <v>80.765488160882242</v>
      </c>
      <c r="F4479" s="296">
        <f t="shared" si="81"/>
        <v>80.765488160882242</v>
      </c>
    </row>
    <row r="4480" spans="1:6" customFormat="1" ht="14.25">
      <c r="A4480" s="291">
        <v>43086</v>
      </c>
      <c r="B4480" s="292" t="s">
        <v>36</v>
      </c>
      <c r="C4480" s="293" t="s">
        <v>16192</v>
      </c>
      <c r="D4480" s="294" t="s">
        <v>14817</v>
      </c>
      <c r="E4480" s="295">
        <v>177.57865715212455</v>
      </c>
      <c r="F4480" s="296">
        <f t="shared" si="81"/>
        <v>177.57865715212455</v>
      </c>
    </row>
    <row r="4481" spans="1:6" customFormat="1" ht="14.25">
      <c r="A4481" s="291">
        <v>43087</v>
      </c>
      <c r="B4481" s="292" t="s">
        <v>36</v>
      </c>
      <c r="C4481" s="293" t="s">
        <v>16193</v>
      </c>
      <c r="D4481" s="294" t="s">
        <v>14817</v>
      </c>
      <c r="E4481" s="295">
        <v>600.61628284138817</v>
      </c>
      <c r="F4481" s="296">
        <f t="shared" si="81"/>
        <v>600.61628284138817</v>
      </c>
    </row>
    <row r="4482" spans="1:6" customFormat="1" ht="28.5">
      <c r="A4482" s="291">
        <v>43089</v>
      </c>
      <c r="B4482" s="292" t="s">
        <v>36</v>
      </c>
      <c r="C4482" s="293" t="s">
        <v>16194</v>
      </c>
      <c r="D4482" s="294" t="s">
        <v>1874</v>
      </c>
      <c r="E4482" s="295">
        <v>61.198507946805059</v>
      </c>
      <c r="F4482" s="296">
        <f t="shared" si="81"/>
        <v>61.198507946805059</v>
      </c>
    </row>
    <row r="4483" spans="1:6" customFormat="1" ht="14.25">
      <c r="A4483" s="291">
        <v>43090</v>
      </c>
      <c r="B4483" s="292" t="s">
        <v>36</v>
      </c>
      <c r="C4483" s="293" t="s">
        <v>16195</v>
      </c>
      <c r="D4483" s="294" t="s">
        <v>1874</v>
      </c>
      <c r="E4483" s="295">
        <v>40.188128446318522</v>
      </c>
      <c r="F4483" s="296">
        <f t="shared" si="81"/>
        <v>40.188128446318522</v>
      </c>
    </row>
    <row r="4484" spans="1:6" customFormat="1" ht="28.5">
      <c r="A4484" s="291">
        <v>43088</v>
      </c>
      <c r="B4484" s="292" t="s">
        <v>36</v>
      </c>
      <c r="C4484" s="293" t="s">
        <v>16196</v>
      </c>
      <c r="D4484" s="294" t="s">
        <v>21</v>
      </c>
      <c r="E4484" s="295">
        <v>22.405124878365225</v>
      </c>
      <c r="F4484" s="296">
        <f t="shared" si="81"/>
        <v>22.405124878365225</v>
      </c>
    </row>
    <row r="4485" spans="1:6" customFormat="1" ht="14.25">
      <c r="A4485" s="291">
        <v>43091</v>
      </c>
      <c r="B4485" s="292" t="s">
        <v>36</v>
      </c>
      <c r="C4485" s="293" t="s">
        <v>16197</v>
      </c>
      <c r="D4485" s="294" t="s">
        <v>14817</v>
      </c>
      <c r="E4485" s="295">
        <v>464.83944210184882</v>
      </c>
      <c r="F4485" s="296">
        <f t="shared" si="81"/>
        <v>464.83944210184882</v>
      </c>
    </row>
    <row r="4486" spans="1:6" customFormat="1" ht="28.5">
      <c r="A4486" s="291">
        <v>43092</v>
      </c>
      <c r="B4486" s="292" t="s">
        <v>36</v>
      </c>
      <c r="C4486" s="293" t="s">
        <v>16198</v>
      </c>
      <c r="D4486" s="294" t="s">
        <v>15485</v>
      </c>
      <c r="E4486" s="295">
        <v>31.625040544923774</v>
      </c>
      <c r="F4486" s="296">
        <f t="shared" si="81"/>
        <v>31.625040544923774</v>
      </c>
    </row>
    <row r="4487" spans="1:6" customFormat="1" ht="28.5">
      <c r="A4487" s="291">
        <v>43093</v>
      </c>
      <c r="B4487" s="292" t="s">
        <v>36</v>
      </c>
      <c r="C4487" s="293" t="s">
        <v>16199</v>
      </c>
      <c r="D4487" s="294" t="s">
        <v>15485</v>
      </c>
      <c r="E4487" s="295">
        <v>42.783003567953287</v>
      </c>
      <c r="F4487" s="296">
        <f t="shared" si="81"/>
        <v>42.783003567953287</v>
      </c>
    </row>
    <row r="4488" spans="1:6" customFormat="1" ht="28.5">
      <c r="A4488" s="291">
        <v>43094</v>
      </c>
      <c r="B4488" s="292" t="s">
        <v>36</v>
      </c>
      <c r="C4488" s="293" t="s">
        <v>16200</v>
      </c>
      <c r="D4488" s="294" t="s">
        <v>21</v>
      </c>
      <c r="E4488" s="295">
        <v>427.22997080765487</v>
      </c>
      <c r="F4488" s="296">
        <f t="shared" ref="F4488:F4532" si="82">E4488*$F$3079</f>
        <v>427.22997080765487</v>
      </c>
    </row>
    <row r="4489" spans="1:6" customFormat="1" ht="28.5">
      <c r="A4489" s="291">
        <v>43095</v>
      </c>
      <c r="B4489" s="292" t="s">
        <v>36</v>
      </c>
      <c r="C4489" s="293" t="s">
        <v>16201</v>
      </c>
      <c r="D4489" s="294" t="s">
        <v>21</v>
      </c>
      <c r="E4489" s="295">
        <v>642.55595199481024</v>
      </c>
      <c r="F4489" s="296">
        <f t="shared" si="82"/>
        <v>642.55595199481024</v>
      </c>
    </row>
    <row r="4490" spans="1:6" customFormat="1" ht="14.25">
      <c r="A4490" s="291">
        <v>43096</v>
      </c>
      <c r="B4490" s="292" t="s">
        <v>36</v>
      </c>
      <c r="C4490" s="293" t="s">
        <v>16202</v>
      </c>
      <c r="D4490" s="294" t="s">
        <v>21</v>
      </c>
      <c r="E4490" s="295">
        <v>607.34674018812848</v>
      </c>
      <c r="F4490" s="296">
        <f t="shared" si="82"/>
        <v>607.34674018812848</v>
      </c>
    </row>
    <row r="4491" spans="1:6" customFormat="1" ht="14.25">
      <c r="A4491" s="291">
        <v>43098</v>
      </c>
      <c r="B4491" s="292" t="s">
        <v>36</v>
      </c>
      <c r="C4491" s="293" t="s">
        <v>16203</v>
      </c>
      <c r="D4491" s="294" t="s">
        <v>21</v>
      </c>
      <c r="E4491" s="295">
        <v>24.399935128121957</v>
      </c>
      <c r="F4491" s="296">
        <f t="shared" si="82"/>
        <v>24.399935128121957</v>
      </c>
    </row>
    <row r="4492" spans="1:6" customFormat="1" ht="14.25">
      <c r="A4492" s="291">
        <v>43097</v>
      </c>
      <c r="B4492" s="292" t="s">
        <v>36</v>
      </c>
      <c r="C4492" s="293" t="s">
        <v>16204</v>
      </c>
      <c r="D4492" s="294" t="s">
        <v>21</v>
      </c>
      <c r="E4492" s="295">
        <v>54.062601362309437</v>
      </c>
      <c r="F4492" s="296">
        <f t="shared" si="82"/>
        <v>54.062601362309437</v>
      </c>
    </row>
    <row r="4493" spans="1:6" customFormat="1" ht="14.25">
      <c r="A4493" s="291">
        <v>43100</v>
      </c>
      <c r="B4493" s="292" t="s">
        <v>36</v>
      </c>
      <c r="C4493" s="293" t="s">
        <v>16205</v>
      </c>
      <c r="D4493" s="294" t="s">
        <v>21</v>
      </c>
      <c r="E4493" s="295">
        <v>41.769380473564702</v>
      </c>
      <c r="F4493" s="296">
        <f t="shared" si="82"/>
        <v>41.769380473564702</v>
      </c>
    </row>
    <row r="4494" spans="1:6" customFormat="1" ht="14.25">
      <c r="A4494" s="291">
        <v>43101</v>
      </c>
      <c r="B4494" s="292" t="s">
        <v>36</v>
      </c>
      <c r="C4494" s="293" t="s">
        <v>16206</v>
      </c>
      <c r="D4494" s="294" t="s">
        <v>21</v>
      </c>
      <c r="E4494" s="295">
        <v>12.374310736295815</v>
      </c>
      <c r="F4494" s="296">
        <f t="shared" si="82"/>
        <v>12.374310736295815</v>
      </c>
    </row>
    <row r="4495" spans="1:6" customFormat="1" ht="14.25">
      <c r="A4495" s="291">
        <v>43102</v>
      </c>
      <c r="B4495" s="292" t="s">
        <v>36</v>
      </c>
      <c r="C4495" s="293" t="s">
        <v>16207</v>
      </c>
      <c r="D4495" s="294" t="s">
        <v>21</v>
      </c>
      <c r="E4495" s="295">
        <v>12.358092766785598</v>
      </c>
      <c r="F4495" s="296">
        <f t="shared" si="82"/>
        <v>12.358092766785598</v>
      </c>
    </row>
    <row r="4496" spans="1:6" customFormat="1" ht="14.25">
      <c r="A4496" s="291">
        <v>42614</v>
      </c>
      <c r="B4496" s="292" t="s">
        <v>36</v>
      </c>
      <c r="C4496" s="293" t="s">
        <v>16208</v>
      </c>
      <c r="D4496" s="294" t="s">
        <v>21</v>
      </c>
      <c r="E4496" s="295">
        <v>221.31852092118066</v>
      </c>
      <c r="F4496" s="296">
        <f t="shared" si="82"/>
        <v>221.31852092118066</v>
      </c>
    </row>
    <row r="4497" spans="1:6" customFormat="1" ht="28.5">
      <c r="A4497" s="291">
        <v>43104</v>
      </c>
      <c r="B4497" s="292" t="s">
        <v>36</v>
      </c>
      <c r="C4497" s="293" t="s">
        <v>16209</v>
      </c>
      <c r="D4497" s="294" t="s">
        <v>21</v>
      </c>
      <c r="E4497" s="295">
        <v>20.93739863769056</v>
      </c>
      <c r="F4497" s="296">
        <f t="shared" si="82"/>
        <v>20.93739863769056</v>
      </c>
    </row>
    <row r="4498" spans="1:6" customFormat="1" ht="14.25">
      <c r="A4498" s="291">
        <v>43105</v>
      </c>
      <c r="B4498" s="292" t="s">
        <v>36</v>
      </c>
      <c r="C4498" s="293" t="s">
        <v>16210</v>
      </c>
      <c r="D4498" s="294" t="s">
        <v>1875</v>
      </c>
      <c r="E4498" s="295">
        <v>455.17353227375935</v>
      </c>
      <c r="F4498" s="296">
        <f t="shared" si="82"/>
        <v>455.17353227375935</v>
      </c>
    </row>
    <row r="4499" spans="1:6" customFormat="1" ht="14.25">
      <c r="A4499" s="291">
        <v>43106</v>
      </c>
      <c r="B4499" s="292" t="s">
        <v>36</v>
      </c>
      <c r="C4499" s="293" t="s">
        <v>16211</v>
      </c>
      <c r="D4499" s="294" t="s">
        <v>1875</v>
      </c>
      <c r="E4499" s="295">
        <v>251.73532273759324</v>
      </c>
      <c r="F4499" s="296">
        <f t="shared" si="82"/>
        <v>251.73532273759324</v>
      </c>
    </row>
    <row r="4500" spans="1:6" customFormat="1" ht="14.25">
      <c r="A4500" s="291">
        <v>43111</v>
      </c>
      <c r="B4500" s="292" t="s">
        <v>36</v>
      </c>
      <c r="C4500" s="293" t="s">
        <v>16212</v>
      </c>
      <c r="D4500" s="294" t="s">
        <v>21</v>
      </c>
      <c r="E4500" s="295">
        <v>4.8572818683100873</v>
      </c>
      <c r="F4500" s="296">
        <f t="shared" si="82"/>
        <v>4.8572818683100873</v>
      </c>
    </row>
    <row r="4501" spans="1:6" customFormat="1" ht="28.5">
      <c r="A4501" s="291">
        <v>41578</v>
      </c>
      <c r="B4501" s="292" t="s">
        <v>36</v>
      </c>
      <c r="C4501" s="293" t="s">
        <v>16213</v>
      </c>
      <c r="D4501" s="294" t="s">
        <v>15386</v>
      </c>
      <c r="E4501" s="295">
        <v>1244.4939993512812</v>
      </c>
      <c r="F4501" s="296">
        <f t="shared" si="82"/>
        <v>1244.4939993512812</v>
      </c>
    </row>
    <row r="4502" spans="1:6" customFormat="1" ht="28.5">
      <c r="A4502" s="291">
        <v>42511</v>
      </c>
      <c r="B4502" s="292" t="s">
        <v>36</v>
      </c>
      <c r="C4502" s="293" t="s">
        <v>16214</v>
      </c>
      <c r="D4502" s="294" t="s">
        <v>15386</v>
      </c>
      <c r="E4502" s="295">
        <v>1127.8219266947776</v>
      </c>
      <c r="F4502" s="296">
        <f t="shared" si="82"/>
        <v>1127.8219266947776</v>
      </c>
    </row>
    <row r="4503" spans="1:6" customFormat="1" ht="14.25">
      <c r="A4503" s="291">
        <v>41579</v>
      </c>
      <c r="B4503" s="292" t="s">
        <v>36</v>
      </c>
      <c r="C4503" s="293" t="s">
        <v>16215</v>
      </c>
      <c r="D4503" s="294" t="s">
        <v>15386</v>
      </c>
      <c r="E4503" s="295">
        <v>803.99772948426858</v>
      </c>
      <c r="F4503" s="296">
        <f t="shared" si="82"/>
        <v>803.99772948426858</v>
      </c>
    </row>
    <row r="4504" spans="1:6" customFormat="1" ht="28.5">
      <c r="A4504" s="291">
        <v>41678</v>
      </c>
      <c r="B4504" s="292" t="s">
        <v>36</v>
      </c>
      <c r="C4504" s="293" t="s">
        <v>16216</v>
      </c>
      <c r="D4504" s="294" t="s">
        <v>15386</v>
      </c>
      <c r="E4504" s="295">
        <v>1206.1628284138826</v>
      </c>
      <c r="F4504" s="296">
        <f t="shared" si="82"/>
        <v>1206.1628284138826</v>
      </c>
    </row>
    <row r="4505" spans="1:6" customFormat="1" ht="28.5">
      <c r="A4505" s="291">
        <v>41455</v>
      </c>
      <c r="B4505" s="292" t="s">
        <v>36</v>
      </c>
      <c r="C4505" s="293" t="s">
        <v>16217</v>
      </c>
      <c r="D4505" s="294" t="s">
        <v>15386</v>
      </c>
      <c r="E4505" s="295">
        <v>2412.3337658125201</v>
      </c>
      <c r="F4505" s="296">
        <f t="shared" si="82"/>
        <v>2412.3337658125201</v>
      </c>
    </row>
    <row r="4506" spans="1:6" customFormat="1" ht="28.5">
      <c r="A4506" s="292">
        <v>41528</v>
      </c>
      <c r="B4506" s="292" t="s">
        <v>36</v>
      </c>
      <c r="C4506" s="293" t="s">
        <v>16213</v>
      </c>
      <c r="D4506" s="294" t="s">
        <v>15386</v>
      </c>
      <c r="E4506" s="295">
        <v>1244.4939993512812</v>
      </c>
      <c r="F4506" s="296">
        <f t="shared" si="82"/>
        <v>1244.4939993512812</v>
      </c>
    </row>
    <row r="4507" spans="1:6" customFormat="1" ht="28.5">
      <c r="A4507" s="291">
        <v>41456</v>
      </c>
      <c r="B4507" s="292" t="s">
        <v>36</v>
      </c>
      <c r="C4507" s="293" t="s">
        <v>16218</v>
      </c>
      <c r="D4507" s="294" t="s">
        <v>15386</v>
      </c>
      <c r="E4507" s="295">
        <v>3618.5047032111579</v>
      </c>
      <c r="F4507" s="296">
        <f t="shared" si="82"/>
        <v>3618.5047032111579</v>
      </c>
    </row>
    <row r="4508" spans="1:6" customFormat="1" ht="28.5">
      <c r="A4508" s="291">
        <v>41580</v>
      </c>
      <c r="B4508" s="292" t="s">
        <v>36</v>
      </c>
      <c r="C4508" s="293" t="s">
        <v>16219</v>
      </c>
      <c r="D4508" s="294" t="s">
        <v>15386</v>
      </c>
      <c r="E4508" s="295">
        <v>1247.3970158936099</v>
      </c>
      <c r="F4508" s="296">
        <f t="shared" si="82"/>
        <v>1247.3970158936099</v>
      </c>
    </row>
    <row r="4509" spans="1:6" customFormat="1" ht="14.25">
      <c r="A4509" s="291">
        <v>41454</v>
      </c>
      <c r="B4509" s="292" t="s">
        <v>36</v>
      </c>
      <c r="C4509" s="293" t="s">
        <v>16220</v>
      </c>
      <c r="D4509" s="294" t="s">
        <v>15386</v>
      </c>
      <c r="E4509" s="295">
        <v>751.7434317223483</v>
      </c>
      <c r="F4509" s="296">
        <f t="shared" si="82"/>
        <v>751.7434317223483</v>
      </c>
    </row>
    <row r="4510" spans="1:6" customFormat="1" ht="28.5">
      <c r="A4510" s="291">
        <v>41498</v>
      </c>
      <c r="B4510" s="292" t="s">
        <v>36</v>
      </c>
      <c r="C4510" s="293" t="s">
        <v>16221</v>
      </c>
      <c r="D4510" s="294" t="s">
        <v>1874</v>
      </c>
      <c r="E4510" s="295">
        <v>828.88420369769699</v>
      </c>
      <c r="F4510" s="296">
        <f t="shared" si="82"/>
        <v>828.88420369769699</v>
      </c>
    </row>
    <row r="4511" spans="1:6" customFormat="1" ht="28.5">
      <c r="A4511" s="291">
        <v>41531</v>
      </c>
      <c r="B4511" s="292" t="s">
        <v>36</v>
      </c>
      <c r="C4511" s="293" t="s">
        <v>16222</v>
      </c>
      <c r="D4511" s="294" t="s">
        <v>1874</v>
      </c>
      <c r="E4511" s="295">
        <v>580.77359714563738</v>
      </c>
      <c r="F4511" s="296">
        <f t="shared" si="82"/>
        <v>580.77359714563738</v>
      </c>
    </row>
    <row r="4512" spans="1:6" customFormat="1" ht="14.25">
      <c r="A4512" s="291">
        <v>41557</v>
      </c>
      <c r="B4512" s="292" t="s">
        <v>36</v>
      </c>
      <c r="C4512" s="293" t="s">
        <v>16223</v>
      </c>
      <c r="D4512" s="294" t="s">
        <v>21</v>
      </c>
      <c r="E4512" s="295">
        <v>195.10217320791435</v>
      </c>
      <c r="F4512" s="296">
        <f t="shared" si="82"/>
        <v>195.10217320791435</v>
      </c>
    </row>
    <row r="4513" spans="1:6" customFormat="1" ht="14.25">
      <c r="A4513" s="291">
        <v>41506</v>
      </c>
      <c r="B4513" s="292" t="s">
        <v>36</v>
      </c>
      <c r="C4513" s="293" t="s">
        <v>16224</v>
      </c>
      <c r="D4513" s="294" t="s">
        <v>1874</v>
      </c>
      <c r="E4513" s="295">
        <v>50.948751216347709</v>
      </c>
      <c r="F4513" s="296">
        <f t="shared" si="82"/>
        <v>50.948751216347709</v>
      </c>
    </row>
    <row r="4514" spans="1:6" customFormat="1" ht="28.5">
      <c r="A4514" s="291">
        <v>41505</v>
      </c>
      <c r="B4514" s="292" t="s">
        <v>36</v>
      </c>
      <c r="C4514" s="293" t="s">
        <v>16225</v>
      </c>
      <c r="D4514" s="294" t="s">
        <v>1874</v>
      </c>
      <c r="E4514" s="295">
        <v>111.6282841388258</v>
      </c>
      <c r="F4514" s="296">
        <f t="shared" si="82"/>
        <v>111.6282841388258</v>
      </c>
    </row>
    <row r="4515" spans="1:6" customFormat="1" ht="28.5">
      <c r="A4515" s="291">
        <v>41528</v>
      </c>
      <c r="B4515" s="292" t="s">
        <v>36</v>
      </c>
      <c r="C4515" s="293" t="s">
        <v>16226</v>
      </c>
      <c r="D4515" s="294" t="s">
        <v>1874</v>
      </c>
      <c r="E4515" s="295">
        <v>275</v>
      </c>
      <c r="F4515" s="296">
        <f t="shared" si="82"/>
        <v>275</v>
      </c>
    </row>
    <row r="4516" spans="1:6" customFormat="1" ht="14.25">
      <c r="A4516" s="291">
        <v>41546</v>
      </c>
      <c r="B4516" s="292" t="s">
        <v>36</v>
      </c>
      <c r="C4516" s="293" t="s">
        <v>16227</v>
      </c>
      <c r="D4516" s="294" t="s">
        <v>1739</v>
      </c>
      <c r="E4516" s="295">
        <v>371.869931884528</v>
      </c>
      <c r="F4516" s="296">
        <f t="shared" si="82"/>
        <v>371.869931884528</v>
      </c>
    </row>
    <row r="4517" spans="1:6" customFormat="1" ht="14.25">
      <c r="A4517" s="291">
        <v>41545</v>
      </c>
      <c r="B4517" s="292" t="s">
        <v>36</v>
      </c>
      <c r="C4517" s="293" t="s">
        <v>16228</v>
      </c>
      <c r="D4517" s="294" t="s">
        <v>1739</v>
      </c>
      <c r="E4517" s="295">
        <v>317.01265001621795</v>
      </c>
      <c r="F4517" s="296">
        <f t="shared" si="82"/>
        <v>317.01265001621795</v>
      </c>
    </row>
    <row r="4518" spans="1:6" customFormat="1" ht="14.25">
      <c r="A4518" s="291">
        <v>41547</v>
      </c>
      <c r="B4518" s="292" t="s">
        <v>36</v>
      </c>
      <c r="C4518" s="293" t="s">
        <v>16229</v>
      </c>
      <c r="D4518" s="294" t="s">
        <v>1739</v>
      </c>
      <c r="E4518" s="295">
        <v>293.20467077521891</v>
      </c>
      <c r="F4518" s="296">
        <f t="shared" si="82"/>
        <v>293.20467077521891</v>
      </c>
    </row>
    <row r="4519" spans="1:6" customFormat="1" ht="14.25">
      <c r="A4519" s="291">
        <v>41497</v>
      </c>
      <c r="B4519" s="292" t="s">
        <v>36</v>
      </c>
      <c r="C4519" s="293" t="s">
        <v>16230</v>
      </c>
      <c r="D4519" s="294" t="s">
        <v>14817</v>
      </c>
      <c r="E4519" s="295">
        <v>3140.5854686993184</v>
      </c>
      <c r="F4519" s="296">
        <f t="shared" si="82"/>
        <v>3140.5854686993184</v>
      </c>
    </row>
    <row r="4520" spans="1:6" customFormat="1" ht="14.25">
      <c r="A4520" s="291">
        <v>41495</v>
      </c>
      <c r="B4520" s="292" t="s">
        <v>36</v>
      </c>
      <c r="C4520" s="293" t="s">
        <v>16231</v>
      </c>
      <c r="D4520" s="294" t="s">
        <v>14817</v>
      </c>
      <c r="E4520" s="295">
        <v>991.21796951021713</v>
      </c>
      <c r="F4520" s="296">
        <f t="shared" si="82"/>
        <v>991.21796951021713</v>
      </c>
    </row>
    <row r="4521" spans="1:6" customFormat="1" ht="14.25">
      <c r="A4521" s="291">
        <v>41496</v>
      </c>
      <c r="B4521" s="292" t="s">
        <v>36</v>
      </c>
      <c r="C4521" s="293" t="s">
        <v>16232</v>
      </c>
      <c r="D4521" s="294" t="s">
        <v>14817</v>
      </c>
      <c r="E4521" s="295">
        <v>1486.6688290626012</v>
      </c>
      <c r="F4521" s="296">
        <f t="shared" si="82"/>
        <v>1486.6688290626012</v>
      </c>
    </row>
    <row r="4522" spans="1:6" customFormat="1" ht="14.25">
      <c r="A4522" s="291">
        <v>41544</v>
      </c>
      <c r="B4522" s="292" t="s">
        <v>36</v>
      </c>
      <c r="C4522" s="293" t="s">
        <v>16233</v>
      </c>
      <c r="D4522" s="294" t="s">
        <v>1739</v>
      </c>
      <c r="E4522" s="295">
        <v>571.42393772299704</v>
      </c>
      <c r="F4522" s="296">
        <f t="shared" si="82"/>
        <v>571.42393772299704</v>
      </c>
    </row>
    <row r="4523" spans="1:6" customFormat="1" ht="14.25">
      <c r="A4523" s="291">
        <v>41500</v>
      </c>
      <c r="B4523" s="292" t="s">
        <v>36</v>
      </c>
      <c r="C4523" s="293" t="s">
        <v>16234</v>
      </c>
      <c r="D4523" s="294" t="s">
        <v>1874</v>
      </c>
      <c r="E4523" s="295">
        <v>244.23451183911772</v>
      </c>
      <c r="F4523" s="296">
        <f t="shared" si="82"/>
        <v>244.23451183911772</v>
      </c>
    </row>
    <row r="4524" spans="1:6" customFormat="1" ht="28.5">
      <c r="A4524" s="291">
        <v>41501</v>
      </c>
      <c r="B4524" s="292" t="s">
        <v>36</v>
      </c>
      <c r="C4524" s="293" t="s">
        <v>16235</v>
      </c>
      <c r="D4524" s="294" t="s">
        <v>21</v>
      </c>
      <c r="E4524" s="295">
        <v>55.749270191372034</v>
      </c>
      <c r="F4524" s="296">
        <f t="shared" si="82"/>
        <v>55.749270191372034</v>
      </c>
    </row>
    <row r="4525" spans="1:6" customFormat="1" ht="28.5">
      <c r="A4525" s="291">
        <v>41499</v>
      </c>
      <c r="B4525" s="292" t="s">
        <v>36</v>
      </c>
      <c r="C4525" s="293" t="s">
        <v>16236</v>
      </c>
      <c r="D4525" s="294" t="s">
        <v>21</v>
      </c>
      <c r="E4525" s="295">
        <v>435.45248134933502</v>
      </c>
      <c r="F4525" s="296">
        <f t="shared" si="82"/>
        <v>435.45248134933502</v>
      </c>
    </row>
    <row r="4526" spans="1:6" customFormat="1" ht="28.5">
      <c r="A4526" s="291">
        <v>41503</v>
      </c>
      <c r="B4526" s="292" t="s">
        <v>36</v>
      </c>
      <c r="C4526" s="293" t="s">
        <v>16237</v>
      </c>
      <c r="D4526" s="294" t="s">
        <v>21</v>
      </c>
      <c r="E4526" s="295">
        <v>452.95977943561468</v>
      </c>
      <c r="F4526" s="296">
        <f t="shared" si="82"/>
        <v>452.95977943561468</v>
      </c>
    </row>
    <row r="4527" spans="1:6" customFormat="1" ht="28.5">
      <c r="A4527" s="291">
        <v>41530</v>
      </c>
      <c r="B4527" s="292" t="s">
        <v>36</v>
      </c>
      <c r="C4527" s="293" t="s">
        <v>16238</v>
      </c>
      <c r="D4527" s="294" t="s">
        <v>1874</v>
      </c>
      <c r="E4527" s="295">
        <v>460.99578332792731</v>
      </c>
      <c r="F4527" s="296">
        <f t="shared" si="82"/>
        <v>460.99578332792731</v>
      </c>
    </row>
    <row r="4528" spans="1:6" customFormat="1" ht="14.25">
      <c r="A4528" s="291">
        <v>41527</v>
      </c>
      <c r="B4528" s="292" t="s">
        <v>36</v>
      </c>
      <c r="C4528" s="293" t="s">
        <v>16239</v>
      </c>
      <c r="D4528" s="294" t="s">
        <v>14817</v>
      </c>
      <c r="E4528" s="295">
        <v>2143.0262731106068</v>
      </c>
      <c r="F4528" s="296">
        <f t="shared" si="82"/>
        <v>2143.0262731106068</v>
      </c>
    </row>
    <row r="4529" spans="1:8" customFormat="1" ht="28.5">
      <c r="A4529" s="291">
        <v>41529</v>
      </c>
      <c r="B4529" s="292" t="s">
        <v>36</v>
      </c>
      <c r="C4529" s="293" t="s">
        <v>16240</v>
      </c>
      <c r="D4529" s="294" t="s">
        <v>14817</v>
      </c>
      <c r="E4529" s="295">
        <v>29058.246837495943</v>
      </c>
      <c r="F4529" s="296">
        <f t="shared" si="82"/>
        <v>29058.246837495943</v>
      </c>
    </row>
    <row r="4530" spans="1:8" customFormat="1" ht="14.25">
      <c r="A4530" s="291">
        <v>41555</v>
      </c>
      <c r="B4530" s="292" t="s">
        <v>36</v>
      </c>
      <c r="C4530" s="293" t="s">
        <v>16241</v>
      </c>
      <c r="D4530" s="294" t="s">
        <v>14817</v>
      </c>
      <c r="E4530" s="295">
        <v>6869.6399610768722</v>
      </c>
      <c r="F4530" s="296">
        <f t="shared" si="82"/>
        <v>6869.6399610768722</v>
      </c>
    </row>
    <row r="4531" spans="1:8" customFormat="1" ht="28.5">
      <c r="A4531" s="291">
        <v>100883</v>
      </c>
      <c r="B4531" s="292" t="s">
        <v>36</v>
      </c>
      <c r="C4531" s="293" t="s">
        <v>16242</v>
      </c>
      <c r="D4531" s="294" t="s">
        <v>21</v>
      </c>
      <c r="E4531" s="295">
        <v>309.79565358417125</v>
      </c>
      <c r="F4531" s="296">
        <f t="shared" si="82"/>
        <v>309.79565358417125</v>
      </c>
    </row>
    <row r="4532" spans="1:8" customFormat="1" ht="28.5">
      <c r="A4532" s="291">
        <v>100882</v>
      </c>
      <c r="B4532" s="292" t="s">
        <v>36</v>
      </c>
      <c r="C4532" s="293" t="s">
        <v>16243</v>
      </c>
      <c r="D4532" s="294" t="s">
        <v>21</v>
      </c>
      <c r="E4532" s="295">
        <v>144.08855011352577</v>
      </c>
      <c r="F4532" s="296">
        <f t="shared" si="82"/>
        <v>144.08855011352577</v>
      </c>
    </row>
    <row r="4533" spans="1:8" customFormat="1" ht="15">
      <c r="A4533" s="447" t="s">
        <v>16244</v>
      </c>
      <c r="B4533" s="448"/>
      <c r="C4533" s="448"/>
      <c r="D4533" s="448"/>
      <c r="E4533" s="448"/>
      <c r="F4533" s="448"/>
    </row>
    <row r="4534" spans="1:8" customFormat="1" ht="14.25">
      <c r="A4534" s="291">
        <v>100390</v>
      </c>
      <c r="B4534" s="292" t="s">
        <v>36</v>
      </c>
      <c r="C4534" s="293" t="s">
        <v>16245</v>
      </c>
      <c r="D4534" s="294" t="s">
        <v>14817</v>
      </c>
      <c r="E4534" s="310">
        <v>0</v>
      </c>
      <c r="F4534" s="311">
        <f>E4534*$F$3079</f>
        <v>0</v>
      </c>
    </row>
    <row r="4535" spans="1:8" customFormat="1" ht="13.5" thickBot="1">
      <c r="A4535" s="312"/>
      <c r="B4535" s="312"/>
      <c r="C4535" s="313"/>
      <c r="D4535" s="314"/>
      <c r="E4535" s="310"/>
      <c r="F4535" s="311"/>
    </row>
    <row r="4536" spans="1:8" customFormat="1" ht="16.5" thickBot="1">
      <c r="A4536" s="449" t="s">
        <v>16246</v>
      </c>
      <c r="B4536" s="450"/>
      <c r="C4536" s="450"/>
      <c r="D4536" s="450"/>
      <c r="E4536" s="451"/>
      <c r="F4536" s="284" t="s">
        <v>60</v>
      </c>
      <c r="G4536" t="s">
        <v>38</v>
      </c>
    </row>
    <row r="4537" spans="1:8" customFormat="1" ht="25.5">
      <c r="A4537" s="285" t="s">
        <v>14797</v>
      </c>
      <c r="B4537" s="285"/>
      <c r="C4537" s="286" t="s">
        <v>14798</v>
      </c>
      <c r="D4537" s="285" t="s">
        <v>2489</v>
      </c>
      <c r="E4537" s="285" t="s">
        <v>14799</v>
      </c>
      <c r="F4537" s="285">
        <f>'Reajuste '!$R$4</f>
        <v>1</v>
      </c>
    </row>
    <row r="4538" spans="1:8" customFormat="1" ht="14.25">
      <c r="A4538" s="312">
        <v>10813</v>
      </c>
      <c r="B4538" s="312" t="s">
        <v>16247</v>
      </c>
      <c r="C4538" s="313" t="s">
        <v>16248</v>
      </c>
      <c r="D4538" s="314" t="s">
        <v>21</v>
      </c>
      <c r="E4538" s="310">
        <v>16.728835549789164</v>
      </c>
      <c r="F4538" s="296">
        <f>E4538*$F$4537</f>
        <v>16.728835549789164</v>
      </c>
    </row>
    <row r="4539" spans="1:8" customFormat="1" ht="14.25">
      <c r="A4539" s="315">
        <v>10587</v>
      </c>
      <c r="B4539" s="316" t="s">
        <v>16249</v>
      </c>
      <c r="C4539" s="317" t="s">
        <v>16250</v>
      </c>
      <c r="D4539" s="318" t="s">
        <v>15386</v>
      </c>
      <c r="E4539" s="319">
        <v>3201.9</v>
      </c>
      <c r="F4539" s="296">
        <f>E4539*$F$4537</f>
        <v>3201.9</v>
      </c>
    </row>
    <row r="4540" spans="1:8" customFormat="1" ht="12.75">
      <c r="A4540" s="312"/>
      <c r="B4540" s="312"/>
      <c r="C4540" s="313"/>
      <c r="D4540" s="314"/>
      <c r="E4540" s="310"/>
      <c r="F4540" s="311"/>
    </row>
    <row r="4541" spans="1:8" customFormat="1" ht="12.75">
      <c r="A4541" s="320"/>
      <c r="B4541" s="320"/>
      <c r="C4541" s="321"/>
      <c r="D4541" s="322"/>
      <c r="E4541" s="2"/>
      <c r="F4541" s="323"/>
    </row>
    <row r="4542" spans="1:8" s="45" customFormat="1" ht="14.25">
      <c r="A4542" s="184"/>
      <c r="B4542" s="71"/>
      <c r="C4542" s="185"/>
      <c r="D4542" s="186"/>
      <c r="E4542" s="187"/>
      <c r="F4542" s="188"/>
      <c r="G4542" s="65"/>
      <c r="H4542" s="45" t="str">
        <f t="shared" ref="H4542" si="83">PROPER(LOWER(C4542))</f>
        <v/>
      </c>
    </row>
    <row r="4543" spans="1:8" s="45" customFormat="1" ht="30.75" customHeight="1">
      <c r="A4543" s="56"/>
      <c r="B4543" s="57"/>
      <c r="C4543" s="109" t="s">
        <v>1755</v>
      </c>
      <c r="D4543" s="57"/>
      <c r="E4543" s="57"/>
      <c r="F4543" s="60" t="s">
        <v>60</v>
      </c>
      <c r="G4543" s="26" t="s">
        <v>2416</v>
      </c>
    </row>
    <row r="4544" spans="1:8" s="45" customFormat="1" ht="24" customHeight="1">
      <c r="A4544" s="46" t="s">
        <v>1</v>
      </c>
      <c r="B4544" s="47" t="s">
        <v>1737</v>
      </c>
      <c r="C4544" s="48" t="s">
        <v>1732</v>
      </c>
      <c r="D4544" s="47" t="s">
        <v>1738</v>
      </c>
      <c r="E4544" s="64" t="s">
        <v>1751</v>
      </c>
      <c r="F4544" s="183">
        <f>'Reajuste '!$R$4</f>
        <v>1</v>
      </c>
    </row>
    <row r="4545" spans="1:6" s="45" customFormat="1" ht="14.25">
      <c r="A4545" s="66"/>
      <c r="B4545" s="67"/>
      <c r="C4545" s="110" t="s">
        <v>1756</v>
      </c>
      <c r="D4545" s="68"/>
      <c r="E4545" s="68"/>
      <c r="F4545" s="69"/>
    </row>
    <row r="4546" spans="1:6" s="45" customFormat="1" ht="14.25">
      <c r="A4546" s="31">
        <v>11013</v>
      </c>
      <c r="B4546" s="21" t="s">
        <v>1873</v>
      </c>
      <c r="C4546" s="107" t="s">
        <v>5349</v>
      </c>
      <c r="D4546" s="41" t="s">
        <v>1738</v>
      </c>
      <c r="E4546" s="42">
        <v>0.65</v>
      </c>
      <c r="F4546" s="170">
        <f t="shared" ref="F4546:F4609" si="84">E4546*$F$4544</f>
        <v>0.65</v>
      </c>
    </row>
    <row r="4547" spans="1:6" s="45" customFormat="1" ht="14.25">
      <c r="A4547" s="31">
        <v>10714</v>
      </c>
      <c r="B4547" s="21" t="s">
        <v>1873</v>
      </c>
      <c r="C4547" s="107" t="s">
        <v>5350</v>
      </c>
      <c r="D4547" s="41" t="s">
        <v>1738</v>
      </c>
      <c r="E4547" s="42">
        <v>117.39</v>
      </c>
      <c r="F4547" s="170">
        <f t="shared" si="84"/>
        <v>117.39</v>
      </c>
    </row>
    <row r="4548" spans="1:6" s="45" customFormat="1" ht="14.25">
      <c r="A4548" s="31">
        <v>10186</v>
      </c>
      <c r="B4548" s="21" t="s">
        <v>1873</v>
      </c>
      <c r="C4548" s="107" t="s">
        <v>5351</v>
      </c>
      <c r="D4548" s="41" t="s">
        <v>23</v>
      </c>
      <c r="E4548" s="42">
        <v>87.8</v>
      </c>
      <c r="F4548" s="170">
        <f t="shared" si="84"/>
        <v>87.8</v>
      </c>
    </row>
    <row r="4549" spans="1:6" s="45" customFormat="1" ht="14.25">
      <c r="A4549" s="31">
        <v>10645</v>
      </c>
      <c r="B4549" s="21" t="s">
        <v>1873</v>
      </c>
      <c r="C4549" s="107" t="s">
        <v>5352</v>
      </c>
      <c r="D4549" s="41" t="s">
        <v>21</v>
      </c>
      <c r="E4549" s="42">
        <v>273.27999999999997</v>
      </c>
      <c r="F4549" s="170">
        <f t="shared" si="84"/>
        <v>273.27999999999997</v>
      </c>
    </row>
    <row r="4550" spans="1:6" s="45" customFormat="1" ht="14.25">
      <c r="A4550" s="31">
        <v>10625</v>
      </c>
      <c r="B4550" s="21" t="s">
        <v>1873</v>
      </c>
      <c r="C4550" s="107" t="s">
        <v>5353</v>
      </c>
      <c r="D4550" s="41" t="s">
        <v>21</v>
      </c>
      <c r="E4550" s="42">
        <v>125.2</v>
      </c>
      <c r="F4550" s="170">
        <f t="shared" si="84"/>
        <v>125.2</v>
      </c>
    </row>
    <row r="4551" spans="1:6" s="45" customFormat="1" ht="14.25">
      <c r="A4551" s="31">
        <v>10133</v>
      </c>
      <c r="B4551" s="21" t="s">
        <v>1873</v>
      </c>
      <c r="C4551" s="107" t="s">
        <v>5354</v>
      </c>
      <c r="D4551" s="41" t="s">
        <v>23</v>
      </c>
      <c r="E4551" s="42">
        <v>7.2</v>
      </c>
      <c r="F4551" s="170">
        <f t="shared" si="84"/>
        <v>7.2</v>
      </c>
    </row>
    <row r="4552" spans="1:6" s="45" customFormat="1" ht="14.25">
      <c r="A4552" s="31">
        <v>10131</v>
      </c>
      <c r="B4552" s="21" t="s">
        <v>1873</v>
      </c>
      <c r="C4552" s="107" t="s">
        <v>5355</v>
      </c>
      <c r="D4552" s="41" t="s">
        <v>23</v>
      </c>
      <c r="E4552" s="42">
        <v>7.01</v>
      </c>
      <c r="F4552" s="170">
        <f t="shared" si="84"/>
        <v>7.01</v>
      </c>
    </row>
    <row r="4553" spans="1:6" s="45" customFormat="1" ht="14.25">
      <c r="A4553" s="31">
        <v>10132</v>
      </c>
      <c r="B4553" s="21" t="s">
        <v>1873</v>
      </c>
      <c r="C4553" s="107" t="s">
        <v>5356</v>
      </c>
      <c r="D4553" s="41" t="s">
        <v>23</v>
      </c>
      <c r="E4553" s="42">
        <v>7.4</v>
      </c>
      <c r="F4553" s="170">
        <f t="shared" si="84"/>
        <v>7.4</v>
      </c>
    </row>
    <row r="4554" spans="1:6" s="45" customFormat="1" ht="14.25">
      <c r="A4554" s="31">
        <v>10130</v>
      </c>
      <c r="B4554" s="21" t="s">
        <v>1873</v>
      </c>
      <c r="C4554" s="107" t="s">
        <v>5357</v>
      </c>
      <c r="D4554" s="41" t="s">
        <v>23</v>
      </c>
      <c r="E4554" s="42">
        <v>6.41</v>
      </c>
      <c r="F4554" s="170">
        <f t="shared" si="84"/>
        <v>6.41</v>
      </c>
    </row>
    <row r="4555" spans="1:6" s="45" customFormat="1" ht="14.25">
      <c r="A4555" s="31">
        <v>11570</v>
      </c>
      <c r="B4555" s="21" t="s">
        <v>1873</v>
      </c>
      <c r="C4555" s="107" t="s">
        <v>5358</v>
      </c>
      <c r="D4555" s="41" t="s">
        <v>23</v>
      </c>
      <c r="E4555" s="42">
        <v>6.33</v>
      </c>
      <c r="F4555" s="170">
        <f t="shared" si="84"/>
        <v>6.33</v>
      </c>
    </row>
    <row r="4556" spans="1:6" s="45" customFormat="1" ht="14.25">
      <c r="A4556" s="31">
        <v>11569</v>
      </c>
      <c r="B4556" s="21" t="s">
        <v>1873</v>
      </c>
      <c r="C4556" s="107" t="s">
        <v>5359</v>
      </c>
      <c r="D4556" s="41" t="s">
        <v>23</v>
      </c>
      <c r="E4556" s="42">
        <v>6.71</v>
      </c>
      <c r="F4556" s="170">
        <f t="shared" si="84"/>
        <v>6.71</v>
      </c>
    </row>
    <row r="4557" spans="1:6" s="45" customFormat="1" ht="14.25">
      <c r="A4557" s="31">
        <v>10129</v>
      </c>
      <c r="B4557" s="21" t="s">
        <v>1873</v>
      </c>
      <c r="C4557" s="107" t="s">
        <v>5360</v>
      </c>
      <c r="D4557" s="41" t="s">
        <v>23</v>
      </c>
      <c r="E4557" s="42">
        <v>6.45</v>
      </c>
      <c r="F4557" s="170">
        <f t="shared" si="84"/>
        <v>6.45</v>
      </c>
    </row>
    <row r="4558" spans="1:6" s="45" customFormat="1" ht="14.25">
      <c r="A4558" s="31">
        <v>10127</v>
      </c>
      <c r="B4558" s="21" t="s">
        <v>1873</v>
      </c>
      <c r="C4558" s="107" t="s">
        <v>5361</v>
      </c>
      <c r="D4558" s="41" t="s">
        <v>23</v>
      </c>
      <c r="E4558" s="42">
        <v>6.33</v>
      </c>
      <c r="F4558" s="170">
        <f t="shared" si="84"/>
        <v>6.33</v>
      </c>
    </row>
    <row r="4559" spans="1:6" s="45" customFormat="1" ht="14.25">
      <c r="A4559" s="31">
        <v>10128</v>
      </c>
      <c r="B4559" s="21" t="s">
        <v>1873</v>
      </c>
      <c r="C4559" s="107" t="s">
        <v>5362</v>
      </c>
      <c r="D4559" s="41" t="s">
        <v>23</v>
      </c>
      <c r="E4559" s="42">
        <v>6.49</v>
      </c>
      <c r="F4559" s="170">
        <f t="shared" si="84"/>
        <v>6.49</v>
      </c>
    </row>
    <row r="4560" spans="1:6" s="45" customFormat="1" ht="14.25">
      <c r="A4560" s="31">
        <v>10801</v>
      </c>
      <c r="B4560" s="21" t="s">
        <v>1873</v>
      </c>
      <c r="C4560" s="107" t="s">
        <v>5363</v>
      </c>
      <c r="D4560" s="41" t="s">
        <v>23</v>
      </c>
      <c r="E4560" s="42">
        <v>7.72</v>
      </c>
      <c r="F4560" s="170">
        <f t="shared" si="84"/>
        <v>7.72</v>
      </c>
    </row>
    <row r="4561" spans="1:6" s="45" customFormat="1" ht="14.25">
      <c r="A4561" s="31">
        <v>10202</v>
      </c>
      <c r="B4561" s="21" t="s">
        <v>1873</v>
      </c>
      <c r="C4561" s="107" t="s">
        <v>5364</v>
      </c>
      <c r="D4561" s="41" t="s">
        <v>23</v>
      </c>
      <c r="E4561" s="42">
        <v>10.96</v>
      </c>
      <c r="F4561" s="170">
        <f t="shared" si="84"/>
        <v>10.96</v>
      </c>
    </row>
    <row r="4562" spans="1:6" s="45" customFormat="1" ht="14.25">
      <c r="A4562" s="31">
        <v>10799</v>
      </c>
      <c r="B4562" s="21" t="s">
        <v>1873</v>
      </c>
      <c r="C4562" s="107" t="s">
        <v>5365</v>
      </c>
      <c r="D4562" s="41" t="s">
        <v>21</v>
      </c>
      <c r="E4562" s="42">
        <v>112.98</v>
      </c>
      <c r="F4562" s="170">
        <f t="shared" si="84"/>
        <v>112.98</v>
      </c>
    </row>
    <row r="4563" spans="1:6" s="45" customFormat="1" ht="14.25">
      <c r="A4563" s="31">
        <v>10769</v>
      </c>
      <c r="B4563" s="21" t="s">
        <v>1873</v>
      </c>
      <c r="C4563" s="107" t="s">
        <v>5366</v>
      </c>
      <c r="D4563" s="41" t="s">
        <v>1740</v>
      </c>
      <c r="E4563" s="42">
        <v>47.88</v>
      </c>
      <c r="F4563" s="170">
        <f t="shared" si="84"/>
        <v>47.88</v>
      </c>
    </row>
    <row r="4564" spans="1:6" s="45" customFormat="1" ht="14.25">
      <c r="A4564" s="31">
        <v>10770</v>
      </c>
      <c r="B4564" s="21" t="s">
        <v>1873</v>
      </c>
      <c r="C4564" s="107" t="s">
        <v>5367</v>
      </c>
      <c r="D4564" s="41" t="s">
        <v>1740</v>
      </c>
      <c r="E4564" s="42">
        <v>40.94</v>
      </c>
      <c r="F4564" s="170">
        <f t="shared" si="84"/>
        <v>40.94</v>
      </c>
    </row>
    <row r="4565" spans="1:6" s="45" customFormat="1" ht="14.25">
      <c r="A4565" s="31">
        <v>10762</v>
      </c>
      <c r="B4565" s="21" t="s">
        <v>1873</v>
      </c>
      <c r="C4565" s="107" t="s">
        <v>5368</v>
      </c>
      <c r="D4565" s="41" t="s">
        <v>23</v>
      </c>
      <c r="E4565" s="42">
        <v>51.45</v>
      </c>
      <c r="F4565" s="170">
        <f t="shared" si="84"/>
        <v>51.45</v>
      </c>
    </row>
    <row r="4566" spans="1:6" s="45" customFormat="1" ht="14.25">
      <c r="A4566" s="31">
        <v>111881</v>
      </c>
      <c r="B4566" s="21" t="s">
        <v>1873</v>
      </c>
      <c r="C4566" s="107" t="s">
        <v>5369</v>
      </c>
      <c r="D4566" s="41" t="s">
        <v>27</v>
      </c>
      <c r="E4566" s="42">
        <v>816.55</v>
      </c>
      <c r="F4566" s="170">
        <f t="shared" si="84"/>
        <v>816.55</v>
      </c>
    </row>
    <row r="4567" spans="1:6" s="45" customFormat="1" ht="14.25">
      <c r="A4567" s="31">
        <v>10574</v>
      </c>
      <c r="B4567" s="21" t="s">
        <v>1873</v>
      </c>
      <c r="C4567" s="107" t="s">
        <v>5370</v>
      </c>
      <c r="D4567" s="41" t="s">
        <v>23</v>
      </c>
      <c r="E4567" s="42">
        <v>3.76</v>
      </c>
      <c r="F4567" s="170">
        <f t="shared" si="84"/>
        <v>3.76</v>
      </c>
    </row>
    <row r="4568" spans="1:6" s="45" customFormat="1" ht="14.25">
      <c r="A4568" s="31">
        <v>10557</v>
      </c>
      <c r="B4568" s="21" t="s">
        <v>1873</v>
      </c>
      <c r="C4568" s="107" t="s">
        <v>5371</v>
      </c>
      <c r="D4568" s="41" t="s">
        <v>44</v>
      </c>
      <c r="E4568" s="42">
        <v>8.82</v>
      </c>
      <c r="F4568" s="170">
        <f t="shared" si="84"/>
        <v>8.82</v>
      </c>
    </row>
    <row r="4569" spans="1:6" s="45" customFormat="1" ht="14.25">
      <c r="A4569" s="31">
        <v>10785</v>
      </c>
      <c r="B4569" s="21" t="s">
        <v>1873</v>
      </c>
      <c r="C4569" s="107" t="s">
        <v>5372</v>
      </c>
      <c r="D4569" s="41" t="s">
        <v>27</v>
      </c>
      <c r="E4569" s="42">
        <v>14.34</v>
      </c>
      <c r="F4569" s="170">
        <f t="shared" si="84"/>
        <v>14.34</v>
      </c>
    </row>
    <row r="4570" spans="1:6" s="45" customFormat="1" ht="14.25">
      <c r="A4570" s="31">
        <v>10035</v>
      </c>
      <c r="B4570" s="21" t="s">
        <v>1873</v>
      </c>
      <c r="C4570" s="107" t="s">
        <v>5373</v>
      </c>
      <c r="D4570" s="41" t="s">
        <v>27</v>
      </c>
      <c r="E4570" s="42">
        <v>3.98</v>
      </c>
      <c r="F4570" s="170">
        <f t="shared" si="84"/>
        <v>3.98</v>
      </c>
    </row>
    <row r="4571" spans="1:6" s="45" customFormat="1" ht="14.25">
      <c r="A4571" s="31">
        <v>10591</v>
      </c>
      <c r="B4571" s="21" t="s">
        <v>1873</v>
      </c>
      <c r="C4571" s="107" t="s">
        <v>5374</v>
      </c>
      <c r="D4571" s="41" t="s">
        <v>22</v>
      </c>
      <c r="E4571" s="42">
        <v>360.89</v>
      </c>
      <c r="F4571" s="170">
        <f t="shared" si="84"/>
        <v>360.89</v>
      </c>
    </row>
    <row r="4572" spans="1:6" s="45" customFormat="1" ht="14.25">
      <c r="A4572" s="31">
        <v>10634</v>
      </c>
      <c r="B4572" s="21" t="s">
        <v>1873</v>
      </c>
      <c r="C4572" s="107" t="s">
        <v>5375</v>
      </c>
      <c r="D4572" s="41" t="s">
        <v>22</v>
      </c>
      <c r="E4572" s="42">
        <v>260</v>
      </c>
      <c r="F4572" s="170">
        <f t="shared" si="84"/>
        <v>260</v>
      </c>
    </row>
    <row r="4573" spans="1:6" s="45" customFormat="1" ht="14.25">
      <c r="A4573" s="31">
        <v>10579</v>
      </c>
      <c r="B4573" s="21" t="s">
        <v>1873</v>
      </c>
      <c r="C4573" s="107" t="s">
        <v>5376</v>
      </c>
      <c r="D4573" s="41" t="s">
        <v>1741</v>
      </c>
      <c r="E4573" s="42">
        <v>47.75</v>
      </c>
      <c r="F4573" s="170">
        <f t="shared" si="84"/>
        <v>47.75</v>
      </c>
    </row>
    <row r="4574" spans="1:6" s="45" customFormat="1" ht="14.25">
      <c r="A4574" s="31">
        <v>11490</v>
      </c>
      <c r="B4574" s="21" t="s">
        <v>1873</v>
      </c>
      <c r="C4574" s="107" t="s">
        <v>5377</v>
      </c>
      <c r="D4574" s="41" t="s">
        <v>22</v>
      </c>
      <c r="E4574" s="42">
        <v>5174.5600000000004</v>
      </c>
      <c r="F4574" s="170">
        <f t="shared" si="84"/>
        <v>5174.5600000000004</v>
      </c>
    </row>
    <row r="4575" spans="1:6" s="45" customFormat="1" ht="14.25">
      <c r="A4575" s="31">
        <v>10587</v>
      </c>
      <c r="B4575" s="21" t="s">
        <v>1873</v>
      </c>
      <c r="C4575" s="107" t="s">
        <v>5378</v>
      </c>
      <c r="D4575" s="41" t="s">
        <v>22</v>
      </c>
      <c r="E4575" s="42">
        <v>3201.9</v>
      </c>
      <c r="F4575" s="170">
        <f t="shared" si="84"/>
        <v>3201.9</v>
      </c>
    </row>
    <row r="4576" spans="1:6" s="45" customFormat="1" ht="14.25">
      <c r="A4576" s="31">
        <v>10589</v>
      </c>
      <c r="B4576" s="21" t="s">
        <v>1873</v>
      </c>
      <c r="C4576" s="107" t="s">
        <v>5379</v>
      </c>
      <c r="D4576" s="41" t="s">
        <v>22</v>
      </c>
      <c r="E4576" s="42">
        <v>5172.1099999999997</v>
      </c>
      <c r="F4576" s="170">
        <f t="shared" si="84"/>
        <v>5172.1099999999997</v>
      </c>
    </row>
    <row r="4577" spans="1:6" s="45" customFormat="1" ht="14.25">
      <c r="A4577" s="31">
        <v>10590</v>
      </c>
      <c r="B4577" s="21" t="s">
        <v>1873</v>
      </c>
      <c r="C4577" s="107" t="s">
        <v>5380</v>
      </c>
      <c r="D4577" s="41" t="s">
        <v>22</v>
      </c>
      <c r="E4577" s="42">
        <v>4394.12</v>
      </c>
      <c r="F4577" s="170">
        <f t="shared" si="84"/>
        <v>4394.12</v>
      </c>
    </row>
    <row r="4578" spans="1:6" s="45" customFormat="1" ht="14.25">
      <c r="A4578" s="31">
        <v>10588</v>
      </c>
      <c r="B4578" s="21" t="s">
        <v>1873</v>
      </c>
      <c r="C4578" s="107" t="s">
        <v>5381</v>
      </c>
      <c r="D4578" s="41" t="s">
        <v>22</v>
      </c>
      <c r="E4578" s="42">
        <v>4145.63</v>
      </c>
      <c r="F4578" s="170">
        <f t="shared" si="84"/>
        <v>4145.63</v>
      </c>
    </row>
    <row r="4579" spans="1:6" s="45" customFormat="1" ht="14.25">
      <c r="A4579" s="31">
        <v>10582</v>
      </c>
      <c r="B4579" s="21" t="s">
        <v>1873</v>
      </c>
      <c r="C4579" s="107" t="s">
        <v>5382</v>
      </c>
      <c r="D4579" s="41" t="s">
        <v>1742</v>
      </c>
      <c r="E4579" s="42">
        <v>490.4</v>
      </c>
      <c r="F4579" s="170">
        <f t="shared" si="84"/>
        <v>490.4</v>
      </c>
    </row>
    <row r="4580" spans="1:6" s="45" customFormat="1" ht="14.25">
      <c r="A4580" s="31">
        <v>10580</v>
      </c>
      <c r="B4580" s="21" t="s">
        <v>1873</v>
      </c>
      <c r="C4580" s="107" t="s">
        <v>5383</v>
      </c>
      <c r="D4580" s="41" t="s">
        <v>22</v>
      </c>
      <c r="E4580" s="42">
        <v>2050.29</v>
      </c>
      <c r="F4580" s="170">
        <f t="shared" si="84"/>
        <v>2050.29</v>
      </c>
    </row>
    <row r="4581" spans="1:6" s="45" customFormat="1" ht="14.25">
      <c r="A4581" s="31">
        <v>10586</v>
      </c>
      <c r="B4581" s="21" t="s">
        <v>1873</v>
      </c>
      <c r="C4581" s="107" t="s">
        <v>5384</v>
      </c>
      <c r="D4581" s="41" t="s">
        <v>22</v>
      </c>
      <c r="E4581" s="42">
        <v>8274.9500000000007</v>
      </c>
      <c r="F4581" s="170">
        <f t="shared" si="84"/>
        <v>8274.9500000000007</v>
      </c>
    </row>
    <row r="4582" spans="1:6" s="45" customFormat="1" ht="14.25">
      <c r="A4582" s="31">
        <v>10585</v>
      </c>
      <c r="B4582" s="21" t="s">
        <v>1873</v>
      </c>
      <c r="C4582" s="107" t="s">
        <v>5385</v>
      </c>
      <c r="D4582" s="41" t="s">
        <v>22</v>
      </c>
      <c r="E4582" s="42">
        <v>2959.49</v>
      </c>
      <c r="F4582" s="170">
        <f t="shared" si="84"/>
        <v>2959.49</v>
      </c>
    </row>
    <row r="4583" spans="1:6" s="45" customFormat="1" ht="14.25">
      <c r="A4583" s="31">
        <v>10592</v>
      </c>
      <c r="B4583" s="21" t="s">
        <v>1873</v>
      </c>
      <c r="C4583" s="107" t="s">
        <v>5386</v>
      </c>
      <c r="D4583" s="41" t="s">
        <v>22</v>
      </c>
      <c r="E4583" s="42">
        <v>400</v>
      </c>
      <c r="F4583" s="170">
        <f t="shared" si="84"/>
        <v>400</v>
      </c>
    </row>
    <row r="4584" spans="1:6" s="45" customFormat="1" ht="14.25">
      <c r="A4584" s="31">
        <v>10662</v>
      </c>
      <c r="B4584" s="21" t="s">
        <v>1873</v>
      </c>
      <c r="C4584" s="107" t="s">
        <v>5387</v>
      </c>
      <c r="D4584" s="41" t="s">
        <v>1738</v>
      </c>
      <c r="E4584" s="42">
        <v>6.66</v>
      </c>
      <c r="F4584" s="170">
        <f t="shared" si="84"/>
        <v>6.66</v>
      </c>
    </row>
    <row r="4585" spans="1:6" s="45" customFormat="1" ht="14.25">
      <c r="A4585" s="31">
        <v>10659</v>
      </c>
      <c r="B4585" s="21" t="s">
        <v>1873</v>
      </c>
      <c r="C4585" s="107" t="s">
        <v>5388</v>
      </c>
      <c r="D4585" s="41" t="s">
        <v>1738</v>
      </c>
      <c r="E4585" s="42">
        <v>9.1199999999999992</v>
      </c>
      <c r="F4585" s="170">
        <f t="shared" si="84"/>
        <v>9.1199999999999992</v>
      </c>
    </row>
    <row r="4586" spans="1:6" s="45" customFormat="1" ht="14.25">
      <c r="A4586" s="31">
        <v>10650</v>
      </c>
      <c r="B4586" s="21" t="s">
        <v>1873</v>
      </c>
      <c r="C4586" s="107" t="s">
        <v>5389</v>
      </c>
      <c r="D4586" s="41" t="s">
        <v>1738</v>
      </c>
      <c r="E4586" s="42">
        <v>75.47</v>
      </c>
      <c r="F4586" s="170">
        <f t="shared" si="84"/>
        <v>75.47</v>
      </c>
    </row>
    <row r="4587" spans="1:6" s="45" customFormat="1" ht="14.25">
      <c r="A4587" s="31">
        <v>10675</v>
      </c>
      <c r="B4587" s="21" t="s">
        <v>1873</v>
      </c>
      <c r="C4587" s="107" t="s">
        <v>5390</v>
      </c>
      <c r="D4587" s="41" t="s">
        <v>1738</v>
      </c>
      <c r="E4587" s="42">
        <v>2271.54</v>
      </c>
      <c r="F4587" s="170">
        <f t="shared" si="84"/>
        <v>2271.54</v>
      </c>
    </row>
    <row r="4588" spans="1:6" s="45" customFormat="1" ht="14.25">
      <c r="A4588" s="31">
        <v>10676</v>
      </c>
      <c r="B4588" s="21" t="s">
        <v>1873</v>
      </c>
      <c r="C4588" s="107" t="s">
        <v>5391</v>
      </c>
      <c r="D4588" s="41" t="s">
        <v>1738</v>
      </c>
      <c r="E4588" s="42">
        <v>3129.65</v>
      </c>
      <c r="F4588" s="170">
        <f t="shared" si="84"/>
        <v>3129.65</v>
      </c>
    </row>
    <row r="4589" spans="1:6" s="45" customFormat="1" ht="14.25">
      <c r="A4589" s="31">
        <v>10677</v>
      </c>
      <c r="B4589" s="21" t="s">
        <v>1873</v>
      </c>
      <c r="C4589" s="107" t="s">
        <v>5392</v>
      </c>
      <c r="D4589" s="41" t="s">
        <v>1738</v>
      </c>
      <c r="E4589" s="42">
        <v>3826.09</v>
      </c>
      <c r="F4589" s="170">
        <f t="shared" si="84"/>
        <v>3826.09</v>
      </c>
    </row>
    <row r="4590" spans="1:6" s="45" customFormat="1" ht="14.25">
      <c r="A4590" s="31">
        <v>10243</v>
      </c>
      <c r="B4590" s="21" t="s">
        <v>1873</v>
      </c>
      <c r="C4590" s="107" t="s">
        <v>5393</v>
      </c>
      <c r="D4590" s="41" t="s">
        <v>1738</v>
      </c>
      <c r="E4590" s="42">
        <v>628.1</v>
      </c>
      <c r="F4590" s="170">
        <f t="shared" si="84"/>
        <v>628.1</v>
      </c>
    </row>
    <row r="4591" spans="1:6" s="45" customFormat="1" ht="14.25">
      <c r="A4591" s="31">
        <v>10670</v>
      </c>
      <c r="B4591" s="21" t="s">
        <v>1873</v>
      </c>
      <c r="C4591" s="107" t="s">
        <v>5394</v>
      </c>
      <c r="D4591" s="41" t="s">
        <v>21</v>
      </c>
      <c r="E4591" s="42">
        <v>5258.21</v>
      </c>
      <c r="F4591" s="170">
        <f t="shared" si="84"/>
        <v>5258.21</v>
      </c>
    </row>
    <row r="4592" spans="1:6" s="45" customFormat="1" ht="14.25">
      <c r="A4592" s="31">
        <v>10857</v>
      </c>
      <c r="B4592" s="21" t="s">
        <v>1873</v>
      </c>
      <c r="C4592" s="107" t="s">
        <v>5395</v>
      </c>
      <c r="D4592" s="41" t="s">
        <v>1738</v>
      </c>
      <c r="E4592" s="42">
        <v>614.79999999999995</v>
      </c>
      <c r="F4592" s="170">
        <f t="shared" si="84"/>
        <v>614.79999999999995</v>
      </c>
    </row>
    <row r="4593" spans="1:6" s="45" customFormat="1" ht="14.25">
      <c r="A4593" s="31">
        <v>10367</v>
      </c>
      <c r="B4593" s="21" t="s">
        <v>1873</v>
      </c>
      <c r="C4593" s="107" t="s">
        <v>5396</v>
      </c>
      <c r="D4593" s="41" t="s">
        <v>1743</v>
      </c>
      <c r="E4593" s="42">
        <v>150.25</v>
      </c>
      <c r="F4593" s="170">
        <f t="shared" si="84"/>
        <v>150.25</v>
      </c>
    </row>
    <row r="4594" spans="1:6" s="45" customFormat="1" ht="14.25">
      <c r="A4594" s="31">
        <v>10140</v>
      </c>
      <c r="B4594" s="21" t="s">
        <v>1873</v>
      </c>
      <c r="C4594" s="107" t="s">
        <v>5397</v>
      </c>
      <c r="D4594" s="41" t="s">
        <v>59</v>
      </c>
      <c r="E4594" s="42">
        <v>414.05</v>
      </c>
      <c r="F4594" s="170">
        <f t="shared" si="84"/>
        <v>414.05</v>
      </c>
    </row>
    <row r="4595" spans="1:6" s="45" customFormat="1" ht="14.25">
      <c r="A4595" s="31">
        <v>10626</v>
      </c>
      <c r="B4595" s="21" t="s">
        <v>1873</v>
      </c>
      <c r="C4595" s="107" t="s">
        <v>5398</v>
      </c>
      <c r="D4595" s="41" t="s">
        <v>23</v>
      </c>
      <c r="E4595" s="42">
        <v>17.829999999999998</v>
      </c>
      <c r="F4595" s="170">
        <f t="shared" si="84"/>
        <v>17.829999999999998</v>
      </c>
    </row>
    <row r="4596" spans="1:6" s="45" customFormat="1" ht="14.25">
      <c r="A4596" s="31">
        <v>10639</v>
      </c>
      <c r="B4596" s="21" t="s">
        <v>1873</v>
      </c>
      <c r="C4596" s="107" t="s">
        <v>5399</v>
      </c>
      <c r="D4596" s="41" t="s">
        <v>23</v>
      </c>
      <c r="E4596" s="42">
        <v>15.88</v>
      </c>
      <c r="F4596" s="170">
        <f t="shared" si="84"/>
        <v>15.88</v>
      </c>
    </row>
    <row r="4597" spans="1:6" s="45" customFormat="1" ht="14.25">
      <c r="A4597" s="31">
        <v>10640</v>
      </c>
      <c r="B4597" s="21" t="s">
        <v>1873</v>
      </c>
      <c r="C4597" s="107" t="s">
        <v>5400</v>
      </c>
      <c r="D4597" s="41" t="s">
        <v>23</v>
      </c>
      <c r="E4597" s="42">
        <v>16.04</v>
      </c>
      <c r="F4597" s="170">
        <f t="shared" si="84"/>
        <v>16.04</v>
      </c>
    </row>
    <row r="4598" spans="1:6" s="45" customFormat="1" ht="14.25">
      <c r="A4598" s="31">
        <v>10641</v>
      </c>
      <c r="B4598" s="21" t="s">
        <v>1873</v>
      </c>
      <c r="C4598" s="107" t="s">
        <v>5401</v>
      </c>
      <c r="D4598" s="41" t="s">
        <v>23</v>
      </c>
      <c r="E4598" s="42">
        <v>19.09</v>
      </c>
      <c r="F4598" s="170">
        <f t="shared" si="84"/>
        <v>19.09</v>
      </c>
    </row>
    <row r="4599" spans="1:6" s="45" customFormat="1" ht="14.25">
      <c r="A4599" s="31">
        <v>10138</v>
      </c>
      <c r="B4599" s="21" t="s">
        <v>1873</v>
      </c>
      <c r="C4599" s="107" t="s">
        <v>5402</v>
      </c>
      <c r="D4599" s="41" t="s">
        <v>59</v>
      </c>
      <c r="E4599" s="42">
        <v>1119.1199999999999</v>
      </c>
      <c r="F4599" s="170">
        <f t="shared" si="84"/>
        <v>1119.1199999999999</v>
      </c>
    </row>
    <row r="4600" spans="1:6" s="45" customFormat="1" ht="14.25">
      <c r="A4600" s="31">
        <v>10134</v>
      </c>
      <c r="B4600" s="21" t="s">
        <v>1873</v>
      </c>
      <c r="C4600" s="107" t="s">
        <v>5403</v>
      </c>
      <c r="D4600" s="41" t="s">
        <v>23</v>
      </c>
      <c r="E4600" s="42">
        <v>9.7200000000000006</v>
      </c>
      <c r="F4600" s="170">
        <f t="shared" si="84"/>
        <v>9.7200000000000006</v>
      </c>
    </row>
    <row r="4601" spans="1:6" s="45" customFormat="1" ht="14.25">
      <c r="A4601" s="31">
        <v>10112</v>
      </c>
      <c r="B4601" s="21" t="s">
        <v>1873</v>
      </c>
      <c r="C4601" s="107" t="s">
        <v>5404</v>
      </c>
      <c r="D4601" s="41" t="s">
        <v>44</v>
      </c>
      <c r="E4601" s="42">
        <v>106.67</v>
      </c>
      <c r="F4601" s="170">
        <f t="shared" si="84"/>
        <v>106.67</v>
      </c>
    </row>
    <row r="4602" spans="1:6" s="45" customFormat="1" ht="14.25">
      <c r="A4602" s="31">
        <v>10109</v>
      </c>
      <c r="B4602" s="21" t="s">
        <v>1873</v>
      </c>
      <c r="C4602" s="107" t="s">
        <v>5405</v>
      </c>
      <c r="D4602" s="41" t="s">
        <v>44</v>
      </c>
      <c r="E4602" s="42">
        <v>81.89</v>
      </c>
      <c r="F4602" s="170">
        <f t="shared" si="84"/>
        <v>81.89</v>
      </c>
    </row>
    <row r="4603" spans="1:6" s="45" customFormat="1" ht="14.25">
      <c r="A4603" s="31">
        <v>10107</v>
      </c>
      <c r="B4603" s="21" t="s">
        <v>1873</v>
      </c>
      <c r="C4603" s="107" t="s">
        <v>5406</v>
      </c>
      <c r="D4603" s="41" t="s">
        <v>44</v>
      </c>
      <c r="E4603" s="42">
        <v>106.67</v>
      </c>
      <c r="F4603" s="170">
        <f t="shared" si="84"/>
        <v>106.67</v>
      </c>
    </row>
    <row r="4604" spans="1:6" s="45" customFormat="1" ht="14.25">
      <c r="A4604" s="31">
        <v>10110</v>
      </c>
      <c r="B4604" s="21" t="s">
        <v>1873</v>
      </c>
      <c r="C4604" s="107" t="s">
        <v>5407</v>
      </c>
      <c r="D4604" s="41" t="s">
        <v>44</v>
      </c>
      <c r="E4604" s="42">
        <v>80.84</v>
      </c>
      <c r="F4604" s="170">
        <f t="shared" si="84"/>
        <v>80.84</v>
      </c>
    </row>
    <row r="4605" spans="1:6" s="45" customFormat="1" ht="14.25">
      <c r="A4605" s="31">
        <v>10111</v>
      </c>
      <c r="B4605" s="21" t="s">
        <v>1873</v>
      </c>
      <c r="C4605" s="107" t="s">
        <v>5408</v>
      </c>
      <c r="D4605" s="41" t="s">
        <v>44</v>
      </c>
      <c r="E4605" s="42">
        <v>40.42</v>
      </c>
      <c r="F4605" s="170">
        <f t="shared" si="84"/>
        <v>40.42</v>
      </c>
    </row>
    <row r="4606" spans="1:6" s="45" customFormat="1" ht="14.25">
      <c r="A4606" s="31">
        <v>10657</v>
      </c>
      <c r="B4606" s="21" t="s">
        <v>1873</v>
      </c>
      <c r="C4606" s="107" t="s">
        <v>5409</v>
      </c>
      <c r="D4606" s="41" t="s">
        <v>23</v>
      </c>
      <c r="E4606" s="42">
        <v>10.32</v>
      </c>
      <c r="F4606" s="170">
        <f t="shared" si="84"/>
        <v>10.32</v>
      </c>
    </row>
    <row r="4607" spans="1:6" s="45" customFormat="1" ht="14.25">
      <c r="A4607" s="31">
        <v>10737</v>
      </c>
      <c r="B4607" s="21" t="s">
        <v>1873</v>
      </c>
      <c r="C4607" s="107" t="s">
        <v>5410</v>
      </c>
      <c r="D4607" s="41" t="s">
        <v>23</v>
      </c>
      <c r="E4607" s="42">
        <v>3.68</v>
      </c>
      <c r="F4607" s="170">
        <f t="shared" si="84"/>
        <v>3.68</v>
      </c>
    </row>
    <row r="4608" spans="1:6" s="45" customFormat="1" ht="14.25">
      <c r="A4608" s="31">
        <v>10564</v>
      </c>
      <c r="B4608" s="21" t="s">
        <v>1873</v>
      </c>
      <c r="C4608" s="107" t="s">
        <v>5411</v>
      </c>
      <c r="D4608" s="41" t="s">
        <v>44</v>
      </c>
      <c r="E4608" s="42">
        <v>36.51</v>
      </c>
      <c r="F4608" s="170">
        <f t="shared" si="84"/>
        <v>36.51</v>
      </c>
    </row>
    <row r="4609" spans="1:6" s="45" customFormat="1" ht="14.25">
      <c r="A4609" s="31">
        <v>102070</v>
      </c>
      <c r="B4609" s="21" t="s">
        <v>1873</v>
      </c>
      <c r="C4609" s="107" t="s">
        <v>5412</v>
      </c>
      <c r="D4609" s="41" t="s">
        <v>1738</v>
      </c>
      <c r="E4609" s="42">
        <v>33.51</v>
      </c>
      <c r="F4609" s="170">
        <f t="shared" si="84"/>
        <v>33.51</v>
      </c>
    </row>
    <row r="4610" spans="1:6" s="45" customFormat="1" ht="14.25">
      <c r="A4610" s="31">
        <v>10605</v>
      </c>
      <c r="B4610" s="21" t="s">
        <v>1873</v>
      </c>
      <c r="C4610" s="107" t="s">
        <v>5413</v>
      </c>
      <c r="D4610" s="41" t="s">
        <v>21</v>
      </c>
      <c r="E4610" s="42">
        <v>10670</v>
      </c>
      <c r="F4610" s="170">
        <f t="shared" ref="F4610:F4673" si="85">E4610*$F$4544</f>
        <v>10670</v>
      </c>
    </row>
    <row r="4611" spans="1:6" s="45" customFormat="1" ht="14.25">
      <c r="A4611" s="31">
        <v>10606</v>
      </c>
      <c r="B4611" s="21" t="s">
        <v>1873</v>
      </c>
      <c r="C4611" s="107" t="s">
        <v>5414</v>
      </c>
      <c r="D4611" s="41" t="s">
        <v>21</v>
      </c>
      <c r="E4611" s="42">
        <v>12026</v>
      </c>
      <c r="F4611" s="170">
        <f t="shared" si="85"/>
        <v>12026</v>
      </c>
    </row>
    <row r="4612" spans="1:6" s="45" customFormat="1" ht="14.25">
      <c r="A4612" s="31">
        <v>10607</v>
      </c>
      <c r="B4612" s="21" t="s">
        <v>1873</v>
      </c>
      <c r="C4612" s="107" t="s">
        <v>5415</v>
      </c>
      <c r="D4612" s="41" t="s">
        <v>21</v>
      </c>
      <c r="E4612" s="42">
        <v>14016</v>
      </c>
      <c r="F4612" s="170">
        <f t="shared" si="85"/>
        <v>14016</v>
      </c>
    </row>
    <row r="4613" spans="1:6" s="45" customFormat="1" ht="14.25">
      <c r="A4613" s="31">
        <v>10608</v>
      </c>
      <c r="B4613" s="21" t="s">
        <v>1873</v>
      </c>
      <c r="C4613" s="107" t="s">
        <v>5416</v>
      </c>
      <c r="D4613" s="41" t="s">
        <v>21</v>
      </c>
      <c r="E4613" s="42">
        <v>17632</v>
      </c>
      <c r="F4613" s="170">
        <f t="shared" si="85"/>
        <v>17632</v>
      </c>
    </row>
    <row r="4614" spans="1:6" s="45" customFormat="1" ht="14.25">
      <c r="A4614" s="31">
        <v>10609</v>
      </c>
      <c r="B4614" s="21" t="s">
        <v>1873</v>
      </c>
      <c r="C4614" s="107" t="s">
        <v>5417</v>
      </c>
      <c r="D4614" s="41" t="s">
        <v>21</v>
      </c>
      <c r="E4614" s="42">
        <v>19622</v>
      </c>
      <c r="F4614" s="170">
        <f t="shared" si="85"/>
        <v>19622</v>
      </c>
    </row>
    <row r="4615" spans="1:6" s="45" customFormat="1" ht="14.25">
      <c r="A4615" s="31">
        <v>10610</v>
      </c>
      <c r="B4615" s="21" t="s">
        <v>1873</v>
      </c>
      <c r="C4615" s="107" t="s">
        <v>5418</v>
      </c>
      <c r="D4615" s="41" t="s">
        <v>21</v>
      </c>
      <c r="E4615" s="42">
        <v>21158</v>
      </c>
      <c r="F4615" s="170">
        <f t="shared" si="85"/>
        <v>21158</v>
      </c>
    </row>
    <row r="4616" spans="1:6" s="45" customFormat="1" ht="14.25">
      <c r="A4616" s="31">
        <v>10611</v>
      </c>
      <c r="B4616" s="21" t="s">
        <v>1873</v>
      </c>
      <c r="C4616" s="107" t="s">
        <v>5419</v>
      </c>
      <c r="D4616" s="41" t="s">
        <v>21</v>
      </c>
      <c r="E4616" s="42">
        <v>22966</v>
      </c>
      <c r="F4616" s="170">
        <f t="shared" si="85"/>
        <v>22966</v>
      </c>
    </row>
    <row r="4617" spans="1:6" s="45" customFormat="1" ht="14.25">
      <c r="A4617" s="31">
        <v>10597</v>
      </c>
      <c r="B4617" s="21" t="s">
        <v>1873</v>
      </c>
      <c r="C4617" s="107" t="s">
        <v>5420</v>
      </c>
      <c r="D4617" s="41" t="s">
        <v>21</v>
      </c>
      <c r="E4617" s="42">
        <v>5335</v>
      </c>
      <c r="F4617" s="170">
        <f t="shared" si="85"/>
        <v>5335</v>
      </c>
    </row>
    <row r="4618" spans="1:6" s="45" customFormat="1" ht="14.25">
      <c r="A4618" s="31">
        <v>10598</v>
      </c>
      <c r="B4618" s="21" t="s">
        <v>1873</v>
      </c>
      <c r="C4618" s="107" t="s">
        <v>5421</v>
      </c>
      <c r="D4618" s="41" t="s">
        <v>21</v>
      </c>
      <c r="E4618" s="42">
        <v>6013</v>
      </c>
      <c r="F4618" s="170">
        <f t="shared" si="85"/>
        <v>6013</v>
      </c>
    </row>
    <row r="4619" spans="1:6" s="45" customFormat="1" ht="14.25">
      <c r="A4619" s="31">
        <v>10599</v>
      </c>
      <c r="B4619" s="21" t="s">
        <v>1873</v>
      </c>
      <c r="C4619" s="107" t="s">
        <v>5422</v>
      </c>
      <c r="D4619" s="41" t="s">
        <v>21</v>
      </c>
      <c r="E4619" s="42">
        <v>7008</v>
      </c>
      <c r="F4619" s="170">
        <f t="shared" si="85"/>
        <v>7008</v>
      </c>
    </row>
    <row r="4620" spans="1:6" s="45" customFormat="1" ht="14.25">
      <c r="A4620" s="31">
        <v>10600</v>
      </c>
      <c r="B4620" s="21" t="s">
        <v>1873</v>
      </c>
      <c r="C4620" s="107" t="s">
        <v>5423</v>
      </c>
      <c r="D4620" s="41" t="s">
        <v>21</v>
      </c>
      <c r="E4620" s="42">
        <v>8816</v>
      </c>
      <c r="F4620" s="170">
        <f t="shared" si="85"/>
        <v>8816</v>
      </c>
    </row>
    <row r="4621" spans="1:6" s="45" customFormat="1" ht="14.25">
      <c r="A4621" s="31">
        <v>10601</v>
      </c>
      <c r="B4621" s="21" t="s">
        <v>1873</v>
      </c>
      <c r="C4621" s="107" t="s">
        <v>5424</v>
      </c>
      <c r="D4621" s="41" t="s">
        <v>21</v>
      </c>
      <c r="E4621" s="42">
        <v>9811</v>
      </c>
      <c r="F4621" s="170">
        <f t="shared" si="85"/>
        <v>9811</v>
      </c>
    </row>
    <row r="4622" spans="1:6" s="45" customFormat="1" ht="14.25">
      <c r="A4622" s="31">
        <v>10602</v>
      </c>
      <c r="B4622" s="21" t="s">
        <v>1873</v>
      </c>
      <c r="C4622" s="107" t="s">
        <v>5425</v>
      </c>
      <c r="D4622" s="41" t="s">
        <v>21</v>
      </c>
      <c r="E4622" s="42">
        <v>10579</v>
      </c>
      <c r="F4622" s="170">
        <f t="shared" si="85"/>
        <v>10579</v>
      </c>
    </row>
    <row r="4623" spans="1:6" s="45" customFormat="1" ht="14.25">
      <c r="A4623" s="31">
        <v>10603</v>
      </c>
      <c r="B4623" s="21" t="s">
        <v>1873</v>
      </c>
      <c r="C4623" s="107" t="s">
        <v>5426</v>
      </c>
      <c r="D4623" s="41" t="s">
        <v>21</v>
      </c>
      <c r="E4623" s="42">
        <v>11483</v>
      </c>
      <c r="F4623" s="170">
        <f t="shared" si="85"/>
        <v>11483</v>
      </c>
    </row>
    <row r="4624" spans="1:6" s="45" customFormat="1" ht="14.25">
      <c r="A4624" s="31">
        <v>10604</v>
      </c>
      <c r="B4624" s="21" t="s">
        <v>1873</v>
      </c>
      <c r="C4624" s="107" t="s">
        <v>5427</v>
      </c>
      <c r="D4624" s="41" t="s">
        <v>21</v>
      </c>
      <c r="E4624" s="42">
        <v>13247</v>
      </c>
      <c r="F4624" s="170">
        <f t="shared" si="85"/>
        <v>13247</v>
      </c>
    </row>
    <row r="4625" spans="1:6" s="45" customFormat="1" ht="14.25">
      <c r="A4625" s="31">
        <v>11266</v>
      </c>
      <c r="B4625" s="21" t="s">
        <v>1873</v>
      </c>
      <c r="C4625" s="107" t="s">
        <v>5428</v>
      </c>
      <c r="D4625" s="41" t="s">
        <v>21</v>
      </c>
      <c r="E4625" s="42">
        <v>29294</v>
      </c>
      <c r="F4625" s="170">
        <f t="shared" si="85"/>
        <v>29294</v>
      </c>
    </row>
    <row r="4626" spans="1:6" s="45" customFormat="1" ht="14.25">
      <c r="A4626" s="31">
        <v>11265</v>
      </c>
      <c r="B4626" s="21" t="s">
        <v>1873</v>
      </c>
      <c r="C4626" s="107" t="s">
        <v>5429</v>
      </c>
      <c r="D4626" s="41" t="s">
        <v>21</v>
      </c>
      <c r="E4626" s="42">
        <v>14967.2</v>
      </c>
      <c r="F4626" s="170">
        <f t="shared" si="85"/>
        <v>14967.2</v>
      </c>
    </row>
    <row r="4627" spans="1:6" s="45" customFormat="1" ht="14.25">
      <c r="A4627" s="31">
        <v>11012</v>
      </c>
      <c r="B4627" s="21" t="s">
        <v>1873</v>
      </c>
      <c r="C4627" s="107" t="s">
        <v>5430</v>
      </c>
      <c r="D4627" s="41" t="s">
        <v>1738</v>
      </c>
      <c r="E4627" s="42">
        <v>0.61</v>
      </c>
      <c r="F4627" s="170">
        <f t="shared" si="85"/>
        <v>0.61</v>
      </c>
    </row>
    <row r="4628" spans="1:6" s="45" customFormat="1" ht="14.25">
      <c r="A4628" s="31">
        <v>10203</v>
      </c>
      <c r="B4628" s="21" t="s">
        <v>1873</v>
      </c>
      <c r="C4628" s="107" t="s">
        <v>5431</v>
      </c>
      <c r="D4628" s="41" t="s">
        <v>21</v>
      </c>
      <c r="E4628" s="42">
        <v>30.75</v>
      </c>
      <c r="F4628" s="170">
        <f t="shared" si="85"/>
        <v>30.75</v>
      </c>
    </row>
    <row r="4629" spans="1:6" s="45" customFormat="1" ht="14.25">
      <c r="A4629" s="31">
        <v>10647</v>
      </c>
      <c r="B4629" s="21" t="s">
        <v>1873</v>
      </c>
      <c r="C4629" s="107" t="s">
        <v>5432</v>
      </c>
      <c r="D4629" s="41" t="s">
        <v>21</v>
      </c>
      <c r="E4629" s="42">
        <v>34.39</v>
      </c>
      <c r="F4629" s="170">
        <f t="shared" si="85"/>
        <v>34.39</v>
      </c>
    </row>
    <row r="4630" spans="1:6" s="45" customFormat="1" ht="14.25">
      <c r="A4630" s="31">
        <v>10627</v>
      </c>
      <c r="B4630" s="21" t="s">
        <v>1873</v>
      </c>
      <c r="C4630" s="107" t="s">
        <v>5433</v>
      </c>
      <c r="D4630" s="41" t="s">
        <v>21</v>
      </c>
      <c r="E4630" s="42">
        <v>10.27</v>
      </c>
      <c r="F4630" s="170">
        <f t="shared" si="85"/>
        <v>10.27</v>
      </c>
    </row>
    <row r="4631" spans="1:6" s="45" customFormat="1" ht="14.25">
      <c r="A4631" s="31">
        <v>10745</v>
      </c>
      <c r="B4631" s="21" t="s">
        <v>1873</v>
      </c>
      <c r="C4631" s="107" t="s">
        <v>5434</v>
      </c>
      <c r="D4631" s="41" t="s">
        <v>1738</v>
      </c>
      <c r="E4631" s="42">
        <v>6.35</v>
      </c>
      <c r="F4631" s="170">
        <f t="shared" si="85"/>
        <v>6.35</v>
      </c>
    </row>
    <row r="4632" spans="1:6" s="45" customFormat="1" ht="14.25">
      <c r="A4632" s="31">
        <v>10118</v>
      </c>
      <c r="B4632" s="21" t="s">
        <v>1873</v>
      </c>
      <c r="C4632" s="107" t="s">
        <v>5435</v>
      </c>
      <c r="D4632" s="41" t="s">
        <v>44</v>
      </c>
      <c r="E4632" s="42">
        <v>85.33</v>
      </c>
      <c r="F4632" s="170">
        <f t="shared" si="85"/>
        <v>85.33</v>
      </c>
    </row>
    <row r="4633" spans="1:6" s="45" customFormat="1" ht="14.25">
      <c r="A4633" s="31">
        <v>100493</v>
      </c>
      <c r="B4633" s="21" t="s">
        <v>1873</v>
      </c>
      <c r="C4633" s="107" t="s">
        <v>5436</v>
      </c>
      <c r="D4633" s="41" t="s">
        <v>1738</v>
      </c>
      <c r="E4633" s="42">
        <v>4.9800000000000004</v>
      </c>
      <c r="F4633" s="170">
        <f t="shared" si="85"/>
        <v>4.9800000000000004</v>
      </c>
    </row>
    <row r="4634" spans="1:6" s="45" customFormat="1" ht="14.25">
      <c r="A4634" s="31">
        <v>10271</v>
      </c>
      <c r="B4634" s="21" t="s">
        <v>1873</v>
      </c>
      <c r="C4634" s="107" t="s">
        <v>5437</v>
      </c>
      <c r="D4634" s="41" t="s">
        <v>1738</v>
      </c>
      <c r="E4634" s="42">
        <v>2.91</v>
      </c>
      <c r="F4634" s="170">
        <f t="shared" si="85"/>
        <v>2.91</v>
      </c>
    </row>
    <row r="4635" spans="1:6" s="45" customFormat="1" ht="14.25">
      <c r="A4635" s="31">
        <v>10272</v>
      </c>
      <c r="B4635" s="21" t="s">
        <v>1873</v>
      </c>
      <c r="C4635" s="107" t="s">
        <v>5438</v>
      </c>
      <c r="D4635" s="41" t="s">
        <v>1738</v>
      </c>
      <c r="E4635" s="42">
        <v>3.82</v>
      </c>
      <c r="F4635" s="170">
        <f t="shared" si="85"/>
        <v>3.82</v>
      </c>
    </row>
    <row r="4636" spans="1:6" s="45" customFormat="1" ht="14.25">
      <c r="A4636" s="31">
        <v>10273</v>
      </c>
      <c r="B4636" s="21" t="s">
        <v>1873</v>
      </c>
      <c r="C4636" s="107" t="s">
        <v>5439</v>
      </c>
      <c r="D4636" s="41" t="s">
        <v>1738</v>
      </c>
      <c r="E4636" s="42">
        <v>4.7300000000000004</v>
      </c>
      <c r="F4636" s="170">
        <f t="shared" si="85"/>
        <v>4.7300000000000004</v>
      </c>
    </row>
    <row r="4637" spans="1:6" s="45" customFormat="1" ht="14.25">
      <c r="A4637" s="31">
        <v>10619</v>
      </c>
      <c r="B4637" s="21" t="s">
        <v>1873</v>
      </c>
      <c r="C4637" s="107" t="s">
        <v>5440</v>
      </c>
      <c r="D4637" s="41" t="s">
        <v>1738</v>
      </c>
      <c r="E4637" s="42">
        <v>5.68</v>
      </c>
      <c r="F4637" s="170">
        <f t="shared" si="85"/>
        <v>5.68</v>
      </c>
    </row>
    <row r="4638" spans="1:6" s="45" customFormat="1" ht="14.25">
      <c r="A4638" s="31">
        <v>10266</v>
      </c>
      <c r="B4638" s="21" t="s">
        <v>1873</v>
      </c>
      <c r="C4638" s="107" t="s">
        <v>5441</v>
      </c>
      <c r="D4638" s="41" t="s">
        <v>45</v>
      </c>
      <c r="E4638" s="42">
        <v>58.45</v>
      </c>
      <c r="F4638" s="170">
        <f t="shared" si="85"/>
        <v>58.45</v>
      </c>
    </row>
    <row r="4639" spans="1:6" s="45" customFormat="1" ht="14.25">
      <c r="A4639" s="31">
        <v>10296</v>
      </c>
      <c r="B4639" s="21" t="s">
        <v>1873</v>
      </c>
      <c r="C4639" s="107" t="s">
        <v>5442</v>
      </c>
      <c r="D4639" s="41" t="s">
        <v>45</v>
      </c>
      <c r="E4639" s="42">
        <v>66.31</v>
      </c>
      <c r="F4639" s="170">
        <f t="shared" si="85"/>
        <v>66.31</v>
      </c>
    </row>
    <row r="4640" spans="1:6" s="45" customFormat="1" ht="14.25">
      <c r="A4640" s="31">
        <v>10267</v>
      </c>
      <c r="B4640" s="21" t="s">
        <v>1873</v>
      </c>
      <c r="C4640" s="107" t="s">
        <v>5443</v>
      </c>
      <c r="D4640" s="41" t="s">
        <v>45</v>
      </c>
      <c r="E4640" s="42">
        <v>72.48</v>
      </c>
      <c r="F4640" s="170">
        <f t="shared" si="85"/>
        <v>72.48</v>
      </c>
    </row>
    <row r="4641" spans="1:6" s="45" customFormat="1" ht="14.25">
      <c r="A4641" s="31">
        <v>10268</v>
      </c>
      <c r="B4641" s="21" t="s">
        <v>1873</v>
      </c>
      <c r="C4641" s="107" t="s">
        <v>5444</v>
      </c>
      <c r="D4641" s="41" t="s">
        <v>45</v>
      </c>
      <c r="E4641" s="42">
        <v>87.15</v>
      </c>
      <c r="F4641" s="170">
        <f t="shared" si="85"/>
        <v>87.15</v>
      </c>
    </row>
    <row r="4642" spans="1:6" s="45" customFormat="1" ht="14.25">
      <c r="A4642" s="31">
        <v>10748</v>
      </c>
      <c r="B4642" s="21" t="s">
        <v>1873</v>
      </c>
      <c r="C4642" s="107" t="s">
        <v>5445</v>
      </c>
      <c r="D4642" s="41" t="s">
        <v>1738</v>
      </c>
      <c r="E4642" s="42">
        <v>3.03</v>
      </c>
      <c r="F4642" s="170">
        <f t="shared" si="85"/>
        <v>3.03</v>
      </c>
    </row>
    <row r="4643" spans="1:6" s="45" customFormat="1" ht="14.25">
      <c r="A4643" s="31">
        <v>10097</v>
      </c>
      <c r="B4643" s="21" t="s">
        <v>1873</v>
      </c>
      <c r="C4643" s="107" t="s">
        <v>4178</v>
      </c>
      <c r="D4643" s="41" t="s">
        <v>44</v>
      </c>
      <c r="E4643" s="42">
        <v>46.25</v>
      </c>
      <c r="F4643" s="170">
        <f t="shared" si="85"/>
        <v>46.25</v>
      </c>
    </row>
    <row r="4644" spans="1:6" s="45" customFormat="1" ht="14.25">
      <c r="A4644" s="31">
        <v>10553</v>
      </c>
      <c r="B4644" s="21" t="s">
        <v>1873</v>
      </c>
      <c r="C4644" s="107" t="s">
        <v>5446</v>
      </c>
      <c r="D4644" s="41" t="s">
        <v>16</v>
      </c>
      <c r="E4644" s="42">
        <v>0</v>
      </c>
      <c r="F4644" s="170">
        <f t="shared" si="85"/>
        <v>0</v>
      </c>
    </row>
    <row r="4645" spans="1:6" s="45" customFormat="1" ht="14.25">
      <c r="A4645" s="31">
        <v>10855</v>
      </c>
      <c r="B4645" s="21" t="s">
        <v>1873</v>
      </c>
      <c r="C4645" s="107" t="s">
        <v>5447</v>
      </c>
      <c r="D4645" s="41" t="s">
        <v>1738</v>
      </c>
      <c r="E4645" s="42">
        <v>3720.3</v>
      </c>
      <c r="F4645" s="170">
        <f t="shared" si="85"/>
        <v>3720.3</v>
      </c>
    </row>
    <row r="4646" spans="1:6" s="45" customFormat="1" ht="14.25">
      <c r="A4646" s="31">
        <v>10713</v>
      </c>
      <c r="B4646" s="21" t="s">
        <v>1873</v>
      </c>
      <c r="C4646" s="107" t="s">
        <v>5448</v>
      </c>
      <c r="D4646" s="41" t="s">
        <v>1738</v>
      </c>
      <c r="E4646" s="42">
        <v>2053.81</v>
      </c>
      <c r="F4646" s="170">
        <f t="shared" si="85"/>
        <v>2053.81</v>
      </c>
    </row>
    <row r="4647" spans="1:6" s="45" customFormat="1" ht="14.25">
      <c r="A4647" s="31">
        <v>10119</v>
      </c>
      <c r="B4647" s="21" t="s">
        <v>1873</v>
      </c>
      <c r="C4647" s="107" t="s">
        <v>5449</v>
      </c>
      <c r="D4647" s="41" t="s">
        <v>44</v>
      </c>
      <c r="E4647" s="42">
        <v>98.67</v>
      </c>
      <c r="F4647" s="170">
        <f t="shared" si="85"/>
        <v>98.67</v>
      </c>
    </row>
    <row r="4648" spans="1:6" s="45" customFormat="1" ht="14.25">
      <c r="A4648" s="31">
        <v>10113</v>
      </c>
      <c r="B4648" s="21" t="s">
        <v>1873</v>
      </c>
      <c r="C4648" s="107" t="s">
        <v>5450</v>
      </c>
      <c r="D4648" s="41" t="s">
        <v>44</v>
      </c>
      <c r="E4648" s="42">
        <v>149.33000000000001</v>
      </c>
      <c r="F4648" s="170">
        <f t="shared" si="85"/>
        <v>149.33000000000001</v>
      </c>
    </row>
    <row r="4649" spans="1:6" s="45" customFormat="1" ht="14.25">
      <c r="A4649" s="31">
        <v>10114</v>
      </c>
      <c r="B4649" s="21" t="s">
        <v>1873</v>
      </c>
      <c r="C4649" s="107" t="s">
        <v>5451</v>
      </c>
      <c r="D4649" s="41" t="s">
        <v>44</v>
      </c>
      <c r="E4649" s="42">
        <v>111.53</v>
      </c>
      <c r="F4649" s="170">
        <f t="shared" si="85"/>
        <v>111.53</v>
      </c>
    </row>
    <row r="4650" spans="1:6" s="45" customFormat="1" ht="14.25">
      <c r="A4650" s="31">
        <v>10115</v>
      </c>
      <c r="B4650" s="21" t="s">
        <v>1873</v>
      </c>
      <c r="C4650" s="107" t="s">
        <v>5452</v>
      </c>
      <c r="D4650" s="41" t="s">
        <v>44</v>
      </c>
      <c r="E4650" s="42">
        <v>111.53</v>
      </c>
      <c r="F4650" s="170">
        <f t="shared" si="85"/>
        <v>111.53</v>
      </c>
    </row>
    <row r="4651" spans="1:6" s="45" customFormat="1" ht="14.25">
      <c r="A4651" s="31">
        <v>10116</v>
      </c>
      <c r="B4651" s="21" t="s">
        <v>1873</v>
      </c>
      <c r="C4651" s="107" t="s">
        <v>5453</v>
      </c>
      <c r="D4651" s="41" t="s">
        <v>44</v>
      </c>
      <c r="E4651" s="42">
        <v>111.53</v>
      </c>
      <c r="F4651" s="170">
        <f t="shared" si="85"/>
        <v>111.53</v>
      </c>
    </row>
    <row r="4652" spans="1:6" s="45" customFormat="1" ht="14.25">
      <c r="A4652" s="31">
        <v>10117</v>
      </c>
      <c r="B4652" s="21" t="s">
        <v>1873</v>
      </c>
      <c r="C4652" s="107" t="s">
        <v>5454</v>
      </c>
      <c r="D4652" s="41" t="s">
        <v>44</v>
      </c>
      <c r="E4652" s="42">
        <v>110.84</v>
      </c>
      <c r="F4652" s="170">
        <f t="shared" si="85"/>
        <v>110.84</v>
      </c>
    </row>
    <row r="4653" spans="1:6" s="45" customFormat="1" ht="14.25">
      <c r="A4653" s="31">
        <v>10047</v>
      </c>
      <c r="B4653" s="21" t="s">
        <v>1873</v>
      </c>
      <c r="C4653" s="107" t="s">
        <v>5455</v>
      </c>
      <c r="D4653" s="41" t="s">
        <v>1738</v>
      </c>
      <c r="E4653" s="42">
        <v>625.95000000000005</v>
      </c>
      <c r="F4653" s="170">
        <f t="shared" si="85"/>
        <v>625.95000000000005</v>
      </c>
    </row>
    <row r="4654" spans="1:6" s="45" customFormat="1" ht="14.25">
      <c r="A4654" s="31">
        <v>10048</v>
      </c>
      <c r="B4654" s="21" t="s">
        <v>1873</v>
      </c>
      <c r="C4654" s="107" t="s">
        <v>5456</v>
      </c>
      <c r="D4654" s="41" t="s">
        <v>1738</v>
      </c>
      <c r="E4654" s="42">
        <v>654.82000000000005</v>
      </c>
      <c r="F4654" s="170">
        <f t="shared" si="85"/>
        <v>654.82000000000005</v>
      </c>
    </row>
    <row r="4655" spans="1:6" s="45" customFormat="1" ht="14.25">
      <c r="A4655" s="31">
        <v>10049</v>
      </c>
      <c r="B4655" s="21" t="s">
        <v>1873</v>
      </c>
      <c r="C4655" s="107" t="s">
        <v>5457</v>
      </c>
      <c r="D4655" s="41" t="s">
        <v>1738</v>
      </c>
      <c r="E4655" s="42">
        <v>782.15</v>
      </c>
      <c r="F4655" s="170">
        <f t="shared" si="85"/>
        <v>782.15</v>
      </c>
    </row>
    <row r="4656" spans="1:6" s="45" customFormat="1" ht="14.25">
      <c r="A4656" s="31">
        <v>10050</v>
      </c>
      <c r="B4656" s="21" t="s">
        <v>1873</v>
      </c>
      <c r="C4656" s="107" t="s">
        <v>5458</v>
      </c>
      <c r="D4656" s="41" t="s">
        <v>1738</v>
      </c>
      <c r="E4656" s="42">
        <v>1064.6500000000001</v>
      </c>
      <c r="F4656" s="170">
        <f t="shared" si="85"/>
        <v>1064.6500000000001</v>
      </c>
    </row>
    <row r="4657" spans="1:6" s="45" customFormat="1" ht="14.25">
      <c r="A4657" s="31">
        <v>10051</v>
      </c>
      <c r="B4657" s="21" t="s">
        <v>1873</v>
      </c>
      <c r="C4657" s="107" t="s">
        <v>5459</v>
      </c>
      <c r="D4657" s="41" t="s">
        <v>1738</v>
      </c>
      <c r="E4657" s="42">
        <v>1360.51</v>
      </c>
      <c r="F4657" s="170">
        <f t="shared" si="85"/>
        <v>1360.51</v>
      </c>
    </row>
    <row r="4658" spans="1:6" s="45" customFormat="1" ht="14.25">
      <c r="A4658" s="31">
        <v>10052</v>
      </c>
      <c r="B4658" s="21" t="s">
        <v>1873</v>
      </c>
      <c r="C4658" s="107" t="s">
        <v>5460</v>
      </c>
      <c r="D4658" s="41" t="s">
        <v>1738</v>
      </c>
      <c r="E4658" s="42">
        <v>1655.38</v>
      </c>
      <c r="F4658" s="170">
        <f t="shared" si="85"/>
        <v>1655.38</v>
      </c>
    </row>
    <row r="4659" spans="1:6" s="45" customFormat="1" ht="14.25">
      <c r="A4659" s="31">
        <v>10053</v>
      </c>
      <c r="B4659" s="21" t="s">
        <v>1873</v>
      </c>
      <c r="C4659" s="107" t="s">
        <v>5461</v>
      </c>
      <c r="D4659" s="41" t="s">
        <v>1738</v>
      </c>
      <c r="E4659" s="42">
        <v>1904.15</v>
      </c>
      <c r="F4659" s="170">
        <f t="shared" si="85"/>
        <v>1904.15</v>
      </c>
    </row>
    <row r="4660" spans="1:6" s="45" customFormat="1" ht="14.25">
      <c r="A4660" s="31">
        <v>10054</v>
      </c>
      <c r="B4660" s="21" t="s">
        <v>1873</v>
      </c>
      <c r="C4660" s="107" t="s">
        <v>5462</v>
      </c>
      <c r="D4660" s="41" t="s">
        <v>1738</v>
      </c>
      <c r="E4660" s="42">
        <v>2178.67</v>
      </c>
      <c r="F4660" s="170">
        <f t="shared" si="85"/>
        <v>2178.67</v>
      </c>
    </row>
    <row r="4661" spans="1:6" s="45" customFormat="1" ht="14.25">
      <c r="A4661" s="31">
        <v>10055</v>
      </c>
      <c r="B4661" s="21" t="s">
        <v>1873</v>
      </c>
      <c r="C4661" s="107" t="s">
        <v>5463</v>
      </c>
      <c r="D4661" s="41" t="s">
        <v>1738</v>
      </c>
      <c r="E4661" s="42">
        <v>2504.5</v>
      </c>
      <c r="F4661" s="170">
        <f t="shared" si="85"/>
        <v>2504.5</v>
      </c>
    </row>
    <row r="4662" spans="1:6" s="45" customFormat="1" ht="14.25">
      <c r="A4662" s="31">
        <v>11011</v>
      </c>
      <c r="B4662" s="21" t="s">
        <v>1873</v>
      </c>
      <c r="C4662" s="107" t="s">
        <v>5464</v>
      </c>
      <c r="D4662" s="41" t="s">
        <v>1738</v>
      </c>
      <c r="E4662" s="42">
        <v>1.19</v>
      </c>
      <c r="F4662" s="170">
        <f t="shared" si="85"/>
        <v>1.19</v>
      </c>
    </row>
    <row r="4663" spans="1:6" s="45" customFormat="1" ht="14.25">
      <c r="A4663" s="31">
        <v>11566</v>
      </c>
      <c r="B4663" s="21" t="s">
        <v>1873</v>
      </c>
      <c r="C4663" s="107" t="s">
        <v>5465</v>
      </c>
      <c r="D4663" s="41" t="s">
        <v>1738</v>
      </c>
      <c r="E4663" s="42">
        <v>8.68</v>
      </c>
      <c r="F4663" s="170">
        <f t="shared" si="85"/>
        <v>8.68</v>
      </c>
    </row>
    <row r="4664" spans="1:6" s="45" customFormat="1" ht="14.25">
      <c r="A4664" s="31">
        <v>11005</v>
      </c>
      <c r="B4664" s="21" t="s">
        <v>1873</v>
      </c>
      <c r="C4664" s="107" t="s">
        <v>5466</v>
      </c>
      <c r="D4664" s="41" t="s">
        <v>1738</v>
      </c>
      <c r="E4664" s="42">
        <v>0.37</v>
      </c>
      <c r="F4664" s="170">
        <f t="shared" si="85"/>
        <v>0.37</v>
      </c>
    </row>
    <row r="4665" spans="1:6" s="45" customFormat="1" ht="14.25">
      <c r="A4665" s="31">
        <v>10709</v>
      </c>
      <c r="B4665" s="21" t="s">
        <v>1873</v>
      </c>
      <c r="C4665" s="107" t="s">
        <v>5467</v>
      </c>
      <c r="D4665" s="41" t="s">
        <v>21</v>
      </c>
      <c r="E4665" s="42">
        <v>3.67</v>
      </c>
      <c r="F4665" s="170">
        <f t="shared" si="85"/>
        <v>3.67</v>
      </c>
    </row>
    <row r="4666" spans="1:6" s="45" customFormat="1" ht="14.25">
      <c r="A4666" s="31">
        <v>10170</v>
      </c>
      <c r="B4666" s="21" t="s">
        <v>1873</v>
      </c>
      <c r="C4666" s="107" t="s">
        <v>5468</v>
      </c>
      <c r="D4666" s="41" t="s">
        <v>21</v>
      </c>
      <c r="E4666" s="42">
        <v>18.920000000000002</v>
      </c>
      <c r="F4666" s="170">
        <f t="shared" si="85"/>
        <v>18.920000000000002</v>
      </c>
    </row>
    <row r="4667" spans="1:6" s="45" customFormat="1" ht="14.25">
      <c r="A4667" s="31">
        <v>11420</v>
      </c>
      <c r="B4667" s="21" t="s">
        <v>1873</v>
      </c>
      <c r="C4667" s="107" t="s">
        <v>5469</v>
      </c>
      <c r="D4667" s="41" t="s">
        <v>21</v>
      </c>
      <c r="E4667" s="42">
        <v>2.36</v>
      </c>
      <c r="F4667" s="170">
        <f t="shared" si="85"/>
        <v>2.36</v>
      </c>
    </row>
    <row r="4668" spans="1:6" s="45" customFormat="1" ht="14.25">
      <c r="A4668" s="31">
        <v>11421</v>
      </c>
      <c r="B4668" s="21" t="s">
        <v>1873</v>
      </c>
      <c r="C4668" s="107" t="s">
        <v>5470</v>
      </c>
      <c r="D4668" s="41" t="s">
        <v>21</v>
      </c>
      <c r="E4668" s="42">
        <v>3.62</v>
      </c>
      <c r="F4668" s="170">
        <f t="shared" si="85"/>
        <v>3.62</v>
      </c>
    </row>
    <row r="4669" spans="1:6" s="45" customFormat="1" ht="14.25">
      <c r="A4669" s="31">
        <v>11422</v>
      </c>
      <c r="B4669" s="21" t="s">
        <v>1873</v>
      </c>
      <c r="C4669" s="107" t="s">
        <v>5471</v>
      </c>
      <c r="D4669" s="41" t="s">
        <v>21</v>
      </c>
      <c r="E4669" s="42">
        <v>5.27</v>
      </c>
      <c r="F4669" s="170">
        <f t="shared" si="85"/>
        <v>5.27</v>
      </c>
    </row>
    <row r="4670" spans="1:6" s="45" customFormat="1" ht="14.25">
      <c r="A4670" s="31">
        <v>11423</v>
      </c>
      <c r="B4670" s="21" t="s">
        <v>1873</v>
      </c>
      <c r="C4670" s="107" t="s">
        <v>5472</v>
      </c>
      <c r="D4670" s="41" t="s">
        <v>21</v>
      </c>
      <c r="E4670" s="42">
        <v>8.64</v>
      </c>
      <c r="F4670" s="170">
        <f t="shared" si="85"/>
        <v>8.64</v>
      </c>
    </row>
    <row r="4671" spans="1:6" s="45" customFormat="1" ht="14.25">
      <c r="A4671" s="31">
        <v>11424</v>
      </c>
      <c r="B4671" s="21" t="s">
        <v>1873</v>
      </c>
      <c r="C4671" s="107" t="s">
        <v>5473</v>
      </c>
      <c r="D4671" s="41" t="s">
        <v>21</v>
      </c>
      <c r="E4671" s="42">
        <v>21.34</v>
      </c>
      <c r="F4671" s="170">
        <f t="shared" si="85"/>
        <v>21.34</v>
      </c>
    </row>
    <row r="4672" spans="1:6" s="45" customFormat="1" ht="14.25">
      <c r="A4672" s="31">
        <v>11425</v>
      </c>
      <c r="B4672" s="21" t="s">
        <v>1873</v>
      </c>
      <c r="C4672" s="107" t="s">
        <v>5474</v>
      </c>
      <c r="D4672" s="41" t="s">
        <v>21</v>
      </c>
      <c r="E4672" s="42">
        <v>30.16</v>
      </c>
      <c r="F4672" s="170">
        <f t="shared" si="85"/>
        <v>30.16</v>
      </c>
    </row>
    <row r="4673" spans="1:6" s="45" customFormat="1" ht="14.25">
      <c r="A4673" s="31">
        <v>10811</v>
      </c>
      <c r="B4673" s="21" t="s">
        <v>1873</v>
      </c>
      <c r="C4673" s="107" t="s">
        <v>5475</v>
      </c>
      <c r="D4673" s="41" t="s">
        <v>21</v>
      </c>
      <c r="E4673" s="42">
        <v>32.92</v>
      </c>
      <c r="F4673" s="170">
        <f t="shared" si="85"/>
        <v>32.92</v>
      </c>
    </row>
    <row r="4674" spans="1:6" s="45" customFormat="1" ht="14.25">
      <c r="A4674" s="31">
        <v>10712</v>
      </c>
      <c r="B4674" s="21" t="s">
        <v>1873</v>
      </c>
      <c r="C4674" s="107" t="s">
        <v>5476</v>
      </c>
      <c r="D4674" s="41" t="s">
        <v>21</v>
      </c>
      <c r="E4674" s="42">
        <v>3.67</v>
      </c>
      <c r="F4674" s="170">
        <f t="shared" ref="F4674:F4737" si="86">E4674*$F$4544</f>
        <v>3.67</v>
      </c>
    </row>
    <row r="4675" spans="1:6" s="45" customFormat="1" ht="14.25">
      <c r="A4675" s="31">
        <v>10711</v>
      </c>
      <c r="B4675" s="21" t="s">
        <v>1873</v>
      </c>
      <c r="C4675" s="107" t="s">
        <v>5477</v>
      </c>
      <c r="D4675" s="41" t="s">
        <v>21</v>
      </c>
      <c r="E4675" s="42">
        <v>6.8</v>
      </c>
      <c r="F4675" s="170">
        <f t="shared" si="86"/>
        <v>6.8</v>
      </c>
    </row>
    <row r="4676" spans="1:6" s="45" customFormat="1" ht="14.25">
      <c r="A4676" s="31">
        <v>10858</v>
      </c>
      <c r="B4676" s="21" t="s">
        <v>1873</v>
      </c>
      <c r="C4676" s="107" t="s">
        <v>5478</v>
      </c>
      <c r="D4676" s="41" t="s">
        <v>21</v>
      </c>
      <c r="E4676" s="42">
        <v>4.79</v>
      </c>
      <c r="F4676" s="170">
        <f t="shared" si="86"/>
        <v>4.79</v>
      </c>
    </row>
    <row r="4677" spans="1:6" s="45" customFormat="1" ht="14.25">
      <c r="A4677" s="31">
        <v>10710</v>
      </c>
      <c r="B4677" s="21" t="s">
        <v>1873</v>
      </c>
      <c r="C4677" s="107" t="s">
        <v>5479</v>
      </c>
      <c r="D4677" s="41" t="s">
        <v>21</v>
      </c>
      <c r="E4677" s="42">
        <v>6.67</v>
      </c>
      <c r="F4677" s="170">
        <f t="shared" si="86"/>
        <v>6.67</v>
      </c>
    </row>
    <row r="4678" spans="1:6" s="45" customFormat="1" ht="14.25">
      <c r="A4678" s="31">
        <v>11010</v>
      </c>
      <c r="B4678" s="21" t="s">
        <v>1873</v>
      </c>
      <c r="C4678" s="107" t="s">
        <v>5480</v>
      </c>
      <c r="D4678" s="41" t="s">
        <v>21</v>
      </c>
      <c r="E4678" s="42">
        <v>16.12</v>
      </c>
      <c r="F4678" s="170">
        <f t="shared" si="86"/>
        <v>16.12</v>
      </c>
    </row>
    <row r="4679" spans="1:6" s="45" customFormat="1" ht="14.25">
      <c r="A4679" s="31">
        <v>10162</v>
      </c>
      <c r="B4679" s="21" t="s">
        <v>1873</v>
      </c>
      <c r="C4679" s="107" t="s">
        <v>5481</v>
      </c>
      <c r="D4679" s="41" t="s">
        <v>1738</v>
      </c>
      <c r="E4679" s="42">
        <v>27.76</v>
      </c>
      <c r="F4679" s="170">
        <f t="shared" si="86"/>
        <v>27.76</v>
      </c>
    </row>
    <row r="4680" spans="1:6" s="45" customFormat="1" ht="14.25">
      <c r="A4680" s="31">
        <v>10817</v>
      </c>
      <c r="B4680" s="21" t="s">
        <v>1873</v>
      </c>
      <c r="C4680" s="107" t="s">
        <v>5482</v>
      </c>
      <c r="D4680" s="41" t="s">
        <v>57</v>
      </c>
      <c r="E4680" s="42">
        <v>1650.41</v>
      </c>
      <c r="F4680" s="170">
        <f t="shared" si="86"/>
        <v>1650.41</v>
      </c>
    </row>
    <row r="4681" spans="1:6" s="45" customFormat="1" ht="14.25">
      <c r="A4681" s="31">
        <v>10064</v>
      </c>
      <c r="B4681" s="21" t="s">
        <v>1873</v>
      </c>
      <c r="C4681" s="107" t="s">
        <v>5483</v>
      </c>
      <c r="D4681" s="41" t="s">
        <v>57</v>
      </c>
      <c r="E4681" s="42">
        <v>1941.01</v>
      </c>
      <c r="F4681" s="170">
        <f t="shared" si="86"/>
        <v>1941.01</v>
      </c>
    </row>
    <row r="4682" spans="1:6" s="45" customFormat="1" ht="14.25">
      <c r="A4682" s="31">
        <v>10062</v>
      </c>
      <c r="B4682" s="21" t="s">
        <v>1873</v>
      </c>
      <c r="C4682" s="107" t="s">
        <v>5484</v>
      </c>
      <c r="D4682" s="41" t="s">
        <v>21</v>
      </c>
      <c r="E4682" s="42">
        <v>7.01</v>
      </c>
      <c r="F4682" s="170">
        <f t="shared" si="86"/>
        <v>7.01</v>
      </c>
    </row>
    <row r="4683" spans="1:6" s="45" customFormat="1" ht="14.25">
      <c r="A4683" s="31">
        <v>10066</v>
      </c>
      <c r="B4683" s="21" t="s">
        <v>1873</v>
      </c>
      <c r="C4683" s="107" t="s">
        <v>5485</v>
      </c>
      <c r="D4683" s="41" t="s">
        <v>44</v>
      </c>
      <c r="E4683" s="42">
        <v>1522.26</v>
      </c>
      <c r="F4683" s="170">
        <f t="shared" si="86"/>
        <v>1522.26</v>
      </c>
    </row>
    <row r="4684" spans="1:6" s="45" customFormat="1" ht="14.25">
      <c r="A4684" s="31">
        <v>10256</v>
      </c>
      <c r="B4684" s="21" t="s">
        <v>1873</v>
      </c>
      <c r="C4684" s="107" t="s">
        <v>5486</v>
      </c>
      <c r="D4684" s="41" t="s">
        <v>57</v>
      </c>
      <c r="E4684" s="42">
        <v>104.42</v>
      </c>
      <c r="F4684" s="170">
        <f t="shared" si="86"/>
        <v>104.42</v>
      </c>
    </row>
    <row r="4685" spans="1:6" s="45" customFormat="1" ht="14.25">
      <c r="A4685" s="31">
        <v>10312</v>
      </c>
      <c r="B4685" s="21" t="s">
        <v>1873</v>
      </c>
      <c r="C4685" s="107" t="s">
        <v>5487</v>
      </c>
      <c r="D4685" s="41" t="s">
        <v>23</v>
      </c>
      <c r="E4685" s="42">
        <v>1.82</v>
      </c>
      <c r="F4685" s="170">
        <f t="shared" si="86"/>
        <v>1.82</v>
      </c>
    </row>
    <row r="4686" spans="1:6" s="45" customFormat="1" ht="14.25">
      <c r="A4686" s="31">
        <v>10068</v>
      </c>
      <c r="B4686" s="21" t="s">
        <v>1873</v>
      </c>
      <c r="C4686" s="107" t="s">
        <v>5488</v>
      </c>
      <c r="D4686" s="41" t="s">
        <v>44</v>
      </c>
      <c r="E4686" s="42">
        <v>1955</v>
      </c>
      <c r="F4686" s="170">
        <f t="shared" si="86"/>
        <v>1955</v>
      </c>
    </row>
    <row r="4687" spans="1:6" s="45" customFormat="1" ht="14.25">
      <c r="A4687" s="31">
        <v>10143</v>
      </c>
      <c r="B4687" s="21" t="s">
        <v>1873</v>
      </c>
      <c r="C4687" s="107" t="s">
        <v>5489</v>
      </c>
      <c r="D4687" s="41" t="s">
        <v>23</v>
      </c>
      <c r="E4687" s="42">
        <v>8.02</v>
      </c>
      <c r="F4687" s="170">
        <f t="shared" si="86"/>
        <v>8.02</v>
      </c>
    </row>
    <row r="4688" spans="1:6" s="45" customFormat="1" ht="14.25">
      <c r="A4688" s="31">
        <v>10145</v>
      </c>
      <c r="B4688" s="21" t="s">
        <v>1873</v>
      </c>
      <c r="C4688" s="107" t="s">
        <v>5490</v>
      </c>
      <c r="D4688" s="41" t="s">
        <v>23</v>
      </c>
      <c r="E4688" s="42">
        <v>9.98</v>
      </c>
      <c r="F4688" s="170">
        <f t="shared" si="86"/>
        <v>9.98</v>
      </c>
    </row>
    <row r="4689" spans="1:6" s="45" customFormat="1" ht="14.25">
      <c r="A4689" s="31">
        <v>10144</v>
      </c>
      <c r="B4689" s="21" t="s">
        <v>1873</v>
      </c>
      <c r="C4689" s="107" t="s">
        <v>5491</v>
      </c>
      <c r="D4689" s="41" t="s">
        <v>23</v>
      </c>
      <c r="E4689" s="42">
        <v>10.84</v>
      </c>
      <c r="F4689" s="170">
        <f t="shared" si="86"/>
        <v>10.84</v>
      </c>
    </row>
    <row r="4690" spans="1:6" s="45" customFormat="1" ht="14.25">
      <c r="A4690" s="31">
        <v>10169</v>
      </c>
      <c r="B4690" s="21" t="s">
        <v>1873</v>
      </c>
      <c r="C4690" s="107" t="s">
        <v>5492</v>
      </c>
      <c r="D4690" s="41" t="s">
        <v>23</v>
      </c>
      <c r="E4690" s="42">
        <v>9.27</v>
      </c>
      <c r="F4690" s="170">
        <f t="shared" si="86"/>
        <v>9.27</v>
      </c>
    </row>
    <row r="4691" spans="1:6" s="45" customFormat="1" ht="14.25">
      <c r="A4691" s="31">
        <v>10772</v>
      </c>
      <c r="B4691" s="21" t="s">
        <v>1873</v>
      </c>
      <c r="C4691" s="107" t="s">
        <v>5493</v>
      </c>
      <c r="D4691" s="41" t="s">
        <v>24</v>
      </c>
      <c r="E4691" s="42">
        <v>4468.26</v>
      </c>
      <c r="F4691" s="170">
        <f t="shared" si="86"/>
        <v>4468.26</v>
      </c>
    </row>
    <row r="4692" spans="1:6" s="45" customFormat="1" ht="14.25">
      <c r="A4692" s="8">
        <v>10001</v>
      </c>
      <c r="B4692" s="21" t="s">
        <v>1873</v>
      </c>
      <c r="C4692" s="107" t="s">
        <v>5494</v>
      </c>
      <c r="D4692" s="41" t="s">
        <v>24</v>
      </c>
      <c r="E4692" s="42">
        <v>4168.1000000000004</v>
      </c>
      <c r="F4692" s="170">
        <f t="shared" si="86"/>
        <v>4168.1000000000004</v>
      </c>
    </row>
    <row r="4693" spans="1:6" s="45" customFormat="1" ht="14.25">
      <c r="A4693" s="31">
        <v>10622</v>
      </c>
      <c r="B4693" s="21" t="s">
        <v>1873</v>
      </c>
      <c r="C4693" s="107" t="s">
        <v>5495</v>
      </c>
      <c r="D4693" s="41" t="s">
        <v>45</v>
      </c>
      <c r="E4693" s="42">
        <v>22.14</v>
      </c>
      <c r="F4693" s="170">
        <f t="shared" si="86"/>
        <v>22.14</v>
      </c>
    </row>
    <row r="4694" spans="1:6" s="45" customFormat="1" ht="14.25">
      <c r="A4694" s="31">
        <v>10085</v>
      </c>
      <c r="B4694" s="21" t="s">
        <v>1873</v>
      </c>
      <c r="C4694" s="107" t="s">
        <v>5496</v>
      </c>
      <c r="D4694" s="41" t="s">
        <v>1744</v>
      </c>
      <c r="E4694" s="42">
        <v>69.040000000000006</v>
      </c>
      <c r="F4694" s="170">
        <f t="shared" si="86"/>
        <v>69.040000000000006</v>
      </c>
    </row>
    <row r="4695" spans="1:6" s="45" customFormat="1" ht="14.25">
      <c r="A4695" s="31">
        <v>11014</v>
      </c>
      <c r="B4695" s="21" t="s">
        <v>1873</v>
      </c>
      <c r="C4695" s="107" t="s">
        <v>5497</v>
      </c>
      <c r="D4695" s="41" t="s">
        <v>45</v>
      </c>
      <c r="E4695" s="42">
        <v>35.58</v>
      </c>
      <c r="F4695" s="170">
        <f t="shared" si="86"/>
        <v>35.58</v>
      </c>
    </row>
    <row r="4696" spans="1:6" s="45" customFormat="1" ht="14.25">
      <c r="A4696" s="31">
        <v>10086</v>
      </c>
      <c r="B4696" s="21" t="s">
        <v>1873</v>
      </c>
      <c r="C4696" s="107" t="s">
        <v>5498</v>
      </c>
      <c r="D4696" s="41" t="s">
        <v>1744</v>
      </c>
      <c r="E4696" s="42">
        <v>97.23</v>
      </c>
      <c r="F4696" s="170">
        <f t="shared" si="86"/>
        <v>97.23</v>
      </c>
    </row>
    <row r="4697" spans="1:6" s="45" customFormat="1" ht="14.25">
      <c r="A4697" s="31">
        <v>10087</v>
      </c>
      <c r="B4697" s="21" t="s">
        <v>1873</v>
      </c>
      <c r="C4697" s="107" t="s">
        <v>5499</v>
      </c>
      <c r="D4697" s="41" t="s">
        <v>1744</v>
      </c>
      <c r="E4697" s="42">
        <v>140.07</v>
      </c>
      <c r="F4697" s="170">
        <f t="shared" si="86"/>
        <v>140.07</v>
      </c>
    </row>
    <row r="4698" spans="1:6" s="45" customFormat="1" ht="14.25">
      <c r="A4698" s="31">
        <v>11462</v>
      </c>
      <c r="B4698" s="21" t="s">
        <v>1873</v>
      </c>
      <c r="C4698" s="107" t="s">
        <v>5500</v>
      </c>
      <c r="D4698" s="41" t="s">
        <v>23</v>
      </c>
      <c r="E4698" s="42">
        <v>9.0500000000000007</v>
      </c>
      <c r="F4698" s="170">
        <f t="shared" si="86"/>
        <v>9.0500000000000007</v>
      </c>
    </row>
    <row r="4699" spans="1:6" s="45" customFormat="1" ht="14.25">
      <c r="A4699" s="31">
        <v>10147</v>
      </c>
      <c r="B4699" s="21" t="s">
        <v>1873</v>
      </c>
      <c r="C4699" s="107" t="s">
        <v>5501</v>
      </c>
      <c r="D4699" s="41" t="s">
        <v>23</v>
      </c>
      <c r="E4699" s="42">
        <v>12.21</v>
      </c>
      <c r="F4699" s="170">
        <f t="shared" si="86"/>
        <v>12.21</v>
      </c>
    </row>
    <row r="4700" spans="1:6" s="45" customFormat="1" ht="14.25">
      <c r="A4700" s="31">
        <v>10146</v>
      </c>
      <c r="B4700" s="21" t="s">
        <v>1873</v>
      </c>
      <c r="C4700" s="107" t="s">
        <v>5502</v>
      </c>
      <c r="D4700" s="41" t="s">
        <v>23</v>
      </c>
      <c r="E4700" s="42">
        <v>8.86</v>
      </c>
      <c r="F4700" s="170">
        <f t="shared" si="86"/>
        <v>8.86</v>
      </c>
    </row>
    <row r="4701" spans="1:6" s="45" customFormat="1" ht="14.25">
      <c r="A4701" s="31">
        <v>10812</v>
      </c>
      <c r="B4701" s="21" t="s">
        <v>1873</v>
      </c>
      <c r="C4701" s="107" t="s">
        <v>5503</v>
      </c>
      <c r="D4701" s="41" t="s">
        <v>23</v>
      </c>
      <c r="E4701" s="42">
        <v>7.29</v>
      </c>
      <c r="F4701" s="170">
        <f t="shared" si="86"/>
        <v>7.29</v>
      </c>
    </row>
    <row r="4702" spans="1:6" s="45" customFormat="1" ht="14.25">
      <c r="A4702" s="31">
        <v>10379</v>
      </c>
      <c r="B4702" s="21" t="s">
        <v>1873</v>
      </c>
      <c r="C4702" s="107" t="s">
        <v>5504</v>
      </c>
      <c r="D4702" s="41" t="s">
        <v>45</v>
      </c>
      <c r="E4702" s="42">
        <v>132.41</v>
      </c>
      <c r="F4702" s="170">
        <f t="shared" si="86"/>
        <v>132.41</v>
      </c>
    </row>
    <row r="4703" spans="1:6" s="45" customFormat="1" ht="14.25">
      <c r="A4703" s="31">
        <v>10168</v>
      </c>
      <c r="B4703" s="21" t="s">
        <v>1873</v>
      </c>
      <c r="C4703" s="107" t="s">
        <v>5505</v>
      </c>
      <c r="D4703" s="41" t="s">
        <v>23</v>
      </c>
      <c r="E4703" s="42">
        <v>7.35</v>
      </c>
      <c r="F4703" s="170">
        <f t="shared" si="86"/>
        <v>7.35</v>
      </c>
    </row>
    <row r="4704" spans="1:6" s="45" customFormat="1" ht="14.25">
      <c r="A4704" s="31">
        <v>10148</v>
      </c>
      <c r="B4704" s="21" t="s">
        <v>1873</v>
      </c>
      <c r="C4704" s="107" t="s">
        <v>5506</v>
      </c>
      <c r="D4704" s="41" t="s">
        <v>23</v>
      </c>
      <c r="E4704" s="42">
        <v>9.5299999999999994</v>
      </c>
      <c r="F4704" s="170">
        <f t="shared" si="86"/>
        <v>9.5299999999999994</v>
      </c>
    </row>
    <row r="4705" spans="1:6" s="45" customFormat="1" ht="14.25">
      <c r="A4705" s="31">
        <v>10150</v>
      </c>
      <c r="B4705" s="21" t="s">
        <v>1873</v>
      </c>
      <c r="C4705" s="107" t="s">
        <v>5507</v>
      </c>
      <c r="D4705" s="41" t="s">
        <v>23</v>
      </c>
      <c r="E4705" s="42">
        <v>8.2200000000000006</v>
      </c>
      <c r="F4705" s="170">
        <f t="shared" si="86"/>
        <v>8.2200000000000006</v>
      </c>
    </row>
    <row r="4706" spans="1:6" s="45" customFormat="1" ht="14.25">
      <c r="A4706" s="31">
        <v>10149</v>
      </c>
      <c r="B4706" s="21" t="s">
        <v>1873</v>
      </c>
      <c r="C4706" s="107" t="s">
        <v>5508</v>
      </c>
      <c r="D4706" s="41" t="s">
        <v>23</v>
      </c>
      <c r="E4706" s="42">
        <v>8.0500000000000007</v>
      </c>
      <c r="F4706" s="170">
        <f t="shared" si="86"/>
        <v>8.0500000000000007</v>
      </c>
    </row>
    <row r="4707" spans="1:6" s="45" customFormat="1" ht="14.25">
      <c r="A4707" s="31">
        <v>10382</v>
      </c>
      <c r="B4707" s="21" t="s">
        <v>1873</v>
      </c>
      <c r="C4707" s="107" t="s">
        <v>5509</v>
      </c>
      <c r="D4707" s="41" t="s">
        <v>45</v>
      </c>
      <c r="E4707" s="42">
        <v>107.77</v>
      </c>
      <c r="F4707" s="170">
        <f t="shared" si="86"/>
        <v>107.77</v>
      </c>
    </row>
    <row r="4708" spans="1:6" s="45" customFormat="1" ht="14.25">
      <c r="A4708" s="31">
        <v>10854</v>
      </c>
      <c r="B4708" s="21" t="s">
        <v>1873</v>
      </c>
      <c r="C4708" s="107" t="s">
        <v>5510</v>
      </c>
      <c r="D4708" s="41" t="s">
        <v>23</v>
      </c>
      <c r="E4708" s="42">
        <v>8.8000000000000007</v>
      </c>
      <c r="F4708" s="170">
        <f t="shared" si="86"/>
        <v>8.8000000000000007</v>
      </c>
    </row>
    <row r="4709" spans="1:6" s="45" customFormat="1" ht="14.25">
      <c r="A4709" s="31">
        <v>10092</v>
      </c>
      <c r="B4709" s="21" t="s">
        <v>1873</v>
      </c>
      <c r="C4709" s="107" t="s">
        <v>5511</v>
      </c>
      <c r="D4709" s="41" t="s">
        <v>23</v>
      </c>
      <c r="E4709" s="42">
        <v>0.59</v>
      </c>
      <c r="F4709" s="170">
        <f t="shared" si="86"/>
        <v>0.59</v>
      </c>
    </row>
    <row r="4710" spans="1:6" s="45" customFormat="1" ht="14.25">
      <c r="A4710" s="31">
        <v>10171</v>
      </c>
      <c r="B4710" s="21" t="s">
        <v>1873</v>
      </c>
      <c r="C4710" s="107" t="s">
        <v>5512</v>
      </c>
      <c r="D4710" s="41" t="s">
        <v>1738</v>
      </c>
      <c r="E4710" s="42">
        <v>4.0199999999999996</v>
      </c>
      <c r="F4710" s="170">
        <f t="shared" si="86"/>
        <v>4.0199999999999996</v>
      </c>
    </row>
    <row r="4711" spans="1:6" s="45" customFormat="1" ht="14.25">
      <c r="A4711" s="31">
        <v>10006</v>
      </c>
      <c r="B4711" s="21" t="s">
        <v>1873</v>
      </c>
      <c r="C4711" s="107" t="s">
        <v>5513</v>
      </c>
      <c r="D4711" s="41" t="s">
        <v>24</v>
      </c>
      <c r="E4711" s="42">
        <v>5256.19</v>
      </c>
      <c r="F4711" s="170">
        <f t="shared" si="86"/>
        <v>5256.19</v>
      </c>
    </row>
    <row r="4712" spans="1:6" s="45" customFormat="1" ht="14.25">
      <c r="A4712" s="31">
        <v>10362</v>
      </c>
      <c r="B4712" s="21" t="s">
        <v>1873</v>
      </c>
      <c r="C4712" s="107" t="s">
        <v>5514</v>
      </c>
      <c r="D4712" s="41" t="s">
        <v>23</v>
      </c>
      <c r="E4712" s="42">
        <v>29.77</v>
      </c>
      <c r="F4712" s="170">
        <f t="shared" si="86"/>
        <v>29.77</v>
      </c>
    </row>
    <row r="4713" spans="1:6" s="45" customFormat="1" ht="14.25">
      <c r="A4713" s="31">
        <v>11427</v>
      </c>
      <c r="B4713" s="21" t="s">
        <v>1873</v>
      </c>
      <c r="C4713" s="107" t="s">
        <v>5515</v>
      </c>
      <c r="D4713" s="41" t="s">
        <v>44</v>
      </c>
      <c r="E4713" s="42">
        <v>455.08</v>
      </c>
      <c r="F4713" s="170">
        <f t="shared" si="86"/>
        <v>455.08</v>
      </c>
    </row>
    <row r="4714" spans="1:6" s="45" customFormat="1" ht="14.25">
      <c r="A4714" s="31">
        <v>11428</v>
      </c>
      <c r="B4714" s="21" t="s">
        <v>1873</v>
      </c>
      <c r="C4714" s="107" t="s">
        <v>5516</v>
      </c>
      <c r="D4714" s="41" t="s">
        <v>44</v>
      </c>
      <c r="E4714" s="42">
        <v>471.25</v>
      </c>
      <c r="F4714" s="170">
        <f t="shared" si="86"/>
        <v>471.25</v>
      </c>
    </row>
    <row r="4715" spans="1:6" s="45" customFormat="1" ht="14.25">
      <c r="A4715" s="31">
        <v>11426</v>
      </c>
      <c r="B4715" s="21" t="s">
        <v>1873</v>
      </c>
      <c r="C4715" s="107" t="s">
        <v>5517</v>
      </c>
      <c r="D4715" s="41" t="s">
        <v>44</v>
      </c>
      <c r="E4715" s="42">
        <v>500.4</v>
      </c>
      <c r="F4715" s="170">
        <f t="shared" si="86"/>
        <v>500.4</v>
      </c>
    </row>
    <row r="4716" spans="1:6" s="45" customFormat="1" ht="14.25">
      <c r="A4716" s="31">
        <v>11406</v>
      </c>
      <c r="B4716" s="21" t="s">
        <v>1873</v>
      </c>
      <c r="C4716" s="107" t="s">
        <v>5518</v>
      </c>
      <c r="D4716" s="41" t="s">
        <v>44</v>
      </c>
      <c r="E4716" s="42">
        <v>513</v>
      </c>
      <c r="F4716" s="170">
        <f t="shared" si="86"/>
        <v>513</v>
      </c>
    </row>
    <row r="4717" spans="1:6" s="45" customFormat="1" ht="14.25">
      <c r="A4717" s="31">
        <v>11481</v>
      </c>
      <c r="B4717" s="21" t="s">
        <v>1873</v>
      </c>
      <c r="C4717" s="107" t="s">
        <v>5519</v>
      </c>
      <c r="D4717" s="41" t="s">
        <v>44</v>
      </c>
      <c r="E4717" s="42">
        <v>572.49</v>
      </c>
      <c r="F4717" s="170">
        <f t="shared" si="86"/>
        <v>572.49</v>
      </c>
    </row>
    <row r="4718" spans="1:6" s="45" customFormat="1" ht="14.25">
      <c r="A4718" s="31">
        <v>11482</v>
      </c>
      <c r="B4718" s="21" t="s">
        <v>1873</v>
      </c>
      <c r="C4718" s="107" t="s">
        <v>5520</v>
      </c>
      <c r="D4718" s="41" t="s">
        <v>44</v>
      </c>
      <c r="E4718" s="42">
        <v>597.21</v>
      </c>
      <c r="F4718" s="170">
        <f t="shared" si="86"/>
        <v>597.21</v>
      </c>
    </row>
    <row r="4719" spans="1:6" s="45" customFormat="1" ht="14.25">
      <c r="A4719" s="31">
        <v>10283</v>
      </c>
      <c r="B4719" s="21" t="s">
        <v>1873</v>
      </c>
      <c r="C4719" s="107" t="s">
        <v>5521</v>
      </c>
      <c r="D4719" s="41" t="s">
        <v>1738</v>
      </c>
      <c r="E4719" s="42">
        <v>1031.7</v>
      </c>
      <c r="F4719" s="170">
        <f t="shared" si="86"/>
        <v>1031.7</v>
      </c>
    </row>
    <row r="4720" spans="1:6" s="45" customFormat="1" ht="14.25">
      <c r="A4720" s="31">
        <v>10364</v>
      </c>
      <c r="B4720" s="21" t="s">
        <v>1873</v>
      </c>
      <c r="C4720" s="107" t="s">
        <v>5522</v>
      </c>
      <c r="D4720" s="41" t="s">
        <v>1738</v>
      </c>
      <c r="E4720" s="42">
        <v>104.12</v>
      </c>
      <c r="F4720" s="170">
        <f t="shared" si="86"/>
        <v>104.12</v>
      </c>
    </row>
    <row r="4721" spans="1:6" s="45" customFormat="1" ht="14.25">
      <c r="A4721" s="31">
        <v>10651</v>
      </c>
      <c r="B4721" s="21" t="s">
        <v>1873</v>
      </c>
      <c r="C4721" s="107" t="s">
        <v>5523</v>
      </c>
      <c r="D4721" s="41" t="s">
        <v>1738</v>
      </c>
      <c r="E4721" s="42">
        <v>30.53</v>
      </c>
      <c r="F4721" s="170">
        <f t="shared" si="86"/>
        <v>30.53</v>
      </c>
    </row>
    <row r="4722" spans="1:6" s="45" customFormat="1" ht="14.25">
      <c r="A4722" s="31">
        <v>10708</v>
      </c>
      <c r="B4722" s="21" t="s">
        <v>1873</v>
      </c>
      <c r="C4722" s="107" t="s">
        <v>5524</v>
      </c>
      <c r="D4722" s="41" t="s">
        <v>1738</v>
      </c>
      <c r="E4722" s="42">
        <v>26602.12</v>
      </c>
      <c r="F4722" s="170">
        <f t="shared" si="86"/>
        <v>26602.12</v>
      </c>
    </row>
    <row r="4723" spans="1:6" s="45" customFormat="1" ht="14.25">
      <c r="A4723" s="31">
        <v>10856</v>
      </c>
      <c r="B4723" s="21" t="s">
        <v>1873</v>
      </c>
      <c r="C4723" s="107" t="s">
        <v>5525</v>
      </c>
      <c r="D4723" s="41" t="s">
        <v>1738</v>
      </c>
      <c r="E4723" s="42">
        <v>14524.83</v>
      </c>
      <c r="F4723" s="170">
        <f t="shared" si="86"/>
        <v>14524.83</v>
      </c>
    </row>
    <row r="4724" spans="1:6" s="45" customFormat="1" ht="14.25">
      <c r="A4724" s="31">
        <v>10045</v>
      </c>
      <c r="B4724" s="21" t="s">
        <v>1873</v>
      </c>
      <c r="C4724" s="107" t="s">
        <v>5526</v>
      </c>
      <c r="D4724" s="41" t="s">
        <v>21</v>
      </c>
      <c r="E4724" s="42">
        <v>1.76</v>
      </c>
      <c r="F4724" s="170">
        <f t="shared" si="86"/>
        <v>1.76</v>
      </c>
    </row>
    <row r="4725" spans="1:6" s="45" customFormat="1" ht="14.25">
      <c r="A4725" s="31">
        <v>10644</v>
      </c>
      <c r="B4725" s="21" t="s">
        <v>1873</v>
      </c>
      <c r="C4725" s="107" t="s">
        <v>5527</v>
      </c>
      <c r="D4725" s="41" t="s">
        <v>1738</v>
      </c>
      <c r="E4725" s="42">
        <v>960.01</v>
      </c>
      <c r="F4725" s="170">
        <f t="shared" si="86"/>
        <v>960.01</v>
      </c>
    </row>
    <row r="4726" spans="1:6" s="45" customFormat="1" ht="14.25">
      <c r="A4726" s="31">
        <v>10774</v>
      </c>
      <c r="B4726" s="21" t="s">
        <v>1873</v>
      </c>
      <c r="C4726" s="107" t="s">
        <v>5528</v>
      </c>
      <c r="D4726" s="41" t="s">
        <v>1738</v>
      </c>
      <c r="E4726" s="42">
        <v>3.68</v>
      </c>
      <c r="F4726" s="170">
        <f t="shared" si="86"/>
        <v>3.68</v>
      </c>
    </row>
    <row r="4727" spans="1:6" s="45" customFormat="1" ht="14.25">
      <c r="A4727" s="31">
        <v>11007</v>
      </c>
      <c r="B4727" s="21" t="s">
        <v>1873</v>
      </c>
      <c r="C4727" s="107" t="s">
        <v>5529</v>
      </c>
      <c r="D4727" s="41" t="s">
        <v>1738</v>
      </c>
      <c r="E4727" s="42">
        <v>2.94</v>
      </c>
      <c r="F4727" s="170">
        <f t="shared" si="86"/>
        <v>2.94</v>
      </c>
    </row>
    <row r="4728" spans="1:6" s="45" customFormat="1" ht="14.25">
      <c r="A4728" s="31">
        <v>10342</v>
      </c>
      <c r="B4728" s="21" t="s">
        <v>1873</v>
      </c>
      <c r="C4728" s="107" t="s">
        <v>5530</v>
      </c>
      <c r="D4728" s="41" t="s">
        <v>21</v>
      </c>
      <c r="E4728" s="42">
        <v>319.83</v>
      </c>
      <c r="F4728" s="170">
        <f t="shared" si="86"/>
        <v>319.83</v>
      </c>
    </row>
    <row r="4729" spans="1:6" s="45" customFormat="1" ht="14.25">
      <c r="A4729" s="31">
        <v>10208</v>
      </c>
      <c r="B4729" s="21" t="s">
        <v>1873</v>
      </c>
      <c r="C4729" s="107" t="s">
        <v>5531</v>
      </c>
      <c r="D4729" s="41" t="s">
        <v>23</v>
      </c>
      <c r="E4729" s="42">
        <v>11.91</v>
      </c>
      <c r="F4729" s="170">
        <f t="shared" si="86"/>
        <v>11.91</v>
      </c>
    </row>
    <row r="4730" spans="1:6" s="45" customFormat="1" ht="14.25">
      <c r="A4730" s="31">
        <v>11020</v>
      </c>
      <c r="B4730" s="21" t="s">
        <v>1873</v>
      </c>
      <c r="C4730" s="107" t="s">
        <v>5532</v>
      </c>
      <c r="D4730" s="41" t="s">
        <v>1745</v>
      </c>
      <c r="E4730" s="42">
        <v>220</v>
      </c>
      <c r="F4730" s="170">
        <f t="shared" si="86"/>
        <v>220</v>
      </c>
    </row>
    <row r="4731" spans="1:6" s="45" customFormat="1" ht="14.25">
      <c r="A4731" s="31">
        <v>10040</v>
      </c>
      <c r="B4731" s="21" t="s">
        <v>1873</v>
      </c>
      <c r="C4731" s="107" t="s">
        <v>5533</v>
      </c>
      <c r="D4731" s="41" t="s">
        <v>23</v>
      </c>
      <c r="E4731" s="42">
        <v>11.99</v>
      </c>
      <c r="F4731" s="170">
        <f t="shared" si="86"/>
        <v>11.99</v>
      </c>
    </row>
    <row r="4732" spans="1:6" s="45" customFormat="1" ht="14.25">
      <c r="A4732" s="31">
        <v>10029</v>
      </c>
      <c r="B4732" s="21" t="s">
        <v>1873</v>
      </c>
      <c r="C4732" s="107" t="s">
        <v>5534</v>
      </c>
      <c r="D4732" s="41" t="s">
        <v>23</v>
      </c>
      <c r="E4732" s="42">
        <v>72.22</v>
      </c>
      <c r="F4732" s="170">
        <f t="shared" si="86"/>
        <v>72.22</v>
      </c>
    </row>
    <row r="4733" spans="1:6" s="45" customFormat="1" ht="14.25">
      <c r="A4733" s="31">
        <v>10028</v>
      </c>
      <c r="B4733" s="21" t="s">
        <v>1873</v>
      </c>
      <c r="C4733" s="107" t="s">
        <v>5535</v>
      </c>
      <c r="D4733" s="41" t="s">
        <v>24</v>
      </c>
      <c r="E4733" s="42">
        <v>72220</v>
      </c>
      <c r="F4733" s="170">
        <f t="shared" si="86"/>
        <v>72220</v>
      </c>
    </row>
    <row r="4734" spans="1:6" s="45" customFormat="1" ht="14.25">
      <c r="A4734" s="31">
        <v>10185</v>
      </c>
      <c r="B4734" s="21" t="s">
        <v>1873</v>
      </c>
      <c r="C4734" s="107" t="s">
        <v>5536</v>
      </c>
      <c r="D4734" s="41" t="s">
        <v>23</v>
      </c>
      <c r="E4734" s="42">
        <v>23.2</v>
      </c>
      <c r="F4734" s="170">
        <f t="shared" si="86"/>
        <v>23.2</v>
      </c>
    </row>
    <row r="4735" spans="1:6" s="45" customFormat="1" ht="14.25">
      <c r="A4735" s="31">
        <v>10775</v>
      </c>
      <c r="B4735" s="21" t="s">
        <v>1873</v>
      </c>
      <c r="C4735" s="107" t="s">
        <v>5537</v>
      </c>
      <c r="D4735" s="41" t="s">
        <v>21</v>
      </c>
      <c r="E4735" s="42">
        <v>7.53</v>
      </c>
      <c r="F4735" s="170">
        <f t="shared" si="86"/>
        <v>7.53</v>
      </c>
    </row>
    <row r="4736" spans="1:6" s="45" customFormat="1" ht="14.25">
      <c r="A4736" s="31">
        <v>10809</v>
      </c>
      <c r="B4736" s="21" t="s">
        <v>1873</v>
      </c>
      <c r="C4736" s="107" t="s">
        <v>5538</v>
      </c>
      <c r="D4736" s="41" t="s">
        <v>21</v>
      </c>
      <c r="E4736" s="42">
        <v>17.3</v>
      </c>
      <c r="F4736" s="170">
        <f t="shared" si="86"/>
        <v>17.3</v>
      </c>
    </row>
    <row r="4737" spans="1:6" s="45" customFormat="1" ht="14.25">
      <c r="A4737" s="31">
        <v>10763</v>
      </c>
      <c r="B4737" s="21" t="s">
        <v>1873</v>
      </c>
      <c r="C4737" s="107" t="s">
        <v>5539</v>
      </c>
      <c r="D4737" s="41" t="s">
        <v>21</v>
      </c>
      <c r="E4737" s="42">
        <v>115.1</v>
      </c>
      <c r="F4737" s="170">
        <f t="shared" si="86"/>
        <v>115.1</v>
      </c>
    </row>
    <row r="4738" spans="1:6" s="45" customFormat="1" ht="14.25">
      <c r="A4738" s="31">
        <v>11467</v>
      </c>
      <c r="B4738" s="21" t="s">
        <v>1873</v>
      </c>
      <c r="C4738" s="107" t="s">
        <v>5540</v>
      </c>
      <c r="D4738" s="41" t="s">
        <v>1746</v>
      </c>
      <c r="E4738" s="42">
        <v>170.04</v>
      </c>
      <c r="F4738" s="170">
        <f t="shared" ref="F4738:F4801" si="87">E4738*$F$4544</f>
        <v>170.04</v>
      </c>
    </row>
    <row r="4739" spans="1:6" s="45" customFormat="1" ht="14.25">
      <c r="A4739" s="31">
        <v>11006</v>
      </c>
      <c r="B4739" s="21" t="s">
        <v>1873</v>
      </c>
      <c r="C4739" s="107" t="s">
        <v>5541</v>
      </c>
      <c r="D4739" s="41" t="s">
        <v>21</v>
      </c>
      <c r="E4739" s="42">
        <v>4.03</v>
      </c>
      <c r="F4739" s="170">
        <f t="shared" si="87"/>
        <v>4.03</v>
      </c>
    </row>
    <row r="4740" spans="1:6" s="45" customFormat="1" ht="14.25">
      <c r="A4740" s="31">
        <v>10810</v>
      </c>
      <c r="B4740" s="21" t="s">
        <v>1873</v>
      </c>
      <c r="C4740" s="107" t="s">
        <v>5542</v>
      </c>
      <c r="D4740" s="41" t="s">
        <v>21</v>
      </c>
      <c r="E4740" s="42">
        <v>43.46</v>
      </c>
      <c r="F4740" s="170">
        <f t="shared" si="87"/>
        <v>43.46</v>
      </c>
    </row>
    <row r="4741" spans="1:6" s="45" customFormat="1" ht="14.25">
      <c r="A4741" s="31">
        <v>10685</v>
      </c>
      <c r="B4741" s="21" t="s">
        <v>1873</v>
      </c>
      <c r="C4741" s="107" t="s">
        <v>5543</v>
      </c>
      <c r="D4741" s="41" t="s">
        <v>21</v>
      </c>
      <c r="E4741" s="42">
        <v>14.81</v>
      </c>
      <c r="F4741" s="170">
        <f t="shared" si="87"/>
        <v>14.81</v>
      </c>
    </row>
    <row r="4742" spans="1:6" s="45" customFormat="1" ht="14.25">
      <c r="A4742" s="31">
        <v>10686</v>
      </c>
      <c r="B4742" s="21" t="s">
        <v>1873</v>
      </c>
      <c r="C4742" s="107" t="s">
        <v>5544</v>
      </c>
      <c r="D4742" s="41" t="s">
        <v>21</v>
      </c>
      <c r="E4742" s="42">
        <v>27.58</v>
      </c>
      <c r="F4742" s="170">
        <f t="shared" si="87"/>
        <v>27.58</v>
      </c>
    </row>
    <row r="4743" spans="1:6" s="45" customFormat="1" ht="14.25">
      <c r="A4743" s="31">
        <v>10694</v>
      </c>
      <c r="B4743" s="21" t="s">
        <v>1873</v>
      </c>
      <c r="C4743" s="107" t="s">
        <v>5545</v>
      </c>
      <c r="D4743" s="41" t="s">
        <v>21</v>
      </c>
      <c r="E4743" s="42">
        <v>3.87</v>
      </c>
      <c r="F4743" s="170">
        <f t="shared" si="87"/>
        <v>3.87</v>
      </c>
    </row>
    <row r="4744" spans="1:6" s="45" customFormat="1" ht="14.25">
      <c r="A4744" s="31">
        <v>10693</v>
      </c>
      <c r="B4744" s="21" t="s">
        <v>1873</v>
      </c>
      <c r="C4744" s="107" t="s">
        <v>5546</v>
      </c>
      <c r="D4744" s="41" t="s">
        <v>21</v>
      </c>
      <c r="E4744" s="42">
        <v>2.8</v>
      </c>
      <c r="F4744" s="170">
        <f t="shared" si="87"/>
        <v>2.8</v>
      </c>
    </row>
    <row r="4745" spans="1:6" s="45" customFormat="1" ht="14.25">
      <c r="A4745" s="31">
        <v>10696</v>
      </c>
      <c r="B4745" s="21" t="s">
        <v>1873</v>
      </c>
      <c r="C4745" s="107" t="s">
        <v>5547</v>
      </c>
      <c r="D4745" s="41" t="s">
        <v>21</v>
      </c>
      <c r="E4745" s="42">
        <v>4.75</v>
      </c>
      <c r="F4745" s="170">
        <f t="shared" si="87"/>
        <v>4.75</v>
      </c>
    </row>
    <row r="4746" spans="1:6" s="45" customFormat="1" ht="14.25">
      <c r="A4746" s="31">
        <v>10695</v>
      </c>
      <c r="B4746" s="21" t="s">
        <v>1873</v>
      </c>
      <c r="C4746" s="107" t="s">
        <v>5548</v>
      </c>
      <c r="D4746" s="41" t="s">
        <v>21</v>
      </c>
      <c r="E4746" s="42">
        <v>10.96</v>
      </c>
      <c r="F4746" s="170">
        <f t="shared" si="87"/>
        <v>10.96</v>
      </c>
    </row>
    <row r="4747" spans="1:6" s="45" customFormat="1" ht="14.25">
      <c r="A4747" s="31">
        <v>101195</v>
      </c>
      <c r="B4747" s="21" t="s">
        <v>1873</v>
      </c>
      <c r="C4747" s="107" t="s">
        <v>5549</v>
      </c>
      <c r="D4747" s="41" t="s">
        <v>24</v>
      </c>
      <c r="E4747" s="42">
        <v>3023.69</v>
      </c>
      <c r="F4747" s="170">
        <f t="shared" si="87"/>
        <v>3023.69</v>
      </c>
    </row>
    <row r="4748" spans="1:6" s="45" customFormat="1" ht="14.25">
      <c r="A4748" s="31">
        <v>10777</v>
      </c>
      <c r="B4748" s="21" t="s">
        <v>1873</v>
      </c>
      <c r="C4748" s="107" t="s">
        <v>5550</v>
      </c>
      <c r="D4748" s="41" t="s">
        <v>24</v>
      </c>
      <c r="E4748" s="42">
        <v>4000.7</v>
      </c>
      <c r="F4748" s="170">
        <f t="shared" si="87"/>
        <v>4000.7</v>
      </c>
    </row>
    <row r="4749" spans="1:6" s="45" customFormat="1" ht="14.25">
      <c r="A4749" s="31">
        <v>10011</v>
      </c>
      <c r="B4749" s="21" t="s">
        <v>1873</v>
      </c>
      <c r="C4749" s="107" t="s">
        <v>5551</v>
      </c>
      <c r="D4749" s="41" t="s">
        <v>24</v>
      </c>
      <c r="E4749" s="42">
        <v>3208.11</v>
      </c>
      <c r="F4749" s="170">
        <f t="shared" si="87"/>
        <v>3208.11</v>
      </c>
    </row>
    <row r="4750" spans="1:6" s="45" customFormat="1" ht="14.25">
      <c r="A4750" s="31">
        <v>10022</v>
      </c>
      <c r="B4750" s="21" t="s">
        <v>1873</v>
      </c>
      <c r="C4750" s="107" t="s">
        <v>5552</v>
      </c>
      <c r="D4750" s="41" t="s">
        <v>24</v>
      </c>
      <c r="E4750" s="42">
        <v>4770.08</v>
      </c>
      <c r="F4750" s="170">
        <f t="shared" si="87"/>
        <v>4770.08</v>
      </c>
    </row>
    <row r="4751" spans="1:6" s="45" customFormat="1" ht="14.25">
      <c r="A4751" s="31">
        <v>10008</v>
      </c>
      <c r="B4751" s="21" t="s">
        <v>1873</v>
      </c>
      <c r="C4751" s="107" t="s">
        <v>5553</v>
      </c>
      <c r="D4751" s="41" t="s">
        <v>24</v>
      </c>
      <c r="E4751" s="42">
        <v>3468.34</v>
      </c>
      <c r="F4751" s="170">
        <f t="shared" si="87"/>
        <v>3468.34</v>
      </c>
    </row>
    <row r="4752" spans="1:6" s="45" customFormat="1" ht="14.25">
      <c r="A4752" s="31">
        <v>10009</v>
      </c>
      <c r="B4752" s="21" t="s">
        <v>1873</v>
      </c>
      <c r="C4752" s="107" t="s">
        <v>5554</v>
      </c>
      <c r="D4752" s="41" t="s">
        <v>24</v>
      </c>
      <c r="E4752" s="42">
        <v>2844.05</v>
      </c>
      <c r="F4752" s="170">
        <f t="shared" si="87"/>
        <v>2844.05</v>
      </c>
    </row>
    <row r="4753" spans="1:6" s="45" customFormat="1" ht="14.25">
      <c r="A4753" s="31">
        <v>10020</v>
      </c>
      <c r="B4753" s="21" t="s">
        <v>1873</v>
      </c>
      <c r="C4753" s="107" t="s">
        <v>5555</v>
      </c>
      <c r="D4753" s="41" t="s">
        <v>24</v>
      </c>
      <c r="E4753" s="42">
        <v>4215.3500000000004</v>
      </c>
      <c r="F4753" s="170">
        <f t="shared" si="87"/>
        <v>4215.3500000000004</v>
      </c>
    </row>
    <row r="4754" spans="1:6" s="45" customFormat="1" ht="14.25">
      <c r="A4754" s="31">
        <v>10010</v>
      </c>
      <c r="B4754" s="21" t="s">
        <v>1873</v>
      </c>
      <c r="C4754" s="107" t="s">
        <v>5556</v>
      </c>
      <c r="D4754" s="41" t="s">
        <v>24</v>
      </c>
      <c r="E4754" s="42">
        <v>3631.1</v>
      </c>
      <c r="F4754" s="170">
        <f t="shared" si="87"/>
        <v>3631.1</v>
      </c>
    </row>
    <row r="4755" spans="1:6" s="45" customFormat="1" ht="14.25">
      <c r="A4755" s="31">
        <v>10021</v>
      </c>
      <c r="B4755" s="21" t="s">
        <v>1873</v>
      </c>
      <c r="C4755" s="107" t="s">
        <v>5557</v>
      </c>
      <c r="D4755" s="41" t="s">
        <v>24</v>
      </c>
      <c r="E4755" s="42">
        <v>3252.48</v>
      </c>
      <c r="F4755" s="170">
        <f t="shared" si="87"/>
        <v>3252.48</v>
      </c>
    </row>
    <row r="4756" spans="1:6" s="45" customFormat="1" ht="14.25">
      <c r="A4756" s="31">
        <v>10104</v>
      </c>
      <c r="B4756" s="21" t="s">
        <v>1873</v>
      </c>
      <c r="C4756" s="107" t="s">
        <v>5558</v>
      </c>
      <c r="D4756" s="41" t="s">
        <v>27</v>
      </c>
      <c r="E4756" s="42">
        <v>15.79</v>
      </c>
      <c r="F4756" s="170">
        <f t="shared" si="87"/>
        <v>15.79</v>
      </c>
    </row>
    <row r="4757" spans="1:6" s="45" customFormat="1" ht="14.25">
      <c r="A4757" s="31">
        <v>10073</v>
      </c>
      <c r="B4757" s="21" t="s">
        <v>1873</v>
      </c>
      <c r="C4757" s="107" t="s">
        <v>5559</v>
      </c>
      <c r="D4757" s="41" t="s">
        <v>54</v>
      </c>
      <c r="E4757" s="42">
        <v>162.08000000000001</v>
      </c>
      <c r="F4757" s="170">
        <f t="shared" si="87"/>
        <v>162.08000000000001</v>
      </c>
    </row>
    <row r="4758" spans="1:6" s="45" customFormat="1" ht="14.25">
      <c r="A4758" s="31">
        <v>10123</v>
      </c>
      <c r="B4758" s="21" t="s">
        <v>1873</v>
      </c>
      <c r="C4758" s="107" t="s">
        <v>5560</v>
      </c>
      <c r="D4758" s="41" t="s">
        <v>24</v>
      </c>
      <c r="E4758" s="42">
        <v>20.309999999999999</v>
      </c>
      <c r="F4758" s="170">
        <f t="shared" si="87"/>
        <v>20.309999999999999</v>
      </c>
    </row>
    <row r="4759" spans="1:6" s="45" customFormat="1" ht="14.25">
      <c r="A4759" s="31">
        <v>10207</v>
      </c>
      <c r="B4759" s="21" t="s">
        <v>1873</v>
      </c>
      <c r="C4759" s="107" t="s">
        <v>5561</v>
      </c>
      <c r="D4759" s="41" t="s">
        <v>1738</v>
      </c>
      <c r="E4759" s="42">
        <v>12.35</v>
      </c>
      <c r="F4759" s="170">
        <f t="shared" si="87"/>
        <v>12.35</v>
      </c>
    </row>
    <row r="4760" spans="1:6" s="45" customFormat="1" ht="14.25">
      <c r="A4760" s="31">
        <v>10369</v>
      </c>
      <c r="B4760" s="21" t="s">
        <v>1873</v>
      </c>
      <c r="C4760" s="107" t="s">
        <v>5562</v>
      </c>
      <c r="D4760" s="41" t="s">
        <v>1743</v>
      </c>
      <c r="E4760" s="42">
        <v>142.29</v>
      </c>
      <c r="F4760" s="170">
        <f t="shared" si="87"/>
        <v>142.29</v>
      </c>
    </row>
    <row r="4761" spans="1:6" s="45" customFormat="1" ht="14.25">
      <c r="A4761" s="31">
        <v>10370</v>
      </c>
      <c r="B4761" s="21" t="s">
        <v>1873</v>
      </c>
      <c r="C4761" s="107" t="s">
        <v>5563</v>
      </c>
      <c r="D4761" s="41" t="s">
        <v>1743</v>
      </c>
      <c r="E4761" s="42">
        <v>144.03</v>
      </c>
      <c r="F4761" s="170">
        <f t="shared" si="87"/>
        <v>144.03</v>
      </c>
    </row>
    <row r="4762" spans="1:6" s="45" customFormat="1" ht="14.25">
      <c r="A4762" s="31">
        <v>10044</v>
      </c>
      <c r="B4762" s="21" t="s">
        <v>1873</v>
      </c>
      <c r="C4762" s="107" t="s">
        <v>5564</v>
      </c>
      <c r="D4762" s="41" t="s">
        <v>1738</v>
      </c>
      <c r="E4762" s="42">
        <v>18.78</v>
      </c>
      <c r="F4762" s="170">
        <f t="shared" si="87"/>
        <v>18.78</v>
      </c>
    </row>
    <row r="4763" spans="1:6" s="45" customFormat="1" ht="14.25">
      <c r="A4763" s="31">
        <v>10043</v>
      </c>
      <c r="B4763" s="21" t="s">
        <v>1873</v>
      </c>
      <c r="C4763" s="107" t="s">
        <v>5565</v>
      </c>
      <c r="D4763" s="41" t="s">
        <v>1738</v>
      </c>
      <c r="E4763" s="42">
        <v>9.68</v>
      </c>
      <c r="F4763" s="170">
        <f t="shared" si="87"/>
        <v>9.68</v>
      </c>
    </row>
    <row r="4764" spans="1:6" s="45" customFormat="1" ht="14.25">
      <c r="A4764" s="31">
        <v>11468</v>
      </c>
      <c r="B4764" s="21" t="s">
        <v>1873</v>
      </c>
      <c r="C4764" s="107" t="s">
        <v>5566</v>
      </c>
      <c r="D4764" s="41" t="s">
        <v>21</v>
      </c>
      <c r="E4764" s="42">
        <v>101.27</v>
      </c>
      <c r="F4764" s="170">
        <f t="shared" si="87"/>
        <v>101.27</v>
      </c>
    </row>
    <row r="4765" spans="1:6" s="45" customFormat="1" ht="14.25">
      <c r="A4765" s="31">
        <v>11469</v>
      </c>
      <c r="B4765" s="21" t="s">
        <v>1873</v>
      </c>
      <c r="C4765" s="107" t="s">
        <v>5567</v>
      </c>
      <c r="D4765" s="41" t="s">
        <v>21</v>
      </c>
      <c r="E4765" s="42">
        <v>124</v>
      </c>
      <c r="F4765" s="170">
        <f t="shared" si="87"/>
        <v>124</v>
      </c>
    </row>
    <row r="4766" spans="1:6" s="45" customFormat="1" ht="14.25">
      <c r="A4766" s="31">
        <v>11470</v>
      </c>
      <c r="B4766" s="21" t="s">
        <v>1873</v>
      </c>
      <c r="C4766" s="107" t="s">
        <v>5568</v>
      </c>
      <c r="D4766" s="41" t="s">
        <v>21</v>
      </c>
      <c r="E4766" s="42">
        <v>217.18</v>
      </c>
      <c r="F4766" s="170">
        <f t="shared" si="87"/>
        <v>217.18</v>
      </c>
    </row>
    <row r="4767" spans="1:6" s="45" customFormat="1" ht="14.25">
      <c r="A4767" s="31">
        <v>10720</v>
      </c>
      <c r="B4767" s="21" t="s">
        <v>1873</v>
      </c>
      <c r="C4767" s="107" t="s">
        <v>5569</v>
      </c>
      <c r="D4767" s="41" t="s">
        <v>23</v>
      </c>
      <c r="E4767" s="42">
        <v>15.08</v>
      </c>
      <c r="F4767" s="170">
        <f t="shared" si="87"/>
        <v>15.08</v>
      </c>
    </row>
    <row r="4768" spans="1:6" s="45" customFormat="1" ht="14.25">
      <c r="A4768" s="31">
        <v>10078</v>
      </c>
      <c r="B4768" s="21" t="s">
        <v>1873</v>
      </c>
      <c r="C4768" s="107" t="s">
        <v>5570</v>
      </c>
      <c r="D4768" s="41" t="s">
        <v>1738</v>
      </c>
      <c r="E4768" s="42">
        <v>9.0299999999999994</v>
      </c>
      <c r="F4768" s="170">
        <f t="shared" si="87"/>
        <v>9.0299999999999994</v>
      </c>
    </row>
    <row r="4769" spans="1:6" s="45" customFormat="1" ht="14.25">
      <c r="A4769" s="31">
        <v>11531</v>
      </c>
      <c r="B4769" s="21" t="s">
        <v>1873</v>
      </c>
      <c r="C4769" s="107" t="s">
        <v>5571</v>
      </c>
      <c r="D4769" s="41" t="s">
        <v>23</v>
      </c>
      <c r="E4769" s="42">
        <v>15.92</v>
      </c>
      <c r="F4769" s="170">
        <f t="shared" si="87"/>
        <v>15.92</v>
      </c>
    </row>
    <row r="4770" spans="1:6" s="45" customFormat="1" ht="14.25">
      <c r="A4770" s="31">
        <v>10042</v>
      </c>
      <c r="B4770" s="21" t="s">
        <v>1873</v>
      </c>
      <c r="C4770" s="107" t="s">
        <v>5572</v>
      </c>
      <c r="D4770" s="41" t="s">
        <v>21</v>
      </c>
      <c r="E4770" s="42">
        <v>2.4</v>
      </c>
      <c r="F4770" s="170">
        <f t="shared" si="87"/>
        <v>2.4</v>
      </c>
    </row>
    <row r="4771" spans="1:6" s="45" customFormat="1" ht="14.25">
      <c r="A4771" s="31">
        <v>10098</v>
      </c>
      <c r="B4771" s="21" t="s">
        <v>1873</v>
      </c>
      <c r="C4771" s="107" t="s">
        <v>5573</v>
      </c>
      <c r="D4771" s="41" t="s">
        <v>24</v>
      </c>
      <c r="E4771" s="42">
        <v>143.9</v>
      </c>
      <c r="F4771" s="170">
        <f t="shared" si="87"/>
        <v>143.9</v>
      </c>
    </row>
    <row r="4772" spans="1:6" s="45" customFormat="1" ht="14.25">
      <c r="A4772" s="31">
        <v>11516</v>
      </c>
      <c r="B4772" s="21" t="s">
        <v>1873</v>
      </c>
      <c r="C4772" s="107" t="s">
        <v>5574</v>
      </c>
      <c r="D4772" s="41" t="s">
        <v>21</v>
      </c>
      <c r="E4772" s="42">
        <v>257.49</v>
      </c>
      <c r="F4772" s="170">
        <f t="shared" si="87"/>
        <v>257.49</v>
      </c>
    </row>
    <row r="4773" spans="1:6" s="45" customFormat="1" ht="14.25">
      <c r="A4773" s="31">
        <v>10773</v>
      </c>
      <c r="B4773" s="21" t="s">
        <v>1873</v>
      </c>
      <c r="C4773" s="107" t="s">
        <v>5575</v>
      </c>
      <c r="D4773" s="41" t="s">
        <v>21</v>
      </c>
      <c r="E4773" s="42">
        <v>4.92</v>
      </c>
      <c r="F4773" s="170">
        <f t="shared" si="87"/>
        <v>4.92</v>
      </c>
    </row>
    <row r="4774" spans="1:6" s="45" customFormat="1" ht="14.25">
      <c r="A4774" s="31">
        <v>11009</v>
      </c>
      <c r="B4774" s="21" t="s">
        <v>1873</v>
      </c>
      <c r="C4774" s="107" t="s">
        <v>5576</v>
      </c>
      <c r="D4774" s="41" t="s">
        <v>21</v>
      </c>
      <c r="E4774" s="42">
        <v>3.51</v>
      </c>
      <c r="F4774" s="170">
        <f t="shared" si="87"/>
        <v>3.51</v>
      </c>
    </row>
    <row r="4775" spans="1:6" s="45" customFormat="1" ht="14.25">
      <c r="A4775" s="31">
        <v>10744</v>
      </c>
      <c r="B4775" s="21" t="s">
        <v>1873</v>
      </c>
      <c r="C4775" s="107" t="s">
        <v>5577</v>
      </c>
      <c r="D4775" s="41" t="s">
        <v>21</v>
      </c>
      <c r="E4775" s="42">
        <v>4.45</v>
      </c>
      <c r="F4775" s="170">
        <f t="shared" si="87"/>
        <v>4.45</v>
      </c>
    </row>
    <row r="4776" spans="1:6" s="45" customFormat="1" ht="14.25">
      <c r="A4776" s="31">
        <v>11472</v>
      </c>
      <c r="B4776" s="21" t="s">
        <v>1873</v>
      </c>
      <c r="C4776" s="107" t="s">
        <v>5578</v>
      </c>
      <c r="D4776" s="41" t="s">
        <v>59</v>
      </c>
      <c r="E4776" s="42">
        <v>10.9</v>
      </c>
      <c r="F4776" s="170">
        <f t="shared" si="87"/>
        <v>10.9</v>
      </c>
    </row>
    <row r="4777" spans="1:6" s="45" customFormat="1" ht="14.25">
      <c r="A4777" s="31">
        <v>11260</v>
      </c>
      <c r="B4777" s="21" t="s">
        <v>1873</v>
      </c>
      <c r="C4777" s="107" t="s">
        <v>5579</v>
      </c>
      <c r="D4777" s="41" t="s">
        <v>23</v>
      </c>
      <c r="E4777" s="42">
        <v>34.270000000000003</v>
      </c>
      <c r="F4777" s="170">
        <f t="shared" si="87"/>
        <v>34.270000000000003</v>
      </c>
    </row>
    <row r="4778" spans="1:6" s="45" customFormat="1" ht="14.25">
      <c r="A4778" s="31">
        <v>10786</v>
      </c>
      <c r="B4778" s="21" t="s">
        <v>1873</v>
      </c>
      <c r="C4778" s="107" t="s">
        <v>5580</v>
      </c>
      <c r="D4778" s="41" t="s">
        <v>27</v>
      </c>
      <c r="E4778" s="42">
        <v>9.2899999999999991</v>
      </c>
      <c r="F4778" s="170">
        <f t="shared" si="87"/>
        <v>9.2899999999999991</v>
      </c>
    </row>
    <row r="4779" spans="1:6" s="45" customFormat="1" ht="14.25">
      <c r="A4779" s="31">
        <v>10158</v>
      </c>
      <c r="B4779" s="21" t="s">
        <v>1873</v>
      </c>
      <c r="C4779" s="107" t="s">
        <v>5581</v>
      </c>
      <c r="D4779" s="41" t="s">
        <v>44</v>
      </c>
      <c r="E4779" s="42">
        <v>398.97</v>
      </c>
      <c r="F4779" s="170">
        <f t="shared" si="87"/>
        <v>398.97</v>
      </c>
    </row>
    <row r="4780" spans="1:6" s="45" customFormat="1" ht="14.25">
      <c r="A4780" s="31">
        <v>10157</v>
      </c>
      <c r="B4780" s="21" t="s">
        <v>1873</v>
      </c>
      <c r="C4780" s="107" t="s">
        <v>5582</v>
      </c>
      <c r="D4780" s="41" t="s">
        <v>44</v>
      </c>
      <c r="E4780" s="42">
        <v>745.14</v>
      </c>
      <c r="F4780" s="170">
        <f t="shared" si="87"/>
        <v>745.14</v>
      </c>
    </row>
    <row r="4781" spans="1:6" s="45" customFormat="1" ht="14.25">
      <c r="A4781" s="31">
        <v>10155</v>
      </c>
      <c r="B4781" s="21" t="s">
        <v>1873</v>
      </c>
      <c r="C4781" s="107" t="s">
        <v>5583</v>
      </c>
      <c r="D4781" s="41" t="s">
        <v>44</v>
      </c>
      <c r="E4781" s="42">
        <v>448.74</v>
      </c>
      <c r="F4781" s="170">
        <f t="shared" si="87"/>
        <v>448.74</v>
      </c>
    </row>
    <row r="4782" spans="1:6" s="45" customFormat="1" ht="14.25">
      <c r="A4782" s="31">
        <v>10156</v>
      </c>
      <c r="B4782" s="21" t="s">
        <v>1873</v>
      </c>
      <c r="C4782" s="107" t="s">
        <v>5584</v>
      </c>
      <c r="D4782" s="41" t="s">
        <v>44</v>
      </c>
      <c r="E4782" s="42">
        <v>335.78</v>
      </c>
      <c r="F4782" s="170">
        <f t="shared" si="87"/>
        <v>335.78</v>
      </c>
    </row>
    <row r="4783" spans="1:6" s="45" customFormat="1" ht="14.25">
      <c r="A4783" s="31">
        <v>10176</v>
      </c>
      <c r="B4783" s="21" t="s">
        <v>1873</v>
      </c>
      <c r="C4783" s="107" t="s">
        <v>5585</v>
      </c>
      <c r="D4783" s="41" t="s">
        <v>45</v>
      </c>
      <c r="E4783" s="42">
        <v>177.64</v>
      </c>
      <c r="F4783" s="170">
        <f t="shared" si="87"/>
        <v>177.64</v>
      </c>
    </row>
    <row r="4784" spans="1:6" s="45" customFormat="1" ht="14.25">
      <c r="A4784" s="31">
        <v>10853</v>
      </c>
      <c r="B4784" s="21" t="s">
        <v>1873</v>
      </c>
      <c r="C4784" s="107" t="s">
        <v>5586</v>
      </c>
      <c r="D4784" s="41" t="s">
        <v>44</v>
      </c>
      <c r="E4784" s="42">
        <v>408.67</v>
      </c>
      <c r="F4784" s="170">
        <f t="shared" si="87"/>
        <v>408.67</v>
      </c>
    </row>
    <row r="4785" spans="1:6" s="45" customFormat="1" ht="14.25">
      <c r="A4785" s="31">
        <v>10859</v>
      </c>
      <c r="B4785" s="21" t="s">
        <v>1873</v>
      </c>
      <c r="C4785" s="107" t="s">
        <v>5587</v>
      </c>
      <c r="D4785" s="41" t="s">
        <v>27</v>
      </c>
      <c r="E4785" s="42">
        <v>5.59</v>
      </c>
      <c r="F4785" s="170">
        <f t="shared" si="87"/>
        <v>5.59</v>
      </c>
    </row>
    <row r="4786" spans="1:6" s="45" customFormat="1" ht="14.25">
      <c r="A4786" s="31">
        <v>10041</v>
      </c>
      <c r="B4786" s="21" t="s">
        <v>1873</v>
      </c>
      <c r="C4786" s="107" t="s">
        <v>5588</v>
      </c>
      <c r="D4786" s="41" t="s">
        <v>23</v>
      </c>
      <c r="E4786" s="42">
        <v>11.99</v>
      </c>
      <c r="F4786" s="170">
        <f t="shared" si="87"/>
        <v>11.99</v>
      </c>
    </row>
    <row r="4787" spans="1:6" s="45" customFormat="1" ht="14.25">
      <c r="A4787" s="31">
        <v>10852</v>
      </c>
      <c r="B4787" s="21" t="s">
        <v>1873</v>
      </c>
      <c r="C4787" s="107" t="s">
        <v>5589</v>
      </c>
      <c r="D4787" s="41" t="s">
        <v>21</v>
      </c>
      <c r="E4787" s="42">
        <v>4.96</v>
      </c>
      <c r="F4787" s="170">
        <f t="shared" si="87"/>
        <v>4.96</v>
      </c>
    </row>
    <row r="4788" spans="1:6" s="45" customFormat="1" ht="14.25">
      <c r="A4788" s="31">
        <v>10848</v>
      </c>
      <c r="B4788" s="21" t="s">
        <v>1873</v>
      </c>
      <c r="C4788" s="107" t="s">
        <v>5590</v>
      </c>
      <c r="D4788" s="41" t="s">
        <v>45</v>
      </c>
      <c r="E4788" s="42">
        <v>50.8</v>
      </c>
      <c r="F4788" s="170">
        <f t="shared" si="87"/>
        <v>50.8</v>
      </c>
    </row>
    <row r="4789" spans="1:6" s="45" customFormat="1" ht="14.25">
      <c r="A4789" s="31">
        <v>10851</v>
      </c>
      <c r="B4789" s="21" t="s">
        <v>1873</v>
      </c>
      <c r="C4789" s="107" t="s">
        <v>5591</v>
      </c>
      <c r="D4789" s="41" t="s">
        <v>45</v>
      </c>
      <c r="E4789" s="42">
        <v>16.350000000000001</v>
      </c>
      <c r="F4789" s="170">
        <f t="shared" si="87"/>
        <v>16.350000000000001</v>
      </c>
    </row>
    <row r="4790" spans="1:6" s="45" customFormat="1" ht="14.25">
      <c r="A4790" s="31">
        <v>10850</v>
      </c>
      <c r="B4790" s="21" t="s">
        <v>1873</v>
      </c>
      <c r="C4790" s="107" t="s">
        <v>5592</v>
      </c>
      <c r="D4790" s="41" t="s">
        <v>45</v>
      </c>
      <c r="E4790" s="42">
        <v>20.03</v>
      </c>
      <c r="F4790" s="170">
        <f t="shared" si="87"/>
        <v>20.03</v>
      </c>
    </row>
    <row r="4791" spans="1:6" s="45" customFormat="1" ht="14.25">
      <c r="A4791" s="31">
        <v>10849</v>
      </c>
      <c r="B4791" s="21" t="s">
        <v>1873</v>
      </c>
      <c r="C4791" s="107" t="s">
        <v>5593</v>
      </c>
      <c r="D4791" s="41" t="s">
        <v>45</v>
      </c>
      <c r="E4791" s="42">
        <v>21.7</v>
      </c>
      <c r="F4791" s="170">
        <f t="shared" si="87"/>
        <v>21.7</v>
      </c>
    </row>
    <row r="4792" spans="1:6" s="45" customFormat="1" ht="14.25">
      <c r="A4792" s="31">
        <v>102592</v>
      </c>
      <c r="B4792" s="21" t="s">
        <v>1873</v>
      </c>
      <c r="C4792" s="107" t="s">
        <v>5594</v>
      </c>
      <c r="D4792" s="41" t="s">
        <v>45</v>
      </c>
      <c r="E4792" s="42">
        <v>16.350000000000001</v>
      </c>
      <c r="F4792" s="170">
        <f t="shared" si="87"/>
        <v>16.350000000000001</v>
      </c>
    </row>
    <row r="4793" spans="1:6" s="45" customFormat="1" ht="24">
      <c r="A4793" s="31">
        <v>102591</v>
      </c>
      <c r="B4793" s="21" t="s">
        <v>1873</v>
      </c>
      <c r="C4793" s="107" t="s">
        <v>5595</v>
      </c>
      <c r="D4793" s="41" t="s">
        <v>45</v>
      </c>
      <c r="E4793" s="42">
        <v>20.03</v>
      </c>
      <c r="F4793" s="170">
        <f t="shared" si="87"/>
        <v>20.03</v>
      </c>
    </row>
    <row r="4794" spans="1:6" s="45" customFormat="1" ht="24">
      <c r="A4794" s="31">
        <v>102593</v>
      </c>
      <c r="B4794" s="21" t="s">
        <v>1873</v>
      </c>
      <c r="C4794" s="107" t="s">
        <v>5596</v>
      </c>
      <c r="D4794" s="41" t="s">
        <v>45</v>
      </c>
      <c r="E4794" s="42">
        <v>22.49</v>
      </c>
      <c r="F4794" s="170">
        <f t="shared" si="87"/>
        <v>22.49</v>
      </c>
    </row>
    <row r="4795" spans="1:6" s="45" customFormat="1" ht="14.25">
      <c r="A4795" s="31">
        <v>10719</v>
      </c>
      <c r="B4795" s="21" t="s">
        <v>1873</v>
      </c>
      <c r="C4795" s="107" t="s">
        <v>5597</v>
      </c>
      <c r="D4795" s="41" t="s">
        <v>45</v>
      </c>
      <c r="E4795" s="42">
        <v>36.409999999999997</v>
      </c>
      <c r="F4795" s="170">
        <f t="shared" si="87"/>
        <v>36.409999999999997</v>
      </c>
    </row>
    <row r="4796" spans="1:6" s="45" customFormat="1" ht="14.25">
      <c r="A4796" s="31">
        <v>10334</v>
      </c>
      <c r="B4796" s="21" t="s">
        <v>1873</v>
      </c>
      <c r="C4796" s="107" t="s">
        <v>5598</v>
      </c>
      <c r="D4796" s="41" t="s">
        <v>45</v>
      </c>
      <c r="E4796" s="42">
        <v>61.33</v>
      </c>
      <c r="F4796" s="170">
        <f t="shared" si="87"/>
        <v>61.33</v>
      </c>
    </row>
    <row r="4797" spans="1:6" s="45" customFormat="1" ht="14.25">
      <c r="A4797" s="31">
        <v>10569</v>
      </c>
      <c r="B4797" s="21" t="s">
        <v>1873</v>
      </c>
      <c r="C4797" s="107" t="s">
        <v>5599</v>
      </c>
      <c r="D4797" s="41" t="s">
        <v>45</v>
      </c>
      <c r="E4797" s="42">
        <v>12.5</v>
      </c>
      <c r="F4797" s="170">
        <f t="shared" si="87"/>
        <v>12.5</v>
      </c>
    </row>
    <row r="4798" spans="1:6" s="45" customFormat="1" ht="14.25">
      <c r="A4798" s="31">
        <v>10137</v>
      </c>
      <c r="B4798" s="21" t="s">
        <v>1873</v>
      </c>
      <c r="C4798" s="107" t="s">
        <v>5600</v>
      </c>
      <c r="D4798" s="41" t="s">
        <v>23</v>
      </c>
      <c r="E4798" s="42">
        <v>13.55</v>
      </c>
      <c r="F4798" s="170">
        <f t="shared" si="87"/>
        <v>13.55</v>
      </c>
    </row>
    <row r="4799" spans="1:6" s="45" customFormat="1" ht="14.25">
      <c r="A4799" s="31">
        <v>10629</v>
      </c>
      <c r="B4799" s="21" t="s">
        <v>1873</v>
      </c>
      <c r="C4799" s="107" t="s">
        <v>5601</v>
      </c>
      <c r="D4799" s="41" t="s">
        <v>23</v>
      </c>
      <c r="E4799" s="42">
        <v>23.32</v>
      </c>
      <c r="F4799" s="170">
        <f t="shared" si="87"/>
        <v>23.32</v>
      </c>
    </row>
    <row r="4800" spans="1:6" s="45" customFormat="1" ht="14.25">
      <c r="A4800" s="31">
        <v>10782</v>
      </c>
      <c r="B4800" s="21" t="s">
        <v>1873</v>
      </c>
      <c r="C4800" s="107" t="s">
        <v>5602</v>
      </c>
      <c r="D4800" s="41" t="s">
        <v>1738</v>
      </c>
      <c r="E4800" s="42">
        <v>565.51</v>
      </c>
      <c r="F4800" s="170">
        <f t="shared" si="87"/>
        <v>565.51</v>
      </c>
    </row>
    <row r="4801" spans="1:6" s="45" customFormat="1" ht="14.25">
      <c r="A4801" s="31">
        <v>10255</v>
      </c>
      <c r="B4801" s="21" t="s">
        <v>1873</v>
      </c>
      <c r="C4801" s="107" t="s">
        <v>5603</v>
      </c>
      <c r="D4801" s="41" t="s">
        <v>57</v>
      </c>
      <c r="E4801" s="42">
        <v>145</v>
      </c>
      <c r="F4801" s="170">
        <f t="shared" si="87"/>
        <v>145</v>
      </c>
    </row>
    <row r="4802" spans="1:6" s="45" customFormat="1" ht="14.25">
      <c r="A4802" s="31">
        <v>11478</v>
      </c>
      <c r="B4802" s="21" t="s">
        <v>1873</v>
      </c>
      <c r="C4802" s="107" t="s">
        <v>5604</v>
      </c>
      <c r="D4802" s="41" t="s">
        <v>1738</v>
      </c>
      <c r="E4802" s="42">
        <v>4676.5200000000004</v>
      </c>
      <c r="F4802" s="170">
        <f t="shared" ref="F4802:F4865" si="88">E4802*$F$4544</f>
        <v>4676.5200000000004</v>
      </c>
    </row>
    <row r="4803" spans="1:6" s="45" customFormat="1" ht="14.25">
      <c r="A4803" s="31">
        <v>11480</v>
      </c>
      <c r="B4803" s="21" t="s">
        <v>1873</v>
      </c>
      <c r="C4803" s="107" t="s">
        <v>5605</v>
      </c>
      <c r="D4803" s="41" t="s">
        <v>1738</v>
      </c>
      <c r="E4803" s="42">
        <v>1803.32</v>
      </c>
      <c r="F4803" s="170">
        <f t="shared" si="88"/>
        <v>1803.32</v>
      </c>
    </row>
    <row r="4804" spans="1:6" s="45" customFormat="1" ht="14.25">
      <c r="A4804" s="31">
        <v>11475</v>
      </c>
      <c r="B4804" s="21" t="s">
        <v>1873</v>
      </c>
      <c r="C4804" s="107" t="s">
        <v>5606</v>
      </c>
      <c r="D4804" s="41" t="s">
        <v>1738</v>
      </c>
      <c r="E4804" s="42">
        <v>2278.61</v>
      </c>
      <c r="F4804" s="170">
        <f t="shared" si="88"/>
        <v>2278.61</v>
      </c>
    </row>
    <row r="4805" spans="1:6" s="45" customFormat="1" ht="14.25">
      <c r="A4805" s="31">
        <v>11474</v>
      </c>
      <c r="B4805" s="21" t="s">
        <v>1873</v>
      </c>
      <c r="C4805" s="107" t="s">
        <v>5607</v>
      </c>
      <c r="D4805" s="41" t="s">
        <v>1738</v>
      </c>
      <c r="E4805" s="42">
        <v>2804.43</v>
      </c>
      <c r="F4805" s="170">
        <f t="shared" si="88"/>
        <v>2804.43</v>
      </c>
    </row>
    <row r="4806" spans="1:6" s="45" customFormat="1" ht="14.25">
      <c r="A4806" s="31">
        <v>10663</v>
      </c>
      <c r="B4806" s="21" t="s">
        <v>1873</v>
      </c>
      <c r="C4806" s="107" t="s">
        <v>5608</v>
      </c>
      <c r="D4806" s="41" t="s">
        <v>1738</v>
      </c>
      <c r="E4806" s="42">
        <v>69.61</v>
      </c>
      <c r="F4806" s="170">
        <f t="shared" si="88"/>
        <v>69.61</v>
      </c>
    </row>
    <row r="4807" spans="1:6" s="45" customFormat="1" ht="14.25">
      <c r="A4807" s="31">
        <v>10699</v>
      </c>
      <c r="B4807" s="21" t="s">
        <v>1873</v>
      </c>
      <c r="C4807" s="107" t="s">
        <v>5609</v>
      </c>
      <c r="D4807" s="41" t="s">
        <v>1738</v>
      </c>
      <c r="E4807" s="42">
        <v>69.78</v>
      </c>
      <c r="F4807" s="170">
        <f t="shared" si="88"/>
        <v>69.78</v>
      </c>
    </row>
    <row r="4808" spans="1:6" s="45" customFormat="1" ht="14.25">
      <c r="A4808" s="31">
        <v>11471</v>
      </c>
      <c r="B4808" s="21" t="s">
        <v>1873</v>
      </c>
      <c r="C4808" s="107" t="s">
        <v>5610</v>
      </c>
      <c r="D4808" s="41" t="s">
        <v>1747</v>
      </c>
      <c r="E4808" s="42">
        <v>0</v>
      </c>
      <c r="F4808" s="170">
        <f t="shared" si="88"/>
        <v>0</v>
      </c>
    </row>
    <row r="4809" spans="1:6" s="45" customFormat="1" ht="14.25">
      <c r="A4809" s="31">
        <v>10747</v>
      </c>
      <c r="B4809" s="21" t="s">
        <v>1873</v>
      </c>
      <c r="C4809" s="107" t="s">
        <v>5611</v>
      </c>
      <c r="D4809" s="41" t="s">
        <v>1738</v>
      </c>
      <c r="E4809" s="42">
        <v>7.83</v>
      </c>
      <c r="F4809" s="170">
        <f t="shared" si="88"/>
        <v>7.83</v>
      </c>
    </row>
    <row r="4810" spans="1:6" s="45" customFormat="1" ht="14.25">
      <c r="A4810" s="31">
        <v>10697</v>
      </c>
      <c r="B4810" s="21" t="s">
        <v>1873</v>
      </c>
      <c r="C4810" s="107" t="s">
        <v>5612</v>
      </c>
      <c r="D4810" s="41" t="s">
        <v>1738</v>
      </c>
      <c r="E4810" s="42">
        <v>9.91</v>
      </c>
      <c r="F4810" s="170">
        <f t="shared" si="88"/>
        <v>9.91</v>
      </c>
    </row>
    <row r="4811" spans="1:6" s="45" customFormat="1" ht="14.25">
      <c r="A4811" s="31">
        <v>10056</v>
      </c>
      <c r="B4811" s="21" t="s">
        <v>1873</v>
      </c>
      <c r="C4811" s="107" t="s">
        <v>5613</v>
      </c>
      <c r="D4811" s="41" t="s">
        <v>28</v>
      </c>
      <c r="E4811" s="42">
        <v>12730.78</v>
      </c>
      <c r="F4811" s="170">
        <f t="shared" si="88"/>
        <v>12730.78</v>
      </c>
    </row>
    <row r="4812" spans="1:6" s="45" customFormat="1" ht="24">
      <c r="A4812" s="31">
        <v>10771</v>
      </c>
      <c r="B4812" s="21" t="s">
        <v>1873</v>
      </c>
      <c r="C4812" s="107" t="s">
        <v>5614</v>
      </c>
      <c r="D4812" s="41" t="s">
        <v>21</v>
      </c>
      <c r="E4812" s="42">
        <v>37.25</v>
      </c>
      <c r="F4812" s="170">
        <f t="shared" si="88"/>
        <v>37.25</v>
      </c>
    </row>
    <row r="4813" spans="1:6" s="45" customFormat="1" ht="14.25">
      <c r="A4813" s="31">
        <v>10781</v>
      </c>
      <c r="B4813" s="21" t="s">
        <v>1873</v>
      </c>
      <c r="C4813" s="107" t="s">
        <v>5615</v>
      </c>
      <c r="D4813" s="41" t="s">
        <v>45</v>
      </c>
      <c r="E4813" s="42">
        <v>65.430000000000007</v>
      </c>
      <c r="F4813" s="170">
        <f t="shared" si="88"/>
        <v>65.430000000000007</v>
      </c>
    </row>
    <row r="4814" spans="1:6" s="45" customFormat="1" ht="14.25">
      <c r="A4814" s="31">
        <v>10274</v>
      </c>
      <c r="B4814" s="21" t="s">
        <v>1873</v>
      </c>
      <c r="C4814" s="107" t="s">
        <v>5616</v>
      </c>
      <c r="D4814" s="41" t="s">
        <v>45</v>
      </c>
      <c r="E4814" s="42">
        <v>70.02</v>
      </c>
      <c r="F4814" s="170">
        <f t="shared" si="88"/>
        <v>70.02</v>
      </c>
    </row>
    <row r="4815" spans="1:6" s="45" customFormat="1" ht="14.25">
      <c r="A4815" s="31">
        <v>10319</v>
      </c>
      <c r="B4815" s="21" t="s">
        <v>1873</v>
      </c>
      <c r="C4815" s="107" t="s">
        <v>5617</v>
      </c>
      <c r="D4815" s="41" t="s">
        <v>1748</v>
      </c>
      <c r="E4815" s="42">
        <v>500</v>
      </c>
      <c r="F4815" s="170">
        <f t="shared" si="88"/>
        <v>500</v>
      </c>
    </row>
    <row r="4816" spans="1:6" s="45" customFormat="1" ht="14.25">
      <c r="A4816" s="31">
        <v>10746</v>
      </c>
      <c r="B4816" s="21" t="s">
        <v>1873</v>
      </c>
      <c r="C4816" s="107" t="s">
        <v>5618</v>
      </c>
      <c r="D4816" s="41" t="s">
        <v>1738</v>
      </c>
      <c r="E4816" s="42">
        <v>6.42</v>
      </c>
      <c r="F4816" s="170">
        <f t="shared" si="88"/>
        <v>6.42</v>
      </c>
    </row>
    <row r="4817" spans="1:6" s="45" customFormat="1" ht="14.25">
      <c r="A4817" s="31">
        <v>10318</v>
      </c>
      <c r="B4817" s="21" t="s">
        <v>1873</v>
      </c>
      <c r="C4817" s="107" t="s">
        <v>5619</v>
      </c>
      <c r="D4817" s="41" t="s">
        <v>1738</v>
      </c>
      <c r="E4817" s="42">
        <v>1.51</v>
      </c>
      <c r="F4817" s="170">
        <f t="shared" si="88"/>
        <v>1.51</v>
      </c>
    </row>
    <row r="4818" spans="1:6" s="45" customFormat="1" ht="14.25">
      <c r="A4818" s="31">
        <v>10373</v>
      </c>
      <c r="B4818" s="21" t="s">
        <v>1873</v>
      </c>
      <c r="C4818" s="107" t="s">
        <v>5620</v>
      </c>
      <c r="D4818" s="41" t="s">
        <v>1738</v>
      </c>
      <c r="E4818" s="42">
        <v>1.98</v>
      </c>
      <c r="F4818" s="170">
        <f t="shared" si="88"/>
        <v>1.98</v>
      </c>
    </row>
    <row r="4819" spans="1:6" s="45" customFormat="1" ht="14.25">
      <c r="A4819" s="31">
        <v>10784</v>
      </c>
      <c r="B4819" s="21" t="s">
        <v>1873</v>
      </c>
      <c r="C4819" s="107" t="s">
        <v>5621</v>
      </c>
      <c r="D4819" s="41" t="s">
        <v>1738</v>
      </c>
      <c r="E4819" s="42">
        <v>0.96</v>
      </c>
      <c r="F4819" s="170">
        <f t="shared" si="88"/>
        <v>0.96</v>
      </c>
    </row>
    <row r="4820" spans="1:6" s="45" customFormat="1" ht="14.25">
      <c r="A4820" s="31">
        <v>10789</v>
      </c>
      <c r="B4820" s="21" t="s">
        <v>1873</v>
      </c>
      <c r="C4820" s="107" t="s">
        <v>5622</v>
      </c>
      <c r="D4820" s="41" t="s">
        <v>1738</v>
      </c>
      <c r="E4820" s="42">
        <v>2.52</v>
      </c>
      <c r="F4820" s="170">
        <f t="shared" si="88"/>
        <v>2.52</v>
      </c>
    </row>
    <row r="4821" spans="1:6" s="45" customFormat="1" ht="14.25">
      <c r="A4821" s="31">
        <v>10742</v>
      </c>
      <c r="B4821" s="21" t="s">
        <v>1873</v>
      </c>
      <c r="C4821" s="107" t="s">
        <v>5623</v>
      </c>
      <c r="D4821" s="41" t="s">
        <v>45</v>
      </c>
      <c r="E4821" s="42">
        <v>1.1599999999999999</v>
      </c>
      <c r="F4821" s="170">
        <f t="shared" si="88"/>
        <v>1.1599999999999999</v>
      </c>
    </row>
    <row r="4822" spans="1:6" s="45" customFormat="1" ht="14.25">
      <c r="A4822" s="31">
        <v>11008</v>
      </c>
      <c r="B4822" s="21" t="s">
        <v>1873</v>
      </c>
      <c r="C4822" s="107" t="s">
        <v>5624</v>
      </c>
      <c r="D4822" s="41" t="s">
        <v>1738</v>
      </c>
      <c r="E4822" s="42">
        <v>1.27</v>
      </c>
      <c r="F4822" s="170">
        <f t="shared" si="88"/>
        <v>1.27</v>
      </c>
    </row>
    <row r="4823" spans="1:6" s="45" customFormat="1" ht="14.25">
      <c r="A4823" s="31">
        <v>10630</v>
      </c>
      <c r="B4823" s="21" t="s">
        <v>1873</v>
      </c>
      <c r="C4823" s="107" t="s">
        <v>5625</v>
      </c>
      <c r="D4823" s="41" t="s">
        <v>1738</v>
      </c>
      <c r="E4823" s="42">
        <v>3.06</v>
      </c>
      <c r="F4823" s="170">
        <f t="shared" si="88"/>
        <v>3.06</v>
      </c>
    </row>
    <row r="4824" spans="1:6" s="45" customFormat="1" ht="14.25">
      <c r="A4824" s="31">
        <v>10764</v>
      </c>
      <c r="B4824" s="21" t="s">
        <v>1873</v>
      </c>
      <c r="C4824" s="107" t="s">
        <v>5626</v>
      </c>
      <c r="D4824" s="41" t="s">
        <v>1738</v>
      </c>
      <c r="E4824" s="42">
        <v>32.32</v>
      </c>
      <c r="F4824" s="170">
        <f t="shared" si="88"/>
        <v>32.32</v>
      </c>
    </row>
    <row r="4825" spans="1:6" s="45" customFormat="1" ht="14.25">
      <c r="A4825" s="31">
        <v>10653</v>
      </c>
      <c r="B4825" s="21" t="s">
        <v>1873</v>
      </c>
      <c r="C4825" s="107" t="s">
        <v>5627</v>
      </c>
      <c r="D4825" s="41" t="s">
        <v>1738</v>
      </c>
      <c r="E4825" s="42">
        <v>80.16</v>
      </c>
      <c r="F4825" s="170">
        <f t="shared" si="88"/>
        <v>80.16</v>
      </c>
    </row>
    <row r="4826" spans="1:6" s="45" customFormat="1" ht="14.25">
      <c r="A4826" s="31">
        <v>10071</v>
      </c>
      <c r="B4826" s="21" t="s">
        <v>1873</v>
      </c>
      <c r="C4826" s="107" t="s">
        <v>5628</v>
      </c>
      <c r="D4826" s="41" t="s">
        <v>21</v>
      </c>
      <c r="E4826" s="42">
        <v>46.94</v>
      </c>
      <c r="F4826" s="170">
        <f t="shared" si="88"/>
        <v>46.94</v>
      </c>
    </row>
    <row r="4827" spans="1:6" s="45" customFormat="1" ht="14.25">
      <c r="A4827" s="31">
        <v>10072</v>
      </c>
      <c r="B4827" s="21" t="s">
        <v>1873</v>
      </c>
      <c r="C4827" s="107" t="s">
        <v>5629</v>
      </c>
      <c r="D4827" s="41" t="s">
        <v>21</v>
      </c>
      <c r="E4827" s="42">
        <v>65.37</v>
      </c>
      <c r="F4827" s="170">
        <f t="shared" si="88"/>
        <v>65.37</v>
      </c>
    </row>
    <row r="4828" spans="1:6" s="45" customFormat="1" ht="14.25">
      <c r="A4828" s="31">
        <v>10082</v>
      </c>
      <c r="B4828" s="21" t="s">
        <v>1873</v>
      </c>
      <c r="C4828" s="107" t="s">
        <v>5630</v>
      </c>
      <c r="D4828" s="41" t="s">
        <v>44</v>
      </c>
      <c r="E4828" s="42">
        <v>3795.83</v>
      </c>
      <c r="F4828" s="170">
        <f t="shared" si="88"/>
        <v>3795.83</v>
      </c>
    </row>
    <row r="4829" spans="1:6" s="45" customFormat="1" ht="14.25">
      <c r="A4829" s="31">
        <v>10081</v>
      </c>
      <c r="B4829" s="21" t="s">
        <v>1873</v>
      </c>
      <c r="C4829" s="107" t="s">
        <v>5631</v>
      </c>
      <c r="D4829" s="41" t="s">
        <v>44</v>
      </c>
      <c r="E4829" s="42">
        <v>5146.42</v>
      </c>
      <c r="F4829" s="170">
        <f t="shared" si="88"/>
        <v>5146.42</v>
      </c>
    </row>
    <row r="4830" spans="1:6" s="45" customFormat="1" ht="14.25">
      <c r="A4830" s="31">
        <v>10080</v>
      </c>
      <c r="B4830" s="21" t="s">
        <v>1873</v>
      </c>
      <c r="C4830" s="107" t="s">
        <v>5632</v>
      </c>
      <c r="D4830" s="41" t="s">
        <v>1738</v>
      </c>
      <c r="E4830" s="42">
        <v>28.34</v>
      </c>
      <c r="F4830" s="170">
        <f t="shared" si="88"/>
        <v>28.34</v>
      </c>
    </row>
    <row r="4831" spans="1:6" s="45" customFormat="1" ht="14.25">
      <c r="A4831" s="31">
        <v>10632</v>
      </c>
      <c r="B4831" s="21" t="s">
        <v>1873</v>
      </c>
      <c r="C4831" s="107" t="s">
        <v>5633</v>
      </c>
      <c r="D4831" s="41" t="s">
        <v>1738</v>
      </c>
      <c r="E4831" s="42">
        <v>3670.94</v>
      </c>
      <c r="F4831" s="170">
        <f t="shared" si="88"/>
        <v>3670.94</v>
      </c>
    </row>
    <row r="4832" spans="1:6" s="45" customFormat="1" ht="14.25">
      <c r="A4832" s="31">
        <v>10633</v>
      </c>
      <c r="B4832" s="21" t="s">
        <v>1873</v>
      </c>
      <c r="C4832" s="107" t="s">
        <v>5634</v>
      </c>
      <c r="D4832" s="41" t="s">
        <v>1738</v>
      </c>
      <c r="E4832" s="42">
        <v>5110.2700000000004</v>
      </c>
      <c r="F4832" s="170">
        <f t="shared" si="88"/>
        <v>5110.2700000000004</v>
      </c>
    </row>
    <row r="4833" spans="1:6" s="45" customFormat="1" ht="14.25">
      <c r="A4833" s="31">
        <v>11250</v>
      </c>
      <c r="B4833" s="21" t="s">
        <v>1873</v>
      </c>
      <c r="C4833" s="107" t="s">
        <v>5635</v>
      </c>
      <c r="D4833" s="41" t="s">
        <v>45</v>
      </c>
      <c r="E4833" s="42">
        <v>16.36</v>
      </c>
      <c r="F4833" s="170">
        <f t="shared" si="88"/>
        <v>16.36</v>
      </c>
    </row>
    <row r="4834" spans="1:6" s="45" customFormat="1" ht="14.25">
      <c r="A4834" s="31">
        <v>10323</v>
      </c>
      <c r="B4834" s="21" t="s">
        <v>1873</v>
      </c>
      <c r="C4834" s="107" t="s">
        <v>5636</v>
      </c>
      <c r="D4834" s="41" t="s">
        <v>45</v>
      </c>
      <c r="E4834" s="42">
        <v>3.87</v>
      </c>
      <c r="F4834" s="170">
        <f t="shared" si="88"/>
        <v>3.87</v>
      </c>
    </row>
    <row r="4835" spans="1:6" s="45" customFormat="1" ht="14.25">
      <c r="A4835" s="31">
        <v>10847</v>
      </c>
      <c r="B4835" s="21" t="s">
        <v>1873</v>
      </c>
      <c r="C4835" s="107" t="s">
        <v>5637</v>
      </c>
      <c r="D4835" s="41" t="s">
        <v>45</v>
      </c>
      <c r="E4835" s="42">
        <v>5.0999999999999996</v>
      </c>
      <c r="F4835" s="170">
        <f t="shared" si="88"/>
        <v>5.0999999999999996</v>
      </c>
    </row>
    <row r="4836" spans="1:6" s="45" customFormat="1" ht="14.25">
      <c r="A4836" s="31">
        <v>10163</v>
      </c>
      <c r="B4836" s="21" t="s">
        <v>1873</v>
      </c>
      <c r="C4836" s="107" t="s">
        <v>5638</v>
      </c>
      <c r="D4836" s="41" t="s">
        <v>45</v>
      </c>
      <c r="E4836" s="42">
        <v>8.64</v>
      </c>
      <c r="F4836" s="170">
        <f t="shared" si="88"/>
        <v>8.64</v>
      </c>
    </row>
    <row r="4837" spans="1:6" s="45" customFormat="1" ht="14.25">
      <c r="A4837" s="31">
        <v>10039</v>
      </c>
      <c r="B4837" s="21" t="s">
        <v>1873</v>
      </c>
      <c r="C4837" s="107" t="s">
        <v>5639</v>
      </c>
      <c r="D4837" s="41" t="s">
        <v>24</v>
      </c>
      <c r="E4837" s="42">
        <v>605</v>
      </c>
      <c r="F4837" s="170">
        <f t="shared" si="88"/>
        <v>605</v>
      </c>
    </row>
    <row r="4838" spans="1:6" s="45" customFormat="1" ht="14.25">
      <c r="A4838" s="31">
        <v>11486</v>
      </c>
      <c r="B4838" s="21" t="s">
        <v>1873</v>
      </c>
      <c r="C4838" s="107" t="s">
        <v>5640</v>
      </c>
      <c r="D4838" s="41" t="s">
        <v>1733</v>
      </c>
      <c r="E4838" s="42">
        <v>310.69</v>
      </c>
      <c r="F4838" s="170">
        <f t="shared" si="88"/>
        <v>310.69</v>
      </c>
    </row>
    <row r="4839" spans="1:6" s="45" customFormat="1" ht="14.25">
      <c r="A4839" s="31">
        <v>10352</v>
      </c>
      <c r="B4839" s="21" t="s">
        <v>1873</v>
      </c>
      <c r="C4839" s="107" t="s">
        <v>5641</v>
      </c>
      <c r="D4839" s="41" t="s">
        <v>1733</v>
      </c>
      <c r="E4839" s="42">
        <v>298.25</v>
      </c>
      <c r="F4839" s="170">
        <f t="shared" si="88"/>
        <v>298.25</v>
      </c>
    </row>
    <row r="4840" spans="1:6" s="45" customFormat="1" ht="14.25">
      <c r="A4840" s="31">
        <v>10263</v>
      </c>
      <c r="B4840" s="21" t="s">
        <v>1873</v>
      </c>
      <c r="C4840" s="107" t="s">
        <v>5642</v>
      </c>
      <c r="D4840" s="41" t="s">
        <v>58</v>
      </c>
      <c r="E4840" s="42">
        <v>31.36</v>
      </c>
      <c r="F4840" s="170">
        <f t="shared" si="88"/>
        <v>31.36</v>
      </c>
    </row>
    <row r="4841" spans="1:6" s="45" customFormat="1" ht="14.25">
      <c r="A4841" s="31">
        <v>10344</v>
      </c>
      <c r="B4841" s="21" t="s">
        <v>1873</v>
      </c>
      <c r="C4841" s="107" t="s">
        <v>5643</v>
      </c>
      <c r="D4841" s="41" t="s">
        <v>1733</v>
      </c>
      <c r="E4841" s="42">
        <v>256.61</v>
      </c>
      <c r="F4841" s="170">
        <f t="shared" si="88"/>
        <v>256.61</v>
      </c>
    </row>
    <row r="4842" spans="1:6" s="45" customFormat="1" ht="14.25">
      <c r="A4842" s="31">
        <v>10346</v>
      </c>
      <c r="B4842" s="21" t="s">
        <v>1873</v>
      </c>
      <c r="C4842" s="107" t="s">
        <v>5644</v>
      </c>
      <c r="D4842" s="41" t="s">
        <v>23</v>
      </c>
      <c r="E4842" s="42">
        <v>9.92</v>
      </c>
      <c r="F4842" s="170">
        <f t="shared" si="88"/>
        <v>9.92</v>
      </c>
    </row>
    <row r="4843" spans="1:6" s="45" customFormat="1" ht="14.25">
      <c r="A4843" s="31">
        <v>10345</v>
      </c>
      <c r="B4843" s="21" t="s">
        <v>1873</v>
      </c>
      <c r="C4843" s="107" t="s">
        <v>5645</v>
      </c>
      <c r="D4843" s="41" t="s">
        <v>1733</v>
      </c>
      <c r="E4843" s="42">
        <v>247.96</v>
      </c>
      <c r="F4843" s="170">
        <f t="shared" si="88"/>
        <v>247.96</v>
      </c>
    </row>
    <row r="4844" spans="1:6" s="45" customFormat="1" ht="14.25">
      <c r="A4844" s="31">
        <v>10623</v>
      </c>
      <c r="B4844" s="21" t="s">
        <v>1873</v>
      </c>
      <c r="C4844" s="107" t="s">
        <v>5646</v>
      </c>
      <c r="D4844" s="41" t="s">
        <v>1738</v>
      </c>
      <c r="E4844" s="42">
        <v>111</v>
      </c>
      <c r="F4844" s="170">
        <f t="shared" si="88"/>
        <v>111</v>
      </c>
    </row>
    <row r="4845" spans="1:6" s="45" customFormat="1" ht="14.25">
      <c r="A4845" s="31">
        <v>10074</v>
      </c>
      <c r="B4845" s="21" t="s">
        <v>1873</v>
      </c>
      <c r="C4845" s="107" t="s">
        <v>5647</v>
      </c>
      <c r="D4845" s="41" t="s">
        <v>54</v>
      </c>
      <c r="E4845" s="42">
        <v>232.85</v>
      </c>
      <c r="F4845" s="170">
        <f t="shared" si="88"/>
        <v>232.85</v>
      </c>
    </row>
    <row r="4846" spans="1:6" s="45" customFormat="1" ht="14.25">
      <c r="A4846" s="31">
        <v>10075</v>
      </c>
      <c r="B4846" s="21" t="s">
        <v>1873</v>
      </c>
      <c r="C4846" s="107" t="s">
        <v>5648</v>
      </c>
      <c r="D4846" s="41" t="s">
        <v>54</v>
      </c>
      <c r="E4846" s="42">
        <v>457.1</v>
      </c>
      <c r="F4846" s="170">
        <f t="shared" si="88"/>
        <v>457.1</v>
      </c>
    </row>
    <row r="4847" spans="1:6" s="45" customFormat="1" ht="14.25">
      <c r="A4847" s="31">
        <v>10821</v>
      </c>
      <c r="B4847" s="21" t="s">
        <v>1873</v>
      </c>
      <c r="C4847" s="107" t="s">
        <v>5649</v>
      </c>
      <c r="D4847" s="41" t="s">
        <v>54</v>
      </c>
      <c r="E4847" s="42">
        <v>1295.1300000000001</v>
      </c>
      <c r="F4847" s="170">
        <f t="shared" si="88"/>
        <v>1295.1300000000001</v>
      </c>
    </row>
    <row r="4848" spans="1:6" s="45" customFormat="1" ht="14.25">
      <c r="A4848" s="31">
        <v>10260</v>
      </c>
      <c r="B4848" s="21" t="s">
        <v>1873</v>
      </c>
      <c r="C4848" s="107" t="s">
        <v>5650</v>
      </c>
      <c r="D4848" s="41" t="s">
        <v>58</v>
      </c>
      <c r="E4848" s="42">
        <v>58.3</v>
      </c>
      <c r="F4848" s="170">
        <f t="shared" si="88"/>
        <v>58.3</v>
      </c>
    </row>
    <row r="4849" spans="1:6" s="45" customFormat="1" ht="14.25">
      <c r="A4849" s="31">
        <v>10261</v>
      </c>
      <c r="B4849" s="21" t="s">
        <v>1873</v>
      </c>
      <c r="C4849" s="107" t="s">
        <v>5651</v>
      </c>
      <c r="D4849" s="41" t="s">
        <v>58</v>
      </c>
      <c r="E4849" s="42">
        <v>51.25</v>
      </c>
      <c r="F4849" s="170">
        <f t="shared" si="88"/>
        <v>51.25</v>
      </c>
    </row>
    <row r="4850" spans="1:6" s="45" customFormat="1" ht="14.25">
      <c r="A4850" s="31">
        <v>10570</v>
      </c>
      <c r="B4850" s="21" t="s">
        <v>1873</v>
      </c>
      <c r="C4850" s="107" t="s">
        <v>5652</v>
      </c>
      <c r="D4850" s="41" t="s">
        <v>1738</v>
      </c>
      <c r="E4850" s="42">
        <v>61.66</v>
      </c>
      <c r="F4850" s="170">
        <f t="shared" si="88"/>
        <v>61.66</v>
      </c>
    </row>
    <row r="4851" spans="1:6" s="45" customFormat="1" ht="14.25">
      <c r="A4851" s="31">
        <v>11262</v>
      </c>
      <c r="B4851" s="21" t="s">
        <v>1873</v>
      </c>
      <c r="C4851" s="107" t="s">
        <v>5653</v>
      </c>
      <c r="D4851" s="41" t="s">
        <v>1738</v>
      </c>
      <c r="E4851" s="42">
        <v>126.66</v>
      </c>
      <c r="F4851" s="170">
        <f t="shared" si="88"/>
        <v>126.66</v>
      </c>
    </row>
    <row r="4852" spans="1:6" s="45" customFormat="1" ht="14.25">
      <c r="A4852" s="31">
        <v>11267</v>
      </c>
      <c r="B4852" s="21" t="s">
        <v>1873</v>
      </c>
      <c r="C4852" s="107" t="s">
        <v>5654</v>
      </c>
      <c r="D4852" s="41" t="s">
        <v>1738</v>
      </c>
      <c r="E4852" s="42">
        <v>7.57</v>
      </c>
      <c r="F4852" s="170">
        <f t="shared" si="88"/>
        <v>7.57</v>
      </c>
    </row>
    <row r="4853" spans="1:6" s="45" customFormat="1" ht="14.25">
      <c r="A4853" s="31">
        <v>10036</v>
      </c>
      <c r="B4853" s="21" t="s">
        <v>1873</v>
      </c>
      <c r="C4853" s="107" t="s">
        <v>5655</v>
      </c>
      <c r="D4853" s="41" t="s">
        <v>23</v>
      </c>
      <c r="E4853" s="42">
        <v>4.13</v>
      </c>
      <c r="F4853" s="170">
        <f t="shared" si="88"/>
        <v>4.13</v>
      </c>
    </row>
    <row r="4854" spans="1:6" s="45" customFormat="1" ht="14.25">
      <c r="A4854" s="31">
        <v>10309</v>
      </c>
      <c r="B4854" s="21" t="s">
        <v>1873</v>
      </c>
      <c r="C4854" s="107" t="s">
        <v>5656</v>
      </c>
      <c r="D4854" s="41" t="s">
        <v>27</v>
      </c>
      <c r="E4854" s="42">
        <v>50.77</v>
      </c>
      <c r="F4854" s="170">
        <f t="shared" si="88"/>
        <v>50.77</v>
      </c>
    </row>
    <row r="4855" spans="1:6" s="45" customFormat="1" ht="14.25">
      <c r="A4855" s="31">
        <v>10034</v>
      </c>
      <c r="B4855" s="21" t="s">
        <v>1873</v>
      </c>
      <c r="C4855" s="107" t="s">
        <v>5657</v>
      </c>
      <c r="D4855" s="41" t="s">
        <v>27</v>
      </c>
      <c r="E4855" s="42">
        <v>5.89</v>
      </c>
      <c r="F4855" s="170">
        <f t="shared" si="88"/>
        <v>5.89</v>
      </c>
    </row>
    <row r="4856" spans="1:6" s="45" customFormat="1" ht="14.25">
      <c r="A4856" s="31">
        <v>10187</v>
      </c>
      <c r="B4856" s="21" t="s">
        <v>1873</v>
      </c>
      <c r="C4856" s="107" t="s">
        <v>5658</v>
      </c>
      <c r="D4856" s="41" t="s">
        <v>44</v>
      </c>
      <c r="E4856" s="42">
        <v>14.5</v>
      </c>
      <c r="F4856" s="170">
        <f t="shared" si="88"/>
        <v>14.5</v>
      </c>
    </row>
    <row r="4857" spans="1:6" s="45" customFormat="1" ht="14.25">
      <c r="A4857" s="31">
        <v>10375</v>
      </c>
      <c r="B4857" s="21" t="s">
        <v>1873</v>
      </c>
      <c r="C4857" s="107" t="s">
        <v>5659</v>
      </c>
      <c r="D4857" s="41" t="s">
        <v>1738</v>
      </c>
      <c r="E4857" s="42">
        <v>0.78</v>
      </c>
      <c r="F4857" s="170">
        <f t="shared" si="88"/>
        <v>0.78</v>
      </c>
    </row>
    <row r="4858" spans="1:6" s="45" customFormat="1" ht="14.25">
      <c r="A4858" s="31">
        <v>10327</v>
      </c>
      <c r="B4858" s="21" t="s">
        <v>1873</v>
      </c>
      <c r="C4858" s="107" t="s">
        <v>5660</v>
      </c>
      <c r="D4858" s="41" t="s">
        <v>1738</v>
      </c>
      <c r="E4858" s="42">
        <v>11.73</v>
      </c>
      <c r="F4858" s="170">
        <f t="shared" si="88"/>
        <v>11.73</v>
      </c>
    </row>
    <row r="4859" spans="1:6" s="45" customFormat="1" ht="14.25">
      <c r="A4859" s="31">
        <v>101971</v>
      </c>
      <c r="B4859" s="21" t="s">
        <v>1873</v>
      </c>
      <c r="C4859" s="107" t="s">
        <v>5661</v>
      </c>
      <c r="D4859" s="41" t="s">
        <v>1738</v>
      </c>
      <c r="E4859" s="42">
        <v>16.760000000000002</v>
      </c>
      <c r="F4859" s="170">
        <f t="shared" si="88"/>
        <v>16.760000000000002</v>
      </c>
    </row>
    <row r="4860" spans="1:6" s="45" customFormat="1" ht="14.25">
      <c r="A4860" s="31">
        <v>11565</v>
      </c>
      <c r="B4860" s="21" t="s">
        <v>1873</v>
      </c>
      <c r="C4860" s="107" t="s">
        <v>5662</v>
      </c>
      <c r="D4860" s="41" t="s">
        <v>1738</v>
      </c>
      <c r="E4860" s="42">
        <v>8.74</v>
      </c>
      <c r="F4860" s="170">
        <f t="shared" si="88"/>
        <v>8.74</v>
      </c>
    </row>
    <row r="4861" spans="1:6" s="45" customFormat="1" ht="14.25">
      <c r="A4861" s="31">
        <v>10326</v>
      </c>
      <c r="B4861" s="21" t="s">
        <v>1873</v>
      </c>
      <c r="C4861" s="107" t="s">
        <v>5663</v>
      </c>
      <c r="D4861" s="41" t="s">
        <v>1738</v>
      </c>
      <c r="E4861" s="42">
        <v>0.93</v>
      </c>
      <c r="F4861" s="170">
        <f t="shared" si="88"/>
        <v>0.93</v>
      </c>
    </row>
    <row r="4862" spans="1:6" s="45" customFormat="1" ht="14.25">
      <c r="A4862" s="31">
        <v>10298</v>
      </c>
      <c r="B4862" s="21" t="s">
        <v>1873</v>
      </c>
      <c r="C4862" s="107" t="s">
        <v>5664</v>
      </c>
      <c r="D4862" s="41" t="s">
        <v>1748</v>
      </c>
      <c r="E4862" s="42">
        <v>5219.4799999999996</v>
      </c>
      <c r="F4862" s="170">
        <f t="shared" si="88"/>
        <v>5219.4799999999996</v>
      </c>
    </row>
    <row r="4863" spans="1:6" s="45" customFormat="1" ht="14.25">
      <c r="A4863" s="31">
        <v>11016</v>
      </c>
      <c r="B4863" s="21" t="s">
        <v>1873</v>
      </c>
      <c r="C4863" s="107" t="s">
        <v>5665</v>
      </c>
      <c r="D4863" s="41" t="s">
        <v>21</v>
      </c>
      <c r="E4863" s="42">
        <v>4.0999999999999996</v>
      </c>
      <c r="F4863" s="170">
        <f t="shared" si="88"/>
        <v>4.0999999999999996</v>
      </c>
    </row>
    <row r="4864" spans="1:6" s="45" customFormat="1" ht="14.25">
      <c r="A4864" s="31">
        <v>11017</v>
      </c>
      <c r="B4864" s="21" t="s">
        <v>1873</v>
      </c>
      <c r="C4864" s="107" t="s">
        <v>5666</v>
      </c>
      <c r="D4864" s="41" t="s">
        <v>21</v>
      </c>
      <c r="E4864" s="42">
        <v>2.4700000000000002</v>
      </c>
      <c r="F4864" s="170">
        <f t="shared" si="88"/>
        <v>2.4700000000000002</v>
      </c>
    </row>
    <row r="4865" spans="1:6" s="45" customFormat="1" ht="14.25">
      <c r="A4865" s="31">
        <v>11015</v>
      </c>
      <c r="B4865" s="21" t="s">
        <v>1873</v>
      </c>
      <c r="C4865" s="107" t="s">
        <v>5667</v>
      </c>
      <c r="D4865" s="41" t="s">
        <v>21</v>
      </c>
      <c r="E4865" s="42">
        <v>46.06</v>
      </c>
      <c r="F4865" s="170">
        <f t="shared" si="88"/>
        <v>46.06</v>
      </c>
    </row>
    <row r="4866" spans="1:6" s="45" customFormat="1" ht="14.25">
      <c r="A4866" s="31">
        <v>10125</v>
      </c>
      <c r="B4866" s="21" t="s">
        <v>1873</v>
      </c>
      <c r="C4866" s="107" t="s">
        <v>5668</v>
      </c>
      <c r="D4866" s="41" t="s">
        <v>44</v>
      </c>
      <c r="E4866" s="42">
        <v>111.53</v>
      </c>
      <c r="F4866" s="170">
        <f t="shared" ref="F4866:F4929" si="89">E4866*$F$4544</f>
        <v>111.53</v>
      </c>
    </row>
    <row r="4867" spans="1:6" s="45" customFormat="1" ht="14.25">
      <c r="A4867" s="31">
        <v>10121</v>
      </c>
      <c r="B4867" s="21" t="s">
        <v>1873</v>
      </c>
      <c r="C4867" s="107" t="s">
        <v>5669</v>
      </c>
      <c r="D4867" s="41" t="s">
        <v>44</v>
      </c>
      <c r="E4867" s="42">
        <v>102.2</v>
      </c>
      <c r="F4867" s="170">
        <f t="shared" si="89"/>
        <v>102.2</v>
      </c>
    </row>
    <row r="4868" spans="1:6" s="45" customFormat="1" ht="14.25">
      <c r="A4868" s="31">
        <v>10124</v>
      </c>
      <c r="B4868" s="21" t="s">
        <v>1873</v>
      </c>
      <c r="C4868" s="107" t="s">
        <v>5670</v>
      </c>
      <c r="D4868" s="41" t="s">
        <v>44</v>
      </c>
      <c r="E4868" s="42">
        <v>102.2</v>
      </c>
      <c r="F4868" s="170">
        <f t="shared" si="89"/>
        <v>102.2</v>
      </c>
    </row>
    <row r="4869" spans="1:6" s="45" customFormat="1" ht="14.25">
      <c r="A4869" s="31">
        <v>10301</v>
      </c>
      <c r="B4869" s="21" t="s">
        <v>1873</v>
      </c>
      <c r="C4869" s="107" t="s">
        <v>5671</v>
      </c>
      <c r="D4869" s="41" t="s">
        <v>45</v>
      </c>
      <c r="E4869" s="42">
        <v>77.25</v>
      </c>
      <c r="F4869" s="170">
        <f t="shared" si="89"/>
        <v>77.25</v>
      </c>
    </row>
    <row r="4870" spans="1:6" s="45" customFormat="1" ht="14.25">
      <c r="A4870" s="31">
        <v>10126</v>
      </c>
      <c r="B4870" s="21" t="s">
        <v>1873</v>
      </c>
      <c r="C4870" s="107" t="s">
        <v>4001</v>
      </c>
      <c r="D4870" s="41" t="s">
        <v>44</v>
      </c>
      <c r="E4870" s="42">
        <v>146.54</v>
      </c>
      <c r="F4870" s="170">
        <f t="shared" si="89"/>
        <v>146.54</v>
      </c>
    </row>
    <row r="4871" spans="1:6" s="45" customFormat="1" ht="14.25">
      <c r="A4871" s="31">
        <v>10368</v>
      </c>
      <c r="B4871" s="21" t="s">
        <v>1873</v>
      </c>
      <c r="C4871" s="107" t="s">
        <v>5672</v>
      </c>
      <c r="D4871" s="41" t="s">
        <v>45</v>
      </c>
      <c r="E4871" s="42">
        <v>119.22</v>
      </c>
      <c r="F4871" s="170">
        <f t="shared" si="89"/>
        <v>119.22</v>
      </c>
    </row>
    <row r="4872" spans="1:6" s="45" customFormat="1" ht="14.25">
      <c r="A4872" s="31">
        <v>10380</v>
      </c>
      <c r="B4872" s="21" t="s">
        <v>1873</v>
      </c>
      <c r="C4872" s="107" t="s">
        <v>5673</v>
      </c>
      <c r="D4872" s="41" t="s">
        <v>45</v>
      </c>
      <c r="E4872" s="42">
        <v>152.54</v>
      </c>
      <c r="F4872" s="170">
        <f t="shared" si="89"/>
        <v>152.54</v>
      </c>
    </row>
    <row r="4873" spans="1:6" s="45" customFormat="1" ht="14.25">
      <c r="A4873" s="31">
        <v>10363</v>
      </c>
      <c r="B4873" s="21" t="s">
        <v>1873</v>
      </c>
      <c r="C4873" s="107" t="s">
        <v>5674</v>
      </c>
      <c r="D4873" s="41" t="s">
        <v>45</v>
      </c>
      <c r="E4873" s="42">
        <v>149.26</v>
      </c>
      <c r="F4873" s="170">
        <f t="shared" si="89"/>
        <v>149.26</v>
      </c>
    </row>
    <row r="4874" spans="1:6" s="45" customFormat="1" ht="24">
      <c r="A4874" s="31">
        <v>11488</v>
      </c>
      <c r="B4874" s="21" t="s">
        <v>1873</v>
      </c>
      <c r="C4874" s="107" t="s">
        <v>5675</v>
      </c>
      <c r="D4874" s="41" t="s">
        <v>21</v>
      </c>
      <c r="E4874" s="42">
        <v>509.38</v>
      </c>
      <c r="F4874" s="170">
        <f t="shared" si="89"/>
        <v>509.38</v>
      </c>
    </row>
    <row r="4875" spans="1:6" s="45" customFormat="1" ht="24">
      <c r="A4875" s="31">
        <v>10200</v>
      </c>
      <c r="B4875" s="21" t="s">
        <v>1873</v>
      </c>
      <c r="C4875" s="107" t="s">
        <v>5676</v>
      </c>
      <c r="D4875" s="41" t="s">
        <v>21</v>
      </c>
      <c r="E4875" s="42">
        <v>1257.9100000000001</v>
      </c>
      <c r="F4875" s="170">
        <f t="shared" si="89"/>
        <v>1257.9100000000001</v>
      </c>
    </row>
    <row r="4876" spans="1:6" s="45" customFormat="1" ht="14.25">
      <c r="A4876" s="31">
        <v>11465</v>
      </c>
      <c r="B4876" s="21" t="s">
        <v>1873</v>
      </c>
      <c r="C4876" s="107" t="s">
        <v>5677</v>
      </c>
      <c r="D4876" s="41" t="s">
        <v>23</v>
      </c>
      <c r="E4876" s="42">
        <v>10</v>
      </c>
      <c r="F4876" s="170">
        <f t="shared" si="89"/>
        <v>10</v>
      </c>
    </row>
    <row r="4877" spans="1:6" s="45" customFormat="1" ht="14.25">
      <c r="A4877" s="31">
        <v>10179</v>
      </c>
      <c r="B4877" s="21" t="s">
        <v>1873</v>
      </c>
      <c r="C4877" s="107" t="s">
        <v>5678</v>
      </c>
      <c r="D4877" s="41" t="s">
        <v>23</v>
      </c>
      <c r="E4877" s="42">
        <v>8.9600000000000009</v>
      </c>
      <c r="F4877" s="170">
        <f t="shared" si="89"/>
        <v>8.9600000000000009</v>
      </c>
    </row>
    <row r="4878" spans="1:6" s="45" customFormat="1" ht="14.25">
      <c r="A4878" s="31">
        <v>10257</v>
      </c>
      <c r="B4878" s="21" t="s">
        <v>1873</v>
      </c>
      <c r="C4878" s="107" t="s">
        <v>5679</v>
      </c>
      <c r="D4878" s="41" t="s">
        <v>1738</v>
      </c>
      <c r="E4878" s="42">
        <v>85.93</v>
      </c>
      <c r="F4878" s="170">
        <f t="shared" si="89"/>
        <v>85.93</v>
      </c>
    </row>
    <row r="4879" spans="1:6" s="45" customFormat="1" ht="14.25">
      <c r="A4879" s="31">
        <v>11512</v>
      </c>
      <c r="B4879" s="21" t="s">
        <v>1873</v>
      </c>
      <c r="C4879" s="107" t="s">
        <v>5680</v>
      </c>
      <c r="D4879" s="41" t="s">
        <v>1747</v>
      </c>
      <c r="E4879" s="42">
        <v>0</v>
      </c>
      <c r="F4879" s="170">
        <f t="shared" si="89"/>
        <v>0</v>
      </c>
    </row>
    <row r="4880" spans="1:6" s="45" customFormat="1" ht="14.25">
      <c r="A4880" s="31">
        <v>10201</v>
      </c>
      <c r="B4880" s="21" t="s">
        <v>1873</v>
      </c>
      <c r="C4880" s="107" t="s">
        <v>5681</v>
      </c>
      <c r="D4880" s="41" t="s">
        <v>43</v>
      </c>
      <c r="E4880" s="42">
        <v>86.91</v>
      </c>
      <c r="F4880" s="170">
        <f t="shared" si="89"/>
        <v>86.91</v>
      </c>
    </row>
    <row r="4881" spans="1:6" s="45" customFormat="1" ht="14.25">
      <c r="A4881" s="31">
        <v>10378</v>
      </c>
      <c r="B4881" s="21" t="s">
        <v>1873</v>
      </c>
      <c r="C4881" s="107" t="s">
        <v>5682</v>
      </c>
      <c r="D4881" s="41" t="s">
        <v>45</v>
      </c>
      <c r="E4881" s="42">
        <v>163.56</v>
      </c>
      <c r="F4881" s="170">
        <f t="shared" si="89"/>
        <v>163.56</v>
      </c>
    </row>
    <row r="4882" spans="1:6" s="45" customFormat="1" ht="14.25">
      <c r="A4882" s="31">
        <v>10615</v>
      </c>
      <c r="B4882" s="21" t="s">
        <v>1873</v>
      </c>
      <c r="C4882" s="107" t="s">
        <v>5683</v>
      </c>
      <c r="D4882" s="41" t="s">
        <v>1738</v>
      </c>
      <c r="E4882" s="42">
        <v>102.51</v>
      </c>
      <c r="F4882" s="170">
        <f t="shared" si="89"/>
        <v>102.51</v>
      </c>
    </row>
    <row r="4883" spans="1:6" s="45" customFormat="1" ht="14.25">
      <c r="A4883" s="31">
        <v>10340</v>
      </c>
      <c r="B4883" s="21" t="s">
        <v>1873</v>
      </c>
      <c r="C4883" s="107" t="s">
        <v>5684</v>
      </c>
      <c r="D4883" s="41" t="s">
        <v>45</v>
      </c>
      <c r="E4883" s="42">
        <v>201.9</v>
      </c>
      <c r="F4883" s="170">
        <f t="shared" si="89"/>
        <v>201.9</v>
      </c>
    </row>
    <row r="4884" spans="1:6" s="45" customFormat="1" ht="14.25">
      <c r="A4884" s="31">
        <v>10654</v>
      </c>
      <c r="B4884" s="21" t="s">
        <v>1873</v>
      </c>
      <c r="C4884" s="107" t="s">
        <v>5685</v>
      </c>
      <c r="D4884" s="41" t="s">
        <v>1738</v>
      </c>
      <c r="E4884" s="42">
        <v>81.98</v>
      </c>
      <c r="F4884" s="170">
        <f t="shared" si="89"/>
        <v>81.98</v>
      </c>
    </row>
    <row r="4885" spans="1:6" s="45" customFormat="1" ht="14.25">
      <c r="A4885" s="31">
        <v>10798</v>
      </c>
      <c r="B4885" s="21" t="s">
        <v>1873</v>
      </c>
      <c r="C4885" s="107" t="s">
        <v>5686</v>
      </c>
      <c r="D4885" s="41" t="s">
        <v>1738</v>
      </c>
      <c r="E4885" s="42">
        <v>160.16999999999999</v>
      </c>
      <c r="F4885" s="170">
        <f t="shared" si="89"/>
        <v>160.16999999999999</v>
      </c>
    </row>
    <row r="4886" spans="1:6" s="45" customFormat="1" ht="14.25">
      <c r="A4886" s="31">
        <v>10191</v>
      </c>
      <c r="B4886" s="21" t="s">
        <v>1873</v>
      </c>
      <c r="C4886" s="107" t="s">
        <v>5687</v>
      </c>
      <c r="D4886" s="41" t="s">
        <v>23</v>
      </c>
      <c r="E4886" s="42">
        <v>6.5</v>
      </c>
      <c r="F4886" s="170">
        <f t="shared" si="89"/>
        <v>6.5</v>
      </c>
    </row>
    <row r="4887" spans="1:6" s="45" customFormat="1" ht="14.25">
      <c r="A4887" s="31">
        <v>10573</v>
      </c>
      <c r="B4887" s="21" t="s">
        <v>1873</v>
      </c>
      <c r="C4887" s="107" t="s">
        <v>5688</v>
      </c>
      <c r="D4887" s="41" t="s">
        <v>23</v>
      </c>
      <c r="E4887" s="42">
        <v>0.13</v>
      </c>
      <c r="F4887" s="170">
        <f t="shared" si="89"/>
        <v>0.13</v>
      </c>
    </row>
    <row r="4888" spans="1:6" s="45" customFormat="1" ht="14.25">
      <c r="A4888" s="31">
        <v>10120</v>
      </c>
      <c r="B4888" s="21" t="s">
        <v>1873</v>
      </c>
      <c r="C4888" s="107" t="s">
        <v>5689</v>
      </c>
      <c r="D4888" s="41" t="s">
        <v>44</v>
      </c>
      <c r="E4888" s="42">
        <v>68</v>
      </c>
      <c r="F4888" s="170">
        <f t="shared" si="89"/>
        <v>68</v>
      </c>
    </row>
    <row r="4889" spans="1:6" s="45" customFormat="1" ht="14.25">
      <c r="A4889" s="31">
        <v>10621</v>
      </c>
      <c r="B4889" s="21" t="s">
        <v>1873</v>
      </c>
      <c r="C4889" s="107" t="s">
        <v>5690</v>
      </c>
      <c r="D4889" s="41" t="s">
        <v>21</v>
      </c>
      <c r="E4889" s="42">
        <v>8.67</v>
      </c>
      <c r="F4889" s="170">
        <f t="shared" si="89"/>
        <v>8.67</v>
      </c>
    </row>
    <row r="4890" spans="1:6" s="45" customFormat="1" ht="14.25">
      <c r="A4890" s="31">
        <v>10624</v>
      </c>
      <c r="B4890" s="21" t="s">
        <v>1873</v>
      </c>
      <c r="C4890" s="107" t="s">
        <v>5691</v>
      </c>
      <c r="D4890" s="41" t="s">
        <v>21</v>
      </c>
      <c r="E4890" s="42">
        <v>8.02</v>
      </c>
      <c r="F4890" s="170">
        <f t="shared" si="89"/>
        <v>8.02</v>
      </c>
    </row>
    <row r="4891" spans="1:6" s="45" customFormat="1" ht="14.25">
      <c r="A4891" s="31">
        <v>10616</v>
      </c>
      <c r="B4891" s="21" t="s">
        <v>1873</v>
      </c>
      <c r="C4891" s="107" t="s">
        <v>5692</v>
      </c>
      <c r="D4891" s="41" t="s">
        <v>1738</v>
      </c>
      <c r="E4891" s="42">
        <v>38.770000000000003</v>
      </c>
      <c r="F4891" s="170">
        <f t="shared" si="89"/>
        <v>38.770000000000003</v>
      </c>
    </row>
    <row r="4892" spans="1:6" s="45" customFormat="1" ht="14.25">
      <c r="A4892" s="31">
        <v>10656</v>
      </c>
      <c r="B4892" s="21" t="s">
        <v>1873</v>
      </c>
      <c r="C4892" s="107" t="s">
        <v>5693</v>
      </c>
      <c r="D4892" s="41" t="s">
        <v>1738</v>
      </c>
      <c r="E4892" s="42">
        <v>92.94</v>
      </c>
      <c r="F4892" s="170">
        <f t="shared" si="89"/>
        <v>92.94</v>
      </c>
    </row>
    <row r="4893" spans="1:6" s="45" customFormat="1" ht="14.25">
      <c r="A4893" s="31">
        <v>10778</v>
      </c>
      <c r="B4893" s="21" t="s">
        <v>1873</v>
      </c>
      <c r="C4893" s="107" t="s">
        <v>5694</v>
      </c>
      <c r="D4893" s="41" t="s">
        <v>1738</v>
      </c>
      <c r="E4893" s="42">
        <v>674.03</v>
      </c>
      <c r="F4893" s="170">
        <f t="shared" si="89"/>
        <v>674.03</v>
      </c>
    </row>
    <row r="4894" spans="1:6" s="45" customFormat="1" ht="14.25">
      <c r="A4894" s="31">
        <v>10703</v>
      </c>
      <c r="B4894" s="21" t="s">
        <v>1873</v>
      </c>
      <c r="C4894" s="107" t="s">
        <v>5695</v>
      </c>
      <c r="D4894" s="41" t="s">
        <v>1738</v>
      </c>
      <c r="E4894" s="42">
        <v>2018.56</v>
      </c>
      <c r="F4894" s="170">
        <f t="shared" si="89"/>
        <v>2018.56</v>
      </c>
    </row>
    <row r="4895" spans="1:6" s="45" customFormat="1" ht="14.25">
      <c r="A4895" s="31">
        <v>10702</v>
      </c>
      <c r="B4895" s="21" t="s">
        <v>1873</v>
      </c>
      <c r="C4895" s="107" t="s">
        <v>5696</v>
      </c>
      <c r="D4895" s="41" t="s">
        <v>1738</v>
      </c>
      <c r="E4895" s="42">
        <v>2350.71</v>
      </c>
      <c r="F4895" s="170">
        <f t="shared" si="89"/>
        <v>2350.71</v>
      </c>
    </row>
    <row r="4896" spans="1:6" s="45" customFormat="1" ht="14.25">
      <c r="A4896" s="31">
        <v>10701</v>
      </c>
      <c r="B4896" s="21" t="s">
        <v>1873</v>
      </c>
      <c r="C4896" s="107" t="s">
        <v>5697</v>
      </c>
      <c r="D4896" s="41" t="s">
        <v>1738</v>
      </c>
      <c r="E4896" s="42">
        <v>2328.92</v>
      </c>
      <c r="F4896" s="170">
        <f t="shared" si="89"/>
        <v>2328.92</v>
      </c>
    </row>
    <row r="4897" spans="1:6" s="45" customFormat="1" ht="14.25">
      <c r="A4897" s="31">
        <v>11519</v>
      </c>
      <c r="B4897" s="21" t="s">
        <v>1873</v>
      </c>
      <c r="C4897" s="107" t="s">
        <v>5698</v>
      </c>
      <c r="D4897" s="41" t="s">
        <v>1738</v>
      </c>
      <c r="E4897" s="42">
        <v>194.4</v>
      </c>
      <c r="F4897" s="170">
        <f t="shared" si="89"/>
        <v>194.4</v>
      </c>
    </row>
    <row r="4898" spans="1:6" s="45" customFormat="1" ht="14.25">
      <c r="A4898" s="31">
        <v>10063</v>
      </c>
      <c r="B4898" s="21" t="s">
        <v>1873</v>
      </c>
      <c r="C4898" s="107" t="s">
        <v>5699</v>
      </c>
      <c r="D4898" s="41" t="s">
        <v>44</v>
      </c>
      <c r="E4898" s="42">
        <v>3795.83</v>
      </c>
      <c r="F4898" s="170">
        <f t="shared" si="89"/>
        <v>3795.83</v>
      </c>
    </row>
    <row r="4899" spans="1:6" s="45" customFormat="1" ht="14.25">
      <c r="A4899" s="31">
        <v>10135</v>
      </c>
      <c r="B4899" s="21" t="s">
        <v>1873</v>
      </c>
      <c r="C4899" s="107" t="s">
        <v>5700</v>
      </c>
      <c r="D4899" s="41" t="s">
        <v>23</v>
      </c>
      <c r="E4899" s="42">
        <v>14.69</v>
      </c>
      <c r="F4899" s="170">
        <f t="shared" si="89"/>
        <v>14.69</v>
      </c>
    </row>
    <row r="4900" spans="1:6" s="45" customFormat="1" ht="14.25">
      <c r="A4900" s="31">
        <v>10136</v>
      </c>
      <c r="B4900" s="21" t="s">
        <v>1873</v>
      </c>
      <c r="C4900" s="107" t="s">
        <v>5701</v>
      </c>
      <c r="D4900" s="41" t="s">
        <v>23</v>
      </c>
      <c r="E4900" s="42">
        <v>18.39</v>
      </c>
      <c r="F4900" s="170">
        <f t="shared" si="89"/>
        <v>18.39</v>
      </c>
    </row>
    <row r="4901" spans="1:6" s="45" customFormat="1" ht="14.25">
      <c r="A4901" s="31">
        <v>10381</v>
      </c>
      <c r="B4901" s="21" t="s">
        <v>1873</v>
      </c>
      <c r="C4901" s="107" t="s">
        <v>5702</v>
      </c>
      <c r="D4901" s="41" t="s">
        <v>1743</v>
      </c>
      <c r="E4901" s="42">
        <v>191.89</v>
      </c>
      <c r="F4901" s="170">
        <f t="shared" si="89"/>
        <v>191.89</v>
      </c>
    </row>
    <row r="4902" spans="1:6" s="45" customFormat="1" ht="14.25">
      <c r="A4902" s="31">
        <v>10617</v>
      </c>
      <c r="B4902" s="21" t="s">
        <v>1873</v>
      </c>
      <c r="C4902" s="107" t="s">
        <v>5703</v>
      </c>
      <c r="D4902" s="41" t="s">
        <v>1743</v>
      </c>
      <c r="E4902" s="42">
        <v>377.19</v>
      </c>
      <c r="F4902" s="170">
        <f t="shared" si="89"/>
        <v>377.19</v>
      </c>
    </row>
    <row r="4903" spans="1:6" s="45" customFormat="1" ht="14.25">
      <c r="A4903" s="31">
        <v>10618</v>
      </c>
      <c r="B4903" s="21" t="s">
        <v>1873</v>
      </c>
      <c r="C4903" s="107" t="s">
        <v>5704</v>
      </c>
      <c r="D4903" s="41" t="s">
        <v>1743</v>
      </c>
      <c r="E4903" s="42">
        <v>349.93</v>
      </c>
      <c r="F4903" s="170">
        <f t="shared" si="89"/>
        <v>349.93</v>
      </c>
    </row>
    <row r="4904" spans="1:6" s="45" customFormat="1" ht="14.25">
      <c r="A4904" s="31">
        <v>10749</v>
      </c>
      <c r="B4904" s="21" t="s">
        <v>1873</v>
      </c>
      <c r="C4904" s="107" t="s">
        <v>5705</v>
      </c>
      <c r="D4904" s="41" t="s">
        <v>23</v>
      </c>
      <c r="E4904" s="42">
        <v>95.55</v>
      </c>
      <c r="F4904" s="170">
        <f t="shared" si="89"/>
        <v>95.55</v>
      </c>
    </row>
    <row r="4905" spans="1:6" s="45" customFormat="1" ht="14.25">
      <c r="A4905" s="31">
        <v>11487</v>
      </c>
      <c r="B4905" s="21" t="s">
        <v>1873</v>
      </c>
      <c r="C4905" s="107" t="s">
        <v>5706</v>
      </c>
      <c r="D4905" s="41" t="s">
        <v>27</v>
      </c>
      <c r="E4905" s="42">
        <v>15.82</v>
      </c>
      <c r="F4905" s="170">
        <f t="shared" si="89"/>
        <v>15.82</v>
      </c>
    </row>
    <row r="4906" spans="1:6" s="45" customFormat="1" ht="14.25">
      <c r="A4906" s="31">
        <v>11002</v>
      </c>
      <c r="B4906" s="21" t="s">
        <v>1873</v>
      </c>
      <c r="C4906" s="107" t="s">
        <v>5707</v>
      </c>
      <c r="D4906" s="41" t="s">
        <v>1738</v>
      </c>
      <c r="E4906" s="42">
        <v>425.24</v>
      </c>
      <c r="F4906" s="170">
        <f t="shared" si="89"/>
        <v>425.24</v>
      </c>
    </row>
    <row r="4907" spans="1:6" s="45" customFormat="1" ht="14.25">
      <c r="A4907" s="31">
        <v>10046</v>
      </c>
      <c r="B4907" s="21" t="s">
        <v>1873</v>
      </c>
      <c r="C4907" s="107" t="s">
        <v>5708</v>
      </c>
      <c r="D4907" s="41" t="s">
        <v>1738</v>
      </c>
      <c r="E4907" s="42">
        <v>30</v>
      </c>
      <c r="F4907" s="170">
        <f t="shared" si="89"/>
        <v>30</v>
      </c>
    </row>
    <row r="4908" spans="1:6" s="45" customFormat="1" ht="14.25">
      <c r="A4908" s="31">
        <v>10069</v>
      </c>
      <c r="B4908" s="21" t="s">
        <v>1873</v>
      </c>
      <c r="C4908" s="107" t="s">
        <v>5709</v>
      </c>
      <c r="D4908" s="41" t="s">
        <v>44</v>
      </c>
      <c r="E4908" s="42">
        <v>1765.23</v>
      </c>
      <c r="F4908" s="170">
        <f t="shared" si="89"/>
        <v>1765.23</v>
      </c>
    </row>
    <row r="4909" spans="1:6" s="45" customFormat="1" ht="14.25">
      <c r="A4909" s="31">
        <v>11261</v>
      </c>
      <c r="B4909" s="21" t="s">
        <v>1873</v>
      </c>
      <c r="C4909" s="107" t="s">
        <v>5710</v>
      </c>
      <c r="D4909" s="41" t="s">
        <v>21</v>
      </c>
      <c r="E4909" s="42">
        <v>2.0499999999999998</v>
      </c>
      <c r="F4909" s="170">
        <f t="shared" si="89"/>
        <v>2.0499999999999998</v>
      </c>
    </row>
    <row r="4910" spans="1:6" s="45" customFormat="1" ht="14.25">
      <c r="A4910" s="31">
        <v>10320</v>
      </c>
      <c r="B4910" s="21" t="s">
        <v>1873</v>
      </c>
      <c r="C4910" s="107" t="s">
        <v>5711</v>
      </c>
      <c r="D4910" s="41" t="s">
        <v>1738</v>
      </c>
      <c r="E4910" s="42">
        <v>2.7</v>
      </c>
      <c r="F4910" s="170">
        <f t="shared" si="89"/>
        <v>2.7</v>
      </c>
    </row>
    <row r="4911" spans="1:6" s="45" customFormat="1" ht="14.25">
      <c r="A4911" s="31">
        <v>10165</v>
      </c>
      <c r="B4911" s="21" t="s">
        <v>1873</v>
      </c>
      <c r="C4911" s="107" t="s">
        <v>5712</v>
      </c>
      <c r="D4911" s="41" t="s">
        <v>1738</v>
      </c>
      <c r="E4911" s="42">
        <v>622.77</v>
      </c>
      <c r="F4911" s="170">
        <f t="shared" si="89"/>
        <v>622.77</v>
      </c>
    </row>
    <row r="4912" spans="1:6" s="45" customFormat="1" ht="14.25">
      <c r="A4912" s="31">
        <v>10067</v>
      </c>
      <c r="B4912" s="21" t="s">
        <v>1873</v>
      </c>
      <c r="C4912" s="107" t="s">
        <v>5713</v>
      </c>
      <c r="D4912" s="41" t="s">
        <v>44</v>
      </c>
      <c r="E4912" s="42">
        <v>1628</v>
      </c>
      <c r="F4912" s="170">
        <f t="shared" si="89"/>
        <v>1628</v>
      </c>
    </row>
    <row r="4913" spans="1:6" s="45" customFormat="1" ht="14.25">
      <c r="A4913" s="31">
        <v>10004</v>
      </c>
      <c r="B4913" s="21" t="s">
        <v>1873</v>
      </c>
      <c r="C4913" s="107" t="s">
        <v>5714</v>
      </c>
      <c r="D4913" s="41" t="s">
        <v>24</v>
      </c>
      <c r="E4913" s="42">
        <v>5100.5600000000004</v>
      </c>
      <c r="F4913" s="170">
        <f t="shared" si="89"/>
        <v>5100.5600000000004</v>
      </c>
    </row>
    <row r="4914" spans="1:6" s="45" customFormat="1" ht="14.25">
      <c r="A4914" s="31">
        <v>10005</v>
      </c>
      <c r="B4914" s="21" t="s">
        <v>1873</v>
      </c>
      <c r="C4914" s="107" t="s">
        <v>5715</v>
      </c>
      <c r="D4914" s="41" t="s">
        <v>24</v>
      </c>
      <c r="E4914" s="42">
        <v>4907.3900000000003</v>
      </c>
      <c r="F4914" s="170">
        <f t="shared" si="89"/>
        <v>4907.3900000000003</v>
      </c>
    </row>
    <row r="4915" spans="1:6" s="45" customFormat="1" ht="14.25">
      <c r="A4915" s="31">
        <v>10776</v>
      </c>
      <c r="B4915" s="21" t="s">
        <v>1873</v>
      </c>
      <c r="C4915" s="107" t="s">
        <v>5716</v>
      </c>
      <c r="D4915" s="41" t="s">
        <v>24</v>
      </c>
      <c r="E4915" s="42">
        <v>5470.18</v>
      </c>
      <c r="F4915" s="170">
        <f t="shared" si="89"/>
        <v>5470.18</v>
      </c>
    </row>
    <row r="4916" spans="1:6" s="45" customFormat="1" ht="14.25">
      <c r="A4916" s="31">
        <v>10572</v>
      </c>
      <c r="B4916" s="21" t="s">
        <v>1873</v>
      </c>
      <c r="C4916" s="107" t="s">
        <v>5717</v>
      </c>
      <c r="D4916" s="41" t="s">
        <v>23</v>
      </c>
      <c r="E4916" s="42">
        <v>30.72</v>
      </c>
      <c r="F4916" s="170">
        <f t="shared" si="89"/>
        <v>30.72</v>
      </c>
    </row>
    <row r="4917" spans="1:6" s="45" customFormat="1" ht="14.25">
      <c r="A4917" s="31">
        <v>10584</v>
      </c>
      <c r="B4917" s="21" t="s">
        <v>1873</v>
      </c>
      <c r="C4917" s="107" t="s">
        <v>5718</v>
      </c>
      <c r="D4917" s="41" t="s">
        <v>22</v>
      </c>
      <c r="E4917" s="42">
        <v>3602</v>
      </c>
      <c r="F4917" s="170">
        <f t="shared" si="89"/>
        <v>3602</v>
      </c>
    </row>
    <row r="4918" spans="1:6" s="45" customFormat="1" ht="14.25">
      <c r="A4918" s="31">
        <v>11504</v>
      </c>
      <c r="B4918" s="21" t="s">
        <v>1873</v>
      </c>
      <c r="C4918" s="107" t="s">
        <v>5719</v>
      </c>
      <c r="D4918" s="41" t="s">
        <v>23</v>
      </c>
      <c r="E4918" s="42">
        <v>15.79</v>
      </c>
      <c r="F4918" s="170">
        <f t="shared" si="89"/>
        <v>15.79</v>
      </c>
    </row>
    <row r="4919" spans="1:6" s="45" customFormat="1" ht="14.25">
      <c r="A4919" s="31">
        <v>11558</v>
      </c>
      <c r="B4919" s="21" t="s">
        <v>1873</v>
      </c>
      <c r="C4919" s="107" t="s">
        <v>5720</v>
      </c>
      <c r="D4919" s="41" t="s">
        <v>27</v>
      </c>
      <c r="E4919" s="42">
        <v>15.23</v>
      </c>
      <c r="F4919" s="170">
        <f t="shared" si="89"/>
        <v>15.23</v>
      </c>
    </row>
    <row r="4920" spans="1:6" s="45" customFormat="1" ht="14.25">
      <c r="A4920" s="31">
        <v>10198</v>
      </c>
      <c r="B4920" s="21" t="s">
        <v>1873</v>
      </c>
      <c r="C4920" s="107" t="s">
        <v>5721</v>
      </c>
      <c r="D4920" s="41" t="s">
        <v>23</v>
      </c>
      <c r="E4920" s="42">
        <v>77.790000000000006</v>
      </c>
      <c r="F4920" s="170">
        <f t="shared" si="89"/>
        <v>77.790000000000006</v>
      </c>
    </row>
    <row r="4921" spans="1:6" s="45" customFormat="1" ht="14.25">
      <c r="A4921" s="31">
        <v>10195</v>
      </c>
      <c r="B4921" s="21" t="s">
        <v>1873</v>
      </c>
      <c r="C4921" s="107" t="s">
        <v>5722</v>
      </c>
      <c r="D4921" s="41" t="s">
        <v>23</v>
      </c>
      <c r="E4921" s="42">
        <v>1.74</v>
      </c>
      <c r="F4921" s="170">
        <f t="shared" si="89"/>
        <v>1.74</v>
      </c>
    </row>
    <row r="4922" spans="1:6" s="45" customFormat="1" ht="14.25">
      <c r="A4922" s="31">
        <v>10099</v>
      </c>
      <c r="B4922" s="21" t="s">
        <v>1873</v>
      </c>
      <c r="C4922" s="107" t="s">
        <v>5723</v>
      </c>
      <c r="D4922" s="41" t="s">
        <v>1733</v>
      </c>
      <c r="E4922" s="42">
        <v>25.19</v>
      </c>
      <c r="F4922" s="170">
        <f t="shared" si="89"/>
        <v>25.19</v>
      </c>
    </row>
    <row r="4923" spans="1:6" s="45" customFormat="1" ht="24">
      <c r="A4923" s="31">
        <v>11513</v>
      </c>
      <c r="B4923" s="21" t="s">
        <v>1873</v>
      </c>
      <c r="C4923" s="107" t="s">
        <v>5724</v>
      </c>
      <c r="D4923" s="41" t="s">
        <v>21</v>
      </c>
      <c r="E4923" s="42">
        <v>480.73</v>
      </c>
      <c r="F4923" s="170">
        <f t="shared" si="89"/>
        <v>480.73</v>
      </c>
    </row>
    <row r="4924" spans="1:6" s="45" customFormat="1" ht="14.25">
      <c r="A4924" s="31">
        <v>10122</v>
      </c>
      <c r="B4924" s="21" t="s">
        <v>1873</v>
      </c>
      <c r="C4924" s="107" t="s">
        <v>5725</v>
      </c>
      <c r="D4924" s="41" t="s">
        <v>44</v>
      </c>
      <c r="E4924" s="42">
        <v>88.53</v>
      </c>
      <c r="F4924" s="170">
        <f t="shared" si="89"/>
        <v>88.53</v>
      </c>
    </row>
    <row r="4925" spans="1:6" s="45" customFormat="1" ht="14.25">
      <c r="A4925" s="31">
        <v>10366</v>
      </c>
      <c r="B4925" s="21" t="s">
        <v>1873</v>
      </c>
      <c r="C4925" s="107" t="s">
        <v>5726</v>
      </c>
      <c r="D4925" s="41" t="s">
        <v>1743</v>
      </c>
      <c r="E4925" s="42">
        <v>122.87</v>
      </c>
      <c r="F4925" s="170">
        <f t="shared" si="89"/>
        <v>122.87</v>
      </c>
    </row>
    <row r="4926" spans="1:6" s="45" customFormat="1" ht="14.25">
      <c r="A4926" s="31">
        <v>10374</v>
      </c>
      <c r="B4926" s="21" t="s">
        <v>1873</v>
      </c>
      <c r="C4926" s="107" t="s">
        <v>5727</v>
      </c>
      <c r="D4926" s="41" t="s">
        <v>1738</v>
      </c>
      <c r="E4926" s="42">
        <v>40.51</v>
      </c>
      <c r="F4926" s="170">
        <f t="shared" si="89"/>
        <v>40.51</v>
      </c>
    </row>
    <row r="4927" spans="1:6" s="45" customFormat="1" ht="14.25">
      <c r="A4927" s="31">
        <v>10743</v>
      </c>
      <c r="B4927" s="21" t="s">
        <v>1873</v>
      </c>
      <c r="C4927" s="107" t="s">
        <v>5728</v>
      </c>
      <c r="D4927" s="41" t="s">
        <v>1738</v>
      </c>
      <c r="E4927" s="42">
        <v>43.04</v>
      </c>
      <c r="F4927" s="170">
        <f t="shared" si="89"/>
        <v>43.04</v>
      </c>
    </row>
    <row r="4928" spans="1:6" s="45" customFormat="1" ht="14.25">
      <c r="A4928" s="31">
        <v>10620</v>
      </c>
      <c r="B4928" s="21" t="s">
        <v>1873</v>
      </c>
      <c r="C4928" s="107" t="s">
        <v>5729</v>
      </c>
      <c r="D4928" s="41" t="s">
        <v>21</v>
      </c>
      <c r="E4928" s="42">
        <v>12.39</v>
      </c>
      <c r="F4928" s="170">
        <f t="shared" si="89"/>
        <v>12.39</v>
      </c>
    </row>
    <row r="4929" spans="1:6" s="45" customFormat="1" ht="14.25">
      <c r="A4929" s="31">
        <v>10065</v>
      </c>
      <c r="B4929" s="21" t="s">
        <v>1873</v>
      </c>
      <c r="C4929" s="107" t="s">
        <v>5730</v>
      </c>
      <c r="D4929" s="41" t="s">
        <v>44</v>
      </c>
      <c r="E4929" s="42">
        <v>1651.99</v>
      </c>
      <c r="F4929" s="170">
        <f t="shared" si="89"/>
        <v>1651.99</v>
      </c>
    </row>
    <row r="4930" spans="1:6" s="45" customFormat="1" ht="14.25">
      <c r="A4930" s="31">
        <v>10061</v>
      </c>
      <c r="B4930" s="21" t="s">
        <v>1873</v>
      </c>
      <c r="C4930" s="107" t="s">
        <v>5731</v>
      </c>
      <c r="D4930" s="41" t="s">
        <v>44</v>
      </c>
      <c r="E4930" s="42">
        <v>1651.99</v>
      </c>
      <c r="F4930" s="170">
        <f t="shared" ref="F4930:F4993" si="90">E4930*$F$4544</f>
        <v>1651.99</v>
      </c>
    </row>
    <row r="4931" spans="1:6" s="45" customFormat="1" ht="14.25">
      <c r="A4931" s="31">
        <v>10359</v>
      </c>
      <c r="B4931" s="21" t="s">
        <v>1873</v>
      </c>
      <c r="C4931" s="107" t="s">
        <v>5732</v>
      </c>
      <c r="D4931" s="41" t="s">
        <v>1738</v>
      </c>
      <c r="E4931" s="42">
        <v>12.88</v>
      </c>
      <c r="F4931" s="170">
        <f t="shared" si="90"/>
        <v>12.88</v>
      </c>
    </row>
    <row r="4932" spans="1:6" s="45" customFormat="1" ht="14.25">
      <c r="A4932" s="31">
        <v>10358</v>
      </c>
      <c r="B4932" s="21" t="s">
        <v>1873</v>
      </c>
      <c r="C4932" s="107" t="s">
        <v>5733</v>
      </c>
      <c r="D4932" s="41" t="s">
        <v>1738</v>
      </c>
      <c r="E4932" s="42">
        <v>11.39</v>
      </c>
      <c r="F4932" s="170">
        <f t="shared" si="90"/>
        <v>11.39</v>
      </c>
    </row>
    <row r="4933" spans="1:6" s="45" customFormat="1" ht="14.25">
      <c r="A4933" s="31">
        <v>10361</v>
      </c>
      <c r="B4933" s="21" t="s">
        <v>1873</v>
      </c>
      <c r="C4933" s="107" t="s">
        <v>5734</v>
      </c>
      <c r="D4933" s="41" t="s">
        <v>1738</v>
      </c>
      <c r="E4933" s="42">
        <v>39.22</v>
      </c>
      <c r="F4933" s="170">
        <f t="shared" si="90"/>
        <v>39.22</v>
      </c>
    </row>
    <row r="4934" spans="1:6" s="45" customFormat="1" ht="14.25">
      <c r="A4934" s="31">
        <v>10360</v>
      </c>
      <c r="B4934" s="21" t="s">
        <v>1873</v>
      </c>
      <c r="C4934" s="107" t="s">
        <v>5735</v>
      </c>
      <c r="D4934" s="41" t="s">
        <v>1738</v>
      </c>
      <c r="E4934" s="42">
        <v>40.54</v>
      </c>
      <c r="F4934" s="170">
        <f t="shared" si="90"/>
        <v>40.54</v>
      </c>
    </row>
    <row r="4935" spans="1:6" s="45" customFormat="1" ht="14.25">
      <c r="A4935" s="31">
        <v>10057</v>
      </c>
      <c r="B4935" s="21" t="s">
        <v>1873</v>
      </c>
      <c r="C4935" s="107" t="s">
        <v>5736</v>
      </c>
      <c r="D4935" s="41" t="s">
        <v>44</v>
      </c>
      <c r="E4935" s="42">
        <v>1651.99</v>
      </c>
      <c r="F4935" s="170">
        <f t="shared" si="90"/>
        <v>1651.99</v>
      </c>
    </row>
    <row r="4936" spans="1:6" s="45" customFormat="1" ht="14.25">
      <c r="A4936" s="31">
        <v>10244</v>
      </c>
      <c r="B4936" s="21" t="s">
        <v>1873</v>
      </c>
      <c r="C4936" s="107" t="s">
        <v>5737</v>
      </c>
      <c r="D4936" s="41" t="s">
        <v>1738</v>
      </c>
      <c r="E4936" s="42">
        <v>612.07000000000005</v>
      </c>
      <c r="F4936" s="170">
        <f t="shared" si="90"/>
        <v>612.07000000000005</v>
      </c>
    </row>
    <row r="4937" spans="1:6" s="45" customFormat="1" ht="14.25">
      <c r="A4937" s="31">
        <v>10161</v>
      </c>
      <c r="B4937" s="21" t="s">
        <v>1873</v>
      </c>
      <c r="C4937" s="107" t="s">
        <v>5738</v>
      </c>
      <c r="D4937" s="41" t="s">
        <v>1738</v>
      </c>
      <c r="E4937" s="42">
        <v>76.34</v>
      </c>
      <c r="F4937" s="170">
        <f t="shared" si="90"/>
        <v>76.34</v>
      </c>
    </row>
    <row r="4938" spans="1:6" s="45" customFormat="1" ht="14.25">
      <c r="A4938" s="31">
        <v>10182</v>
      </c>
      <c r="B4938" s="21" t="s">
        <v>1873</v>
      </c>
      <c r="C4938" s="107" t="s">
        <v>5739</v>
      </c>
      <c r="D4938" s="41" t="s">
        <v>57</v>
      </c>
      <c r="E4938" s="42">
        <v>494.33</v>
      </c>
      <c r="F4938" s="170">
        <f t="shared" si="90"/>
        <v>494.33</v>
      </c>
    </row>
    <row r="4939" spans="1:6" s="45" customFormat="1" ht="14.25">
      <c r="A4939" s="31">
        <v>10642</v>
      </c>
      <c r="B4939" s="21" t="s">
        <v>1873</v>
      </c>
      <c r="C4939" s="107" t="s">
        <v>5740</v>
      </c>
      <c r="D4939" s="41" t="s">
        <v>1738</v>
      </c>
      <c r="E4939" s="42">
        <v>612.38</v>
      </c>
      <c r="F4939" s="170">
        <f t="shared" si="90"/>
        <v>612.38</v>
      </c>
    </row>
    <row r="4940" spans="1:6" s="45" customFormat="1" ht="14.25">
      <c r="A4940" s="31">
        <v>11255</v>
      </c>
      <c r="B4940" s="21" t="s">
        <v>1873</v>
      </c>
      <c r="C4940" s="107" t="s">
        <v>5741</v>
      </c>
      <c r="D4940" s="41" t="s">
        <v>45</v>
      </c>
      <c r="E4940" s="42">
        <v>81.75</v>
      </c>
      <c r="F4940" s="170">
        <f t="shared" si="90"/>
        <v>81.75</v>
      </c>
    </row>
    <row r="4941" spans="1:6" s="45" customFormat="1" ht="14.25">
      <c r="A4941" s="31">
        <v>10635</v>
      </c>
      <c r="B4941" s="21" t="s">
        <v>1873</v>
      </c>
      <c r="C4941" s="107" t="s">
        <v>5742</v>
      </c>
      <c r="D4941" s="41" t="s">
        <v>23</v>
      </c>
      <c r="E4941" s="42">
        <v>8.56</v>
      </c>
      <c r="F4941" s="170">
        <f t="shared" si="90"/>
        <v>8.56</v>
      </c>
    </row>
    <row r="4942" spans="1:6" s="45" customFormat="1" ht="14.25">
      <c r="A4942" s="31">
        <v>11493</v>
      </c>
      <c r="B4942" s="21" t="s">
        <v>1873</v>
      </c>
      <c r="C4942" s="107" t="s">
        <v>5743</v>
      </c>
      <c r="D4942" s="41" t="s">
        <v>23</v>
      </c>
      <c r="E4942" s="42">
        <v>8.56</v>
      </c>
      <c r="F4942" s="170">
        <f t="shared" si="90"/>
        <v>8.56</v>
      </c>
    </row>
    <row r="4943" spans="1:6" s="45" customFormat="1" ht="14.25">
      <c r="A4943" s="31">
        <v>10649</v>
      </c>
      <c r="B4943" s="21" t="s">
        <v>1873</v>
      </c>
      <c r="C4943" s="107" t="s">
        <v>5744</v>
      </c>
      <c r="D4943" s="41" t="s">
        <v>59</v>
      </c>
      <c r="E4943" s="42">
        <v>99.43</v>
      </c>
      <c r="F4943" s="170">
        <f t="shared" si="90"/>
        <v>99.43</v>
      </c>
    </row>
    <row r="4944" spans="1:6" s="45" customFormat="1" ht="14.25">
      <c r="A4944" s="31">
        <v>10173</v>
      </c>
      <c r="B4944" s="21" t="s">
        <v>1873</v>
      </c>
      <c r="C4944" s="107" t="s">
        <v>5745</v>
      </c>
      <c r="D4944" s="41" t="s">
        <v>45</v>
      </c>
      <c r="E4944" s="42">
        <v>33.36</v>
      </c>
      <c r="F4944" s="170">
        <f t="shared" si="90"/>
        <v>33.36</v>
      </c>
    </row>
    <row r="4945" spans="1:6" s="45" customFormat="1" ht="14.25">
      <c r="A4945" s="31">
        <v>10637</v>
      </c>
      <c r="B4945" s="21" t="s">
        <v>1873</v>
      </c>
      <c r="C4945" s="107" t="s">
        <v>5746</v>
      </c>
      <c r="D4945" s="41" t="s">
        <v>45</v>
      </c>
      <c r="E4945" s="42">
        <v>24.16</v>
      </c>
      <c r="F4945" s="170">
        <f t="shared" si="90"/>
        <v>24.16</v>
      </c>
    </row>
    <row r="4946" spans="1:6" s="45" customFormat="1" ht="14.25">
      <c r="A4946" s="31">
        <v>10172</v>
      </c>
      <c r="B4946" s="21" t="s">
        <v>1873</v>
      </c>
      <c r="C4946" s="107" t="s">
        <v>5747</v>
      </c>
      <c r="D4946" s="41" t="s">
        <v>45</v>
      </c>
      <c r="E4946" s="42">
        <v>35.479999999999997</v>
      </c>
      <c r="F4946" s="170">
        <f t="shared" si="90"/>
        <v>35.479999999999997</v>
      </c>
    </row>
    <row r="4947" spans="1:6" s="45" customFormat="1" ht="14.25">
      <c r="A4947" s="31">
        <v>11003</v>
      </c>
      <c r="B4947" s="21" t="s">
        <v>1873</v>
      </c>
      <c r="C4947" s="107" t="s">
        <v>5748</v>
      </c>
      <c r="D4947" s="41" t="s">
        <v>45</v>
      </c>
      <c r="E4947" s="42">
        <v>25.36</v>
      </c>
      <c r="F4947" s="170">
        <f t="shared" si="90"/>
        <v>25.36</v>
      </c>
    </row>
    <row r="4948" spans="1:6" s="45" customFormat="1" ht="14.25">
      <c r="A4948" s="31">
        <v>10818</v>
      </c>
      <c r="B4948" s="21" t="s">
        <v>1873</v>
      </c>
      <c r="C4948" s="107" t="s">
        <v>5749</v>
      </c>
      <c r="D4948" s="41" t="s">
        <v>58</v>
      </c>
      <c r="E4948" s="42">
        <v>126.8</v>
      </c>
      <c r="F4948" s="170">
        <f t="shared" si="90"/>
        <v>126.8</v>
      </c>
    </row>
    <row r="4949" spans="1:6" s="45" customFormat="1" ht="14.25">
      <c r="A4949" s="31">
        <v>10324</v>
      </c>
      <c r="B4949" s="21" t="s">
        <v>1873</v>
      </c>
      <c r="C4949" s="107" t="s">
        <v>5750</v>
      </c>
      <c r="D4949" s="41" t="s">
        <v>58</v>
      </c>
      <c r="E4949" s="42">
        <v>191.34</v>
      </c>
      <c r="F4949" s="170">
        <f t="shared" si="90"/>
        <v>191.34</v>
      </c>
    </row>
    <row r="4950" spans="1:6" s="45" customFormat="1" ht="14.25">
      <c r="A4950" s="31">
        <v>10819</v>
      </c>
      <c r="B4950" s="21" t="s">
        <v>1873</v>
      </c>
      <c r="C4950" s="107" t="s">
        <v>5751</v>
      </c>
      <c r="D4950" s="41" t="s">
        <v>58</v>
      </c>
      <c r="E4950" s="42">
        <v>232.34</v>
      </c>
      <c r="F4950" s="170">
        <f t="shared" si="90"/>
        <v>232.34</v>
      </c>
    </row>
    <row r="4951" spans="1:6" s="45" customFormat="1" ht="14.25">
      <c r="A4951" s="31">
        <v>10325</v>
      </c>
      <c r="B4951" s="21" t="s">
        <v>1873</v>
      </c>
      <c r="C4951" s="107" t="s">
        <v>5752</v>
      </c>
      <c r="D4951" s="41" t="s">
        <v>58</v>
      </c>
      <c r="E4951" s="42">
        <v>306.26</v>
      </c>
      <c r="F4951" s="170">
        <f t="shared" si="90"/>
        <v>306.26</v>
      </c>
    </row>
    <row r="4952" spans="1:6" s="45" customFormat="1" ht="14.25">
      <c r="A4952" s="31">
        <v>10571</v>
      </c>
      <c r="B4952" s="21" t="s">
        <v>1873</v>
      </c>
      <c r="C4952" s="107" t="s">
        <v>4358</v>
      </c>
      <c r="D4952" s="41" t="s">
        <v>44</v>
      </c>
      <c r="E4952" s="42">
        <v>173.57</v>
      </c>
      <c r="F4952" s="170">
        <f t="shared" si="90"/>
        <v>173.57</v>
      </c>
    </row>
    <row r="4953" spans="1:6" s="45" customFormat="1" ht="14.25">
      <c r="A4953" s="31">
        <v>10845</v>
      </c>
      <c r="B4953" s="21" t="s">
        <v>1873</v>
      </c>
      <c r="C4953" s="107" t="s">
        <v>5753</v>
      </c>
      <c r="D4953" s="41" t="s">
        <v>58</v>
      </c>
      <c r="E4953" s="42">
        <v>640.49</v>
      </c>
      <c r="F4953" s="170">
        <f t="shared" si="90"/>
        <v>640.49</v>
      </c>
    </row>
    <row r="4954" spans="1:6" s="45" customFormat="1" ht="14.25">
      <c r="A4954" s="31">
        <v>10844</v>
      </c>
      <c r="B4954" s="21" t="s">
        <v>1873</v>
      </c>
      <c r="C4954" s="107" t="s">
        <v>5754</v>
      </c>
      <c r="D4954" s="41" t="s">
        <v>58</v>
      </c>
      <c r="E4954" s="42">
        <v>563.78</v>
      </c>
      <c r="F4954" s="170">
        <f t="shared" si="90"/>
        <v>563.78</v>
      </c>
    </row>
    <row r="4955" spans="1:6" s="45" customFormat="1" ht="14.25">
      <c r="A4955" s="31">
        <v>10846</v>
      </c>
      <c r="B4955" s="21" t="s">
        <v>1873</v>
      </c>
      <c r="C4955" s="107" t="s">
        <v>5755</v>
      </c>
      <c r="D4955" s="41" t="s">
        <v>58</v>
      </c>
      <c r="E4955" s="42">
        <v>679.01</v>
      </c>
      <c r="F4955" s="170">
        <f t="shared" si="90"/>
        <v>679.01</v>
      </c>
    </row>
    <row r="4956" spans="1:6" s="45" customFormat="1" ht="14.25">
      <c r="A4956" s="31">
        <v>10842</v>
      </c>
      <c r="B4956" s="21" t="s">
        <v>1873</v>
      </c>
      <c r="C4956" s="107" t="s">
        <v>5756</v>
      </c>
      <c r="D4956" s="41" t="s">
        <v>58</v>
      </c>
      <c r="E4956" s="42">
        <v>800.6</v>
      </c>
      <c r="F4956" s="170">
        <f t="shared" si="90"/>
        <v>800.6</v>
      </c>
    </row>
    <row r="4957" spans="1:6" s="45" customFormat="1" ht="14.25">
      <c r="A4957" s="31">
        <v>10843</v>
      </c>
      <c r="B4957" s="21" t="s">
        <v>1873</v>
      </c>
      <c r="C4957" s="107" t="s">
        <v>5757</v>
      </c>
      <c r="D4957" s="41" t="s">
        <v>58</v>
      </c>
      <c r="E4957" s="42">
        <v>885.47</v>
      </c>
      <c r="F4957" s="170">
        <f t="shared" si="90"/>
        <v>885.47</v>
      </c>
    </row>
    <row r="4958" spans="1:6" s="45" customFormat="1" ht="14.25">
      <c r="A4958" s="31">
        <v>10329</v>
      </c>
      <c r="B4958" s="21" t="s">
        <v>1873</v>
      </c>
      <c r="C4958" s="107" t="s">
        <v>5758</v>
      </c>
      <c r="D4958" s="41" t="s">
        <v>45</v>
      </c>
      <c r="E4958" s="42">
        <v>47.04</v>
      </c>
      <c r="F4958" s="170">
        <f t="shared" si="90"/>
        <v>47.04</v>
      </c>
    </row>
    <row r="4959" spans="1:6" s="45" customFormat="1" ht="14.25">
      <c r="A4959" s="31">
        <v>11567</v>
      </c>
      <c r="B4959" s="21" t="s">
        <v>1873</v>
      </c>
      <c r="C4959" s="107" t="s">
        <v>5759</v>
      </c>
      <c r="D4959" s="41" t="s">
        <v>1738</v>
      </c>
      <c r="E4959" s="42">
        <v>0.43</v>
      </c>
      <c r="F4959" s="170">
        <f t="shared" si="90"/>
        <v>0.43</v>
      </c>
    </row>
    <row r="4960" spans="1:6" s="45" customFormat="1" ht="14.25">
      <c r="A4960" s="31">
        <v>10372</v>
      </c>
      <c r="B4960" s="21" t="s">
        <v>1873</v>
      </c>
      <c r="C4960" s="107" t="s">
        <v>5760</v>
      </c>
      <c r="D4960" s="41" t="s">
        <v>27</v>
      </c>
      <c r="E4960" s="42">
        <v>20.93</v>
      </c>
      <c r="F4960" s="170">
        <f t="shared" si="90"/>
        <v>20.93</v>
      </c>
    </row>
    <row r="4961" spans="1:6" s="45" customFormat="1" ht="14.25">
      <c r="A4961" s="31">
        <v>10365</v>
      </c>
      <c r="B4961" s="21" t="s">
        <v>1873</v>
      </c>
      <c r="C4961" s="107" t="s">
        <v>5761</v>
      </c>
      <c r="D4961" s="41" t="s">
        <v>1743</v>
      </c>
      <c r="E4961" s="42">
        <v>184.86</v>
      </c>
      <c r="F4961" s="170">
        <f t="shared" si="90"/>
        <v>184.86</v>
      </c>
    </row>
    <row r="4962" spans="1:6" s="45" customFormat="1" ht="14.25">
      <c r="A4962" s="31">
        <v>11521</v>
      </c>
      <c r="B4962" s="21" t="s">
        <v>1873</v>
      </c>
      <c r="C4962" s="107" t="s">
        <v>5762</v>
      </c>
      <c r="D4962" s="41" t="s">
        <v>27</v>
      </c>
      <c r="E4962" s="42">
        <v>65.5</v>
      </c>
      <c r="F4962" s="170">
        <f t="shared" si="90"/>
        <v>65.5</v>
      </c>
    </row>
    <row r="4963" spans="1:6" s="45" customFormat="1" ht="14.25">
      <c r="A4963" s="31">
        <v>10788</v>
      </c>
      <c r="B4963" s="21" t="s">
        <v>1873</v>
      </c>
      <c r="C4963" s="107" t="s">
        <v>5763</v>
      </c>
      <c r="D4963" s="41" t="s">
        <v>27</v>
      </c>
      <c r="E4963" s="42">
        <v>39.58</v>
      </c>
      <c r="F4963" s="170">
        <f t="shared" si="90"/>
        <v>39.58</v>
      </c>
    </row>
    <row r="4964" spans="1:6" s="45" customFormat="1" ht="14.25">
      <c r="A4964" s="31">
        <v>10371</v>
      </c>
      <c r="B4964" s="21" t="s">
        <v>1873</v>
      </c>
      <c r="C4964" s="107" t="s">
        <v>5764</v>
      </c>
      <c r="D4964" s="41" t="s">
        <v>1749</v>
      </c>
      <c r="E4964" s="42">
        <v>210.42</v>
      </c>
      <c r="F4964" s="170">
        <f t="shared" si="90"/>
        <v>210.42</v>
      </c>
    </row>
    <row r="4965" spans="1:6" s="45" customFormat="1" ht="14.25">
      <c r="A4965" s="31">
        <v>10317</v>
      </c>
      <c r="B4965" s="21" t="s">
        <v>1873</v>
      </c>
      <c r="C4965" s="107" t="s">
        <v>5765</v>
      </c>
      <c r="D4965" s="41" t="s">
        <v>1749</v>
      </c>
      <c r="E4965" s="42">
        <v>372.87</v>
      </c>
      <c r="F4965" s="170">
        <f t="shared" si="90"/>
        <v>372.87</v>
      </c>
    </row>
    <row r="4966" spans="1:6" s="45" customFormat="1" ht="14.25">
      <c r="A4966" s="31">
        <v>10655</v>
      </c>
      <c r="B4966" s="21" t="s">
        <v>1873</v>
      </c>
      <c r="C4966" s="107" t="s">
        <v>5766</v>
      </c>
      <c r="D4966" s="41" t="s">
        <v>23</v>
      </c>
      <c r="E4966" s="42">
        <v>83.83</v>
      </c>
      <c r="F4966" s="170">
        <f t="shared" si="90"/>
        <v>83.83</v>
      </c>
    </row>
    <row r="4967" spans="1:6" s="45" customFormat="1" ht="14.25">
      <c r="A4967" s="31">
        <v>10787</v>
      </c>
      <c r="B4967" s="21" t="s">
        <v>1873</v>
      </c>
      <c r="C4967" s="107" t="s">
        <v>5767</v>
      </c>
      <c r="D4967" s="41" t="s">
        <v>27</v>
      </c>
      <c r="E4967" s="42">
        <v>11.69</v>
      </c>
      <c r="F4967" s="170">
        <f t="shared" si="90"/>
        <v>11.69</v>
      </c>
    </row>
    <row r="4968" spans="1:6" s="45" customFormat="1" ht="14.25">
      <c r="A4968" s="31">
        <v>10339</v>
      </c>
      <c r="B4968" s="21" t="s">
        <v>1873</v>
      </c>
      <c r="C4968" s="107" t="s">
        <v>5768</v>
      </c>
      <c r="D4968" s="41" t="s">
        <v>1749</v>
      </c>
      <c r="E4968" s="42">
        <v>367.56</v>
      </c>
      <c r="F4968" s="170">
        <f t="shared" si="90"/>
        <v>367.56</v>
      </c>
    </row>
    <row r="4969" spans="1:6" s="45" customFormat="1" ht="14.25">
      <c r="A4969" s="31">
        <v>10178</v>
      </c>
      <c r="B4969" s="21" t="s">
        <v>1873</v>
      </c>
      <c r="C4969" s="107" t="s">
        <v>5769</v>
      </c>
      <c r="D4969" s="41" t="s">
        <v>23</v>
      </c>
      <c r="E4969" s="42">
        <v>5.17</v>
      </c>
      <c r="F4969" s="170">
        <f t="shared" si="90"/>
        <v>5.17</v>
      </c>
    </row>
    <row r="4970" spans="1:6" s="45" customFormat="1" ht="14.25">
      <c r="A4970" s="31">
        <v>10159</v>
      </c>
      <c r="B4970" s="21" t="s">
        <v>1873</v>
      </c>
      <c r="C4970" s="107" t="s">
        <v>5770</v>
      </c>
      <c r="D4970" s="41" t="s">
        <v>21</v>
      </c>
      <c r="E4970" s="42">
        <v>59.55</v>
      </c>
      <c r="F4970" s="170">
        <f t="shared" si="90"/>
        <v>59.55</v>
      </c>
    </row>
    <row r="4971" spans="1:6" s="45" customFormat="1" ht="14.25">
      <c r="A4971" s="31">
        <v>10160</v>
      </c>
      <c r="B4971" s="21" t="s">
        <v>1873</v>
      </c>
      <c r="C4971" s="107" t="s">
        <v>5771</v>
      </c>
      <c r="D4971" s="41" t="s">
        <v>21</v>
      </c>
      <c r="E4971" s="42">
        <v>135.29</v>
      </c>
      <c r="F4971" s="170">
        <f t="shared" si="90"/>
        <v>135.29</v>
      </c>
    </row>
    <row r="4972" spans="1:6" s="45" customFormat="1" ht="14.25">
      <c r="A4972" s="31">
        <v>11477</v>
      </c>
      <c r="B4972" s="21" t="s">
        <v>1873</v>
      </c>
      <c r="C4972" s="107" t="s">
        <v>5772</v>
      </c>
      <c r="D4972" s="41" t="s">
        <v>21</v>
      </c>
      <c r="E4972" s="42">
        <v>84.02</v>
      </c>
      <c r="F4972" s="170">
        <f t="shared" si="90"/>
        <v>84.02</v>
      </c>
    </row>
    <row r="4973" spans="1:6" s="45" customFormat="1" ht="14.25">
      <c r="A4973" s="31">
        <v>10174</v>
      </c>
      <c r="B4973" s="21" t="s">
        <v>1873</v>
      </c>
      <c r="C4973" s="107" t="s">
        <v>5773</v>
      </c>
      <c r="D4973" s="41" t="s">
        <v>21</v>
      </c>
      <c r="E4973" s="42">
        <v>60.15</v>
      </c>
      <c r="F4973" s="170">
        <f t="shared" si="90"/>
        <v>60.15</v>
      </c>
    </row>
    <row r="4974" spans="1:6" s="45" customFormat="1" ht="14.25">
      <c r="A4974" s="31">
        <v>10217</v>
      </c>
      <c r="B4974" s="21" t="s">
        <v>1873</v>
      </c>
      <c r="C4974" s="107" t="s">
        <v>5774</v>
      </c>
      <c r="D4974" s="41" t="s">
        <v>21</v>
      </c>
      <c r="E4974" s="42">
        <v>91.95</v>
      </c>
      <c r="F4974" s="170">
        <f t="shared" si="90"/>
        <v>91.95</v>
      </c>
    </row>
    <row r="4975" spans="1:6" s="45" customFormat="1" ht="14.25">
      <c r="A4975" s="31">
        <v>10218</v>
      </c>
      <c r="B4975" s="21" t="s">
        <v>1873</v>
      </c>
      <c r="C4975" s="107" t="s">
        <v>5775</v>
      </c>
      <c r="D4975" s="41" t="s">
        <v>21</v>
      </c>
      <c r="E4975" s="42">
        <v>103.76</v>
      </c>
      <c r="F4975" s="170">
        <f t="shared" si="90"/>
        <v>103.76</v>
      </c>
    </row>
    <row r="4976" spans="1:6" s="45" customFormat="1" ht="14.25">
      <c r="A4976" s="31">
        <v>10229</v>
      </c>
      <c r="B4976" s="21" t="s">
        <v>1873</v>
      </c>
      <c r="C4976" s="107" t="s">
        <v>5776</v>
      </c>
      <c r="D4976" s="41" t="s">
        <v>21</v>
      </c>
      <c r="E4976" s="42">
        <v>109.67</v>
      </c>
      <c r="F4976" s="170">
        <f t="shared" si="90"/>
        <v>109.67</v>
      </c>
    </row>
    <row r="4977" spans="1:6" s="45" customFormat="1" ht="14.25">
      <c r="A4977" s="31">
        <v>10219</v>
      </c>
      <c r="B4977" s="21" t="s">
        <v>1873</v>
      </c>
      <c r="C4977" s="107" t="s">
        <v>5777</v>
      </c>
      <c r="D4977" s="41" t="s">
        <v>21</v>
      </c>
      <c r="E4977" s="42">
        <v>200.79</v>
      </c>
      <c r="F4977" s="170">
        <f t="shared" si="90"/>
        <v>200.79</v>
      </c>
    </row>
    <row r="4978" spans="1:6" s="45" customFormat="1" ht="14.25">
      <c r="A4978" s="31">
        <v>10224</v>
      </c>
      <c r="B4978" s="21" t="s">
        <v>1873</v>
      </c>
      <c r="C4978" s="107" t="s">
        <v>5778</v>
      </c>
      <c r="D4978" s="41" t="s">
        <v>21</v>
      </c>
      <c r="E4978" s="42">
        <v>200.79</v>
      </c>
      <c r="F4978" s="170">
        <f t="shared" si="90"/>
        <v>200.79</v>
      </c>
    </row>
    <row r="4979" spans="1:6" s="45" customFormat="1" ht="14.25">
      <c r="A4979" s="31">
        <v>10230</v>
      </c>
      <c r="B4979" s="21" t="s">
        <v>1873</v>
      </c>
      <c r="C4979" s="107" t="s">
        <v>5779</v>
      </c>
      <c r="D4979" s="41" t="s">
        <v>21</v>
      </c>
      <c r="E4979" s="42">
        <v>174.21</v>
      </c>
      <c r="F4979" s="170">
        <f t="shared" si="90"/>
        <v>174.21</v>
      </c>
    </row>
    <row r="4980" spans="1:6" s="45" customFormat="1" ht="14.25">
      <c r="A4980" s="31">
        <v>10235</v>
      </c>
      <c r="B4980" s="21" t="s">
        <v>1873</v>
      </c>
      <c r="C4980" s="107" t="s">
        <v>5780</v>
      </c>
      <c r="D4980" s="41" t="s">
        <v>21</v>
      </c>
      <c r="E4980" s="42">
        <v>174.21</v>
      </c>
      <c r="F4980" s="170">
        <f t="shared" si="90"/>
        <v>174.21</v>
      </c>
    </row>
    <row r="4981" spans="1:6" s="45" customFormat="1" ht="14.25">
      <c r="A4981" s="31">
        <v>10220</v>
      </c>
      <c r="B4981" s="21" t="s">
        <v>1873</v>
      </c>
      <c r="C4981" s="107" t="s">
        <v>5781</v>
      </c>
      <c r="D4981" s="41" t="s">
        <v>21</v>
      </c>
      <c r="E4981" s="42">
        <v>324.20999999999998</v>
      </c>
      <c r="F4981" s="170">
        <f t="shared" si="90"/>
        <v>324.20999999999998</v>
      </c>
    </row>
    <row r="4982" spans="1:6" s="45" customFormat="1" ht="14.25">
      <c r="A4982" s="31">
        <v>10225</v>
      </c>
      <c r="B4982" s="21" t="s">
        <v>1873</v>
      </c>
      <c r="C4982" s="107" t="s">
        <v>5782</v>
      </c>
      <c r="D4982" s="41" t="s">
        <v>21</v>
      </c>
      <c r="E4982" s="42">
        <v>324.20999999999998</v>
      </c>
      <c r="F4982" s="170">
        <f t="shared" si="90"/>
        <v>324.20999999999998</v>
      </c>
    </row>
    <row r="4983" spans="1:6" s="45" customFormat="1" ht="14.25">
      <c r="A4983" s="31">
        <v>10231</v>
      </c>
      <c r="B4983" s="21" t="s">
        <v>1873</v>
      </c>
      <c r="C4983" s="107" t="s">
        <v>5783</v>
      </c>
      <c r="D4983" s="41" t="s">
        <v>21</v>
      </c>
      <c r="E4983" s="42">
        <v>324.8</v>
      </c>
      <c r="F4983" s="170">
        <f t="shared" si="90"/>
        <v>324.8</v>
      </c>
    </row>
    <row r="4984" spans="1:6" s="45" customFormat="1" ht="14.25">
      <c r="A4984" s="31">
        <v>10236</v>
      </c>
      <c r="B4984" s="21" t="s">
        <v>1873</v>
      </c>
      <c r="C4984" s="107" t="s">
        <v>5784</v>
      </c>
      <c r="D4984" s="41" t="s">
        <v>21</v>
      </c>
      <c r="E4984" s="42">
        <v>324.8</v>
      </c>
      <c r="F4984" s="170">
        <f t="shared" si="90"/>
        <v>324.8</v>
      </c>
    </row>
    <row r="4985" spans="1:6" s="45" customFormat="1" ht="14.25">
      <c r="A4985" s="31">
        <v>10221</v>
      </c>
      <c r="B4985" s="21" t="s">
        <v>1873</v>
      </c>
      <c r="C4985" s="107" t="s">
        <v>5785</v>
      </c>
      <c r="D4985" s="41" t="s">
        <v>21</v>
      </c>
      <c r="E4985" s="42">
        <v>391.45</v>
      </c>
      <c r="F4985" s="170">
        <f t="shared" si="90"/>
        <v>391.45</v>
      </c>
    </row>
    <row r="4986" spans="1:6" s="45" customFormat="1" ht="14.25">
      <c r="A4986" s="31">
        <v>10226</v>
      </c>
      <c r="B4986" s="21" t="s">
        <v>1873</v>
      </c>
      <c r="C4986" s="107" t="s">
        <v>5786</v>
      </c>
      <c r="D4986" s="41" t="s">
        <v>21</v>
      </c>
      <c r="E4986" s="42">
        <v>391.45</v>
      </c>
      <c r="F4986" s="170">
        <f t="shared" si="90"/>
        <v>391.45</v>
      </c>
    </row>
    <row r="4987" spans="1:6" s="45" customFormat="1" ht="14.25">
      <c r="A4987" s="31">
        <v>10232</v>
      </c>
      <c r="B4987" s="21" t="s">
        <v>1873</v>
      </c>
      <c r="C4987" s="107" t="s">
        <v>5787</v>
      </c>
      <c r="D4987" s="41" t="s">
        <v>21</v>
      </c>
      <c r="E4987" s="42">
        <v>430.26</v>
      </c>
      <c r="F4987" s="170">
        <f t="shared" si="90"/>
        <v>430.26</v>
      </c>
    </row>
    <row r="4988" spans="1:6" s="45" customFormat="1" ht="14.25">
      <c r="A4988" s="31">
        <v>10237</v>
      </c>
      <c r="B4988" s="21" t="s">
        <v>1873</v>
      </c>
      <c r="C4988" s="107" t="s">
        <v>5788</v>
      </c>
      <c r="D4988" s="41" t="s">
        <v>21</v>
      </c>
      <c r="E4988" s="42">
        <v>430.26</v>
      </c>
      <c r="F4988" s="170">
        <f t="shared" si="90"/>
        <v>430.26</v>
      </c>
    </row>
    <row r="4989" spans="1:6" s="45" customFormat="1" ht="14.25">
      <c r="A4989" s="31">
        <v>10240</v>
      </c>
      <c r="B4989" s="21" t="s">
        <v>1873</v>
      </c>
      <c r="C4989" s="107" t="s">
        <v>5789</v>
      </c>
      <c r="D4989" s="41" t="s">
        <v>21</v>
      </c>
      <c r="E4989" s="42">
        <v>548.37</v>
      </c>
      <c r="F4989" s="170">
        <f t="shared" si="90"/>
        <v>548.37</v>
      </c>
    </row>
    <row r="4990" spans="1:6" s="45" customFormat="1" ht="14.25">
      <c r="A4990" s="31">
        <v>10222</v>
      </c>
      <c r="B4990" s="21" t="s">
        <v>1873</v>
      </c>
      <c r="C4990" s="107" t="s">
        <v>5790</v>
      </c>
      <c r="D4990" s="41" t="s">
        <v>21</v>
      </c>
      <c r="E4990" s="42">
        <v>584.65</v>
      </c>
      <c r="F4990" s="170">
        <f t="shared" si="90"/>
        <v>584.65</v>
      </c>
    </row>
    <row r="4991" spans="1:6" s="45" customFormat="1" ht="14.25">
      <c r="A4991" s="31">
        <v>10227</v>
      </c>
      <c r="B4991" s="21" t="s">
        <v>1873</v>
      </c>
      <c r="C4991" s="107" t="s">
        <v>5791</v>
      </c>
      <c r="D4991" s="41" t="s">
        <v>21</v>
      </c>
      <c r="E4991" s="42">
        <v>584.65</v>
      </c>
      <c r="F4991" s="170">
        <f t="shared" si="90"/>
        <v>584.65</v>
      </c>
    </row>
    <row r="4992" spans="1:6" s="45" customFormat="1" ht="14.25">
      <c r="A4992" s="31">
        <v>10233</v>
      </c>
      <c r="B4992" s="21" t="s">
        <v>1873</v>
      </c>
      <c r="C4992" s="107" t="s">
        <v>5792</v>
      </c>
      <c r="D4992" s="41" t="s">
        <v>21</v>
      </c>
      <c r="E4992" s="42">
        <v>631.04999999999995</v>
      </c>
      <c r="F4992" s="170">
        <f t="shared" si="90"/>
        <v>631.04999999999995</v>
      </c>
    </row>
    <row r="4993" spans="1:6" s="45" customFormat="1" ht="14.25">
      <c r="A4993" s="31">
        <v>10238</v>
      </c>
      <c r="B4993" s="21" t="s">
        <v>1873</v>
      </c>
      <c r="C4993" s="107" t="s">
        <v>5793</v>
      </c>
      <c r="D4993" s="41" t="s">
        <v>21</v>
      </c>
      <c r="E4993" s="42">
        <v>631.04999999999995</v>
      </c>
      <c r="F4993" s="170">
        <f t="shared" si="90"/>
        <v>631.04999999999995</v>
      </c>
    </row>
    <row r="4994" spans="1:6" s="45" customFormat="1" ht="14.25">
      <c r="A4994" s="31">
        <v>10241</v>
      </c>
      <c r="B4994" s="21" t="s">
        <v>1873</v>
      </c>
      <c r="C4994" s="107" t="s">
        <v>5794</v>
      </c>
      <c r="D4994" s="41" t="s">
        <v>21</v>
      </c>
      <c r="E4994" s="42">
        <v>844.72</v>
      </c>
      <c r="F4994" s="170">
        <f t="shared" ref="F4994:F5035" si="91">E4994*$F$4544</f>
        <v>844.72</v>
      </c>
    </row>
    <row r="4995" spans="1:6" s="45" customFormat="1" ht="14.25">
      <c r="A4995" s="31">
        <v>10223</v>
      </c>
      <c r="B4995" s="21" t="s">
        <v>1873</v>
      </c>
      <c r="C4995" s="107" t="s">
        <v>5795</v>
      </c>
      <c r="D4995" s="41" t="s">
        <v>21</v>
      </c>
      <c r="E4995" s="42">
        <v>847.03</v>
      </c>
      <c r="F4995" s="170">
        <f t="shared" si="91"/>
        <v>847.03</v>
      </c>
    </row>
    <row r="4996" spans="1:6" s="45" customFormat="1" ht="14.25">
      <c r="A4996" s="31">
        <v>10228</v>
      </c>
      <c r="B4996" s="21" t="s">
        <v>1873</v>
      </c>
      <c r="C4996" s="107" t="s">
        <v>5796</v>
      </c>
      <c r="D4996" s="41" t="s">
        <v>21</v>
      </c>
      <c r="E4996" s="42">
        <v>847.03</v>
      </c>
      <c r="F4996" s="170">
        <f t="shared" si="91"/>
        <v>847.03</v>
      </c>
    </row>
    <row r="4997" spans="1:6" s="45" customFormat="1" ht="14.25">
      <c r="A4997" s="31">
        <v>10234</v>
      </c>
      <c r="B4997" s="21" t="s">
        <v>1873</v>
      </c>
      <c r="C4997" s="107" t="s">
        <v>5797</v>
      </c>
      <c r="D4997" s="41" t="s">
        <v>21</v>
      </c>
      <c r="E4997" s="42">
        <v>906.08</v>
      </c>
      <c r="F4997" s="170">
        <f t="shared" si="91"/>
        <v>906.08</v>
      </c>
    </row>
    <row r="4998" spans="1:6" s="45" customFormat="1" ht="14.25">
      <c r="A4998" s="31">
        <v>10239</v>
      </c>
      <c r="B4998" s="21" t="s">
        <v>1873</v>
      </c>
      <c r="C4998" s="107" t="s">
        <v>5798</v>
      </c>
      <c r="D4998" s="41" t="s">
        <v>21</v>
      </c>
      <c r="E4998" s="42">
        <v>906.08</v>
      </c>
      <c r="F4998" s="170">
        <f t="shared" si="91"/>
        <v>906.08</v>
      </c>
    </row>
    <row r="4999" spans="1:6" s="45" customFormat="1" ht="14.25">
      <c r="A4999" s="31">
        <v>10242</v>
      </c>
      <c r="B4999" s="21" t="s">
        <v>1873</v>
      </c>
      <c r="C4999" s="107" t="s">
        <v>5799</v>
      </c>
      <c r="D4999" s="41" t="s">
        <v>21</v>
      </c>
      <c r="E4999" s="42">
        <v>1324.53</v>
      </c>
      <c r="F4999" s="170">
        <f t="shared" si="91"/>
        <v>1324.53</v>
      </c>
    </row>
    <row r="5000" spans="1:6" s="45" customFormat="1" ht="14.25">
      <c r="A5000" s="31">
        <v>10249</v>
      </c>
      <c r="B5000" s="21" t="s">
        <v>1873</v>
      </c>
      <c r="C5000" s="107" t="s">
        <v>5800</v>
      </c>
      <c r="D5000" s="41" t="s">
        <v>21</v>
      </c>
      <c r="E5000" s="42">
        <v>38.450000000000003</v>
      </c>
      <c r="F5000" s="170">
        <f t="shared" si="91"/>
        <v>38.450000000000003</v>
      </c>
    </row>
    <row r="5001" spans="1:6" s="45" customFormat="1" ht="14.25">
      <c r="A5001" s="31">
        <v>10209</v>
      </c>
      <c r="B5001" s="21" t="s">
        <v>1873</v>
      </c>
      <c r="C5001" s="107" t="s">
        <v>5801</v>
      </c>
      <c r="D5001" s="41" t="s">
        <v>21</v>
      </c>
      <c r="E5001" s="42">
        <v>36.86</v>
      </c>
      <c r="F5001" s="170">
        <f t="shared" si="91"/>
        <v>36.86</v>
      </c>
    </row>
    <row r="5002" spans="1:6" s="45" customFormat="1" ht="14.25">
      <c r="A5002" s="31">
        <v>10213</v>
      </c>
      <c r="B5002" s="21" t="s">
        <v>1873</v>
      </c>
      <c r="C5002" s="107" t="s">
        <v>5802</v>
      </c>
      <c r="D5002" s="41" t="s">
        <v>21</v>
      </c>
      <c r="E5002" s="42">
        <v>45.24</v>
      </c>
      <c r="F5002" s="170">
        <f t="shared" si="91"/>
        <v>45.24</v>
      </c>
    </row>
    <row r="5003" spans="1:6" s="45" customFormat="1" ht="14.25">
      <c r="A5003" s="31">
        <v>10210</v>
      </c>
      <c r="B5003" s="21" t="s">
        <v>1873</v>
      </c>
      <c r="C5003" s="107" t="s">
        <v>5803</v>
      </c>
      <c r="D5003" s="41" t="s">
        <v>21</v>
      </c>
      <c r="E5003" s="42">
        <v>51.61</v>
      </c>
      <c r="F5003" s="170">
        <f t="shared" si="91"/>
        <v>51.61</v>
      </c>
    </row>
    <row r="5004" spans="1:6" s="45" customFormat="1" ht="14.25">
      <c r="A5004" s="31">
        <v>10214</v>
      </c>
      <c r="B5004" s="21" t="s">
        <v>1873</v>
      </c>
      <c r="C5004" s="107" t="s">
        <v>5804</v>
      </c>
      <c r="D5004" s="41" t="s">
        <v>21</v>
      </c>
      <c r="E5004" s="42">
        <v>62</v>
      </c>
      <c r="F5004" s="170">
        <f t="shared" si="91"/>
        <v>62</v>
      </c>
    </row>
    <row r="5005" spans="1:6" s="45" customFormat="1" ht="14.25">
      <c r="A5005" s="31">
        <v>10211</v>
      </c>
      <c r="B5005" s="21" t="s">
        <v>1873</v>
      </c>
      <c r="C5005" s="107" t="s">
        <v>5805</v>
      </c>
      <c r="D5005" s="41" t="s">
        <v>21</v>
      </c>
      <c r="E5005" s="42">
        <v>72.05</v>
      </c>
      <c r="F5005" s="170">
        <f t="shared" si="91"/>
        <v>72.05</v>
      </c>
    </row>
    <row r="5006" spans="1:6" s="45" customFormat="1" ht="14.25">
      <c r="A5006" s="31">
        <v>10215</v>
      </c>
      <c r="B5006" s="21" t="s">
        <v>1873</v>
      </c>
      <c r="C5006" s="107" t="s">
        <v>5806</v>
      </c>
      <c r="D5006" s="41" t="s">
        <v>21</v>
      </c>
      <c r="E5006" s="42">
        <v>73.260000000000005</v>
      </c>
      <c r="F5006" s="170">
        <f t="shared" si="91"/>
        <v>73.260000000000005</v>
      </c>
    </row>
    <row r="5007" spans="1:6" s="45" customFormat="1" ht="14.25">
      <c r="A5007" s="31">
        <v>10212</v>
      </c>
      <c r="B5007" s="21" t="s">
        <v>1873</v>
      </c>
      <c r="C5007" s="107" t="s">
        <v>5807</v>
      </c>
      <c r="D5007" s="41" t="s">
        <v>21</v>
      </c>
      <c r="E5007" s="42">
        <v>120.6</v>
      </c>
      <c r="F5007" s="170">
        <f t="shared" si="91"/>
        <v>120.6</v>
      </c>
    </row>
    <row r="5008" spans="1:6" s="45" customFormat="1" ht="14.25">
      <c r="A5008" s="31">
        <v>10216</v>
      </c>
      <c r="B5008" s="21" t="s">
        <v>1873</v>
      </c>
      <c r="C5008" s="107" t="s">
        <v>5808</v>
      </c>
      <c r="D5008" s="41" t="s">
        <v>21</v>
      </c>
      <c r="E5008" s="42">
        <v>130.53</v>
      </c>
      <c r="F5008" s="170">
        <f t="shared" si="91"/>
        <v>130.53</v>
      </c>
    </row>
    <row r="5009" spans="1:6" s="45" customFormat="1" ht="14.25">
      <c r="A5009" s="31">
        <v>10813</v>
      </c>
      <c r="B5009" s="21" t="s">
        <v>1873</v>
      </c>
      <c r="C5009" s="107" t="s">
        <v>5809</v>
      </c>
      <c r="D5009" s="41" t="s">
        <v>21</v>
      </c>
      <c r="E5009" s="42">
        <v>19</v>
      </c>
      <c r="F5009" s="170">
        <f t="shared" si="91"/>
        <v>19</v>
      </c>
    </row>
    <row r="5010" spans="1:6" s="45" customFormat="1" ht="14.25">
      <c r="A5010" s="31">
        <v>10661</v>
      </c>
      <c r="B5010" s="21" t="s">
        <v>1873</v>
      </c>
      <c r="C5010" s="107" t="s">
        <v>5810</v>
      </c>
      <c r="D5010" s="41" t="s">
        <v>21</v>
      </c>
      <c r="E5010" s="42">
        <v>33.049999999999997</v>
      </c>
      <c r="F5010" s="170">
        <f t="shared" si="91"/>
        <v>33.049999999999997</v>
      </c>
    </row>
    <row r="5011" spans="1:6" s="45" customFormat="1" ht="14.25">
      <c r="A5011" s="31">
        <v>10658</v>
      </c>
      <c r="B5011" s="21" t="s">
        <v>1873</v>
      </c>
      <c r="C5011" s="107" t="s">
        <v>5811</v>
      </c>
      <c r="D5011" s="41" t="s">
        <v>21</v>
      </c>
      <c r="E5011" s="42">
        <v>55.23</v>
      </c>
      <c r="F5011" s="170">
        <f t="shared" si="91"/>
        <v>55.23</v>
      </c>
    </row>
    <row r="5012" spans="1:6" s="45" customFormat="1" ht="14.25">
      <c r="A5012" s="31">
        <v>10688</v>
      </c>
      <c r="B5012" s="21" t="s">
        <v>1873</v>
      </c>
      <c r="C5012" s="107" t="s">
        <v>5812</v>
      </c>
      <c r="D5012" s="41" t="s">
        <v>21</v>
      </c>
      <c r="E5012" s="42">
        <v>48.95</v>
      </c>
      <c r="F5012" s="170">
        <f t="shared" si="91"/>
        <v>48.95</v>
      </c>
    </row>
    <row r="5013" spans="1:6" s="45" customFormat="1" ht="14.25">
      <c r="A5013" s="31">
        <v>10687</v>
      </c>
      <c r="B5013" s="21" t="s">
        <v>1873</v>
      </c>
      <c r="C5013" s="107" t="s">
        <v>5813</v>
      </c>
      <c r="D5013" s="41" t="s">
        <v>21</v>
      </c>
      <c r="E5013" s="42">
        <v>19.510000000000002</v>
      </c>
      <c r="F5013" s="170">
        <f t="shared" si="91"/>
        <v>19.510000000000002</v>
      </c>
    </row>
    <row r="5014" spans="1:6" s="45" customFormat="1" ht="14.25">
      <c r="A5014" s="31">
        <v>10306</v>
      </c>
      <c r="B5014" s="21" t="s">
        <v>1873</v>
      </c>
      <c r="C5014" s="107" t="s">
        <v>5814</v>
      </c>
      <c r="D5014" s="41" t="s">
        <v>1746</v>
      </c>
      <c r="E5014" s="42">
        <v>98.04</v>
      </c>
      <c r="F5014" s="170">
        <f t="shared" si="91"/>
        <v>98.04</v>
      </c>
    </row>
    <row r="5015" spans="1:6" s="45" customFormat="1" ht="14.25">
      <c r="A5015" s="31">
        <v>10307</v>
      </c>
      <c r="B5015" s="21" t="s">
        <v>1873</v>
      </c>
      <c r="C5015" s="107" t="s">
        <v>5815</v>
      </c>
      <c r="D5015" s="41" t="s">
        <v>1746</v>
      </c>
      <c r="E5015" s="42">
        <v>177.84</v>
      </c>
      <c r="F5015" s="170">
        <f t="shared" si="91"/>
        <v>177.84</v>
      </c>
    </row>
    <row r="5016" spans="1:6" s="45" customFormat="1" ht="14.25">
      <c r="A5016" s="31">
        <v>10308</v>
      </c>
      <c r="B5016" s="21" t="s">
        <v>1873</v>
      </c>
      <c r="C5016" s="107" t="s">
        <v>5816</v>
      </c>
      <c r="D5016" s="41" t="s">
        <v>1746</v>
      </c>
      <c r="E5016" s="42">
        <v>214.68</v>
      </c>
      <c r="F5016" s="170">
        <f t="shared" si="91"/>
        <v>214.68</v>
      </c>
    </row>
    <row r="5017" spans="1:6" s="45" customFormat="1" ht="14.25">
      <c r="A5017" s="31">
        <v>10648</v>
      </c>
      <c r="B5017" s="21" t="s">
        <v>1873</v>
      </c>
      <c r="C5017" s="107" t="s">
        <v>5817</v>
      </c>
      <c r="D5017" s="41" t="s">
        <v>1738</v>
      </c>
      <c r="E5017" s="42">
        <v>49.02</v>
      </c>
      <c r="F5017" s="170">
        <f t="shared" si="91"/>
        <v>49.02</v>
      </c>
    </row>
    <row r="5018" spans="1:6" s="45" customFormat="1" ht="14.25">
      <c r="A5018" s="31">
        <v>10631</v>
      </c>
      <c r="B5018" s="21" t="s">
        <v>1873</v>
      </c>
      <c r="C5018" s="107" t="s">
        <v>5818</v>
      </c>
      <c r="D5018" s="41" t="s">
        <v>1738</v>
      </c>
      <c r="E5018" s="42">
        <v>38.869999999999997</v>
      </c>
      <c r="F5018" s="170">
        <f t="shared" si="91"/>
        <v>38.869999999999997</v>
      </c>
    </row>
    <row r="5019" spans="1:6" s="45" customFormat="1" ht="14.25">
      <c r="A5019" s="31">
        <v>10690</v>
      </c>
      <c r="B5019" s="21" t="s">
        <v>1873</v>
      </c>
      <c r="C5019" s="107" t="s">
        <v>5819</v>
      </c>
      <c r="D5019" s="41" t="s">
        <v>21</v>
      </c>
      <c r="E5019" s="42">
        <v>35.78</v>
      </c>
      <c r="F5019" s="170">
        <f t="shared" si="91"/>
        <v>35.78</v>
      </c>
    </row>
    <row r="5020" spans="1:6" s="45" customFormat="1" ht="14.25">
      <c r="A5020" s="31">
        <v>10752</v>
      </c>
      <c r="B5020" s="21" t="s">
        <v>1873</v>
      </c>
      <c r="C5020" s="107" t="s">
        <v>5820</v>
      </c>
      <c r="D5020" s="41" t="s">
        <v>21</v>
      </c>
      <c r="E5020" s="42">
        <v>4.6500000000000004</v>
      </c>
      <c r="F5020" s="170">
        <f t="shared" si="91"/>
        <v>4.6500000000000004</v>
      </c>
    </row>
    <row r="5021" spans="1:6" s="45" customFormat="1" ht="14.25">
      <c r="A5021" s="31">
        <v>10753</v>
      </c>
      <c r="B5021" s="21" t="s">
        <v>1873</v>
      </c>
      <c r="C5021" s="107" t="s">
        <v>5821</v>
      </c>
      <c r="D5021" s="41" t="s">
        <v>21</v>
      </c>
      <c r="E5021" s="42">
        <v>5.25</v>
      </c>
      <c r="F5021" s="170">
        <f t="shared" si="91"/>
        <v>5.25</v>
      </c>
    </row>
    <row r="5022" spans="1:6" s="45" customFormat="1" ht="14.25">
      <c r="A5022" s="31">
        <v>10754</v>
      </c>
      <c r="B5022" s="21" t="s">
        <v>1873</v>
      </c>
      <c r="C5022" s="107" t="s">
        <v>5822</v>
      </c>
      <c r="D5022" s="41" t="s">
        <v>21</v>
      </c>
      <c r="E5022" s="42">
        <v>9.5299999999999994</v>
      </c>
      <c r="F5022" s="170">
        <f t="shared" si="91"/>
        <v>9.5299999999999994</v>
      </c>
    </row>
    <row r="5023" spans="1:6" s="45" customFormat="1" ht="14.25">
      <c r="A5023" s="31">
        <v>10303</v>
      </c>
      <c r="B5023" s="21" t="s">
        <v>1873</v>
      </c>
      <c r="C5023" s="107" t="s">
        <v>5823</v>
      </c>
      <c r="D5023" s="41" t="s">
        <v>21</v>
      </c>
      <c r="E5023" s="42">
        <v>11.4</v>
      </c>
      <c r="F5023" s="170">
        <f t="shared" si="91"/>
        <v>11.4</v>
      </c>
    </row>
    <row r="5024" spans="1:6" s="45" customFormat="1" ht="14.25">
      <c r="A5024" s="31">
        <v>10684</v>
      </c>
      <c r="B5024" s="21" t="s">
        <v>1873</v>
      </c>
      <c r="C5024" s="107" t="s">
        <v>5824</v>
      </c>
      <c r="D5024" s="41" t="s">
        <v>21</v>
      </c>
      <c r="E5024" s="42">
        <v>6.38</v>
      </c>
      <c r="F5024" s="170">
        <f t="shared" si="91"/>
        <v>6.38</v>
      </c>
    </row>
    <row r="5025" spans="1:8" s="45" customFormat="1" ht="14.25">
      <c r="A5025" s="31">
        <v>10682</v>
      </c>
      <c r="B5025" s="21" t="s">
        <v>1873</v>
      </c>
      <c r="C5025" s="107" t="s">
        <v>5825</v>
      </c>
      <c r="D5025" s="41" t="s">
        <v>21</v>
      </c>
      <c r="E5025" s="42">
        <v>6.57</v>
      </c>
      <c r="F5025" s="170">
        <f t="shared" si="91"/>
        <v>6.57</v>
      </c>
    </row>
    <row r="5026" spans="1:8" s="45" customFormat="1" ht="14.25">
      <c r="A5026" s="31">
        <v>10683</v>
      </c>
      <c r="B5026" s="21" t="s">
        <v>1873</v>
      </c>
      <c r="C5026" s="107" t="s">
        <v>5826</v>
      </c>
      <c r="D5026" s="41" t="s">
        <v>21</v>
      </c>
      <c r="E5026" s="42">
        <v>12.25</v>
      </c>
      <c r="F5026" s="170">
        <f t="shared" si="91"/>
        <v>12.25</v>
      </c>
    </row>
    <row r="5027" spans="1:8" s="45" customFormat="1" ht="14.25">
      <c r="A5027" s="31">
        <v>10258</v>
      </c>
      <c r="B5027" s="21" t="s">
        <v>1873</v>
      </c>
      <c r="C5027" s="107" t="s">
        <v>5827</v>
      </c>
      <c r="D5027" s="41" t="s">
        <v>21</v>
      </c>
      <c r="E5027" s="42">
        <v>12.02</v>
      </c>
      <c r="F5027" s="170">
        <f t="shared" si="91"/>
        <v>12.02</v>
      </c>
    </row>
    <row r="5028" spans="1:8" s="45" customFormat="1" ht="14.25">
      <c r="A5028" s="31">
        <v>10800</v>
      </c>
      <c r="B5028" s="21" t="s">
        <v>1873</v>
      </c>
      <c r="C5028" s="107" t="s">
        <v>5828</v>
      </c>
      <c r="D5028" s="41" t="s">
        <v>21</v>
      </c>
      <c r="E5028" s="42">
        <v>7.49</v>
      </c>
      <c r="F5028" s="170">
        <f t="shared" si="91"/>
        <v>7.49</v>
      </c>
    </row>
    <row r="5029" spans="1:8" s="45" customFormat="1" ht="14.25">
      <c r="A5029" s="31">
        <v>10515</v>
      </c>
      <c r="B5029" s="21" t="s">
        <v>1873</v>
      </c>
      <c r="C5029" s="107" t="s">
        <v>5829</v>
      </c>
      <c r="D5029" s="41" t="s">
        <v>1747</v>
      </c>
      <c r="E5029" s="42">
        <v>0</v>
      </c>
      <c r="F5029" s="170">
        <f t="shared" si="91"/>
        <v>0</v>
      </c>
    </row>
    <row r="5030" spans="1:8" s="45" customFormat="1" ht="14.25">
      <c r="A5030" s="31">
        <v>10516</v>
      </c>
      <c r="B5030" s="21" t="s">
        <v>1873</v>
      </c>
      <c r="C5030" s="107" t="s">
        <v>5830</v>
      </c>
      <c r="D5030" s="41" t="s">
        <v>1747</v>
      </c>
      <c r="E5030" s="42">
        <v>0</v>
      </c>
      <c r="F5030" s="170">
        <f t="shared" si="91"/>
        <v>0</v>
      </c>
    </row>
    <row r="5031" spans="1:8" s="45" customFormat="1" ht="14.25">
      <c r="A5031" s="31">
        <v>10514</v>
      </c>
      <c r="B5031" s="21" t="s">
        <v>1873</v>
      </c>
      <c r="C5031" s="107" t="s">
        <v>5831</v>
      </c>
      <c r="D5031" s="41" t="s">
        <v>1747</v>
      </c>
      <c r="E5031" s="42">
        <v>0</v>
      </c>
      <c r="F5031" s="170">
        <f t="shared" si="91"/>
        <v>0</v>
      </c>
    </row>
    <row r="5032" spans="1:8" s="45" customFormat="1" ht="14.25">
      <c r="A5032" s="31">
        <v>10513</v>
      </c>
      <c r="B5032" s="21" t="s">
        <v>1873</v>
      </c>
      <c r="C5032" s="107" t="s">
        <v>5832</v>
      </c>
      <c r="D5032" s="41" t="s">
        <v>1747</v>
      </c>
      <c r="E5032" s="42">
        <v>0</v>
      </c>
      <c r="F5032" s="170">
        <f t="shared" si="91"/>
        <v>0</v>
      </c>
    </row>
    <row r="5033" spans="1:8" s="45" customFormat="1" ht="14.25">
      <c r="A5033" s="31">
        <v>10330</v>
      </c>
      <c r="B5033" s="21" t="s">
        <v>1873</v>
      </c>
      <c r="C5033" s="107" t="s">
        <v>5833</v>
      </c>
      <c r="D5033" s="41" t="s">
        <v>1738</v>
      </c>
      <c r="E5033" s="42">
        <v>15.23</v>
      </c>
      <c r="F5033" s="170">
        <f t="shared" si="91"/>
        <v>15.23</v>
      </c>
    </row>
    <row r="5034" spans="1:8" s="45" customFormat="1" ht="14.25">
      <c r="A5034" s="31">
        <v>10328</v>
      </c>
      <c r="B5034" s="21" t="s">
        <v>1873</v>
      </c>
      <c r="C5034" s="107" t="s">
        <v>5834</v>
      </c>
      <c r="D5034" s="41" t="s">
        <v>1743</v>
      </c>
      <c r="E5034" s="42">
        <v>60.5</v>
      </c>
      <c r="F5034" s="170">
        <f t="shared" si="91"/>
        <v>60.5</v>
      </c>
    </row>
    <row r="5035" spans="1:8" s="45" customFormat="1" ht="14.25">
      <c r="A5035" s="31">
        <v>10790</v>
      </c>
      <c r="B5035" s="21" t="s">
        <v>1873</v>
      </c>
      <c r="C5035" s="107" t="s">
        <v>5835</v>
      </c>
      <c r="D5035" s="41" t="s">
        <v>27</v>
      </c>
      <c r="E5035" s="42">
        <v>27.93</v>
      </c>
      <c r="F5035" s="170">
        <f t="shared" si="91"/>
        <v>27.93</v>
      </c>
      <c r="G5035" s="65" t="s">
        <v>62</v>
      </c>
    </row>
    <row r="5036" spans="1:8" s="45" customFormat="1" ht="14.25">
      <c r="A5036" s="112"/>
      <c r="B5036" s="113"/>
      <c r="C5036" s="117"/>
      <c r="D5036" s="118"/>
      <c r="E5036" s="119"/>
      <c r="F5036" s="120"/>
      <c r="G5036" s="65"/>
      <c r="H5036" s="45" t="str">
        <f t="shared" ref="H5036" si="92">PROPER(LOWER(C5036))</f>
        <v/>
      </c>
    </row>
    <row r="5037" spans="1:8" s="45" customFormat="1" ht="30.75" customHeight="1">
      <c r="A5037" s="97"/>
      <c r="B5037" s="98"/>
      <c r="C5037" s="99" t="s">
        <v>1758</v>
      </c>
      <c r="D5037" s="98"/>
      <c r="E5037" s="98"/>
      <c r="F5037" s="100" t="s">
        <v>60</v>
      </c>
      <c r="G5037" s="26" t="s">
        <v>2416</v>
      </c>
    </row>
    <row r="5038" spans="1:8" s="45" customFormat="1" ht="24" customHeight="1">
      <c r="A5038" s="46" t="s">
        <v>1</v>
      </c>
      <c r="B5038" s="47" t="s">
        <v>1737</v>
      </c>
      <c r="C5038" s="48" t="s">
        <v>5836</v>
      </c>
      <c r="D5038" s="47" t="s">
        <v>1738</v>
      </c>
      <c r="E5038" s="49" t="s">
        <v>1751</v>
      </c>
      <c r="F5038" s="174">
        <f>'Reajuste '!$Z$4</f>
        <v>1</v>
      </c>
    </row>
    <row r="5039" spans="1:8" s="45" customFormat="1" ht="14.25">
      <c r="A5039" s="230">
        <v>307731</v>
      </c>
      <c r="B5039" s="22" t="s">
        <v>31</v>
      </c>
      <c r="C5039" s="50" t="s">
        <v>5837</v>
      </c>
      <c r="D5039" s="51" t="s">
        <v>43</v>
      </c>
      <c r="E5039" s="52">
        <v>137.82</v>
      </c>
      <c r="F5039" s="172">
        <f t="shared" ref="F5039:F5102" si="93">E5039*$F$5038</f>
        <v>137.82</v>
      </c>
    </row>
    <row r="5040" spans="1:8" s="45" customFormat="1" ht="14.25">
      <c r="A5040" s="229">
        <v>307732</v>
      </c>
      <c r="B5040" s="21" t="s">
        <v>31</v>
      </c>
      <c r="C5040" s="32" t="s">
        <v>5838</v>
      </c>
      <c r="D5040" s="51" t="s">
        <v>43</v>
      </c>
      <c r="E5040" s="34">
        <v>112.25</v>
      </c>
      <c r="F5040" s="173">
        <f t="shared" si="93"/>
        <v>112.25</v>
      </c>
    </row>
    <row r="5041" spans="1:6" s="45" customFormat="1" ht="14.25">
      <c r="A5041" s="229">
        <v>308308</v>
      </c>
      <c r="B5041" s="21" t="s">
        <v>31</v>
      </c>
      <c r="C5041" s="32" t="s">
        <v>5839</v>
      </c>
      <c r="D5041" s="33" t="s">
        <v>20</v>
      </c>
      <c r="E5041" s="34">
        <v>5977.97</v>
      </c>
      <c r="F5041" s="173">
        <f t="shared" si="93"/>
        <v>5977.97</v>
      </c>
    </row>
    <row r="5042" spans="1:6" s="45" customFormat="1" ht="14.25">
      <c r="A5042" s="229">
        <v>308313</v>
      </c>
      <c r="B5042" s="21" t="s">
        <v>31</v>
      </c>
      <c r="C5042" s="32" t="s">
        <v>5840</v>
      </c>
      <c r="D5042" s="33" t="s">
        <v>20</v>
      </c>
      <c r="E5042" s="34">
        <v>37441.71</v>
      </c>
      <c r="F5042" s="173">
        <f t="shared" si="93"/>
        <v>37441.71</v>
      </c>
    </row>
    <row r="5043" spans="1:6" s="45" customFormat="1" ht="14.25">
      <c r="A5043" s="229">
        <v>308309</v>
      </c>
      <c r="B5043" s="21" t="s">
        <v>31</v>
      </c>
      <c r="C5043" s="32" t="s">
        <v>5841</v>
      </c>
      <c r="D5043" s="33" t="s">
        <v>20</v>
      </c>
      <c r="E5043" s="34">
        <v>9801.41</v>
      </c>
      <c r="F5043" s="173">
        <f t="shared" si="93"/>
        <v>9801.41</v>
      </c>
    </row>
    <row r="5044" spans="1:6" s="45" customFormat="1" ht="14.25">
      <c r="A5044" s="229">
        <v>308310</v>
      </c>
      <c r="B5044" s="21" t="s">
        <v>31</v>
      </c>
      <c r="C5044" s="32" t="s">
        <v>5842</v>
      </c>
      <c r="D5044" s="33" t="s">
        <v>20</v>
      </c>
      <c r="E5044" s="34">
        <v>13941.92</v>
      </c>
      <c r="F5044" s="173">
        <f t="shared" si="93"/>
        <v>13941.92</v>
      </c>
    </row>
    <row r="5045" spans="1:6" s="45" customFormat="1" ht="14.25">
      <c r="A5045" s="229">
        <v>308311</v>
      </c>
      <c r="B5045" s="21" t="s">
        <v>31</v>
      </c>
      <c r="C5045" s="32" t="s">
        <v>5843</v>
      </c>
      <c r="D5045" s="33" t="s">
        <v>20</v>
      </c>
      <c r="E5045" s="34">
        <v>19433.55</v>
      </c>
      <c r="F5045" s="173">
        <f t="shared" si="93"/>
        <v>19433.55</v>
      </c>
    </row>
    <row r="5046" spans="1:6" s="45" customFormat="1" ht="14.25">
      <c r="A5046" s="229">
        <v>308312</v>
      </c>
      <c r="B5046" s="21" t="s">
        <v>31</v>
      </c>
      <c r="C5046" s="32" t="s">
        <v>5844</v>
      </c>
      <c r="D5046" s="33" t="s">
        <v>20</v>
      </c>
      <c r="E5046" s="34">
        <v>26999.82</v>
      </c>
      <c r="F5046" s="173">
        <f t="shared" si="93"/>
        <v>26999.82</v>
      </c>
    </row>
    <row r="5047" spans="1:6" s="45" customFormat="1" ht="14.25">
      <c r="A5047" s="229">
        <v>308307</v>
      </c>
      <c r="B5047" s="21" t="s">
        <v>31</v>
      </c>
      <c r="C5047" s="32" t="s">
        <v>5845</v>
      </c>
      <c r="D5047" s="33" t="s">
        <v>20</v>
      </c>
      <c r="E5047" s="34">
        <v>3777.78</v>
      </c>
      <c r="F5047" s="173">
        <f t="shared" si="93"/>
        <v>3777.78</v>
      </c>
    </row>
    <row r="5048" spans="1:6" s="45" customFormat="1" ht="14.25">
      <c r="A5048" s="229">
        <v>308322</v>
      </c>
      <c r="B5048" s="21" t="s">
        <v>31</v>
      </c>
      <c r="C5048" s="32" t="s">
        <v>5846</v>
      </c>
      <c r="D5048" s="33" t="s">
        <v>20</v>
      </c>
      <c r="E5048" s="34">
        <v>5034.84</v>
      </c>
      <c r="F5048" s="173">
        <f t="shared" si="93"/>
        <v>5034.84</v>
      </c>
    </row>
    <row r="5049" spans="1:6" s="45" customFormat="1" ht="14.25">
      <c r="A5049" s="229">
        <v>308327</v>
      </c>
      <c r="B5049" s="21" t="s">
        <v>31</v>
      </c>
      <c r="C5049" s="32" t="s">
        <v>5847</v>
      </c>
      <c r="D5049" s="33" t="s">
        <v>20</v>
      </c>
      <c r="E5049" s="34">
        <v>30689.37</v>
      </c>
      <c r="F5049" s="173">
        <f t="shared" si="93"/>
        <v>30689.37</v>
      </c>
    </row>
    <row r="5050" spans="1:6" s="45" customFormat="1" ht="14.25">
      <c r="A5050" s="229">
        <v>308323</v>
      </c>
      <c r="B5050" s="21" t="s">
        <v>31</v>
      </c>
      <c r="C5050" s="32" t="s">
        <v>5848</v>
      </c>
      <c r="D5050" s="33" t="s">
        <v>20</v>
      </c>
      <c r="E5050" s="34">
        <v>7658.2</v>
      </c>
      <c r="F5050" s="168">
        <f t="shared" si="93"/>
        <v>7658.2</v>
      </c>
    </row>
    <row r="5051" spans="1:6" s="45" customFormat="1" ht="14.25">
      <c r="A5051" s="229">
        <v>308324</v>
      </c>
      <c r="B5051" s="21" t="s">
        <v>31</v>
      </c>
      <c r="C5051" s="32" t="s">
        <v>5849</v>
      </c>
      <c r="D5051" s="33" t="s">
        <v>20</v>
      </c>
      <c r="E5051" s="34">
        <v>11555.42</v>
      </c>
      <c r="F5051" s="168">
        <f t="shared" si="93"/>
        <v>11555.42</v>
      </c>
    </row>
    <row r="5052" spans="1:6" s="45" customFormat="1" ht="14.25">
      <c r="A5052" s="229">
        <v>308325</v>
      </c>
      <c r="B5052" s="21" t="s">
        <v>31</v>
      </c>
      <c r="C5052" s="32" t="s">
        <v>5850</v>
      </c>
      <c r="D5052" s="33" t="s">
        <v>20</v>
      </c>
      <c r="E5052" s="34">
        <v>16308.08</v>
      </c>
      <c r="F5052" s="168">
        <f t="shared" si="93"/>
        <v>16308.08</v>
      </c>
    </row>
    <row r="5053" spans="1:6" s="45" customFormat="1" ht="14.25">
      <c r="A5053" s="229">
        <v>308326</v>
      </c>
      <c r="B5053" s="21" t="s">
        <v>31</v>
      </c>
      <c r="C5053" s="32" t="s">
        <v>5851</v>
      </c>
      <c r="D5053" s="33" t="s">
        <v>20</v>
      </c>
      <c r="E5053" s="34">
        <v>22708.18</v>
      </c>
      <c r="F5053" s="168">
        <f t="shared" si="93"/>
        <v>22708.18</v>
      </c>
    </row>
    <row r="5054" spans="1:6" s="45" customFormat="1" ht="14.25">
      <c r="A5054" s="229">
        <v>308321</v>
      </c>
      <c r="B5054" s="21" t="s">
        <v>31</v>
      </c>
      <c r="C5054" s="32" t="s">
        <v>5852</v>
      </c>
      <c r="D5054" s="33" t="s">
        <v>20</v>
      </c>
      <c r="E5054" s="34">
        <v>4352.79</v>
      </c>
      <c r="F5054" s="168">
        <f t="shared" si="93"/>
        <v>4352.79</v>
      </c>
    </row>
    <row r="5055" spans="1:6" s="45" customFormat="1" ht="14.25">
      <c r="A5055" s="229">
        <v>308315</v>
      </c>
      <c r="B5055" s="21" t="s">
        <v>31</v>
      </c>
      <c r="C5055" s="32" t="s">
        <v>5853</v>
      </c>
      <c r="D5055" s="33" t="s">
        <v>20</v>
      </c>
      <c r="E5055" s="34">
        <v>6393.69</v>
      </c>
      <c r="F5055" s="168">
        <f t="shared" si="93"/>
        <v>6393.69</v>
      </c>
    </row>
    <row r="5056" spans="1:6" s="45" customFormat="1" ht="14.25">
      <c r="A5056" s="229">
        <v>308320</v>
      </c>
      <c r="B5056" s="21" t="s">
        <v>31</v>
      </c>
      <c r="C5056" s="32" t="s">
        <v>5854</v>
      </c>
      <c r="D5056" s="33" t="s">
        <v>20</v>
      </c>
      <c r="E5056" s="34">
        <v>43260.02</v>
      </c>
      <c r="F5056" s="168">
        <f t="shared" si="93"/>
        <v>43260.02</v>
      </c>
    </row>
    <row r="5057" spans="1:6" s="45" customFormat="1" ht="14.25">
      <c r="A5057" s="229">
        <v>308316</v>
      </c>
      <c r="B5057" s="21" t="s">
        <v>31</v>
      </c>
      <c r="C5057" s="32" t="s">
        <v>5855</v>
      </c>
      <c r="D5057" s="33" t="s">
        <v>20</v>
      </c>
      <c r="E5057" s="34">
        <v>9149.16</v>
      </c>
      <c r="F5057" s="168">
        <f t="shared" si="93"/>
        <v>9149.16</v>
      </c>
    </row>
    <row r="5058" spans="1:6" s="45" customFormat="1" ht="14.25">
      <c r="A5058" s="229">
        <v>308317</v>
      </c>
      <c r="B5058" s="21" t="s">
        <v>31</v>
      </c>
      <c r="C5058" s="32" t="s">
        <v>5856</v>
      </c>
      <c r="D5058" s="33" t="s">
        <v>20</v>
      </c>
      <c r="E5058" s="34">
        <v>17002.48</v>
      </c>
      <c r="F5058" s="168">
        <f t="shared" si="93"/>
        <v>17002.48</v>
      </c>
    </row>
    <row r="5059" spans="1:6" s="45" customFormat="1" ht="14.25">
      <c r="A5059" s="229">
        <v>308318</v>
      </c>
      <c r="B5059" s="21" t="s">
        <v>31</v>
      </c>
      <c r="C5059" s="32" t="s">
        <v>5857</v>
      </c>
      <c r="D5059" s="33" t="s">
        <v>20</v>
      </c>
      <c r="E5059" s="34">
        <v>22228.959999999999</v>
      </c>
      <c r="F5059" s="168">
        <f t="shared" si="93"/>
        <v>22228.959999999999</v>
      </c>
    </row>
    <row r="5060" spans="1:6" s="45" customFormat="1" ht="14.25">
      <c r="A5060" s="229">
        <v>308319</v>
      </c>
      <c r="B5060" s="21" t="s">
        <v>31</v>
      </c>
      <c r="C5060" s="32" t="s">
        <v>5858</v>
      </c>
      <c r="D5060" s="33" t="s">
        <v>20</v>
      </c>
      <c r="E5060" s="34">
        <v>26162.37</v>
      </c>
      <c r="F5060" s="168">
        <f t="shared" si="93"/>
        <v>26162.37</v>
      </c>
    </row>
    <row r="5061" spans="1:6" s="45" customFormat="1" ht="14.25">
      <c r="A5061" s="229">
        <v>308314</v>
      </c>
      <c r="B5061" s="21" t="s">
        <v>31</v>
      </c>
      <c r="C5061" s="32" t="s">
        <v>5859</v>
      </c>
      <c r="D5061" s="33" t="s">
        <v>20</v>
      </c>
      <c r="E5061" s="34">
        <v>4468.63</v>
      </c>
      <c r="F5061" s="168">
        <f t="shared" si="93"/>
        <v>4468.63</v>
      </c>
    </row>
    <row r="5062" spans="1:6" s="45" customFormat="1" ht="14.25">
      <c r="A5062" s="229">
        <v>308250</v>
      </c>
      <c r="B5062" s="21" t="s">
        <v>31</v>
      </c>
      <c r="C5062" s="32" t="s">
        <v>5860</v>
      </c>
      <c r="D5062" s="33" t="s">
        <v>20</v>
      </c>
      <c r="E5062" s="34">
        <v>6860.3</v>
      </c>
      <c r="F5062" s="168">
        <f t="shared" si="93"/>
        <v>6860.3</v>
      </c>
    </row>
    <row r="5063" spans="1:6" s="45" customFormat="1" ht="14.25">
      <c r="A5063" s="229">
        <v>308251</v>
      </c>
      <c r="B5063" s="21" t="s">
        <v>31</v>
      </c>
      <c r="C5063" s="32" t="s">
        <v>5861</v>
      </c>
      <c r="D5063" s="33" t="s">
        <v>20</v>
      </c>
      <c r="E5063" s="34">
        <v>10659.71</v>
      </c>
      <c r="F5063" s="168">
        <f t="shared" si="93"/>
        <v>10659.71</v>
      </c>
    </row>
    <row r="5064" spans="1:6" s="45" customFormat="1" ht="14.25">
      <c r="A5064" s="229">
        <v>308268</v>
      </c>
      <c r="B5064" s="21" t="s">
        <v>31</v>
      </c>
      <c r="C5064" s="32" t="s">
        <v>5862</v>
      </c>
      <c r="D5064" s="33" t="s">
        <v>20</v>
      </c>
      <c r="E5064" s="34">
        <v>71826.070000000007</v>
      </c>
      <c r="F5064" s="168">
        <f t="shared" si="93"/>
        <v>71826.070000000007</v>
      </c>
    </row>
    <row r="5065" spans="1:6" s="45" customFormat="1" ht="14.25">
      <c r="A5065" s="229">
        <v>308252</v>
      </c>
      <c r="B5065" s="21" t="s">
        <v>31</v>
      </c>
      <c r="C5065" s="32" t="s">
        <v>5863</v>
      </c>
      <c r="D5065" s="33" t="s">
        <v>20</v>
      </c>
      <c r="E5065" s="34">
        <v>12502.08</v>
      </c>
      <c r="F5065" s="168">
        <f t="shared" si="93"/>
        <v>12502.08</v>
      </c>
    </row>
    <row r="5066" spans="1:6" s="45" customFormat="1" ht="14.25">
      <c r="A5066" s="229">
        <v>308253</v>
      </c>
      <c r="B5066" s="21" t="s">
        <v>31</v>
      </c>
      <c r="C5066" s="32" t="s">
        <v>5864</v>
      </c>
      <c r="D5066" s="33" t="s">
        <v>20</v>
      </c>
      <c r="E5066" s="34">
        <v>15195.26</v>
      </c>
      <c r="F5066" s="168">
        <f t="shared" si="93"/>
        <v>15195.26</v>
      </c>
    </row>
    <row r="5067" spans="1:6" s="45" customFormat="1" ht="14.25">
      <c r="A5067" s="229">
        <v>308254</v>
      </c>
      <c r="B5067" s="21" t="s">
        <v>31</v>
      </c>
      <c r="C5067" s="32" t="s">
        <v>5865</v>
      </c>
      <c r="D5067" s="33" t="s">
        <v>20</v>
      </c>
      <c r="E5067" s="34">
        <v>17933.66</v>
      </c>
      <c r="F5067" s="168">
        <f t="shared" si="93"/>
        <v>17933.66</v>
      </c>
    </row>
    <row r="5068" spans="1:6" s="45" customFormat="1" ht="14.25">
      <c r="A5068" s="229">
        <v>308255</v>
      </c>
      <c r="B5068" s="21" t="s">
        <v>31</v>
      </c>
      <c r="C5068" s="32" t="s">
        <v>5866</v>
      </c>
      <c r="D5068" s="33" t="s">
        <v>20</v>
      </c>
      <c r="E5068" s="34">
        <v>20958.259999999998</v>
      </c>
      <c r="F5068" s="168">
        <f t="shared" si="93"/>
        <v>20958.259999999998</v>
      </c>
    </row>
    <row r="5069" spans="1:6" s="45" customFormat="1" ht="14.25">
      <c r="A5069" s="229">
        <v>308256</v>
      </c>
      <c r="B5069" s="21" t="s">
        <v>31</v>
      </c>
      <c r="C5069" s="32" t="s">
        <v>5867</v>
      </c>
      <c r="D5069" s="33" t="s">
        <v>20</v>
      </c>
      <c r="E5069" s="34">
        <v>27818.47</v>
      </c>
      <c r="F5069" s="168">
        <f t="shared" si="93"/>
        <v>27818.47</v>
      </c>
    </row>
    <row r="5070" spans="1:6" s="45" customFormat="1" ht="14.25">
      <c r="A5070" s="229">
        <v>308257</v>
      </c>
      <c r="B5070" s="21" t="s">
        <v>31</v>
      </c>
      <c r="C5070" s="32" t="s">
        <v>5868</v>
      </c>
      <c r="D5070" s="33" t="s">
        <v>20</v>
      </c>
      <c r="E5070" s="34">
        <v>30738.14</v>
      </c>
      <c r="F5070" s="168">
        <f t="shared" si="93"/>
        <v>30738.14</v>
      </c>
    </row>
    <row r="5071" spans="1:6" s="45" customFormat="1" ht="14.25">
      <c r="A5071" s="229">
        <v>308258</v>
      </c>
      <c r="B5071" s="21" t="s">
        <v>31</v>
      </c>
      <c r="C5071" s="32" t="s">
        <v>5869</v>
      </c>
      <c r="D5071" s="33" t="s">
        <v>20</v>
      </c>
      <c r="E5071" s="34">
        <v>34328.370000000003</v>
      </c>
      <c r="F5071" s="168">
        <f t="shared" si="93"/>
        <v>34328.370000000003</v>
      </c>
    </row>
    <row r="5072" spans="1:6" s="45" customFormat="1" ht="14.25">
      <c r="A5072" s="229">
        <v>308259</v>
      </c>
      <c r="B5072" s="21" t="s">
        <v>31</v>
      </c>
      <c r="C5072" s="32" t="s">
        <v>5870</v>
      </c>
      <c r="D5072" s="33" t="s">
        <v>20</v>
      </c>
      <c r="E5072" s="34">
        <v>36299.089999999997</v>
      </c>
      <c r="F5072" s="168">
        <f t="shared" si="93"/>
        <v>36299.089999999997</v>
      </c>
    </row>
    <row r="5073" spans="1:6" s="45" customFormat="1" ht="14.25">
      <c r="A5073" s="229">
        <v>308260</v>
      </c>
      <c r="B5073" s="21" t="s">
        <v>31</v>
      </c>
      <c r="C5073" s="32" t="s">
        <v>5871</v>
      </c>
      <c r="D5073" s="33" t="s">
        <v>20</v>
      </c>
      <c r="E5073" s="34">
        <v>40878.06</v>
      </c>
      <c r="F5073" s="168">
        <f t="shared" si="93"/>
        <v>40878.06</v>
      </c>
    </row>
    <row r="5074" spans="1:6" s="45" customFormat="1" ht="14.25">
      <c r="A5074" s="229">
        <v>308261</v>
      </c>
      <c r="B5074" s="21" t="s">
        <v>31</v>
      </c>
      <c r="C5074" s="32" t="s">
        <v>5872</v>
      </c>
      <c r="D5074" s="33" t="s">
        <v>20</v>
      </c>
      <c r="E5074" s="34">
        <v>44139.61</v>
      </c>
      <c r="F5074" s="168">
        <f t="shared" si="93"/>
        <v>44139.61</v>
      </c>
    </row>
    <row r="5075" spans="1:6" s="45" customFormat="1" ht="14.25">
      <c r="A5075" s="229">
        <v>308262</v>
      </c>
      <c r="B5075" s="21" t="s">
        <v>31</v>
      </c>
      <c r="C5075" s="32" t="s">
        <v>5873</v>
      </c>
      <c r="D5075" s="33" t="s">
        <v>20</v>
      </c>
      <c r="E5075" s="34">
        <v>52337.33</v>
      </c>
      <c r="F5075" s="168">
        <f t="shared" si="93"/>
        <v>52337.33</v>
      </c>
    </row>
    <row r="5076" spans="1:6" s="45" customFormat="1" ht="14.25">
      <c r="A5076" s="229">
        <v>308263</v>
      </c>
      <c r="B5076" s="21" t="s">
        <v>31</v>
      </c>
      <c r="C5076" s="32" t="s">
        <v>5874</v>
      </c>
      <c r="D5076" s="33" t="s">
        <v>20</v>
      </c>
      <c r="E5076" s="34">
        <v>56747.61</v>
      </c>
      <c r="F5076" s="168">
        <f t="shared" si="93"/>
        <v>56747.61</v>
      </c>
    </row>
    <row r="5077" spans="1:6" s="45" customFormat="1" ht="14.25">
      <c r="A5077" s="229">
        <v>308264</v>
      </c>
      <c r="B5077" s="21" t="s">
        <v>31</v>
      </c>
      <c r="C5077" s="32" t="s">
        <v>5875</v>
      </c>
      <c r="D5077" s="33" t="s">
        <v>20</v>
      </c>
      <c r="E5077" s="34">
        <v>54778.86</v>
      </c>
      <c r="F5077" s="168">
        <f t="shared" si="93"/>
        <v>54778.86</v>
      </c>
    </row>
    <row r="5078" spans="1:6" s="45" customFormat="1" ht="14.25">
      <c r="A5078" s="229">
        <v>308265</v>
      </c>
      <c r="B5078" s="21" t="s">
        <v>31</v>
      </c>
      <c r="C5078" s="32" t="s">
        <v>5876</v>
      </c>
      <c r="D5078" s="33" t="s">
        <v>20</v>
      </c>
      <c r="E5078" s="34">
        <v>58294.52</v>
      </c>
      <c r="F5078" s="168">
        <f t="shared" si="93"/>
        <v>58294.52</v>
      </c>
    </row>
    <row r="5079" spans="1:6" s="45" customFormat="1" ht="14.25">
      <c r="A5079" s="229">
        <v>308266</v>
      </c>
      <c r="B5079" s="21" t="s">
        <v>31</v>
      </c>
      <c r="C5079" s="32" t="s">
        <v>5877</v>
      </c>
      <c r="D5079" s="33" t="s">
        <v>20</v>
      </c>
      <c r="E5079" s="34">
        <v>64471.9</v>
      </c>
      <c r="F5079" s="168">
        <f t="shared" si="93"/>
        <v>64471.9</v>
      </c>
    </row>
    <row r="5080" spans="1:6" s="45" customFormat="1" ht="14.25">
      <c r="A5080" s="229">
        <v>308267</v>
      </c>
      <c r="B5080" s="21" t="s">
        <v>31</v>
      </c>
      <c r="C5080" s="32" t="s">
        <v>5878</v>
      </c>
      <c r="D5080" s="33" t="s">
        <v>20</v>
      </c>
      <c r="E5080" s="34">
        <v>68398.16</v>
      </c>
      <c r="F5080" s="168">
        <f t="shared" si="93"/>
        <v>68398.16</v>
      </c>
    </row>
    <row r="5081" spans="1:6" s="45" customFormat="1" ht="14.25">
      <c r="A5081" s="229">
        <v>308288</v>
      </c>
      <c r="B5081" s="21" t="s">
        <v>31</v>
      </c>
      <c r="C5081" s="32" t="s">
        <v>5879</v>
      </c>
      <c r="D5081" s="33" t="s">
        <v>20</v>
      </c>
      <c r="E5081" s="34">
        <v>7914.1</v>
      </c>
      <c r="F5081" s="168">
        <f t="shared" si="93"/>
        <v>7914.1</v>
      </c>
    </row>
    <row r="5082" spans="1:6" s="45" customFormat="1" ht="14.25">
      <c r="A5082" s="229">
        <v>308289</v>
      </c>
      <c r="B5082" s="21" t="s">
        <v>31</v>
      </c>
      <c r="C5082" s="32" t="s">
        <v>5880</v>
      </c>
      <c r="D5082" s="33" t="s">
        <v>20</v>
      </c>
      <c r="E5082" s="34">
        <v>10972.68</v>
      </c>
      <c r="F5082" s="168">
        <f t="shared" si="93"/>
        <v>10972.68</v>
      </c>
    </row>
    <row r="5083" spans="1:6" s="45" customFormat="1" ht="14.25">
      <c r="A5083" s="229">
        <v>308306</v>
      </c>
      <c r="B5083" s="21" t="s">
        <v>31</v>
      </c>
      <c r="C5083" s="32" t="s">
        <v>5881</v>
      </c>
      <c r="D5083" s="33" t="s">
        <v>20</v>
      </c>
      <c r="E5083" s="34">
        <v>75177.63</v>
      </c>
      <c r="F5083" s="168">
        <f t="shared" si="93"/>
        <v>75177.63</v>
      </c>
    </row>
    <row r="5084" spans="1:6" s="45" customFormat="1" ht="14.25">
      <c r="A5084" s="230">
        <v>308290</v>
      </c>
      <c r="B5084" s="22" t="s">
        <v>31</v>
      </c>
      <c r="C5084" s="50" t="s">
        <v>5882</v>
      </c>
      <c r="D5084" s="51" t="s">
        <v>20</v>
      </c>
      <c r="E5084" s="52">
        <v>14380.82</v>
      </c>
      <c r="F5084" s="172">
        <f t="shared" si="93"/>
        <v>14380.82</v>
      </c>
    </row>
    <row r="5085" spans="1:6" s="45" customFormat="1" ht="14.25">
      <c r="A5085" s="229">
        <v>308291</v>
      </c>
      <c r="B5085" s="21" t="s">
        <v>31</v>
      </c>
      <c r="C5085" s="32" t="s">
        <v>5883</v>
      </c>
      <c r="D5085" s="33" t="s">
        <v>20</v>
      </c>
      <c r="E5085" s="34">
        <v>17190.14</v>
      </c>
      <c r="F5085" s="173">
        <f t="shared" si="93"/>
        <v>17190.14</v>
      </c>
    </row>
    <row r="5086" spans="1:6" s="45" customFormat="1" ht="14.25">
      <c r="A5086" s="229">
        <v>308292</v>
      </c>
      <c r="B5086" s="21" t="s">
        <v>31</v>
      </c>
      <c r="C5086" s="32" t="s">
        <v>5884</v>
      </c>
      <c r="D5086" s="33" t="s">
        <v>20</v>
      </c>
      <c r="E5086" s="34">
        <v>19843.509999999998</v>
      </c>
      <c r="F5086" s="173">
        <f t="shared" si="93"/>
        <v>19843.509999999998</v>
      </c>
    </row>
    <row r="5087" spans="1:6" s="45" customFormat="1" ht="14.25">
      <c r="A5087" s="229">
        <v>308293</v>
      </c>
      <c r="B5087" s="21" t="s">
        <v>31</v>
      </c>
      <c r="C5087" s="32" t="s">
        <v>5885</v>
      </c>
      <c r="D5087" s="33" t="s">
        <v>20</v>
      </c>
      <c r="E5087" s="34">
        <v>22433.16</v>
      </c>
      <c r="F5087" s="173">
        <f t="shared" si="93"/>
        <v>22433.16</v>
      </c>
    </row>
    <row r="5088" spans="1:6" s="45" customFormat="1" ht="14.25">
      <c r="A5088" s="229">
        <v>308294</v>
      </c>
      <c r="B5088" s="21" t="s">
        <v>31</v>
      </c>
      <c r="C5088" s="32" t="s">
        <v>5886</v>
      </c>
      <c r="D5088" s="33" t="s">
        <v>20</v>
      </c>
      <c r="E5088" s="34">
        <v>25431.54</v>
      </c>
      <c r="F5088" s="173">
        <f t="shared" si="93"/>
        <v>25431.54</v>
      </c>
    </row>
    <row r="5089" spans="1:6" s="45" customFormat="1" ht="14.25">
      <c r="A5089" s="229">
        <v>308295</v>
      </c>
      <c r="B5089" s="21" t="s">
        <v>31</v>
      </c>
      <c r="C5089" s="32" t="s">
        <v>5887</v>
      </c>
      <c r="D5089" s="33" t="s">
        <v>20</v>
      </c>
      <c r="E5089" s="34">
        <v>29347.63</v>
      </c>
      <c r="F5089" s="173">
        <f t="shared" si="93"/>
        <v>29347.63</v>
      </c>
    </row>
    <row r="5090" spans="1:6" s="45" customFormat="1" ht="14.25">
      <c r="A5090" s="229">
        <v>308296</v>
      </c>
      <c r="B5090" s="21" t="s">
        <v>31</v>
      </c>
      <c r="C5090" s="32" t="s">
        <v>5888</v>
      </c>
      <c r="D5090" s="33" t="s">
        <v>20</v>
      </c>
      <c r="E5090" s="34">
        <v>32664.62</v>
      </c>
      <c r="F5090" s="173">
        <f t="shared" si="93"/>
        <v>32664.62</v>
      </c>
    </row>
    <row r="5091" spans="1:6" s="45" customFormat="1" ht="14.25">
      <c r="A5091" s="229">
        <v>308297</v>
      </c>
      <c r="B5091" s="21" t="s">
        <v>31</v>
      </c>
      <c r="C5091" s="32" t="s">
        <v>5889</v>
      </c>
      <c r="D5091" s="33" t="s">
        <v>20</v>
      </c>
      <c r="E5091" s="34">
        <v>35322.86</v>
      </c>
      <c r="F5091" s="173">
        <f t="shared" si="93"/>
        <v>35322.86</v>
      </c>
    </row>
    <row r="5092" spans="1:6" s="45" customFormat="1" ht="14.25">
      <c r="A5092" s="229">
        <v>308298</v>
      </c>
      <c r="B5092" s="21" t="s">
        <v>31</v>
      </c>
      <c r="C5092" s="32" t="s">
        <v>5890</v>
      </c>
      <c r="D5092" s="33" t="s">
        <v>20</v>
      </c>
      <c r="E5092" s="34">
        <v>42631.71</v>
      </c>
      <c r="F5092" s="173">
        <f t="shared" si="93"/>
        <v>42631.71</v>
      </c>
    </row>
    <row r="5093" spans="1:6" s="45" customFormat="1" ht="14.25">
      <c r="A5093" s="229">
        <v>308299</v>
      </c>
      <c r="B5093" s="21" t="s">
        <v>31</v>
      </c>
      <c r="C5093" s="32" t="s">
        <v>5891</v>
      </c>
      <c r="D5093" s="33" t="s">
        <v>20</v>
      </c>
      <c r="E5093" s="34">
        <v>46061.59</v>
      </c>
      <c r="F5093" s="173">
        <f t="shared" si="93"/>
        <v>46061.59</v>
      </c>
    </row>
    <row r="5094" spans="1:6" s="45" customFormat="1" ht="14.25">
      <c r="A5094" s="229">
        <v>308300</v>
      </c>
      <c r="B5094" s="21" t="s">
        <v>31</v>
      </c>
      <c r="C5094" s="32" t="s">
        <v>5892</v>
      </c>
      <c r="D5094" s="33" t="s">
        <v>20</v>
      </c>
      <c r="E5094" s="34">
        <v>49581.760000000002</v>
      </c>
      <c r="F5094" s="173">
        <f t="shared" si="93"/>
        <v>49581.760000000002</v>
      </c>
    </row>
    <row r="5095" spans="1:6" s="45" customFormat="1" ht="14.25">
      <c r="A5095" s="229">
        <v>308301</v>
      </c>
      <c r="B5095" s="21" t="s">
        <v>31</v>
      </c>
      <c r="C5095" s="32" t="s">
        <v>5893</v>
      </c>
      <c r="D5095" s="33" t="s">
        <v>20</v>
      </c>
      <c r="E5095" s="34">
        <v>53472.2</v>
      </c>
      <c r="F5095" s="168">
        <f t="shared" si="93"/>
        <v>53472.2</v>
      </c>
    </row>
    <row r="5096" spans="1:6" s="45" customFormat="1" ht="14.25">
      <c r="A5096" s="229">
        <v>308302</v>
      </c>
      <c r="B5096" s="21" t="s">
        <v>31</v>
      </c>
      <c r="C5096" s="32" t="s">
        <v>5894</v>
      </c>
      <c r="D5096" s="33" t="s">
        <v>20</v>
      </c>
      <c r="E5096" s="34">
        <v>58511.9</v>
      </c>
      <c r="F5096" s="168">
        <f t="shared" si="93"/>
        <v>58511.9</v>
      </c>
    </row>
    <row r="5097" spans="1:6" s="45" customFormat="1" ht="14.25">
      <c r="A5097" s="229">
        <v>308303</v>
      </c>
      <c r="B5097" s="21" t="s">
        <v>31</v>
      </c>
      <c r="C5097" s="32" t="s">
        <v>5895</v>
      </c>
      <c r="D5097" s="33" t="s">
        <v>20</v>
      </c>
      <c r="E5097" s="34">
        <v>63906.54</v>
      </c>
      <c r="F5097" s="168">
        <f t="shared" si="93"/>
        <v>63906.54</v>
      </c>
    </row>
    <row r="5098" spans="1:6" s="45" customFormat="1" ht="14.25">
      <c r="A5098" s="229">
        <v>308304</v>
      </c>
      <c r="B5098" s="21" t="s">
        <v>31</v>
      </c>
      <c r="C5098" s="32" t="s">
        <v>5896</v>
      </c>
      <c r="D5098" s="33" t="s">
        <v>20</v>
      </c>
      <c r="E5098" s="34">
        <v>67479</v>
      </c>
      <c r="F5098" s="168">
        <f t="shared" si="93"/>
        <v>67479</v>
      </c>
    </row>
    <row r="5099" spans="1:6" s="45" customFormat="1" ht="14.25">
      <c r="A5099" s="229">
        <v>308305</v>
      </c>
      <c r="B5099" s="21" t="s">
        <v>31</v>
      </c>
      <c r="C5099" s="32" t="s">
        <v>5897</v>
      </c>
      <c r="D5099" s="33" t="s">
        <v>20</v>
      </c>
      <c r="E5099" s="34">
        <v>71606.320000000007</v>
      </c>
      <c r="F5099" s="168">
        <f t="shared" si="93"/>
        <v>71606.320000000007</v>
      </c>
    </row>
    <row r="5100" spans="1:6" s="45" customFormat="1" ht="14.25">
      <c r="A5100" s="229">
        <v>308269</v>
      </c>
      <c r="B5100" s="21" t="s">
        <v>31</v>
      </c>
      <c r="C5100" s="32" t="s">
        <v>5898</v>
      </c>
      <c r="D5100" s="33" t="s">
        <v>20</v>
      </c>
      <c r="E5100" s="34">
        <v>9969.82</v>
      </c>
      <c r="F5100" s="168">
        <f t="shared" si="93"/>
        <v>9969.82</v>
      </c>
    </row>
    <row r="5101" spans="1:6" s="45" customFormat="1" ht="14.25">
      <c r="A5101" s="229">
        <v>308270</v>
      </c>
      <c r="B5101" s="21" t="s">
        <v>31</v>
      </c>
      <c r="C5101" s="32" t="s">
        <v>5899</v>
      </c>
      <c r="D5101" s="33" t="s">
        <v>20</v>
      </c>
      <c r="E5101" s="34">
        <v>14284.34</v>
      </c>
      <c r="F5101" s="168">
        <f t="shared" si="93"/>
        <v>14284.34</v>
      </c>
    </row>
    <row r="5102" spans="1:6" s="45" customFormat="1" ht="14.25">
      <c r="A5102" s="229">
        <v>308287</v>
      </c>
      <c r="B5102" s="21" t="s">
        <v>31</v>
      </c>
      <c r="C5102" s="32" t="s">
        <v>5900</v>
      </c>
      <c r="D5102" s="33" t="s">
        <v>20</v>
      </c>
      <c r="E5102" s="34">
        <v>78140.28</v>
      </c>
      <c r="F5102" s="168">
        <f t="shared" si="93"/>
        <v>78140.28</v>
      </c>
    </row>
    <row r="5103" spans="1:6" s="45" customFormat="1" ht="14.25">
      <c r="A5103" s="229">
        <v>308271</v>
      </c>
      <c r="B5103" s="21" t="s">
        <v>31</v>
      </c>
      <c r="C5103" s="32" t="s">
        <v>5901</v>
      </c>
      <c r="D5103" s="33" t="s">
        <v>20</v>
      </c>
      <c r="E5103" s="34">
        <v>17379.16</v>
      </c>
      <c r="F5103" s="168">
        <f t="shared" ref="F5103:F5166" si="94">E5103*$F$5038</f>
        <v>17379.16</v>
      </c>
    </row>
    <row r="5104" spans="1:6" s="45" customFormat="1" ht="14.25">
      <c r="A5104" s="229">
        <v>308272</v>
      </c>
      <c r="B5104" s="21" t="s">
        <v>31</v>
      </c>
      <c r="C5104" s="32" t="s">
        <v>5902</v>
      </c>
      <c r="D5104" s="33" t="s">
        <v>20</v>
      </c>
      <c r="E5104" s="34">
        <v>20616.09</v>
      </c>
      <c r="F5104" s="168">
        <f t="shared" si="94"/>
        <v>20616.09</v>
      </c>
    </row>
    <row r="5105" spans="1:6" s="45" customFormat="1" ht="14.25">
      <c r="A5105" s="229">
        <v>308273</v>
      </c>
      <c r="B5105" s="21" t="s">
        <v>31</v>
      </c>
      <c r="C5105" s="32" t="s">
        <v>5903</v>
      </c>
      <c r="D5105" s="33" t="s">
        <v>20</v>
      </c>
      <c r="E5105" s="34">
        <v>23572.77</v>
      </c>
      <c r="F5105" s="168">
        <f t="shared" si="94"/>
        <v>23572.77</v>
      </c>
    </row>
    <row r="5106" spans="1:6" s="45" customFormat="1" ht="14.25">
      <c r="A5106" s="229">
        <v>308274</v>
      </c>
      <c r="B5106" s="21" t="s">
        <v>31</v>
      </c>
      <c r="C5106" s="32" t="s">
        <v>5904</v>
      </c>
      <c r="D5106" s="33" t="s">
        <v>20</v>
      </c>
      <c r="E5106" s="34">
        <v>27316.76</v>
      </c>
      <c r="F5106" s="168">
        <f t="shared" si="94"/>
        <v>27316.76</v>
      </c>
    </row>
    <row r="5107" spans="1:6" s="45" customFormat="1" ht="14.25">
      <c r="A5107" s="229">
        <v>308275</v>
      </c>
      <c r="B5107" s="21" t="s">
        <v>31</v>
      </c>
      <c r="C5107" s="32" t="s">
        <v>5905</v>
      </c>
      <c r="D5107" s="33" t="s">
        <v>20</v>
      </c>
      <c r="E5107" s="34">
        <v>30491.759999999998</v>
      </c>
      <c r="F5107" s="168">
        <f t="shared" si="94"/>
        <v>30491.759999999998</v>
      </c>
    </row>
    <row r="5108" spans="1:6" s="45" customFormat="1" ht="14.25">
      <c r="A5108" s="229">
        <v>308276</v>
      </c>
      <c r="B5108" s="21" t="s">
        <v>31</v>
      </c>
      <c r="C5108" s="32" t="s">
        <v>5906</v>
      </c>
      <c r="D5108" s="33" t="s">
        <v>20</v>
      </c>
      <c r="E5108" s="34">
        <v>35050.94</v>
      </c>
      <c r="F5108" s="168">
        <f t="shared" si="94"/>
        <v>35050.94</v>
      </c>
    </row>
    <row r="5109" spans="1:6" s="45" customFormat="1" ht="14.25">
      <c r="A5109" s="229">
        <v>308277</v>
      </c>
      <c r="B5109" s="21" t="s">
        <v>31</v>
      </c>
      <c r="C5109" s="32" t="s">
        <v>5907</v>
      </c>
      <c r="D5109" s="33" t="s">
        <v>20</v>
      </c>
      <c r="E5109" s="34">
        <v>38793.230000000003</v>
      </c>
      <c r="F5109" s="168">
        <f t="shared" si="94"/>
        <v>38793.230000000003</v>
      </c>
    </row>
    <row r="5110" spans="1:6" s="45" customFormat="1" ht="14.25">
      <c r="A5110" s="229">
        <v>308278</v>
      </c>
      <c r="B5110" s="21" t="s">
        <v>31</v>
      </c>
      <c r="C5110" s="32" t="s">
        <v>5908</v>
      </c>
      <c r="D5110" s="33" t="s">
        <v>20</v>
      </c>
      <c r="E5110" s="34">
        <v>41969.71</v>
      </c>
      <c r="F5110" s="168">
        <f t="shared" si="94"/>
        <v>41969.71</v>
      </c>
    </row>
    <row r="5111" spans="1:6" s="45" customFormat="1" ht="14.25">
      <c r="A5111" s="229">
        <v>308279</v>
      </c>
      <c r="B5111" s="21" t="s">
        <v>31</v>
      </c>
      <c r="C5111" s="32" t="s">
        <v>5909</v>
      </c>
      <c r="D5111" s="33" t="s">
        <v>20</v>
      </c>
      <c r="E5111" s="34">
        <v>46866.65</v>
      </c>
      <c r="F5111" s="168">
        <f t="shared" si="94"/>
        <v>46866.65</v>
      </c>
    </row>
    <row r="5112" spans="1:6" s="45" customFormat="1" ht="14.25">
      <c r="A5112" s="229">
        <v>308280</v>
      </c>
      <c r="B5112" s="21" t="s">
        <v>31</v>
      </c>
      <c r="C5112" s="32" t="s">
        <v>5910</v>
      </c>
      <c r="D5112" s="33" t="s">
        <v>20</v>
      </c>
      <c r="E5112" s="34">
        <v>50255.75</v>
      </c>
      <c r="F5112" s="168">
        <f t="shared" si="94"/>
        <v>50255.75</v>
      </c>
    </row>
    <row r="5113" spans="1:6" s="45" customFormat="1" ht="14.25">
      <c r="A5113" s="229">
        <v>308281</v>
      </c>
      <c r="B5113" s="21" t="s">
        <v>31</v>
      </c>
      <c r="C5113" s="32" t="s">
        <v>5911</v>
      </c>
      <c r="D5113" s="33" t="s">
        <v>20</v>
      </c>
      <c r="E5113" s="34">
        <v>53964.92</v>
      </c>
      <c r="F5113" s="168">
        <f t="shared" si="94"/>
        <v>53964.92</v>
      </c>
    </row>
    <row r="5114" spans="1:6" s="45" customFormat="1" ht="14.25">
      <c r="A5114" s="229">
        <v>308282</v>
      </c>
      <c r="B5114" s="21" t="s">
        <v>31</v>
      </c>
      <c r="C5114" s="32" t="s">
        <v>5912</v>
      </c>
      <c r="D5114" s="33" t="s">
        <v>20</v>
      </c>
      <c r="E5114" s="34">
        <v>57891.3</v>
      </c>
      <c r="F5114" s="168">
        <f t="shared" si="94"/>
        <v>57891.3</v>
      </c>
    </row>
    <row r="5115" spans="1:6" s="45" customFormat="1" ht="14.25">
      <c r="A5115" s="229">
        <v>308283</v>
      </c>
      <c r="B5115" s="21" t="s">
        <v>31</v>
      </c>
      <c r="C5115" s="32" t="s">
        <v>5913</v>
      </c>
      <c r="D5115" s="33" t="s">
        <v>20</v>
      </c>
      <c r="E5115" s="34">
        <v>61529.63</v>
      </c>
      <c r="F5115" s="168">
        <f t="shared" si="94"/>
        <v>61529.63</v>
      </c>
    </row>
    <row r="5116" spans="1:6" s="45" customFormat="1" ht="14.25">
      <c r="A5116" s="229">
        <v>308284</v>
      </c>
      <c r="B5116" s="21" t="s">
        <v>31</v>
      </c>
      <c r="C5116" s="32" t="s">
        <v>5914</v>
      </c>
      <c r="D5116" s="33" t="s">
        <v>20</v>
      </c>
      <c r="E5116" s="34">
        <v>66301.240000000005</v>
      </c>
      <c r="F5116" s="168">
        <f t="shared" si="94"/>
        <v>66301.240000000005</v>
      </c>
    </row>
    <row r="5117" spans="1:6" s="45" customFormat="1" ht="14.25">
      <c r="A5117" s="229">
        <v>308285</v>
      </c>
      <c r="B5117" s="21" t="s">
        <v>31</v>
      </c>
      <c r="C5117" s="32" t="s">
        <v>5915</v>
      </c>
      <c r="D5117" s="33" t="s">
        <v>20</v>
      </c>
      <c r="E5117" s="34">
        <v>70179.91</v>
      </c>
      <c r="F5117" s="168">
        <f t="shared" si="94"/>
        <v>70179.91</v>
      </c>
    </row>
    <row r="5118" spans="1:6" s="45" customFormat="1" ht="14.25">
      <c r="A5118" s="229">
        <v>308286</v>
      </c>
      <c r="B5118" s="21" t="s">
        <v>31</v>
      </c>
      <c r="C5118" s="32" t="s">
        <v>5916</v>
      </c>
      <c r="D5118" s="33" t="s">
        <v>20</v>
      </c>
      <c r="E5118" s="34">
        <v>74205.039999999994</v>
      </c>
      <c r="F5118" s="168">
        <f t="shared" si="94"/>
        <v>74205.039999999994</v>
      </c>
    </row>
    <row r="5119" spans="1:6" s="45" customFormat="1" ht="14.25">
      <c r="A5119" s="229">
        <v>307733</v>
      </c>
      <c r="B5119" s="21" t="s">
        <v>31</v>
      </c>
      <c r="C5119" s="32" t="s">
        <v>5917</v>
      </c>
      <c r="D5119" s="33" t="s">
        <v>21</v>
      </c>
      <c r="E5119" s="34">
        <v>261.38</v>
      </c>
      <c r="F5119" s="168">
        <f t="shared" si="94"/>
        <v>261.38</v>
      </c>
    </row>
    <row r="5120" spans="1:6" s="45" customFormat="1" ht="14.25">
      <c r="A5120" s="229">
        <v>307734</v>
      </c>
      <c r="B5120" s="21" t="s">
        <v>31</v>
      </c>
      <c r="C5120" s="32" t="s">
        <v>5918</v>
      </c>
      <c r="D5120" s="33" t="s">
        <v>21</v>
      </c>
      <c r="E5120" s="34">
        <v>314.76</v>
      </c>
      <c r="F5120" s="168">
        <f t="shared" si="94"/>
        <v>314.76</v>
      </c>
    </row>
    <row r="5121" spans="1:6" s="45" customFormat="1" ht="14.25">
      <c r="A5121" s="229">
        <v>307735</v>
      </c>
      <c r="B5121" s="21" t="s">
        <v>31</v>
      </c>
      <c r="C5121" s="32" t="s">
        <v>5919</v>
      </c>
      <c r="D5121" s="33" t="s">
        <v>21</v>
      </c>
      <c r="E5121" s="34">
        <v>412.94</v>
      </c>
      <c r="F5121" s="168">
        <f t="shared" si="94"/>
        <v>412.94</v>
      </c>
    </row>
    <row r="5122" spans="1:6" s="45" customFormat="1" ht="14.25">
      <c r="A5122" s="229">
        <v>307736</v>
      </c>
      <c r="B5122" s="21" t="s">
        <v>31</v>
      </c>
      <c r="C5122" s="32" t="s">
        <v>5920</v>
      </c>
      <c r="D5122" s="33" t="s">
        <v>21</v>
      </c>
      <c r="E5122" s="34">
        <v>551.27</v>
      </c>
      <c r="F5122" s="168">
        <f t="shared" si="94"/>
        <v>551.27</v>
      </c>
    </row>
    <row r="5123" spans="1:6" s="45" customFormat="1" ht="14.25">
      <c r="A5123" s="229">
        <v>307737</v>
      </c>
      <c r="B5123" s="21" t="s">
        <v>31</v>
      </c>
      <c r="C5123" s="32" t="s">
        <v>5921</v>
      </c>
      <c r="D5123" s="33" t="s">
        <v>21</v>
      </c>
      <c r="E5123" s="34">
        <v>582.11</v>
      </c>
      <c r="F5123" s="168">
        <f t="shared" si="94"/>
        <v>582.11</v>
      </c>
    </row>
    <row r="5124" spans="1:6" s="45" customFormat="1" ht="14.25">
      <c r="A5124" s="229">
        <v>307730</v>
      </c>
      <c r="B5124" s="21" t="s">
        <v>31</v>
      </c>
      <c r="C5124" s="32" t="s">
        <v>5922</v>
      </c>
      <c r="D5124" s="33" t="s">
        <v>21</v>
      </c>
      <c r="E5124" s="34">
        <v>0</v>
      </c>
      <c r="F5124" s="168">
        <f t="shared" si="94"/>
        <v>0</v>
      </c>
    </row>
    <row r="5125" spans="1:6" s="45" customFormat="1" ht="14.25">
      <c r="A5125" s="229">
        <v>307084</v>
      </c>
      <c r="B5125" s="21" t="s">
        <v>31</v>
      </c>
      <c r="C5125" s="32" t="s">
        <v>5923</v>
      </c>
      <c r="D5125" s="33" t="s">
        <v>21</v>
      </c>
      <c r="E5125" s="34">
        <v>33.11</v>
      </c>
      <c r="F5125" s="168">
        <f t="shared" si="94"/>
        <v>33.11</v>
      </c>
    </row>
    <row r="5126" spans="1:6" s="45" customFormat="1" ht="14.25">
      <c r="A5126" s="229">
        <v>407818</v>
      </c>
      <c r="B5126" s="21" t="s">
        <v>31</v>
      </c>
      <c r="C5126" s="32" t="s">
        <v>5924</v>
      </c>
      <c r="D5126" s="33" t="s">
        <v>23</v>
      </c>
      <c r="E5126" s="34">
        <v>12.31</v>
      </c>
      <c r="F5126" s="168">
        <f t="shared" si="94"/>
        <v>12.31</v>
      </c>
    </row>
    <row r="5127" spans="1:6" s="45" customFormat="1" ht="14.25">
      <c r="A5127" s="229">
        <v>407819</v>
      </c>
      <c r="B5127" s="21" t="s">
        <v>31</v>
      </c>
      <c r="C5127" s="32" t="s">
        <v>5925</v>
      </c>
      <c r="D5127" s="33" t="s">
        <v>23</v>
      </c>
      <c r="E5127" s="34">
        <v>12.76</v>
      </c>
      <c r="F5127" s="168">
        <f t="shared" si="94"/>
        <v>12.76</v>
      </c>
    </row>
    <row r="5128" spans="1:6" s="45" customFormat="1" ht="14.25">
      <c r="A5128" s="229">
        <v>407820</v>
      </c>
      <c r="B5128" s="21" t="s">
        <v>31</v>
      </c>
      <c r="C5128" s="32" t="s">
        <v>5926</v>
      </c>
      <c r="D5128" s="33" t="s">
        <v>23</v>
      </c>
      <c r="E5128" s="34">
        <v>12.9</v>
      </c>
      <c r="F5128" s="168">
        <f t="shared" si="94"/>
        <v>12.9</v>
      </c>
    </row>
    <row r="5129" spans="1:6" s="45" customFormat="1" ht="14.25">
      <c r="A5129" s="229">
        <v>407740</v>
      </c>
      <c r="B5129" s="21" t="s">
        <v>31</v>
      </c>
      <c r="C5129" s="32" t="s">
        <v>5927</v>
      </c>
      <c r="D5129" s="33" t="s">
        <v>23</v>
      </c>
      <c r="E5129" s="34">
        <v>15.5</v>
      </c>
      <c r="F5129" s="168">
        <f t="shared" si="94"/>
        <v>15.5</v>
      </c>
    </row>
    <row r="5130" spans="1:6" s="45" customFormat="1" ht="14.25">
      <c r="A5130" s="229">
        <v>408037</v>
      </c>
      <c r="B5130" s="21" t="s">
        <v>31</v>
      </c>
      <c r="C5130" s="32" t="s">
        <v>5928</v>
      </c>
      <c r="D5130" s="33" t="s">
        <v>20</v>
      </c>
      <c r="E5130" s="34">
        <v>21.58</v>
      </c>
      <c r="F5130" s="168">
        <f t="shared" si="94"/>
        <v>21.58</v>
      </c>
    </row>
    <row r="5131" spans="1:6" s="45" customFormat="1" ht="14.25">
      <c r="A5131" s="229">
        <v>408038</v>
      </c>
      <c r="B5131" s="21" t="s">
        <v>31</v>
      </c>
      <c r="C5131" s="32" t="s">
        <v>5929</v>
      </c>
      <c r="D5131" s="33" t="s">
        <v>20</v>
      </c>
      <c r="E5131" s="34">
        <v>34.1</v>
      </c>
      <c r="F5131" s="168">
        <f t="shared" si="94"/>
        <v>34.1</v>
      </c>
    </row>
    <row r="5132" spans="1:6" s="45" customFormat="1" ht="14.25">
      <c r="A5132" s="229">
        <v>408039</v>
      </c>
      <c r="B5132" s="21" t="s">
        <v>31</v>
      </c>
      <c r="C5132" s="32" t="s">
        <v>5930</v>
      </c>
      <c r="D5132" s="33" t="s">
        <v>20</v>
      </c>
      <c r="E5132" s="34">
        <v>44.37</v>
      </c>
      <c r="F5132" s="168">
        <f t="shared" si="94"/>
        <v>44.37</v>
      </c>
    </row>
    <row r="5133" spans="1:6" s="45" customFormat="1" ht="14.25">
      <c r="A5133" s="229">
        <v>408041</v>
      </c>
      <c r="B5133" s="21" t="s">
        <v>31</v>
      </c>
      <c r="C5133" s="32" t="s">
        <v>5931</v>
      </c>
      <c r="D5133" s="33" t="s">
        <v>20</v>
      </c>
      <c r="E5133" s="34">
        <v>60.25</v>
      </c>
      <c r="F5133" s="168">
        <f t="shared" si="94"/>
        <v>60.25</v>
      </c>
    </row>
    <row r="5134" spans="1:6" s="45" customFormat="1" ht="14.25">
      <c r="A5134" s="229">
        <v>408042</v>
      </c>
      <c r="B5134" s="21" t="s">
        <v>31</v>
      </c>
      <c r="C5134" s="32" t="s">
        <v>5932</v>
      </c>
      <c r="D5134" s="33" t="s">
        <v>20</v>
      </c>
      <c r="E5134" s="34">
        <v>85.46</v>
      </c>
      <c r="F5134" s="168">
        <f t="shared" si="94"/>
        <v>85.46</v>
      </c>
    </row>
    <row r="5135" spans="1:6" s="45" customFormat="1" ht="14.25">
      <c r="A5135" s="229">
        <v>408031</v>
      </c>
      <c r="B5135" s="21" t="s">
        <v>31</v>
      </c>
      <c r="C5135" s="32" t="s">
        <v>5933</v>
      </c>
      <c r="D5135" s="33" t="s">
        <v>20</v>
      </c>
      <c r="E5135" s="34">
        <v>22.71</v>
      </c>
      <c r="F5135" s="168">
        <f t="shared" si="94"/>
        <v>22.71</v>
      </c>
    </row>
    <row r="5136" spans="1:6" s="45" customFormat="1" ht="14.25">
      <c r="A5136" s="229">
        <v>408032</v>
      </c>
      <c r="B5136" s="21" t="s">
        <v>31</v>
      </c>
      <c r="C5136" s="32" t="s">
        <v>5934</v>
      </c>
      <c r="D5136" s="33" t="s">
        <v>20</v>
      </c>
      <c r="E5136" s="34">
        <v>31.07</v>
      </c>
      <c r="F5136" s="168">
        <f t="shared" si="94"/>
        <v>31.07</v>
      </c>
    </row>
    <row r="5137" spans="1:6" s="45" customFormat="1" ht="14.25">
      <c r="A5137" s="229">
        <v>408033</v>
      </c>
      <c r="B5137" s="21" t="s">
        <v>31</v>
      </c>
      <c r="C5137" s="32" t="s">
        <v>5935</v>
      </c>
      <c r="D5137" s="33" t="s">
        <v>20</v>
      </c>
      <c r="E5137" s="34">
        <v>42.72</v>
      </c>
      <c r="F5137" s="168">
        <f t="shared" si="94"/>
        <v>42.72</v>
      </c>
    </row>
    <row r="5138" spans="1:6" s="45" customFormat="1" ht="14.25">
      <c r="A5138" s="229">
        <v>408035</v>
      </c>
      <c r="B5138" s="21" t="s">
        <v>31</v>
      </c>
      <c r="C5138" s="32" t="s">
        <v>5936</v>
      </c>
      <c r="D5138" s="33" t="s">
        <v>20</v>
      </c>
      <c r="E5138" s="34">
        <v>71.599999999999994</v>
      </c>
      <c r="F5138" s="168">
        <f t="shared" si="94"/>
        <v>71.599999999999994</v>
      </c>
    </row>
    <row r="5139" spans="1:6" s="45" customFormat="1" ht="14.25">
      <c r="A5139" s="229">
        <v>408036</v>
      </c>
      <c r="B5139" s="21" t="s">
        <v>31</v>
      </c>
      <c r="C5139" s="32" t="s">
        <v>5937</v>
      </c>
      <c r="D5139" s="33" t="s">
        <v>20</v>
      </c>
      <c r="E5139" s="34">
        <v>158.85</v>
      </c>
      <c r="F5139" s="168">
        <f t="shared" si="94"/>
        <v>158.85</v>
      </c>
    </row>
    <row r="5140" spans="1:6" s="45" customFormat="1" ht="14.25">
      <c r="A5140" s="229">
        <v>408067</v>
      </c>
      <c r="B5140" s="21" t="s">
        <v>31</v>
      </c>
      <c r="C5140" s="32" t="s">
        <v>5938</v>
      </c>
      <c r="D5140" s="33" t="s">
        <v>23</v>
      </c>
      <c r="E5140" s="34">
        <v>11.37</v>
      </c>
      <c r="F5140" s="168">
        <f t="shared" si="94"/>
        <v>11.37</v>
      </c>
    </row>
    <row r="5141" spans="1:6" s="45" customFormat="1" ht="14.25">
      <c r="A5141" s="229">
        <v>407743</v>
      </c>
      <c r="B5141" s="21" t="s">
        <v>31</v>
      </c>
      <c r="C5141" s="32" t="s">
        <v>5939</v>
      </c>
      <c r="D5141" s="33" t="s">
        <v>23</v>
      </c>
      <c r="E5141" s="34">
        <v>12.28</v>
      </c>
      <c r="F5141" s="168">
        <f t="shared" si="94"/>
        <v>12.28</v>
      </c>
    </row>
    <row r="5142" spans="1:6" s="45" customFormat="1" ht="24">
      <c r="A5142" s="229">
        <v>607137</v>
      </c>
      <c r="B5142" s="21" t="s">
        <v>31</v>
      </c>
      <c r="C5142" s="32" t="s">
        <v>5940</v>
      </c>
      <c r="D5142" s="33" t="s">
        <v>21</v>
      </c>
      <c r="E5142" s="34">
        <v>59261.88</v>
      </c>
      <c r="F5142" s="168">
        <f t="shared" si="94"/>
        <v>59261.88</v>
      </c>
    </row>
    <row r="5143" spans="1:6" s="45" customFormat="1" ht="24">
      <c r="A5143" s="229">
        <v>606785</v>
      </c>
      <c r="B5143" s="21" t="s">
        <v>31</v>
      </c>
      <c r="C5143" s="32" t="s">
        <v>5941</v>
      </c>
      <c r="D5143" s="33" t="s">
        <v>21</v>
      </c>
      <c r="E5143" s="34">
        <v>58571.12</v>
      </c>
      <c r="F5143" s="168">
        <f t="shared" si="94"/>
        <v>58571.12</v>
      </c>
    </row>
    <row r="5144" spans="1:6" s="45" customFormat="1" ht="24">
      <c r="A5144" s="229">
        <v>607139</v>
      </c>
      <c r="B5144" s="21" t="s">
        <v>31</v>
      </c>
      <c r="C5144" s="32" t="s">
        <v>5942</v>
      </c>
      <c r="D5144" s="33" t="s">
        <v>21</v>
      </c>
      <c r="E5144" s="34">
        <v>60061.99</v>
      </c>
      <c r="F5144" s="168">
        <f t="shared" si="94"/>
        <v>60061.99</v>
      </c>
    </row>
    <row r="5145" spans="1:6" s="45" customFormat="1" ht="24">
      <c r="A5145" s="229">
        <v>606787</v>
      </c>
      <c r="B5145" s="21" t="s">
        <v>31</v>
      </c>
      <c r="C5145" s="32" t="s">
        <v>5943</v>
      </c>
      <c r="D5145" s="33" t="s">
        <v>21</v>
      </c>
      <c r="E5145" s="34">
        <v>59033.23</v>
      </c>
      <c r="F5145" s="168">
        <f t="shared" si="94"/>
        <v>59033.23</v>
      </c>
    </row>
    <row r="5146" spans="1:6" s="45" customFormat="1" ht="24">
      <c r="A5146" s="229">
        <v>607140</v>
      </c>
      <c r="B5146" s="21" t="s">
        <v>31</v>
      </c>
      <c r="C5146" s="32" t="s">
        <v>5944</v>
      </c>
      <c r="D5146" s="33" t="s">
        <v>21</v>
      </c>
      <c r="E5146" s="34">
        <v>54802.79</v>
      </c>
      <c r="F5146" s="168">
        <f t="shared" si="94"/>
        <v>54802.79</v>
      </c>
    </row>
    <row r="5147" spans="1:6" s="45" customFormat="1" ht="24">
      <c r="A5147" s="229">
        <v>606788</v>
      </c>
      <c r="B5147" s="21" t="s">
        <v>31</v>
      </c>
      <c r="C5147" s="32" t="s">
        <v>5945</v>
      </c>
      <c r="D5147" s="33" t="s">
        <v>21</v>
      </c>
      <c r="E5147" s="34">
        <v>54516.89</v>
      </c>
      <c r="F5147" s="168">
        <f t="shared" si="94"/>
        <v>54516.89</v>
      </c>
    </row>
    <row r="5148" spans="1:6" s="45" customFormat="1" ht="24">
      <c r="A5148" s="229">
        <v>607141</v>
      </c>
      <c r="B5148" s="21" t="s">
        <v>31</v>
      </c>
      <c r="C5148" s="32" t="s">
        <v>5946</v>
      </c>
      <c r="D5148" s="33" t="s">
        <v>21</v>
      </c>
      <c r="E5148" s="34">
        <v>61172.5</v>
      </c>
      <c r="F5148" s="168">
        <f t="shared" si="94"/>
        <v>61172.5</v>
      </c>
    </row>
    <row r="5149" spans="1:6" s="45" customFormat="1" ht="24">
      <c r="A5149" s="229">
        <v>606789</v>
      </c>
      <c r="B5149" s="21" t="s">
        <v>31</v>
      </c>
      <c r="C5149" s="32" t="s">
        <v>5947</v>
      </c>
      <c r="D5149" s="33" t="s">
        <v>21</v>
      </c>
      <c r="E5149" s="34">
        <v>60454.61</v>
      </c>
      <c r="F5149" s="168">
        <f t="shared" si="94"/>
        <v>60454.61</v>
      </c>
    </row>
    <row r="5150" spans="1:6" s="45" customFormat="1" ht="24">
      <c r="A5150" s="229">
        <v>607144</v>
      </c>
      <c r="B5150" s="21" t="s">
        <v>31</v>
      </c>
      <c r="C5150" s="32" t="s">
        <v>5948</v>
      </c>
      <c r="D5150" s="33" t="s">
        <v>21</v>
      </c>
      <c r="E5150" s="34">
        <v>71501.78</v>
      </c>
      <c r="F5150" s="168">
        <f t="shared" si="94"/>
        <v>71501.78</v>
      </c>
    </row>
    <row r="5151" spans="1:6" s="45" customFormat="1" ht="24">
      <c r="A5151" s="229">
        <v>606792</v>
      </c>
      <c r="B5151" s="21" t="s">
        <v>31</v>
      </c>
      <c r="C5151" s="32" t="s">
        <v>5949</v>
      </c>
      <c r="D5151" s="33" t="s">
        <v>21</v>
      </c>
      <c r="E5151" s="34">
        <v>70846.070000000007</v>
      </c>
      <c r="F5151" s="168">
        <f t="shared" si="94"/>
        <v>70846.070000000007</v>
      </c>
    </row>
    <row r="5152" spans="1:6" s="45" customFormat="1" ht="24">
      <c r="A5152" s="229">
        <v>607142</v>
      </c>
      <c r="B5152" s="21" t="s">
        <v>31</v>
      </c>
      <c r="C5152" s="32" t="s">
        <v>5950</v>
      </c>
      <c r="D5152" s="33" t="s">
        <v>21</v>
      </c>
      <c r="E5152" s="34">
        <v>64188.99</v>
      </c>
      <c r="F5152" s="168">
        <f t="shared" si="94"/>
        <v>64188.99</v>
      </c>
    </row>
    <row r="5153" spans="1:6" s="45" customFormat="1" ht="24">
      <c r="A5153" s="229">
        <v>606790</v>
      </c>
      <c r="B5153" s="21" t="s">
        <v>31</v>
      </c>
      <c r="C5153" s="32" t="s">
        <v>5951</v>
      </c>
      <c r="D5153" s="33" t="s">
        <v>21</v>
      </c>
      <c r="E5153" s="34">
        <v>63416.83</v>
      </c>
      <c r="F5153" s="168">
        <f t="shared" si="94"/>
        <v>63416.83</v>
      </c>
    </row>
    <row r="5154" spans="1:6" s="45" customFormat="1" ht="24">
      <c r="A5154" s="229">
        <v>607145</v>
      </c>
      <c r="B5154" s="21" t="s">
        <v>31</v>
      </c>
      <c r="C5154" s="32" t="s">
        <v>5952</v>
      </c>
      <c r="D5154" s="33" t="s">
        <v>21</v>
      </c>
      <c r="E5154" s="34">
        <v>79050.149999999994</v>
      </c>
      <c r="F5154" s="168">
        <f t="shared" si="94"/>
        <v>79050.149999999994</v>
      </c>
    </row>
    <row r="5155" spans="1:6" s="45" customFormat="1" ht="24">
      <c r="A5155" s="229">
        <v>606793</v>
      </c>
      <c r="B5155" s="21" t="s">
        <v>31</v>
      </c>
      <c r="C5155" s="32" t="s">
        <v>5953</v>
      </c>
      <c r="D5155" s="33" t="s">
        <v>21</v>
      </c>
      <c r="E5155" s="34">
        <v>78316.800000000003</v>
      </c>
      <c r="F5155" s="168">
        <f t="shared" si="94"/>
        <v>78316.800000000003</v>
      </c>
    </row>
    <row r="5156" spans="1:6" s="45" customFormat="1" ht="24">
      <c r="A5156" s="229">
        <v>607146</v>
      </c>
      <c r="B5156" s="21" t="s">
        <v>31</v>
      </c>
      <c r="C5156" s="32" t="s">
        <v>5954</v>
      </c>
      <c r="D5156" s="33" t="s">
        <v>21</v>
      </c>
      <c r="E5156" s="34">
        <v>82440.289999999994</v>
      </c>
      <c r="F5156" s="168">
        <f t="shared" si="94"/>
        <v>82440.289999999994</v>
      </c>
    </row>
    <row r="5157" spans="1:6" s="45" customFormat="1" ht="24">
      <c r="A5157" s="229">
        <v>606794</v>
      </c>
      <c r="B5157" s="21" t="s">
        <v>31</v>
      </c>
      <c r="C5157" s="32" t="s">
        <v>5955</v>
      </c>
      <c r="D5157" s="33" t="s">
        <v>21</v>
      </c>
      <c r="E5157" s="34">
        <v>81644.34</v>
      </c>
      <c r="F5157" s="168">
        <f t="shared" si="94"/>
        <v>81644.34</v>
      </c>
    </row>
    <row r="5158" spans="1:6" s="45" customFormat="1" ht="24">
      <c r="A5158" s="229">
        <v>607143</v>
      </c>
      <c r="B5158" s="21" t="s">
        <v>31</v>
      </c>
      <c r="C5158" s="32" t="s">
        <v>5956</v>
      </c>
      <c r="D5158" s="33" t="s">
        <v>21</v>
      </c>
      <c r="E5158" s="34">
        <v>69341.05</v>
      </c>
      <c r="F5158" s="168">
        <f t="shared" si="94"/>
        <v>69341.05</v>
      </c>
    </row>
    <row r="5159" spans="1:6" s="45" customFormat="1" ht="24">
      <c r="A5159" s="229">
        <v>606791</v>
      </c>
      <c r="B5159" s="21" t="s">
        <v>31</v>
      </c>
      <c r="C5159" s="32" t="s">
        <v>5957</v>
      </c>
      <c r="D5159" s="33" t="s">
        <v>21</v>
      </c>
      <c r="E5159" s="34">
        <v>68452.08</v>
      </c>
      <c r="F5159" s="168">
        <f t="shared" si="94"/>
        <v>68452.08</v>
      </c>
    </row>
    <row r="5160" spans="1:6" s="45" customFormat="1" ht="24">
      <c r="A5160" s="229">
        <v>607147</v>
      </c>
      <c r="B5160" s="21" t="s">
        <v>31</v>
      </c>
      <c r="C5160" s="32" t="s">
        <v>5958</v>
      </c>
      <c r="D5160" s="33" t="s">
        <v>21</v>
      </c>
      <c r="E5160" s="34">
        <v>88936.16</v>
      </c>
      <c r="F5160" s="168">
        <f t="shared" si="94"/>
        <v>88936.16</v>
      </c>
    </row>
    <row r="5161" spans="1:6" s="45" customFormat="1" ht="24">
      <c r="A5161" s="229">
        <v>606795</v>
      </c>
      <c r="B5161" s="21" t="s">
        <v>31</v>
      </c>
      <c r="C5161" s="32" t="s">
        <v>5959</v>
      </c>
      <c r="D5161" s="33" t="s">
        <v>21</v>
      </c>
      <c r="E5161" s="34">
        <v>88018.97</v>
      </c>
      <c r="F5161" s="168">
        <f t="shared" si="94"/>
        <v>88018.97</v>
      </c>
    </row>
    <row r="5162" spans="1:6" s="45" customFormat="1" ht="24">
      <c r="A5162" s="229">
        <v>607112</v>
      </c>
      <c r="B5162" s="21" t="s">
        <v>31</v>
      </c>
      <c r="C5162" s="32" t="s">
        <v>5960</v>
      </c>
      <c r="D5162" s="33" t="s">
        <v>21</v>
      </c>
      <c r="E5162" s="34">
        <v>28869.57</v>
      </c>
      <c r="F5162" s="168">
        <f t="shared" si="94"/>
        <v>28869.57</v>
      </c>
    </row>
    <row r="5163" spans="1:6" s="45" customFormat="1" ht="24">
      <c r="A5163" s="229">
        <v>606760</v>
      </c>
      <c r="B5163" s="21" t="s">
        <v>31</v>
      </c>
      <c r="C5163" s="32" t="s">
        <v>5961</v>
      </c>
      <c r="D5163" s="33" t="s">
        <v>21</v>
      </c>
      <c r="E5163" s="34">
        <v>28629.14</v>
      </c>
      <c r="F5163" s="168">
        <f t="shared" si="94"/>
        <v>28629.14</v>
      </c>
    </row>
    <row r="5164" spans="1:6" s="45" customFormat="1" ht="24">
      <c r="A5164" s="229">
        <v>607113</v>
      </c>
      <c r="B5164" s="21" t="s">
        <v>31</v>
      </c>
      <c r="C5164" s="32" t="s">
        <v>5962</v>
      </c>
      <c r="D5164" s="33" t="s">
        <v>21</v>
      </c>
      <c r="E5164" s="34">
        <v>35111.480000000003</v>
      </c>
      <c r="F5164" s="168">
        <f t="shared" si="94"/>
        <v>35111.480000000003</v>
      </c>
    </row>
    <row r="5165" spans="1:6" s="45" customFormat="1" ht="24">
      <c r="A5165" s="229">
        <v>606761</v>
      </c>
      <c r="B5165" s="21" t="s">
        <v>31</v>
      </c>
      <c r="C5165" s="32" t="s">
        <v>5963</v>
      </c>
      <c r="D5165" s="33" t="s">
        <v>21</v>
      </c>
      <c r="E5165" s="34">
        <v>34835.11</v>
      </c>
      <c r="F5165" s="168">
        <f t="shared" si="94"/>
        <v>34835.11</v>
      </c>
    </row>
    <row r="5166" spans="1:6" s="45" customFormat="1" ht="24">
      <c r="A5166" s="229">
        <v>606762</v>
      </c>
      <c r="B5166" s="21" t="s">
        <v>31</v>
      </c>
      <c r="C5166" s="32" t="s">
        <v>5964</v>
      </c>
      <c r="D5166" s="33" t="s">
        <v>21</v>
      </c>
      <c r="E5166" s="34">
        <v>34532.6</v>
      </c>
      <c r="F5166" s="168">
        <f t="shared" si="94"/>
        <v>34532.6</v>
      </c>
    </row>
    <row r="5167" spans="1:6" s="45" customFormat="1" ht="24">
      <c r="A5167" s="229">
        <v>607114</v>
      </c>
      <c r="B5167" s="21" t="s">
        <v>31</v>
      </c>
      <c r="C5167" s="32" t="s">
        <v>5965</v>
      </c>
      <c r="D5167" s="33" t="s">
        <v>21</v>
      </c>
      <c r="E5167" s="34">
        <v>34814.18</v>
      </c>
      <c r="F5167" s="168">
        <f t="shared" ref="F5167:F5230" si="95">E5167*$F$5038</f>
        <v>34814.18</v>
      </c>
    </row>
    <row r="5168" spans="1:6" s="45" customFormat="1" ht="24">
      <c r="A5168" s="229">
        <v>607116</v>
      </c>
      <c r="B5168" s="21" t="s">
        <v>31</v>
      </c>
      <c r="C5168" s="32" t="s">
        <v>5966</v>
      </c>
      <c r="D5168" s="33" t="s">
        <v>21</v>
      </c>
      <c r="E5168" s="34">
        <v>35578.74</v>
      </c>
      <c r="F5168" s="168">
        <f t="shared" si="95"/>
        <v>35578.74</v>
      </c>
    </row>
    <row r="5169" spans="1:6" s="45" customFormat="1" ht="24">
      <c r="A5169" s="229">
        <v>606764</v>
      </c>
      <c r="B5169" s="21" t="s">
        <v>31</v>
      </c>
      <c r="C5169" s="32" t="s">
        <v>5967</v>
      </c>
      <c r="D5169" s="33" t="s">
        <v>21</v>
      </c>
      <c r="E5169" s="34">
        <v>35285.300000000003</v>
      </c>
      <c r="F5169" s="168">
        <f t="shared" si="95"/>
        <v>35285.300000000003</v>
      </c>
    </row>
    <row r="5170" spans="1:6" s="45" customFormat="1" ht="24">
      <c r="A5170" s="229">
        <v>607115</v>
      </c>
      <c r="B5170" s="21" t="s">
        <v>31</v>
      </c>
      <c r="C5170" s="32" t="s">
        <v>5968</v>
      </c>
      <c r="D5170" s="33" t="s">
        <v>21</v>
      </c>
      <c r="E5170" s="34">
        <v>40404.519999999997</v>
      </c>
      <c r="F5170" s="168">
        <f t="shared" si="95"/>
        <v>40404.519999999997</v>
      </c>
    </row>
    <row r="5171" spans="1:6" s="45" customFormat="1" ht="24">
      <c r="A5171" s="229">
        <v>606763</v>
      </c>
      <c r="B5171" s="21" t="s">
        <v>31</v>
      </c>
      <c r="C5171" s="32" t="s">
        <v>5969</v>
      </c>
      <c r="D5171" s="33" t="s">
        <v>21</v>
      </c>
      <c r="E5171" s="34">
        <v>40051.5</v>
      </c>
      <c r="F5171" s="168">
        <f t="shared" si="95"/>
        <v>40051.5</v>
      </c>
    </row>
    <row r="5172" spans="1:6" s="45" customFormat="1" ht="24">
      <c r="A5172" s="229">
        <v>607117</v>
      </c>
      <c r="B5172" s="21" t="s">
        <v>31</v>
      </c>
      <c r="C5172" s="32" t="s">
        <v>5970</v>
      </c>
      <c r="D5172" s="33" t="s">
        <v>21</v>
      </c>
      <c r="E5172" s="34">
        <v>40407.160000000003</v>
      </c>
      <c r="F5172" s="168">
        <f t="shared" si="95"/>
        <v>40407.160000000003</v>
      </c>
    </row>
    <row r="5173" spans="1:6" s="45" customFormat="1" ht="24">
      <c r="A5173" s="229">
        <v>606765</v>
      </c>
      <c r="B5173" s="21" t="s">
        <v>31</v>
      </c>
      <c r="C5173" s="32" t="s">
        <v>5971</v>
      </c>
      <c r="D5173" s="33" t="s">
        <v>21</v>
      </c>
      <c r="E5173" s="34">
        <v>40063.83</v>
      </c>
      <c r="F5173" s="168">
        <f t="shared" si="95"/>
        <v>40063.83</v>
      </c>
    </row>
    <row r="5174" spans="1:6" s="45" customFormat="1" ht="24">
      <c r="A5174" s="229">
        <v>607118</v>
      </c>
      <c r="B5174" s="21" t="s">
        <v>31</v>
      </c>
      <c r="C5174" s="32" t="s">
        <v>5972</v>
      </c>
      <c r="D5174" s="33" t="s">
        <v>21</v>
      </c>
      <c r="E5174" s="34">
        <v>36204.61</v>
      </c>
      <c r="F5174" s="168">
        <f t="shared" si="95"/>
        <v>36204.61</v>
      </c>
    </row>
    <row r="5175" spans="1:6" s="45" customFormat="1" ht="24">
      <c r="A5175" s="229">
        <v>606766</v>
      </c>
      <c r="B5175" s="21" t="s">
        <v>31</v>
      </c>
      <c r="C5175" s="32" t="s">
        <v>5973</v>
      </c>
      <c r="D5175" s="33" t="s">
        <v>21</v>
      </c>
      <c r="E5175" s="34">
        <v>35901.67</v>
      </c>
      <c r="F5175" s="168">
        <f t="shared" si="95"/>
        <v>35901.67</v>
      </c>
    </row>
    <row r="5176" spans="1:6" s="45" customFormat="1" ht="24">
      <c r="A5176" s="229">
        <v>607120</v>
      </c>
      <c r="B5176" s="21" t="s">
        <v>31</v>
      </c>
      <c r="C5176" s="32" t="s">
        <v>5974</v>
      </c>
      <c r="D5176" s="33" t="s">
        <v>21</v>
      </c>
      <c r="E5176" s="34">
        <v>36869.410000000003</v>
      </c>
      <c r="F5176" s="168">
        <f t="shared" si="95"/>
        <v>36869.410000000003</v>
      </c>
    </row>
    <row r="5177" spans="1:6" s="45" customFormat="1" ht="24">
      <c r="A5177" s="229">
        <v>606768</v>
      </c>
      <c r="B5177" s="21" t="s">
        <v>31</v>
      </c>
      <c r="C5177" s="32" t="s">
        <v>5975</v>
      </c>
      <c r="D5177" s="33" t="s">
        <v>21</v>
      </c>
      <c r="E5177" s="34">
        <v>36550.400000000001</v>
      </c>
      <c r="F5177" s="168">
        <f t="shared" si="95"/>
        <v>36550.400000000001</v>
      </c>
    </row>
    <row r="5178" spans="1:6" s="45" customFormat="1" ht="24">
      <c r="A5178" s="229">
        <v>607119</v>
      </c>
      <c r="B5178" s="21" t="s">
        <v>31</v>
      </c>
      <c r="C5178" s="32" t="s">
        <v>5976</v>
      </c>
      <c r="D5178" s="33" t="s">
        <v>21</v>
      </c>
      <c r="E5178" s="34">
        <v>42391.38</v>
      </c>
      <c r="F5178" s="168">
        <f t="shared" si="95"/>
        <v>42391.38</v>
      </c>
    </row>
    <row r="5179" spans="1:6" s="45" customFormat="1" ht="24">
      <c r="A5179" s="229">
        <v>606767</v>
      </c>
      <c r="B5179" s="21" t="s">
        <v>31</v>
      </c>
      <c r="C5179" s="32" t="s">
        <v>5977</v>
      </c>
      <c r="D5179" s="33" t="s">
        <v>21</v>
      </c>
      <c r="E5179" s="34">
        <v>42002.34</v>
      </c>
      <c r="F5179" s="168">
        <f t="shared" si="95"/>
        <v>42002.34</v>
      </c>
    </row>
    <row r="5180" spans="1:6" s="45" customFormat="1" ht="24">
      <c r="A5180" s="229">
        <v>607121</v>
      </c>
      <c r="B5180" s="21" t="s">
        <v>31</v>
      </c>
      <c r="C5180" s="32" t="s">
        <v>5978</v>
      </c>
      <c r="D5180" s="33" t="s">
        <v>21</v>
      </c>
      <c r="E5180" s="34">
        <v>39918.76</v>
      </c>
      <c r="F5180" s="168">
        <f t="shared" si="95"/>
        <v>39918.76</v>
      </c>
    </row>
    <row r="5181" spans="1:6" s="45" customFormat="1" ht="24">
      <c r="A5181" s="229">
        <v>606769</v>
      </c>
      <c r="B5181" s="21" t="s">
        <v>31</v>
      </c>
      <c r="C5181" s="32" t="s">
        <v>5979</v>
      </c>
      <c r="D5181" s="33" t="s">
        <v>21</v>
      </c>
      <c r="E5181" s="34">
        <v>39555.050000000003</v>
      </c>
      <c r="F5181" s="168">
        <f t="shared" si="95"/>
        <v>39555.050000000003</v>
      </c>
    </row>
    <row r="5182" spans="1:6" s="45" customFormat="1" ht="24">
      <c r="A5182" s="229">
        <v>607123</v>
      </c>
      <c r="B5182" s="21" t="s">
        <v>31</v>
      </c>
      <c r="C5182" s="32" t="s">
        <v>5980</v>
      </c>
      <c r="D5182" s="33" t="s">
        <v>21</v>
      </c>
      <c r="E5182" s="34">
        <v>39391.96</v>
      </c>
      <c r="F5182" s="168">
        <f t="shared" si="95"/>
        <v>39391.96</v>
      </c>
    </row>
    <row r="5183" spans="1:6" s="45" customFormat="1" ht="24">
      <c r="A5183" s="229">
        <v>606771</v>
      </c>
      <c r="B5183" s="21" t="s">
        <v>31</v>
      </c>
      <c r="C5183" s="32" t="s">
        <v>5981</v>
      </c>
      <c r="D5183" s="33" t="s">
        <v>21</v>
      </c>
      <c r="E5183" s="34">
        <v>39029.61</v>
      </c>
      <c r="F5183" s="168">
        <f t="shared" si="95"/>
        <v>39029.61</v>
      </c>
    </row>
    <row r="5184" spans="1:6" s="45" customFormat="1" ht="24">
      <c r="A5184" s="229">
        <v>607122</v>
      </c>
      <c r="B5184" s="21" t="s">
        <v>31</v>
      </c>
      <c r="C5184" s="32" t="s">
        <v>5982</v>
      </c>
      <c r="D5184" s="33" t="s">
        <v>21</v>
      </c>
      <c r="E5184" s="34">
        <v>43718.31</v>
      </c>
      <c r="F5184" s="168">
        <f t="shared" si="95"/>
        <v>43718.31</v>
      </c>
    </row>
    <row r="5185" spans="1:6" s="45" customFormat="1" ht="24">
      <c r="A5185" s="229">
        <v>606770</v>
      </c>
      <c r="B5185" s="21" t="s">
        <v>31</v>
      </c>
      <c r="C5185" s="32" t="s">
        <v>5983</v>
      </c>
      <c r="D5185" s="33" t="s">
        <v>21</v>
      </c>
      <c r="E5185" s="34">
        <v>43300.42</v>
      </c>
      <c r="F5185" s="168">
        <f t="shared" si="95"/>
        <v>43300.42</v>
      </c>
    </row>
    <row r="5186" spans="1:6" s="45" customFormat="1" ht="24">
      <c r="A5186" s="229">
        <v>607125</v>
      </c>
      <c r="B5186" s="21" t="s">
        <v>31</v>
      </c>
      <c r="C5186" s="32" t="s">
        <v>5984</v>
      </c>
      <c r="D5186" s="33" t="s">
        <v>21</v>
      </c>
      <c r="E5186" s="34">
        <v>40741.69</v>
      </c>
      <c r="F5186" s="168">
        <f t="shared" si="95"/>
        <v>40741.69</v>
      </c>
    </row>
    <row r="5187" spans="1:6" s="45" customFormat="1" ht="24">
      <c r="A5187" s="229">
        <v>606773</v>
      </c>
      <c r="B5187" s="21" t="s">
        <v>31</v>
      </c>
      <c r="C5187" s="32" t="s">
        <v>5985</v>
      </c>
      <c r="D5187" s="33" t="s">
        <v>21</v>
      </c>
      <c r="E5187" s="34">
        <v>40360.44</v>
      </c>
      <c r="F5187" s="168">
        <f t="shared" si="95"/>
        <v>40360.44</v>
      </c>
    </row>
    <row r="5188" spans="1:6" s="45" customFormat="1" ht="24">
      <c r="A5188" s="229">
        <v>607124</v>
      </c>
      <c r="B5188" s="21" t="s">
        <v>31</v>
      </c>
      <c r="C5188" s="32" t="s">
        <v>5986</v>
      </c>
      <c r="D5188" s="33" t="s">
        <v>21</v>
      </c>
      <c r="E5188" s="34">
        <v>44375.47</v>
      </c>
      <c r="F5188" s="168">
        <f t="shared" si="95"/>
        <v>44375.47</v>
      </c>
    </row>
    <row r="5189" spans="1:6" s="45" customFormat="1" ht="24">
      <c r="A5189" s="229">
        <v>606772</v>
      </c>
      <c r="B5189" s="21" t="s">
        <v>31</v>
      </c>
      <c r="C5189" s="32" t="s">
        <v>5987</v>
      </c>
      <c r="D5189" s="33" t="s">
        <v>21</v>
      </c>
      <c r="E5189" s="34">
        <v>43944.2</v>
      </c>
      <c r="F5189" s="168">
        <f t="shared" si="95"/>
        <v>43944.2</v>
      </c>
    </row>
    <row r="5190" spans="1:6" s="45" customFormat="1" ht="24">
      <c r="A5190" s="229">
        <v>607126</v>
      </c>
      <c r="B5190" s="21" t="s">
        <v>31</v>
      </c>
      <c r="C5190" s="32" t="s">
        <v>5988</v>
      </c>
      <c r="D5190" s="33" t="s">
        <v>21</v>
      </c>
      <c r="E5190" s="34">
        <v>45618.38</v>
      </c>
      <c r="F5190" s="168">
        <f t="shared" si="95"/>
        <v>45618.38</v>
      </c>
    </row>
    <row r="5191" spans="1:6" s="45" customFormat="1" ht="24">
      <c r="A5191" s="229">
        <v>606774</v>
      </c>
      <c r="B5191" s="21" t="s">
        <v>31</v>
      </c>
      <c r="C5191" s="32" t="s">
        <v>5989</v>
      </c>
      <c r="D5191" s="33" t="s">
        <v>21</v>
      </c>
      <c r="E5191" s="34">
        <v>45166.34</v>
      </c>
      <c r="F5191" s="168">
        <f t="shared" si="95"/>
        <v>45166.34</v>
      </c>
    </row>
    <row r="5192" spans="1:6" s="45" customFormat="1" ht="24">
      <c r="A5192" s="229">
        <v>607127</v>
      </c>
      <c r="B5192" s="21" t="s">
        <v>31</v>
      </c>
      <c r="C5192" s="32" t="s">
        <v>5990</v>
      </c>
      <c r="D5192" s="33" t="s">
        <v>21</v>
      </c>
      <c r="E5192" s="34">
        <v>41998.7</v>
      </c>
      <c r="F5192" s="168">
        <f t="shared" si="95"/>
        <v>41998.7</v>
      </c>
    </row>
    <row r="5193" spans="1:6" s="45" customFormat="1" ht="24">
      <c r="A5193" s="229">
        <v>606775</v>
      </c>
      <c r="B5193" s="21" t="s">
        <v>31</v>
      </c>
      <c r="C5193" s="32" t="s">
        <v>5991</v>
      </c>
      <c r="D5193" s="33" t="s">
        <v>21</v>
      </c>
      <c r="E5193" s="34">
        <v>41594.550000000003</v>
      </c>
      <c r="F5193" s="168">
        <f t="shared" si="95"/>
        <v>41594.550000000003</v>
      </c>
    </row>
    <row r="5194" spans="1:6" s="45" customFormat="1" ht="24">
      <c r="A5194" s="229">
        <v>607129</v>
      </c>
      <c r="B5194" s="21" t="s">
        <v>31</v>
      </c>
      <c r="C5194" s="32" t="s">
        <v>5992</v>
      </c>
      <c r="D5194" s="33" t="s">
        <v>21</v>
      </c>
      <c r="E5194" s="34">
        <v>43953.74</v>
      </c>
      <c r="F5194" s="168">
        <f t="shared" si="95"/>
        <v>43953.74</v>
      </c>
    </row>
    <row r="5195" spans="1:6" s="45" customFormat="1" ht="24">
      <c r="A5195" s="229">
        <v>606777</v>
      </c>
      <c r="B5195" s="21" t="s">
        <v>31</v>
      </c>
      <c r="C5195" s="32" t="s">
        <v>5993</v>
      </c>
      <c r="D5195" s="33" t="s">
        <v>21</v>
      </c>
      <c r="E5195" s="34">
        <v>43511.12</v>
      </c>
      <c r="F5195" s="168">
        <f t="shared" si="95"/>
        <v>43511.12</v>
      </c>
    </row>
    <row r="5196" spans="1:6" s="45" customFormat="1" ht="24">
      <c r="A5196" s="229">
        <v>607128</v>
      </c>
      <c r="B5196" s="21" t="s">
        <v>31</v>
      </c>
      <c r="C5196" s="32" t="s">
        <v>5994</v>
      </c>
      <c r="D5196" s="33" t="s">
        <v>21</v>
      </c>
      <c r="E5196" s="34">
        <v>48356.38</v>
      </c>
      <c r="F5196" s="168">
        <f t="shared" si="95"/>
        <v>48356.38</v>
      </c>
    </row>
    <row r="5197" spans="1:6" s="45" customFormat="1" ht="24">
      <c r="A5197" s="229">
        <v>606776</v>
      </c>
      <c r="B5197" s="21" t="s">
        <v>31</v>
      </c>
      <c r="C5197" s="32" t="s">
        <v>5995</v>
      </c>
      <c r="D5197" s="33" t="s">
        <v>21</v>
      </c>
      <c r="E5197" s="34">
        <v>47839.21</v>
      </c>
      <c r="F5197" s="168">
        <f t="shared" si="95"/>
        <v>47839.21</v>
      </c>
    </row>
    <row r="5198" spans="1:6" s="45" customFormat="1" ht="24">
      <c r="A5198" s="229">
        <v>607130</v>
      </c>
      <c r="B5198" s="21" t="s">
        <v>31</v>
      </c>
      <c r="C5198" s="32" t="s">
        <v>5996</v>
      </c>
      <c r="D5198" s="33" t="s">
        <v>21</v>
      </c>
      <c r="E5198" s="34">
        <v>51537.4</v>
      </c>
      <c r="F5198" s="168">
        <f t="shared" si="95"/>
        <v>51537.4</v>
      </c>
    </row>
    <row r="5199" spans="1:6" s="45" customFormat="1" ht="24">
      <c r="A5199" s="229">
        <v>606778</v>
      </c>
      <c r="B5199" s="21" t="s">
        <v>31</v>
      </c>
      <c r="C5199" s="32" t="s">
        <v>5997</v>
      </c>
      <c r="D5199" s="33" t="s">
        <v>21</v>
      </c>
      <c r="E5199" s="34">
        <v>50968.95</v>
      </c>
      <c r="F5199" s="168">
        <f t="shared" si="95"/>
        <v>50968.95</v>
      </c>
    </row>
    <row r="5200" spans="1:6" s="45" customFormat="1" ht="24">
      <c r="A5200" s="229">
        <v>607131</v>
      </c>
      <c r="B5200" s="21" t="s">
        <v>31</v>
      </c>
      <c r="C5200" s="32" t="s">
        <v>5998</v>
      </c>
      <c r="D5200" s="33" t="s">
        <v>21</v>
      </c>
      <c r="E5200" s="34">
        <v>48382.18</v>
      </c>
      <c r="F5200" s="168">
        <f t="shared" si="95"/>
        <v>48382.18</v>
      </c>
    </row>
    <row r="5201" spans="1:6" s="45" customFormat="1" ht="24">
      <c r="A5201" s="229">
        <v>606779</v>
      </c>
      <c r="B5201" s="21" t="s">
        <v>31</v>
      </c>
      <c r="C5201" s="32" t="s">
        <v>5999</v>
      </c>
      <c r="D5201" s="33" t="s">
        <v>21</v>
      </c>
      <c r="E5201" s="34">
        <v>47879.28</v>
      </c>
      <c r="F5201" s="168">
        <f t="shared" si="95"/>
        <v>47879.28</v>
      </c>
    </row>
    <row r="5202" spans="1:6" s="45" customFormat="1" ht="24">
      <c r="A5202" s="229">
        <v>607133</v>
      </c>
      <c r="B5202" s="21" t="s">
        <v>31</v>
      </c>
      <c r="C5202" s="32" t="s">
        <v>6000</v>
      </c>
      <c r="D5202" s="33" t="s">
        <v>21</v>
      </c>
      <c r="E5202" s="34">
        <v>49122.84</v>
      </c>
      <c r="F5202" s="168">
        <f t="shared" si="95"/>
        <v>49122.84</v>
      </c>
    </row>
    <row r="5203" spans="1:6" s="45" customFormat="1" ht="24">
      <c r="A5203" s="229">
        <v>606781</v>
      </c>
      <c r="B5203" s="21" t="s">
        <v>31</v>
      </c>
      <c r="C5203" s="32" t="s">
        <v>6001</v>
      </c>
      <c r="D5203" s="33" t="s">
        <v>21</v>
      </c>
      <c r="E5203" s="34">
        <v>48604.82</v>
      </c>
      <c r="F5203" s="168">
        <f t="shared" si="95"/>
        <v>48604.82</v>
      </c>
    </row>
    <row r="5204" spans="1:6" s="45" customFormat="1" ht="24">
      <c r="A5204" s="229">
        <v>607132</v>
      </c>
      <c r="B5204" s="21" t="s">
        <v>31</v>
      </c>
      <c r="C5204" s="32" t="s">
        <v>6002</v>
      </c>
      <c r="D5204" s="33" t="s">
        <v>21</v>
      </c>
      <c r="E5204" s="34">
        <v>53549.48</v>
      </c>
      <c r="F5204" s="168">
        <f t="shared" si="95"/>
        <v>53549.48</v>
      </c>
    </row>
    <row r="5205" spans="1:6" s="45" customFormat="1" ht="24">
      <c r="A5205" s="229">
        <v>606780</v>
      </c>
      <c r="B5205" s="21" t="s">
        <v>31</v>
      </c>
      <c r="C5205" s="32" t="s">
        <v>6003</v>
      </c>
      <c r="D5205" s="33" t="s">
        <v>21</v>
      </c>
      <c r="E5205" s="34">
        <v>52941.18</v>
      </c>
      <c r="F5205" s="168">
        <f t="shared" si="95"/>
        <v>52941.18</v>
      </c>
    </row>
    <row r="5206" spans="1:6" s="45" customFormat="1" ht="24">
      <c r="A5206" s="229">
        <v>607134</v>
      </c>
      <c r="B5206" s="21" t="s">
        <v>31</v>
      </c>
      <c r="C5206" s="32" t="s">
        <v>6004</v>
      </c>
      <c r="D5206" s="33" t="s">
        <v>21</v>
      </c>
      <c r="E5206" s="34">
        <v>53028.14</v>
      </c>
      <c r="F5206" s="168">
        <f t="shared" si="95"/>
        <v>53028.14</v>
      </c>
    </row>
    <row r="5207" spans="1:6" s="45" customFormat="1" ht="24">
      <c r="A5207" s="229">
        <v>606782</v>
      </c>
      <c r="B5207" s="21" t="s">
        <v>31</v>
      </c>
      <c r="C5207" s="32" t="s">
        <v>6005</v>
      </c>
      <c r="D5207" s="33" t="s">
        <v>21</v>
      </c>
      <c r="E5207" s="34">
        <v>52433.75</v>
      </c>
      <c r="F5207" s="168">
        <f t="shared" si="95"/>
        <v>52433.75</v>
      </c>
    </row>
    <row r="5208" spans="1:6" s="45" customFormat="1" ht="24">
      <c r="A5208" s="229">
        <v>607136</v>
      </c>
      <c r="B5208" s="21" t="s">
        <v>31</v>
      </c>
      <c r="C5208" s="32" t="s">
        <v>6006</v>
      </c>
      <c r="D5208" s="33" t="s">
        <v>21</v>
      </c>
      <c r="E5208" s="34">
        <v>52322.53</v>
      </c>
      <c r="F5208" s="168">
        <f t="shared" si="95"/>
        <v>52322.53</v>
      </c>
    </row>
    <row r="5209" spans="1:6" s="45" customFormat="1" ht="24">
      <c r="A5209" s="229">
        <v>606784</v>
      </c>
      <c r="B5209" s="21" t="s">
        <v>31</v>
      </c>
      <c r="C5209" s="32" t="s">
        <v>6007</v>
      </c>
      <c r="D5209" s="33" t="s">
        <v>21</v>
      </c>
      <c r="E5209" s="34">
        <v>51747.12</v>
      </c>
      <c r="F5209" s="168">
        <f t="shared" si="95"/>
        <v>51747.12</v>
      </c>
    </row>
    <row r="5210" spans="1:6" s="45" customFormat="1" ht="24">
      <c r="A5210" s="229">
        <v>607135</v>
      </c>
      <c r="B5210" s="21" t="s">
        <v>31</v>
      </c>
      <c r="C5210" s="32" t="s">
        <v>6008</v>
      </c>
      <c r="D5210" s="33" t="s">
        <v>21</v>
      </c>
      <c r="E5210" s="34">
        <v>58403.69</v>
      </c>
      <c r="F5210" s="168">
        <f t="shared" si="95"/>
        <v>58403.69</v>
      </c>
    </row>
    <row r="5211" spans="1:6" s="45" customFormat="1" ht="24">
      <c r="A5211" s="229">
        <v>606783</v>
      </c>
      <c r="B5211" s="21" t="s">
        <v>31</v>
      </c>
      <c r="C5211" s="32" t="s">
        <v>6009</v>
      </c>
      <c r="D5211" s="33" t="s">
        <v>21</v>
      </c>
      <c r="E5211" s="34">
        <v>57736.639999999999</v>
      </c>
      <c r="F5211" s="168">
        <f t="shared" si="95"/>
        <v>57736.639999999999</v>
      </c>
    </row>
    <row r="5212" spans="1:6" s="45" customFormat="1" ht="24">
      <c r="A5212" s="229">
        <v>607138</v>
      </c>
      <c r="B5212" s="21" t="s">
        <v>31</v>
      </c>
      <c r="C5212" s="32" t="s">
        <v>6010</v>
      </c>
      <c r="D5212" s="33" t="s">
        <v>21</v>
      </c>
      <c r="E5212" s="34">
        <v>53224.26</v>
      </c>
      <c r="F5212" s="168">
        <f t="shared" si="95"/>
        <v>53224.26</v>
      </c>
    </row>
    <row r="5213" spans="1:6" s="45" customFormat="1" ht="24">
      <c r="A5213" s="229">
        <v>606786</v>
      </c>
      <c r="B5213" s="21" t="s">
        <v>31</v>
      </c>
      <c r="C5213" s="32" t="s">
        <v>6011</v>
      </c>
      <c r="D5213" s="33" t="s">
        <v>21</v>
      </c>
      <c r="E5213" s="34">
        <v>52611.28</v>
      </c>
      <c r="F5213" s="168">
        <f t="shared" si="95"/>
        <v>52611.28</v>
      </c>
    </row>
    <row r="5214" spans="1:6" s="45" customFormat="1" ht="24">
      <c r="A5214" s="229">
        <v>606842</v>
      </c>
      <c r="B5214" s="21" t="s">
        <v>31</v>
      </c>
      <c r="C5214" s="32" t="s">
        <v>6012</v>
      </c>
      <c r="D5214" s="33" t="s">
        <v>21</v>
      </c>
      <c r="E5214" s="34">
        <v>66161.259999999995</v>
      </c>
      <c r="F5214" s="168">
        <f t="shared" si="95"/>
        <v>66161.259999999995</v>
      </c>
    </row>
    <row r="5215" spans="1:6" s="45" customFormat="1" ht="24">
      <c r="A5215" s="229">
        <v>606832</v>
      </c>
      <c r="B5215" s="21" t="s">
        <v>31</v>
      </c>
      <c r="C5215" s="32" t="s">
        <v>6013</v>
      </c>
      <c r="D5215" s="33" t="s">
        <v>21</v>
      </c>
      <c r="E5215" s="34">
        <v>65788.41</v>
      </c>
      <c r="F5215" s="168">
        <f t="shared" si="95"/>
        <v>65788.41</v>
      </c>
    </row>
    <row r="5216" spans="1:6" s="45" customFormat="1" ht="24">
      <c r="A5216" s="229">
        <v>606843</v>
      </c>
      <c r="B5216" s="21" t="s">
        <v>31</v>
      </c>
      <c r="C5216" s="32" t="s">
        <v>6014</v>
      </c>
      <c r="D5216" s="33" t="s">
        <v>21</v>
      </c>
      <c r="E5216" s="34">
        <v>68751.710000000006</v>
      </c>
      <c r="F5216" s="168">
        <f t="shared" si="95"/>
        <v>68751.710000000006</v>
      </c>
    </row>
    <row r="5217" spans="1:6" s="45" customFormat="1" ht="24">
      <c r="A5217" s="229">
        <v>606833</v>
      </c>
      <c r="B5217" s="21" t="s">
        <v>31</v>
      </c>
      <c r="C5217" s="32" t="s">
        <v>6015</v>
      </c>
      <c r="D5217" s="33" t="s">
        <v>21</v>
      </c>
      <c r="E5217" s="34">
        <v>68360.960000000006</v>
      </c>
      <c r="F5217" s="168">
        <f t="shared" si="95"/>
        <v>68360.960000000006</v>
      </c>
    </row>
    <row r="5218" spans="1:6" s="45" customFormat="1" ht="24">
      <c r="A5218" s="229">
        <v>606845</v>
      </c>
      <c r="B5218" s="21" t="s">
        <v>31</v>
      </c>
      <c r="C5218" s="32" t="s">
        <v>6016</v>
      </c>
      <c r="D5218" s="33" t="s">
        <v>21</v>
      </c>
      <c r="E5218" s="34">
        <v>71299.240000000005</v>
      </c>
      <c r="F5218" s="168">
        <f t="shared" si="95"/>
        <v>71299.240000000005</v>
      </c>
    </row>
    <row r="5219" spans="1:6" s="45" customFormat="1" ht="24">
      <c r="A5219" s="229">
        <v>606835</v>
      </c>
      <c r="B5219" s="21" t="s">
        <v>31</v>
      </c>
      <c r="C5219" s="32" t="s">
        <v>6017</v>
      </c>
      <c r="D5219" s="33" t="s">
        <v>21</v>
      </c>
      <c r="E5219" s="34">
        <v>70908.92</v>
      </c>
      <c r="F5219" s="168">
        <f t="shared" si="95"/>
        <v>70908.92</v>
      </c>
    </row>
    <row r="5220" spans="1:6" s="45" customFormat="1" ht="24">
      <c r="A5220" s="229">
        <v>606844</v>
      </c>
      <c r="B5220" s="21" t="s">
        <v>31</v>
      </c>
      <c r="C5220" s="32" t="s">
        <v>6018</v>
      </c>
      <c r="D5220" s="33" t="s">
        <v>21</v>
      </c>
      <c r="E5220" s="34">
        <v>69823.62</v>
      </c>
      <c r="F5220" s="168">
        <f t="shared" si="95"/>
        <v>69823.62</v>
      </c>
    </row>
    <row r="5221" spans="1:6" s="45" customFormat="1" ht="24">
      <c r="A5221" s="229">
        <v>606834</v>
      </c>
      <c r="B5221" s="21" t="s">
        <v>31</v>
      </c>
      <c r="C5221" s="32" t="s">
        <v>6019</v>
      </c>
      <c r="D5221" s="33" t="s">
        <v>21</v>
      </c>
      <c r="E5221" s="34">
        <v>69422.039999999994</v>
      </c>
      <c r="F5221" s="168">
        <f t="shared" si="95"/>
        <v>69422.039999999994</v>
      </c>
    </row>
    <row r="5222" spans="1:6" s="45" customFormat="1" ht="24">
      <c r="A5222" s="229">
        <v>606847</v>
      </c>
      <c r="B5222" s="21" t="s">
        <v>31</v>
      </c>
      <c r="C5222" s="32" t="s">
        <v>6020</v>
      </c>
      <c r="D5222" s="33" t="s">
        <v>21</v>
      </c>
      <c r="E5222" s="34">
        <v>74556.39</v>
      </c>
      <c r="F5222" s="168">
        <f t="shared" si="95"/>
        <v>74556.39</v>
      </c>
    </row>
    <row r="5223" spans="1:6" s="45" customFormat="1" ht="24">
      <c r="A5223" s="229">
        <v>606837</v>
      </c>
      <c r="B5223" s="21" t="s">
        <v>31</v>
      </c>
      <c r="C5223" s="32" t="s">
        <v>6021</v>
      </c>
      <c r="D5223" s="33" t="s">
        <v>21</v>
      </c>
      <c r="E5223" s="34">
        <v>74118.929999999993</v>
      </c>
      <c r="F5223" s="168">
        <f t="shared" si="95"/>
        <v>74118.929999999993</v>
      </c>
    </row>
    <row r="5224" spans="1:6" s="45" customFormat="1" ht="24">
      <c r="A5224" s="229">
        <v>606846</v>
      </c>
      <c r="B5224" s="21" t="s">
        <v>31</v>
      </c>
      <c r="C5224" s="32" t="s">
        <v>6022</v>
      </c>
      <c r="D5224" s="33" t="s">
        <v>21</v>
      </c>
      <c r="E5224" s="34">
        <v>76381.77</v>
      </c>
      <c r="F5224" s="168">
        <f t="shared" si="95"/>
        <v>76381.77</v>
      </c>
    </row>
    <row r="5225" spans="1:6" s="45" customFormat="1" ht="24">
      <c r="A5225" s="229">
        <v>606836</v>
      </c>
      <c r="B5225" s="21" t="s">
        <v>31</v>
      </c>
      <c r="C5225" s="32" t="s">
        <v>6023</v>
      </c>
      <c r="D5225" s="33" t="s">
        <v>21</v>
      </c>
      <c r="E5225" s="34">
        <v>75939.149999999994</v>
      </c>
      <c r="F5225" s="168">
        <f t="shared" si="95"/>
        <v>75939.149999999994</v>
      </c>
    </row>
    <row r="5226" spans="1:6" s="45" customFormat="1" ht="24">
      <c r="A5226" s="229">
        <v>606848</v>
      </c>
      <c r="B5226" s="21" t="s">
        <v>31</v>
      </c>
      <c r="C5226" s="32" t="s">
        <v>6024</v>
      </c>
      <c r="D5226" s="33" t="s">
        <v>21</v>
      </c>
      <c r="E5226" s="34">
        <v>76782.37</v>
      </c>
      <c r="F5226" s="168">
        <f t="shared" si="95"/>
        <v>76782.37</v>
      </c>
    </row>
    <row r="5227" spans="1:6" s="45" customFormat="1" ht="24">
      <c r="A5227" s="229">
        <v>606838</v>
      </c>
      <c r="B5227" s="21" t="s">
        <v>31</v>
      </c>
      <c r="C5227" s="32" t="s">
        <v>6025</v>
      </c>
      <c r="D5227" s="33" t="s">
        <v>21</v>
      </c>
      <c r="E5227" s="34">
        <v>76322.570000000007</v>
      </c>
      <c r="F5227" s="168">
        <f t="shared" si="95"/>
        <v>76322.570000000007</v>
      </c>
    </row>
    <row r="5228" spans="1:6" s="45" customFormat="1" ht="24">
      <c r="A5228" s="229">
        <v>606849</v>
      </c>
      <c r="B5228" s="21" t="s">
        <v>31</v>
      </c>
      <c r="C5228" s="32" t="s">
        <v>6026</v>
      </c>
      <c r="D5228" s="33" t="s">
        <v>21</v>
      </c>
      <c r="E5228" s="34">
        <v>81430.539999999994</v>
      </c>
      <c r="F5228" s="168">
        <f t="shared" si="95"/>
        <v>81430.539999999994</v>
      </c>
    </row>
    <row r="5229" spans="1:6" s="45" customFormat="1" ht="24">
      <c r="A5229" s="229">
        <v>606839</v>
      </c>
      <c r="B5229" s="21" t="s">
        <v>31</v>
      </c>
      <c r="C5229" s="32" t="s">
        <v>6027</v>
      </c>
      <c r="D5229" s="33" t="s">
        <v>21</v>
      </c>
      <c r="E5229" s="34">
        <v>80980.88</v>
      </c>
      <c r="F5229" s="168">
        <f t="shared" si="95"/>
        <v>80980.88</v>
      </c>
    </row>
    <row r="5230" spans="1:6" s="45" customFormat="1" ht="24">
      <c r="A5230" s="229">
        <v>606850</v>
      </c>
      <c r="B5230" s="21" t="s">
        <v>31</v>
      </c>
      <c r="C5230" s="32" t="s">
        <v>6028</v>
      </c>
      <c r="D5230" s="33" t="s">
        <v>21</v>
      </c>
      <c r="E5230" s="34">
        <v>83660.820000000007</v>
      </c>
      <c r="F5230" s="168">
        <f t="shared" si="95"/>
        <v>83660.820000000007</v>
      </c>
    </row>
    <row r="5231" spans="1:6" s="45" customFormat="1" ht="24">
      <c r="A5231" s="229">
        <v>606840</v>
      </c>
      <c r="B5231" s="21" t="s">
        <v>31</v>
      </c>
      <c r="C5231" s="32" t="s">
        <v>6029</v>
      </c>
      <c r="D5231" s="33" t="s">
        <v>21</v>
      </c>
      <c r="E5231" s="34">
        <v>83170.62</v>
      </c>
      <c r="F5231" s="168">
        <f t="shared" ref="F5231:F5294" si="96">E5231*$F$5038</f>
        <v>83170.62</v>
      </c>
    </row>
    <row r="5232" spans="1:6" s="45" customFormat="1" ht="24">
      <c r="A5232" s="229">
        <v>606851</v>
      </c>
      <c r="B5232" s="21" t="s">
        <v>31</v>
      </c>
      <c r="C5232" s="32" t="s">
        <v>6030</v>
      </c>
      <c r="D5232" s="33" t="s">
        <v>21</v>
      </c>
      <c r="E5232" s="34">
        <v>84504.92</v>
      </c>
      <c r="F5232" s="168">
        <f t="shared" si="96"/>
        <v>84504.92</v>
      </c>
    </row>
    <row r="5233" spans="1:6" s="45" customFormat="1" ht="24">
      <c r="A5233" s="229">
        <v>606841</v>
      </c>
      <c r="B5233" s="21" t="s">
        <v>31</v>
      </c>
      <c r="C5233" s="32" t="s">
        <v>6031</v>
      </c>
      <c r="D5233" s="33" t="s">
        <v>21</v>
      </c>
      <c r="E5233" s="34">
        <v>84034.29</v>
      </c>
      <c r="F5233" s="168">
        <f t="shared" si="96"/>
        <v>84034.29</v>
      </c>
    </row>
    <row r="5234" spans="1:6" s="45" customFormat="1" ht="14.25">
      <c r="A5234" s="229">
        <v>605604</v>
      </c>
      <c r="B5234" s="21" t="s">
        <v>31</v>
      </c>
      <c r="C5234" s="32" t="s">
        <v>6032</v>
      </c>
      <c r="D5234" s="33" t="s">
        <v>44</v>
      </c>
      <c r="E5234" s="34">
        <v>283.64</v>
      </c>
      <c r="F5234" s="168">
        <f t="shared" si="96"/>
        <v>283.64</v>
      </c>
    </row>
    <row r="5235" spans="1:6" s="45" customFormat="1" ht="14.25">
      <c r="A5235" s="229">
        <v>605695</v>
      </c>
      <c r="B5235" s="21" t="s">
        <v>31</v>
      </c>
      <c r="C5235" s="32" t="s">
        <v>6033</v>
      </c>
      <c r="D5235" s="33" t="s">
        <v>21</v>
      </c>
      <c r="E5235" s="34">
        <v>1577.26</v>
      </c>
      <c r="F5235" s="168">
        <f t="shared" si="96"/>
        <v>1577.26</v>
      </c>
    </row>
    <row r="5236" spans="1:6" s="45" customFormat="1" ht="14.25">
      <c r="A5236" s="229">
        <v>605607</v>
      </c>
      <c r="B5236" s="21" t="s">
        <v>31</v>
      </c>
      <c r="C5236" s="32" t="s">
        <v>6034</v>
      </c>
      <c r="D5236" s="33" t="s">
        <v>21</v>
      </c>
      <c r="E5236" s="34">
        <v>1546.52</v>
      </c>
      <c r="F5236" s="168">
        <f t="shared" si="96"/>
        <v>1546.52</v>
      </c>
    </row>
    <row r="5237" spans="1:6" s="45" customFormat="1" ht="14.25">
      <c r="A5237" s="229">
        <v>605696</v>
      </c>
      <c r="B5237" s="21" t="s">
        <v>31</v>
      </c>
      <c r="C5237" s="32" t="s">
        <v>6035</v>
      </c>
      <c r="D5237" s="33" t="s">
        <v>21</v>
      </c>
      <c r="E5237" s="34">
        <v>1814.8</v>
      </c>
      <c r="F5237" s="168">
        <f t="shared" si="96"/>
        <v>1814.8</v>
      </c>
    </row>
    <row r="5238" spans="1:6" s="45" customFormat="1" ht="14.25">
      <c r="A5238" s="229">
        <v>605608</v>
      </c>
      <c r="B5238" s="21" t="s">
        <v>31</v>
      </c>
      <c r="C5238" s="32" t="s">
        <v>6036</v>
      </c>
      <c r="D5238" s="33" t="s">
        <v>21</v>
      </c>
      <c r="E5238" s="34">
        <v>1782.14</v>
      </c>
      <c r="F5238" s="168">
        <f t="shared" si="96"/>
        <v>1782.14</v>
      </c>
    </row>
    <row r="5239" spans="1:6" s="45" customFormat="1" ht="14.25">
      <c r="A5239" s="229">
        <v>605697</v>
      </c>
      <c r="B5239" s="21" t="s">
        <v>31</v>
      </c>
      <c r="C5239" s="32" t="s">
        <v>6037</v>
      </c>
      <c r="D5239" s="33" t="s">
        <v>21</v>
      </c>
      <c r="E5239" s="34">
        <v>2052.39</v>
      </c>
      <c r="F5239" s="168">
        <f t="shared" si="96"/>
        <v>2052.39</v>
      </c>
    </row>
    <row r="5240" spans="1:6" s="45" customFormat="1" ht="14.25">
      <c r="A5240" s="229">
        <v>605609</v>
      </c>
      <c r="B5240" s="21" t="s">
        <v>31</v>
      </c>
      <c r="C5240" s="32" t="s">
        <v>6038</v>
      </c>
      <c r="D5240" s="33" t="s">
        <v>21</v>
      </c>
      <c r="E5240" s="34">
        <v>2017.8</v>
      </c>
      <c r="F5240" s="168">
        <f t="shared" si="96"/>
        <v>2017.8</v>
      </c>
    </row>
    <row r="5241" spans="1:6" s="45" customFormat="1" ht="14.25">
      <c r="A5241" s="229">
        <v>605698</v>
      </c>
      <c r="B5241" s="21" t="s">
        <v>31</v>
      </c>
      <c r="C5241" s="32" t="s">
        <v>6039</v>
      </c>
      <c r="D5241" s="33" t="s">
        <v>21</v>
      </c>
      <c r="E5241" s="34">
        <v>2243.75</v>
      </c>
      <c r="F5241" s="168">
        <f t="shared" si="96"/>
        <v>2243.75</v>
      </c>
    </row>
    <row r="5242" spans="1:6" s="45" customFormat="1" ht="14.25">
      <c r="A5242" s="229">
        <v>605610</v>
      </c>
      <c r="B5242" s="21" t="s">
        <v>31</v>
      </c>
      <c r="C5242" s="32" t="s">
        <v>6040</v>
      </c>
      <c r="D5242" s="33" t="s">
        <v>21</v>
      </c>
      <c r="E5242" s="34">
        <v>2207.2399999999998</v>
      </c>
      <c r="F5242" s="168">
        <f t="shared" si="96"/>
        <v>2207.2399999999998</v>
      </c>
    </row>
    <row r="5243" spans="1:6" s="45" customFormat="1" ht="14.25">
      <c r="A5243" s="229">
        <v>605699</v>
      </c>
      <c r="B5243" s="21" t="s">
        <v>31</v>
      </c>
      <c r="C5243" s="32" t="s">
        <v>6041</v>
      </c>
      <c r="D5243" s="33" t="s">
        <v>21</v>
      </c>
      <c r="E5243" s="34">
        <v>2481.25</v>
      </c>
      <c r="F5243" s="168">
        <f t="shared" si="96"/>
        <v>2481.25</v>
      </c>
    </row>
    <row r="5244" spans="1:6" s="45" customFormat="1" ht="14.25">
      <c r="A5244" s="229">
        <v>605611</v>
      </c>
      <c r="B5244" s="21" t="s">
        <v>31</v>
      </c>
      <c r="C5244" s="32" t="s">
        <v>6042</v>
      </c>
      <c r="D5244" s="33" t="s">
        <v>21</v>
      </c>
      <c r="E5244" s="34">
        <v>2442.8200000000002</v>
      </c>
      <c r="F5244" s="168">
        <f t="shared" si="96"/>
        <v>2442.8200000000002</v>
      </c>
    </row>
    <row r="5245" spans="1:6" s="45" customFormat="1" ht="14.25">
      <c r="A5245" s="229">
        <v>605700</v>
      </c>
      <c r="B5245" s="21" t="s">
        <v>31</v>
      </c>
      <c r="C5245" s="32" t="s">
        <v>6043</v>
      </c>
      <c r="D5245" s="33" t="s">
        <v>21</v>
      </c>
      <c r="E5245" s="34">
        <v>2811.38</v>
      </c>
      <c r="F5245" s="168">
        <f t="shared" si="96"/>
        <v>2811.38</v>
      </c>
    </row>
    <row r="5246" spans="1:6" s="45" customFormat="1" ht="14.25">
      <c r="A5246" s="229">
        <v>605612</v>
      </c>
      <c r="B5246" s="21" t="s">
        <v>31</v>
      </c>
      <c r="C5246" s="32" t="s">
        <v>6044</v>
      </c>
      <c r="D5246" s="33" t="s">
        <v>21</v>
      </c>
      <c r="E5246" s="34">
        <v>2771.03</v>
      </c>
      <c r="F5246" s="168">
        <f t="shared" si="96"/>
        <v>2771.03</v>
      </c>
    </row>
    <row r="5247" spans="1:6" s="45" customFormat="1" ht="14.25">
      <c r="A5247" s="229">
        <v>605701</v>
      </c>
      <c r="B5247" s="21" t="s">
        <v>31</v>
      </c>
      <c r="C5247" s="32" t="s">
        <v>6045</v>
      </c>
      <c r="D5247" s="33" t="s">
        <v>21</v>
      </c>
      <c r="E5247" s="34">
        <v>3002.69</v>
      </c>
      <c r="F5247" s="168">
        <f t="shared" si="96"/>
        <v>3002.69</v>
      </c>
    </row>
    <row r="5248" spans="1:6" s="45" customFormat="1" ht="14.25">
      <c r="A5248" s="229">
        <v>605613</v>
      </c>
      <c r="B5248" s="21" t="s">
        <v>31</v>
      </c>
      <c r="C5248" s="32" t="s">
        <v>6046</v>
      </c>
      <c r="D5248" s="33" t="s">
        <v>21</v>
      </c>
      <c r="E5248" s="34">
        <v>2960.42</v>
      </c>
      <c r="F5248" s="168">
        <f t="shared" si="96"/>
        <v>2960.42</v>
      </c>
    </row>
    <row r="5249" spans="1:6" s="45" customFormat="1" ht="14.25">
      <c r="A5249" s="229">
        <v>605702</v>
      </c>
      <c r="B5249" s="21" t="s">
        <v>31</v>
      </c>
      <c r="C5249" s="32" t="s">
        <v>6047</v>
      </c>
      <c r="D5249" s="33" t="s">
        <v>21</v>
      </c>
      <c r="E5249" s="34">
        <v>3282.77</v>
      </c>
      <c r="F5249" s="168">
        <f t="shared" si="96"/>
        <v>3282.77</v>
      </c>
    </row>
    <row r="5250" spans="1:6" s="45" customFormat="1" ht="14.25">
      <c r="A5250" s="229">
        <v>605614</v>
      </c>
      <c r="B5250" s="21" t="s">
        <v>31</v>
      </c>
      <c r="C5250" s="32" t="s">
        <v>6048</v>
      </c>
      <c r="D5250" s="33" t="s">
        <v>21</v>
      </c>
      <c r="E5250" s="34">
        <v>3216.48</v>
      </c>
      <c r="F5250" s="168">
        <f t="shared" si="96"/>
        <v>3216.48</v>
      </c>
    </row>
    <row r="5251" spans="1:6" s="45" customFormat="1" ht="14.25">
      <c r="A5251" s="229">
        <v>605703</v>
      </c>
      <c r="B5251" s="21" t="s">
        <v>31</v>
      </c>
      <c r="C5251" s="32" t="s">
        <v>6049</v>
      </c>
      <c r="D5251" s="33" t="s">
        <v>21</v>
      </c>
      <c r="E5251" s="34">
        <v>3478.8</v>
      </c>
      <c r="F5251" s="168">
        <f t="shared" si="96"/>
        <v>3478.8</v>
      </c>
    </row>
    <row r="5252" spans="1:6" s="45" customFormat="1" ht="14.25">
      <c r="A5252" s="229">
        <v>605615</v>
      </c>
      <c r="B5252" s="21" t="s">
        <v>31</v>
      </c>
      <c r="C5252" s="32" t="s">
        <v>6050</v>
      </c>
      <c r="D5252" s="33" t="s">
        <v>21</v>
      </c>
      <c r="E5252" s="34">
        <v>3409.63</v>
      </c>
      <c r="F5252" s="168">
        <f t="shared" si="96"/>
        <v>3409.63</v>
      </c>
    </row>
    <row r="5253" spans="1:6" s="45" customFormat="1" ht="14.25">
      <c r="A5253" s="229">
        <v>605704</v>
      </c>
      <c r="B5253" s="21" t="s">
        <v>31</v>
      </c>
      <c r="C5253" s="32" t="s">
        <v>6051</v>
      </c>
      <c r="D5253" s="33" t="s">
        <v>21</v>
      </c>
      <c r="E5253" s="34">
        <v>3721.77</v>
      </c>
      <c r="F5253" s="168">
        <f t="shared" si="96"/>
        <v>3721.77</v>
      </c>
    </row>
    <row r="5254" spans="1:6" s="45" customFormat="1" ht="14.25">
      <c r="A5254" s="229">
        <v>605616</v>
      </c>
      <c r="B5254" s="21" t="s">
        <v>31</v>
      </c>
      <c r="C5254" s="32" t="s">
        <v>6052</v>
      </c>
      <c r="D5254" s="33" t="s">
        <v>21</v>
      </c>
      <c r="E5254" s="34">
        <v>3649.72</v>
      </c>
      <c r="F5254" s="168">
        <f t="shared" si="96"/>
        <v>3649.72</v>
      </c>
    </row>
    <row r="5255" spans="1:6" s="45" customFormat="1" ht="14.25">
      <c r="A5255" s="229">
        <v>605705</v>
      </c>
      <c r="B5255" s="21" t="s">
        <v>31</v>
      </c>
      <c r="C5255" s="32" t="s">
        <v>6053</v>
      </c>
      <c r="D5255" s="33" t="s">
        <v>21</v>
      </c>
      <c r="E5255" s="34">
        <v>3968.84</v>
      </c>
      <c r="F5255" s="168">
        <f t="shared" si="96"/>
        <v>3968.84</v>
      </c>
    </row>
    <row r="5256" spans="1:6" s="45" customFormat="1" ht="14.25">
      <c r="A5256" s="229">
        <v>605617</v>
      </c>
      <c r="B5256" s="21" t="s">
        <v>31</v>
      </c>
      <c r="C5256" s="32" t="s">
        <v>6054</v>
      </c>
      <c r="D5256" s="33" t="s">
        <v>21</v>
      </c>
      <c r="E5256" s="34">
        <v>3893.91</v>
      </c>
      <c r="F5256" s="168">
        <f t="shared" si="96"/>
        <v>3893.91</v>
      </c>
    </row>
    <row r="5257" spans="1:6" s="45" customFormat="1" ht="14.25">
      <c r="A5257" s="229">
        <v>605706</v>
      </c>
      <c r="B5257" s="21" t="s">
        <v>31</v>
      </c>
      <c r="C5257" s="32" t="s">
        <v>6055</v>
      </c>
      <c r="D5257" s="33" t="s">
        <v>21</v>
      </c>
      <c r="E5257" s="34">
        <v>4171.16</v>
      </c>
      <c r="F5257" s="168">
        <f t="shared" si="96"/>
        <v>4171.16</v>
      </c>
    </row>
    <row r="5258" spans="1:6" s="45" customFormat="1" ht="14.25">
      <c r="A5258" s="229">
        <v>605618</v>
      </c>
      <c r="B5258" s="21" t="s">
        <v>31</v>
      </c>
      <c r="C5258" s="32" t="s">
        <v>6056</v>
      </c>
      <c r="D5258" s="33" t="s">
        <v>21</v>
      </c>
      <c r="E5258" s="34">
        <v>4093.35</v>
      </c>
      <c r="F5258" s="168">
        <f t="shared" si="96"/>
        <v>4093.35</v>
      </c>
    </row>
    <row r="5259" spans="1:6" s="45" customFormat="1" ht="14.25">
      <c r="A5259" s="229">
        <v>605707</v>
      </c>
      <c r="B5259" s="21" t="s">
        <v>31</v>
      </c>
      <c r="C5259" s="32" t="s">
        <v>6057</v>
      </c>
      <c r="D5259" s="33" t="s">
        <v>21</v>
      </c>
      <c r="E5259" s="34">
        <v>4626.71</v>
      </c>
      <c r="F5259" s="168">
        <f t="shared" si="96"/>
        <v>4626.71</v>
      </c>
    </row>
    <row r="5260" spans="1:6" s="45" customFormat="1" ht="14.25">
      <c r="A5260" s="229">
        <v>605619</v>
      </c>
      <c r="B5260" s="21" t="s">
        <v>31</v>
      </c>
      <c r="C5260" s="32" t="s">
        <v>6058</v>
      </c>
      <c r="D5260" s="33" t="s">
        <v>21</v>
      </c>
      <c r="E5260" s="34">
        <v>4546.01</v>
      </c>
      <c r="F5260" s="168">
        <f t="shared" si="96"/>
        <v>4546.01</v>
      </c>
    </row>
    <row r="5261" spans="1:6" s="45" customFormat="1" ht="14.25">
      <c r="A5261" s="229">
        <v>605708</v>
      </c>
      <c r="B5261" s="21" t="s">
        <v>31</v>
      </c>
      <c r="C5261" s="32" t="s">
        <v>6059</v>
      </c>
      <c r="D5261" s="33" t="s">
        <v>21</v>
      </c>
      <c r="E5261" s="34">
        <v>5422.05</v>
      </c>
      <c r="F5261" s="168">
        <f t="shared" si="96"/>
        <v>5422.05</v>
      </c>
    </row>
    <row r="5262" spans="1:6" s="45" customFormat="1" ht="14.25">
      <c r="A5262" s="229">
        <v>605620</v>
      </c>
      <c r="B5262" s="21" t="s">
        <v>31</v>
      </c>
      <c r="C5262" s="32" t="s">
        <v>6060</v>
      </c>
      <c r="D5262" s="33" t="s">
        <v>21</v>
      </c>
      <c r="E5262" s="34">
        <v>5338.47</v>
      </c>
      <c r="F5262" s="168">
        <f t="shared" si="96"/>
        <v>5338.47</v>
      </c>
    </row>
    <row r="5263" spans="1:6" s="45" customFormat="1" ht="14.25">
      <c r="A5263" s="229">
        <v>605709</v>
      </c>
      <c r="B5263" s="21" t="s">
        <v>31</v>
      </c>
      <c r="C5263" s="32" t="s">
        <v>6061</v>
      </c>
      <c r="D5263" s="33" t="s">
        <v>21</v>
      </c>
      <c r="E5263" s="34">
        <v>5786.01</v>
      </c>
      <c r="F5263" s="168">
        <f t="shared" si="96"/>
        <v>5786.01</v>
      </c>
    </row>
    <row r="5264" spans="1:6" s="45" customFormat="1" ht="14.25">
      <c r="A5264" s="229">
        <v>605621</v>
      </c>
      <c r="B5264" s="21" t="s">
        <v>31</v>
      </c>
      <c r="C5264" s="32" t="s">
        <v>6062</v>
      </c>
      <c r="D5264" s="33" t="s">
        <v>21</v>
      </c>
      <c r="E5264" s="34">
        <v>5699.54</v>
      </c>
      <c r="F5264" s="168">
        <f t="shared" si="96"/>
        <v>5699.54</v>
      </c>
    </row>
    <row r="5265" spans="1:6" s="45" customFormat="1" ht="14.25">
      <c r="A5265" s="229">
        <v>605710</v>
      </c>
      <c r="B5265" s="21" t="s">
        <v>31</v>
      </c>
      <c r="C5265" s="32" t="s">
        <v>6063</v>
      </c>
      <c r="D5265" s="33" t="s">
        <v>21</v>
      </c>
      <c r="E5265" s="34">
        <v>6100.96</v>
      </c>
      <c r="F5265" s="168">
        <f t="shared" si="96"/>
        <v>6100.96</v>
      </c>
    </row>
    <row r="5266" spans="1:6" s="45" customFormat="1" ht="14.25">
      <c r="A5266" s="229">
        <v>605622</v>
      </c>
      <c r="B5266" s="21" t="s">
        <v>31</v>
      </c>
      <c r="C5266" s="32" t="s">
        <v>6064</v>
      </c>
      <c r="D5266" s="33" t="s">
        <v>21</v>
      </c>
      <c r="E5266" s="34">
        <v>6011.61</v>
      </c>
      <c r="F5266" s="168">
        <f t="shared" si="96"/>
        <v>6011.61</v>
      </c>
    </row>
    <row r="5267" spans="1:6" s="45" customFormat="1" ht="14.25">
      <c r="A5267" s="229">
        <v>605711</v>
      </c>
      <c r="B5267" s="21" t="s">
        <v>31</v>
      </c>
      <c r="C5267" s="32" t="s">
        <v>6065</v>
      </c>
      <c r="D5267" s="33" t="s">
        <v>21</v>
      </c>
      <c r="E5267" s="34">
        <v>6307.91</v>
      </c>
      <c r="F5267" s="168">
        <f t="shared" si="96"/>
        <v>6307.91</v>
      </c>
    </row>
    <row r="5268" spans="1:6" s="45" customFormat="1" ht="14.25">
      <c r="A5268" s="229">
        <v>605623</v>
      </c>
      <c r="B5268" s="21" t="s">
        <v>31</v>
      </c>
      <c r="C5268" s="32" t="s">
        <v>6066</v>
      </c>
      <c r="D5268" s="33" t="s">
        <v>21</v>
      </c>
      <c r="E5268" s="34">
        <v>6215.68</v>
      </c>
      <c r="F5268" s="168">
        <f t="shared" si="96"/>
        <v>6215.68</v>
      </c>
    </row>
    <row r="5269" spans="1:6" s="45" customFormat="1" ht="14.25">
      <c r="A5269" s="229">
        <v>605712</v>
      </c>
      <c r="B5269" s="21" t="s">
        <v>31</v>
      </c>
      <c r="C5269" s="32" t="s">
        <v>6067</v>
      </c>
      <c r="D5269" s="33" t="s">
        <v>21</v>
      </c>
      <c r="E5269" s="34">
        <v>6643.57</v>
      </c>
      <c r="F5269" s="168">
        <f t="shared" si="96"/>
        <v>6643.57</v>
      </c>
    </row>
    <row r="5270" spans="1:6" s="45" customFormat="1" ht="14.25">
      <c r="A5270" s="229">
        <v>605624</v>
      </c>
      <c r="B5270" s="21" t="s">
        <v>31</v>
      </c>
      <c r="C5270" s="32" t="s">
        <v>6068</v>
      </c>
      <c r="D5270" s="33" t="s">
        <v>21</v>
      </c>
      <c r="E5270" s="34">
        <v>6548.46</v>
      </c>
      <c r="F5270" s="168">
        <f t="shared" si="96"/>
        <v>6548.46</v>
      </c>
    </row>
    <row r="5271" spans="1:6" s="45" customFormat="1" ht="14.25">
      <c r="A5271" s="229">
        <v>605713</v>
      </c>
      <c r="B5271" s="21" t="s">
        <v>31</v>
      </c>
      <c r="C5271" s="32" t="s">
        <v>6069</v>
      </c>
      <c r="D5271" s="33" t="s">
        <v>21</v>
      </c>
      <c r="E5271" s="34">
        <v>8900.5</v>
      </c>
      <c r="F5271" s="168">
        <f t="shared" si="96"/>
        <v>8900.5</v>
      </c>
    </row>
    <row r="5272" spans="1:6" s="45" customFormat="1" ht="14.25">
      <c r="A5272" s="229">
        <v>605625</v>
      </c>
      <c r="B5272" s="21" t="s">
        <v>31</v>
      </c>
      <c r="C5272" s="32" t="s">
        <v>6070</v>
      </c>
      <c r="D5272" s="33" t="s">
        <v>21</v>
      </c>
      <c r="E5272" s="34">
        <v>8802.5</v>
      </c>
      <c r="F5272" s="168">
        <f t="shared" si="96"/>
        <v>8802.5</v>
      </c>
    </row>
    <row r="5273" spans="1:6" s="45" customFormat="1" ht="14.25">
      <c r="A5273" s="229">
        <v>605714</v>
      </c>
      <c r="B5273" s="21" t="s">
        <v>31</v>
      </c>
      <c r="C5273" s="32" t="s">
        <v>6071</v>
      </c>
      <c r="D5273" s="33" t="s">
        <v>21</v>
      </c>
      <c r="E5273" s="34">
        <v>11200.68</v>
      </c>
      <c r="F5273" s="168">
        <f t="shared" si="96"/>
        <v>11200.68</v>
      </c>
    </row>
    <row r="5274" spans="1:6" s="45" customFormat="1" ht="14.25">
      <c r="A5274" s="229">
        <v>605626</v>
      </c>
      <c r="B5274" s="21" t="s">
        <v>31</v>
      </c>
      <c r="C5274" s="32" t="s">
        <v>6072</v>
      </c>
      <c r="D5274" s="33" t="s">
        <v>21</v>
      </c>
      <c r="E5274" s="34">
        <v>11099.8</v>
      </c>
      <c r="F5274" s="168">
        <f t="shared" si="96"/>
        <v>11099.8</v>
      </c>
    </row>
    <row r="5275" spans="1:6" s="45" customFormat="1" ht="14.25">
      <c r="A5275" s="229">
        <v>605715</v>
      </c>
      <c r="B5275" s="21" t="s">
        <v>31</v>
      </c>
      <c r="C5275" s="32" t="s">
        <v>6073</v>
      </c>
      <c r="D5275" s="33" t="s">
        <v>21</v>
      </c>
      <c r="E5275" s="34">
        <v>11962.64</v>
      </c>
      <c r="F5275" s="168">
        <f t="shared" si="96"/>
        <v>11962.64</v>
      </c>
    </row>
    <row r="5276" spans="1:6" s="45" customFormat="1" ht="14.25">
      <c r="A5276" s="229">
        <v>605627</v>
      </c>
      <c r="B5276" s="21" t="s">
        <v>31</v>
      </c>
      <c r="C5276" s="32" t="s">
        <v>6074</v>
      </c>
      <c r="D5276" s="33" t="s">
        <v>21</v>
      </c>
      <c r="E5276" s="34">
        <v>11858.88</v>
      </c>
      <c r="F5276" s="168">
        <f t="shared" si="96"/>
        <v>11858.88</v>
      </c>
    </row>
    <row r="5277" spans="1:6" s="45" customFormat="1" ht="14.25">
      <c r="A5277" s="229">
        <v>605716</v>
      </c>
      <c r="B5277" s="21" t="s">
        <v>31</v>
      </c>
      <c r="C5277" s="32" t="s">
        <v>6075</v>
      </c>
      <c r="D5277" s="33" t="s">
        <v>21</v>
      </c>
      <c r="E5277" s="34">
        <v>12413.93</v>
      </c>
      <c r="F5277" s="168">
        <f t="shared" si="96"/>
        <v>12413.93</v>
      </c>
    </row>
    <row r="5278" spans="1:6" s="45" customFormat="1" ht="14.25">
      <c r="A5278" s="229">
        <v>605628</v>
      </c>
      <c r="B5278" s="21" t="s">
        <v>31</v>
      </c>
      <c r="C5278" s="32" t="s">
        <v>6076</v>
      </c>
      <c r="D5278" s="33" t="s">
        <v>21</v>
      </c>
      <c r="E5278" s="34">
        <v>12307.29</v>
      </c>
      <c r="F5278" s="168">
        <f t="shared" si="96"/>
        <v>12307.29</v>
      </c>
    </row>
    <row r="5279" spans="1:6" s="45" customFormat="1" ht="14.25">
      <c r="A5279" s="229">
        <v>605717</v>
      </c>
      <c r="B5279" s="21" t="s">
        <v>31</v>
      </c>
      <c r="C5279" s="32" t="s">
        <v>6077</v>
      </c>
      <c r="D5279" s="33" t="s">
        <v>21</v>
      </c>
      <c r="E5279" s="34">
        <v>13232.08</v>
      </c>
      <c r="F5279" s="168">
        <f t="shared" si="96"/>
        <v>13232.08</v>
      </c>
    </row>
    <row r="5280" spans="1:6" s="45" customFormat="1" ht="14.25">
      <c r="A5280" s="229">
        <v>605629</v>
      </c>
      <c r="B5280" s="21" t="s">
        <v>31</v>
      </c>
      <c r="C5280" s="32" t="s">
        <v>6078</v>
      </c>
      <c r="D5280" s="33" t="s">
        <v>21</v>
      </c>
      <c r="E5280" s="34">
        <v>13122.56</v>
      </c>
      <c r="F5280" s="168">
        <f t="shared" si="96"/>
        <v>13122.56</v>
      </c>
    </row>
    <row r="5281" spans="1:6" s="45" customFormat="1" ht="14.25">
      <c r="A5281" s="229">
        <v>605651</v>
      </c>
      <c r="B5281" s="21" t="s">
        <v>31</v>
      </c>
      <c r="C5281" s="32" t="s">
        <v>6079</v>
      </c>
      <c r="D5281" s="33" t="s">
        <v>21</v>
      </c>
      <c r="E5281" s="34">
        <v>1490.31</v>
      </c>
      <c r="F5281" s="168">
        <f t="shared" si="96"/>
        <v>1490.31</v>
      </c>
    </row>
    <row r="5282" spans="1:6" s="45" customFormat="1" ht="14.25">
      <c r="A5282" s="229">
        <v>605460</v>
      </c>
      <c r="B5282" s="21" t="s">
        <v>31</v>
      </c>
      <c r="C5282" s="32" t="s">
        <v>6080</v>
      </c>
      <c r="D5282" s="33" t="s">
        <v>21</v>
      </c>
      <c r="E5282" s="34">
        <v>1459.57</v>
      </c>
      <c r="F5282" s="168">
        <f t="shared" si="96"/>
        <v>1459.57</v>
      </c>
    </row>
    <row r="5283" spans="1:6" s="45" customFormat="1" ht="14.25">
      <c r="A5283" s="229">
        <v>605652</v>
      </c>
      <c r="B5283" s="21" t="s">
        <v>31</v>
      </c>
      <c r="C5283" s="32" t="s">
        <v>6081</v>
      </c>
      <c r="D5283" s="33" t="s">
        <v>21</v>
      </c>
      <c r="E5283" s="34">
        <v>1714.28</v>
      </c>
      <c r="F5283" s="168">
        <f t="shared" si="96"/>
        <v>1714.28</v>
      </c>
    </row>
    <row r="5284" spans="1:6" s="45" customFormat="1" ht="14.25">
      <c r="A5284" s="229">
        <v>605461</v>
      </c>
      <c r="B5284" s="21" t="s">
        <v>31</v>
      </c>
      <c r="C5284" s="32" t="s">
        <v>6082</v>
      </c>
      <c r="D5284" s="33" t="s">
        <v>21</v>
      </c>
      <c r="E5284" s="34">
        <v>1681.62</v>
      </c>
      <c r="F5284" s="168">
        <f t="shared" si="96"/>
        <v>1681.62</v>
      </c>
    </row>
    <row r="5285" spans="1:6" s="45" customFormat="1" ht="14.25">
      <c r="A5285" s="229">
        <v>605653</v>
      </c>
      <c r="B5285" s="21" t="s">
        <v>31</v>
      </c>
      <c r="C5285" s="32" t="s">
        <v>6083</v>
      </c>
      <c r="D5285" s="33" t="s">
        <v>21</v>
      </c>
      <c r="E5285" s="34">
        <v>1938.28</v>
      </c>
      <c r="F5285" s="168">
        <f t="shared" si="96"/>
        <v>1938.28</v>
      </c>
    </row>
    <row r="5286" spans="1:6" s="45" customFormat="1" ht="14.25">
      <c r="A5286" s="229">
        <v>605462</v>
      </c>
      <c r="B5286" s="21" t="s">
        <v>31</v>
      </c>
      <c r="C5286" s="32" t="s">
        <v>6084</v>
      </c>
      <c r="D5286" s="33" t="s">
        <v>21</v>
      </c>
      <c r="E5286" s="34">
        <v>1903.69</v>
      </c>
      <c r="F5286" s="168">
        <f t="shared" si="96"/>
        <v>1903.69</v>
      </c>
    </row>
    <row r="5287" spans="1:6" s="45" customFormat="1" ht="14.25">
      <c r="A5287" s="229">
        <v>605654</v>
      </c>
      <c r="B5287" s="21" t="s">
        <v>31</v>
      </c>
      <c r="C5287" s="32" t="s">
        <v>6085</v>
      </c>
      <c r="D5287" s="33" t="s">
        <v>21</v>
      </c>
      <c r="E5287" s="34">
        <v>2118.77</v>
      </c>
      <c r="F5287" s="168">
        <f t="shared" si="96"/>
        <v>2118.77</v>
      </c>
    </row>
    <row r="5288" spans="1:6" s="45" customFormat="1" ht="14.25">
      <c r="A5288" s="229">
        <v>605463</v>
      </c>
      <c r="B5288" s="21" t="s">
        <v>31</v>
      </c>
      <c r="C5288" s="32" t="s">
        <v>6086</v>
      </c>
      <c r="D5288" s="33" t="s">
        <v>21</v>
      </c>
      <c r="E5288" s="34">
        <v>2082.2600000000002</v>
      </c>
      <c r="F5288" s="168">
        <f t="shared" si="96"/>
        <v>2082.2600000000002</v>
      </c>
    </row>
    <row r="5289" spans="1:6" s="45" customFormat="1" ht="14.25">
      <c r="A5289" s="229">
        <v>605655</v>
      </c>
      <c r="B5289" s="21" t="s">
        <v>31</v>
      </c>
      <c r="C5289" s="32" t="s">
        <v>6087</v>
      </c>
      <c r="D5289" s="33" t="s">
        <v>21</v>
      </c>
      <c r="E5289" s="34">
        <v>2342.69</v>
      </c>
      <c r="F5289" s="168">
        <f t="shared" si="96"/>
        <v>2342.69</v>
      </c>
    </row>
    <row r="5290" spans="1:6" s="45" customFormat="1" ht="14.25">
      <c r="A5290" s="229">
        <v>605464</v>
      </c>
      <c r="B5290" s="21" t="s">
        <v>31</v>
      </c>
      <c r="C5290" s="32" t="s">
        <v>6088</v>
      </c>
      <c r="D5290" s="33" t="s">
        <v>21</v>
      </c>
      <c r="E5290" s="34">
        <v>2304.2600000000002</v>
      </c>
      <c r="F5290" s="168">
        <f t="shared" si="96"/>
        <v>2304.2600000000002</v>
      </c>
    </row>
    <row r="5291" spans="1:6" s="45" customFormat="1" ht="14.25">
      <c r="A5291" s="229">
        <v>605656</v>
      </c>
      <c r="B5291" s="21" t="s">
        <v>31</v>
      </c>
      <c r="C5291" s="32" t="s">
        <v>6089</v>
      </c>
      <c r="D5291" s="33" t="s">
        <v>21</v>
      </c>
      <c r="E5291" s="34">
        <v>2653.78</v>
      </c>
      <c r="F5291" s="168">
        <f t="shared" si="96"/>
        <v>2653.78</v>
      </c>
    </row>
    <row r="5292" spans="1:6" s="45" customFormat="1" ht="14.25">
      <c r="A5292" s="229">
        <v>605465</v>
      </c>
      <c r="B5292" s="21" t="s">
        <v>31</v>
      </c>
      <c r="C5292" s="32" t="s">
        <v>6090</v>
      </c>
      <c r="D5292" s="33" t="s">
        <v>21</v>
      </c>
      <c r="E5292" s="34">
        <v>2613.4299999999998</v>
      </c>
      <c r="F5292" s="168">
        <f t="shared" si="96"/>
        <v>2613.4299999999998</v>
      </c>
    </row>
    <row r="5293" spans="1:6" s="45" customFormat="1" ht="14.25">
      <c r="A5293" s="229">
        <v>605657</v>
      </c>
      <c r="B5293" s="21" t="s">
        <v>31</v>
      </c>
      <c r="C5293" s="32" t="s">
        <v>6091</v>
      </c>
      <c r="D5293" s="33" t="s">
        <v>21</v>
      </c>
      <c r="E5293" s="34">
        <v>2834.23</v>
      </c>
      <c r="F5293" s="168">
        <f t="shared" si="96"/>
        <v>2834.23</v>
      </c>
    </row>
    <row r="5294" spans="1:6" s="45" customFormat="1" ht="14.25">
      <c r="A5294" s="229">
        <v>605466</v>
      </c>
      <c r="B5294" s="21" t="s">
        <v>31</v>
      </c>
      <c r="C5294" s="32" t="s">
        <v>6092</v>
      </c>
      <c r="D5294" s="33" t="s">
        <v>21</v>
      </c>
      <c r="E5294" s="34">
        <v>2791.96</v>
      </c>
      <c r="F5294" s="168">
        <f t="shared" si="96"/>
        <v>2791.96</v>
      </c>
    </row>
    <row r="5295" spans="1:6" s="45" customFormat="1" ht="14.25">
      <c r="A5295" s="229">
        <v>605658</v>
      </c>
      <c r="B5295" s="21" t="s">
        <v>31</v>
      </c>
      <c r="C5295" s="32" t="s">
        <v>6093</v>
      </c>
      <c r="D5295" s="33" t="s">
        <v>21</v>
      </c>
      <c r="E5295" s="34">
        <v>3100.73</v>
      </c>
      <c r="F5295" s="168">
        <f t="shared" ref="F5295:F5358" si="97">E5295*$F$5038</f>
        <v>3100.73</v>
      </c>
    </row>
    <row r="5296" spans="1:6" s="45" customFormat="1" ht="14.25">
      <c r="A5296" s="229">
        <v>605467</v>
      </c>
      <c r="B5296" s="21" t="s">
        <v>31</v>
      </c>
      <c r="C5296" s="32" t="s">
        <v>6094</v>
      </c>
      <c r="D5296" s="33" t="s">
        <v>21</v>
      </c>
      <c r="E5296" s="34">
        <v>3034.44</v>
      </c>
      <c r="F5296" s="168">
        <f t="shared" si="97"/>
        <v>3034.44</v>
      </c>
    </row>
    <row r="5297" spans="1:6" s="45" customFormat="1" ht="14.25">
      <c r="A5297" s="229">
        <v>605659</v>
      </c>
      <c r="B5297" s="21" t="s">
        <v>31</v>
      </c>
      <c r="C5297" s="32" t="s">
        <v>6095</v>
      </c>
      <c r="D5297" s="33" t="s">
        <v>21</v>
      </c>
      <c r="E5297" s="34">
        <v>3285.89</v>
      </c>
      <c r="F5297" s="168">
        <f t="shared" si="97"/>
        <v>3285.89</v>
      </c>
    </row>
    <row r="5298" spans="1:6" s="45" customFormat="1" ht="14.25">
      <c r="A5298" s="229">
        <v>605468</v>
      </c>
      <c r="B5298" s="21" t="s">
        <v>31</v>
      </c>
      <c r="C5298" s="32" t="s">
        <v>6096</v>
      </c>
      <c r="D5298" s="33" t="s">
        <v>21</v>
      </c>
      <c r="E5298" s="34">
        <v>3216.72</v>
      </c>
      <c r="F5298" s="168">
        <f t="shared" si="97"/>
        <v>3216.72</v>
      </c>
    </row>
    <row r="5299" spans="1:6" s="45" customFormat="1" ht="14.25">
      <c r="A5299" s="229">
        <v>605660</v>
      </c>
      <c r="B5299" s="21" t="s">
        <v>31</v>
      </c>
      <c r="C5299" s="32" t="s">
        <v>6097</v>
      </c>
      <c r="D5299" s="33" t="s">
        <v>21</v>
      </c>
      <c r="E5299" s="34">
        <v>3515.28</v>
      </c>
      <c r="F5299" s="168">
        <f t="shared" si="97"/>
        <v>3515.28</v>
      </c>
    </row>
    <row r="5300" spans="1:6" s="45" customFormat="1" ht="14.25">
      <c r="A5300" s="229">
        <v>605469</v>
      </c>
      <c r="B5300" s="21" t="s">
        <v>31</v>
      </c>
      <c r="C5300" s="32" t="s">
        <v>6098</v>
      </c>
      <c r="D5300" s="33" t="s">
        <v>21</v>
      </c>
      <c r="E5300" s="34">
        <v>3443.23</v>
      </c>
      <c r="F5300" s="168">
        <f t="shared" si="97"/>
        <v>3443.23</v>
      </c>
    </row>
    <row r="5301" spans="1:6" s="45" customFormat="1" ht="14.25">
      <c r="A5301" s="229">
        <v>605661</v>
      </c>
      <c r="B5301" s="21" t="s">
        <v>31</v>
      </c>
      <c r="C5301" s="32" t="s">
        <v>6099</v>
      </c>
      <c r="D5301" s="33" t="s">
        <v>21</v>
      </c>
      <c r="E5301" s="34">
        <v>3748.77</v>
      </c>
      <c r="F5301" s="168">
        <f t="shared" si="97"/>
        <v>3748.77</v>
      </c>
    </row>
    <row r="5302" spans="1:6" s="45" customFormat="1" ht="14.25">
      <c r="A5302" s="229">
        <v>605470</v>
      </c>
      <c r="B5302" s="21" t="s">
        <v>31</v>
      </c>
      <c r="C5302" s="32" t="s">
        <v>6100</v>
      </c>
      <c r="D5302" s="33" t="s">
        <v>21</v>
      </c>
      <c r="E5302" s="34">
        <v>3673.83</v>
      </c>
      <c r="F5302" s="168">
        <f t="shared" si="97"/>
        <v>3673.83</v>
      </c>
    </row>
    <row r="5303" spans="1:6" s="45" customFormat="1" ht="14.25">
      <c r="A5303" s="229">
        <v>605662</v>
      </c>
      <c r="B5303" s="21" t="s">
        <v>31</v>
      </c>
      <c r="C5303" s="32" t="s">
        <v>6101</v>
      </c>
      <c r="D5303" s="33" t="s">
        <v>21</v>
      </c>
      <c r="E5303" s="34">
        <v>3940.22</v>
      </c>
      <c r="F5303" s="168">
        <f t="shared" si="97"/>
        <v>3940.22</v>
      </c>
    </row>
    <row r="5304" spans="1:6" s="45" customFormat="1" ht="14.25">
      <c r="A5304" s="229">
        <v>605471</v>
      </c>
      <c r="B5304" s="21" t="s">
        <v>31</v>
      </c>
      <c r="C5304" s="32" t="s">
        <v>6102</v>
      </c>
      <c r="D5304" s="33" t="s">
        <v>21</v>
      </c>
      <c r="E5304" s="34">
        <v>3862.4</v>
      </c>
      <c r="F5304" s="168">
        <f t="shared" si="97"/>
        <v>3862.4</v>
      </c>
    </row>
    <row r="5305" spans="1:6" s="45" customFormat="1" ht="14.25">
      <c r="A5305" s="229">
        <v>605663</v>
      </c>
      <c r="B5305" s="21" t="s">
        <v>31</v>
      </c>
      <c r="C5305" s="32" t="s">
        <v>6103</v>
      </c>
      <c r="D5305" s="33" t="s">
        <v>21</v>
      </c>
      <c r="E5305" s="34">
        <v>4382.1899999999996</v>
      </c>
      <c r="F5305" s="168">
        <f t="shared" si="97"/>
        <v>4382.1899999999996</v>
      </c>
    </row>
    <row r="5306" spans="1:6" s="45" customFormat="1" ht="14.25">
      <c r="A5306" s="229">
        <v>605472</v>
      </c>
      <c r="B5306" s="21" t="s">
        <v>31</v>
      </c>
      <c r="C5306" s="32" t="s">
        <v>6104</v>
      </c>
      <c r="D5306" s="33" t="s">
        <v>21</v>
      </c>
      <c r="E5306" s="34">
        <v>4301.49</v>
      </c>
      <c r="F5306" s="168">
        <f t="shared" si="97"/>
        <v>4301.49</v>
      </c>
    </row>
    <row r="5307" spans="1:6" s="45" customFormat="1" ht="14.25">
      <c r="A5307" s="229">
        <v>605664</v>
      </c>
      <c r="B5307" s="21" t="s">
        <v>31</v>
      </c>
      <c r="C5307" s="32" t="s">
        <v>6105</v>
      </c>
      <c r="D5307" s="33" t="s">
        <v>21</v>
      </c>
      <c r="E5307" s="34">
        <v>5129.03</v>
      </c>
      <c r="F5307" s="168">
        <f t="shared" si="97"/>
        <v>5129.03</v>
      </c>
    </row>
    <row r="5308" spans="1:6" s="45" customFormat="1" ht="14.25">
      <c r="A5308" s="229">
        <v>605473</v>
      </c>
      <c r="B5308" s="21" t="s">
        <v>31</v>
      </c>
      <c r="C5308" s="32" t="s">
        <v>6106</v>
      </c>
      <c r="D5308" s="33" t="s">
        <v>21</v>
      </c>
      <c r="E5308" s="34">
        <v>5045.45</v>
      </c>
      <c r="F5308" s="168">
        <f t="shared" si="97"/>
        <v>5045.45</v>
      </c>
    </row>
    <row r="5309" spans="1:6" s="45" customFormat="1" ht="14.25">
      <c r="A5309" s="229">
        <v>605665</v>
      </c>
      <c r="B5309" s="21" t="s">
        <v>31</v>
      </c>
      <c r="C5309" s="32" t="s">
        <v>6107</v>
      </c>
      <c r="D5309" s="33" t="s">
        <v>21</v>
      </c>
      <c r="E5309" s="34">
        <v>5371.3</v>
      </c>
      <c r="F5309" s="168">
        <f t="shared" si="97"/>
        <v>5371.3</v>
      </c>
    </row>
    <row r="5310" spans="1:6" s="45" customFormat="1" ht="14.25">
      <c r="A5310" s="229">
        <v>605474</v>
      </c>
      <c r="B5310" s="21" t="s">
        <v>31</v>
      </c>
      <c r="C5310" s="32" t="s">
        <v>6108</v>
      </c>
      <c r="D5310" s="33" t="s">
        <v>21</v>
      </c>
      <c r="E5310" s="34">
        <v>5284.84</v>
      </c>
      <c r="F5310" s="168">
        <f t="shared" si="97"/>
        <v>5284.84</v>
      </c>
    </row>
    <row r="5311" spans="1:6" s="45" customFormat="1" ht="14.25">
      <c r="A5311" s="229">
        <v>605666</v>
      </c>
      <c r="B5311" s="21" t="s">
        <v>31</v>
      </c>
      <c r="C5311" s="32" t="s">
        <v>6109</v>
      </c>
      <c r="D5311" s="33" t="s">
        <v>21</v>
      </c>
      <c r="E5311" s="34">
        <v>5770.98</v>
      </c>
      <c r="F5311" s="168">
        <f t="shared" si="97"/>
        <v>5770.98</v>
      </c>
    </row>
    <row r="5312" spans="1:6" s="45" customFormat="1" ht="14.25">
      <c r="A5312" s="229">
        <v>605475</v>
      </c>
      <c r="B5312" s="21" t="s">
        <v>31</v>
      </c>
      <c r="C5312" s="32" t="s">
        <v>6110</v>
      </c>
      <c r="D5312" s="33" t="s">
        <v>21</v>
      </c>
      <c r="E5312" s="34">
        <v>5681.64</v>
      </c>
      <c r="F5312" s="168">
        <f t="shared" si="97"/>
        <v>5681.64</v>
      </c>
    </row>
    <row r="5313" spans="1:6" s="45" customFormat="1" ht="14.25">
      <c r="A5313" s="229">
        <v>605667</v>
      </c>
      <c r="B5313" s="21" t="s">
        <v>31</v>
      </c>
      <c r="C5313" s="32" t="s">
        <v>6111</v>
      </c>
      <c r="D5313" s="33" t="s">
        <v>21</v>
      </c>
      <c r="E5313" s="34">
        <v>5970.02</v>
      </c>
      <c r="F5313" s="168">
        <f t="shared" si="97"/>
        <v>5970.02</v>
      </c>
    </row>
    <row r="5314" spans="1:6" s="45" customFormat="1" ht="14.25">
      <c r="A5314" s="229">
        <v>605476</v>
      </c>
      <c r="B5314" s="21" t="s">
        <v>31</v>
      </c>
      <c r="C5314" s="32" t="s">
        <v>6112</v>
      </c>
      <c r="D5314" s="33" t="s">
        <v>21</v>
      </c>
      <c r="E5314" s="34">
        <v>5877.79</v>
      </c>
      <c r="F5314" s="168">
        <f t="shared" si="97"/>
        <v>5877.79</v>
      </c>
    </row>
    <row r="5315" spans="1:6" s="45" customFormat="1" ht="14.25">
      <c r="A5315" s="229">
        <v>605668</v>
      </c>
      <c r="B5315" s="21" t="s">
        <v>31</v>
      </c>
      <c r="C5315" s="32" t="s">
        <v>6113</v>
      </c>
      <c r="D5315" s="33" t="s">
        <v>21</v>
      </c>
      <c r="E5315" s="34">
        <v>6292.48</v>
      </c>
      <c r="F5315" s="168">
        <f t="shared" si="97"/>
        <v>6292.48</v>
      </c>
    </row>
    <row r="5316" spans="1:6" s="45" customFormat="1" ht="14.25">
      <c r="A5316" s="229">
        <v>605477</v>
      </c>
      <c r="B5316" s="21" t="s">
        <v>31</v>
      </c>
      <c r="C5316" s="32" t="s">
        <v>6114</v>
      </c>
      <c r="D5316" s="33" t="s">
        <v>21</v>
      </c>
      <c r="E5316" s="34">
        <v>6197.37</v>
      </c>
      <c r="F5316" s="168">
        <f t="shared" si="97"/>
        <v>6197.37</v>
      </c>
    </row>
    <row r="5317" spans="1:6" s="45" customFormat="1" ht="14.25">
      <c r="A5317" s="229">
        <v>605669</v>
      </c>
      <c r="B5317" s="21" t="s">
        <v>31</v>
      </c>
      <c r="C5317" s="32" t="s">
        <v>6115</v>
      </c>
      <c r="D5317" s="33" t="s">
        <v>21</v>
      </c>
      <c r="E5317" s="34">
        <v>8249.18</v>
      </c>
      <c r="F5317" s="168">
        <f t="shared" si="97"/>
        <v>8249.18</v>
      </c>
    </row>
    <row r="5318" spans="1:6" s="45" customFormat="1" ht="14.25">
      <c r="A5318" s="229">
        <v>605478</v>
      </c>
      <c r="B5318" s="21" t="s">
        <v>31</v>
      </c>
      <c r="C5318" s="32" t="s">
        <v>6116</v>
      </c>
      <c r="D5318" s="33" t="s">
        <v>21</v>
      </c>
      <c r="E5318" s="34">
        <v>8151.19</v>
      </c>
      <c r="F5318" s="168">
        <f t="shared" si="97"/>
        <v>8151.19</v>
      </c>
    </row>
    <row r="5319" spans="1:6" s="45" customFormat="1" ht="14.25">
      <c r="A5319" s="229">
        <v>605670</v>
      </c>
      <c r="B5319" s="21" t="s">
        <v>31</v>
      </c>
      <c r="C5319" s="32" t="s">
        <v>6117</v>
      </c>
      <c r="D5319" s="33" t="s">
        <v>21</v>
      </c>
      <c r="E5319" s="34">
        <v>10379.9</v>
      </c>
      <c r="F5319" s="168">
        <f t="shared" si="97"/>
        <v>10379.9</v>
      </c>
    </row>
    <row r="5320" spans="1:6" s="45" customFormat="1" ht="14.25">
      <c r="A5320" s="229">
        <v>605479</v>
      </c>
      <c r="B5320" s="21" t="s">
        <v>31</v>
      </c>
      <c r="C5320" s="32" t="s">
        <v>6118</v>
      </c>
      <c r="D5320" s="33" t="s">
        <v>21</v>
      </c>
      <c r="E5320" s="34">
        <v>10279.030000000001</v>
      </c>
      <c r="F5320" s="168">
        <f t="shared" si="97"/>
        <v>10279.030000000001</v>
      </c>
    </row>
    <row r="5321" spans="1:6" s="45" customFormat="1" ht="14.25">
      <c r="A5321" s="229">
        <v>605671</v>
      </c>
      <c r="B5321" s="21" t="s">
        <v>31</v>
      </c>
      <c r="C5321" s="32" t="s">
        <v>6119</v>
      </c>
      <c r="D5321" s="33" t="s">
        <v>21</v>
      </c>
      <c r="E5321" s="34">
        <v>11095.14</v>
      </c>
      <c r="F5321" s="168">
        <f t="shared" si="97"/>
        <v>11095.14</v>
      </c>
    </row>
    <row r="5322" spans="1:6" s="45" customFormat="1" ht="14.25">
      <c r="A5322" s="229">
        <v>605480</v>
      </c>
      <c r="B5322" s="21" t="s">
        <v>31</v>
      </c>
      <c r="C5322" s="32" t="s">
        <v>6120</v>
      </c>
      <c r="D5322" s="33" t="s">
        <v>21</v>
      </c>
      <c r="E5322" s="34">
        <v>10991.39</v>
      </c>
      <c r="F5322" s="168">
        <f t="shared" si="97"/>
        <v>10991.39</v>
      </c>
    </row>
    <row r="5323" spans="1:6" s="45" customFormat="1" ht="14.25">
      <c r="A5323" s="229">
        <v>605672</v>
      </c>
      <c r="B5323" s="21" t="s">
        <v>31</v>
      </c>
      <c r="C5323" s="32" t="s">
        <v>6121</v>
      </c>
      <c r="D5323" s="33" t="s">
        <v>21</v>
      </c>
      <c r="E5323" s="34">
        <v>11529.75</v>
      </c>
      <c r="F5323" s="168">
        <f t="shared" si="97"/>
        <v>11529.75</v>
      </c>
    </row>
    <row r="5324" spans="1:6" s="45" customFormat="1" ht="14.25">
      <c r="A5324" s="229">
        <v>605481</v>
      </c>
      <c r="B5324" s="21" t="s">
        <v>31</v>
      </c>
      <c r="C5324" s="32" t="s">
        <v>6122</v>
      </c>
      <c r="D5324" s="33" t="s">
        <v>21</v>
      </c>
      <c r="E5324" s="34">
        <v>11423.11</v>
      </c>
      <c r="F5324" s="168">
        <f t="shared" si="97"/>
        <v>11423.11</v>
      </c>
    </row>
    <row r="5325" spans="1:6" s="45" customFormat="1" ht="14.25">
      <c r="A5325" s="229">
        <v>605673</v>
      </c>
      <c r="B5325" s="21" t="s">
        <v>31</v>
      </c>
      <c r="C5325" s="32" t="s">
        <v>6123</v>
      </c>
      <c r="D5325" s="33" t="s">
        <v>21</v>
      </c>
      <c r="E5325" s="34">
        <v>12304.54</v>
      </c>
      <c r="F5325" s="168">
        <f t="shared" si="97"/>
        <v>12304.54</v>
      </c>
    </row>
    <row r="5326" spans="1:6" s="45" customFormat="1" ht="14.25">
      <c r="A5326" s="229">
        <v>605482</v>
      </c>
      <c r="B5326" s="21" t="s">
        <v>31</v>
      </c>
      <c r="C5326" s="32" t="s">
        <v>6124</v>
      </c>
      <c r="D5326" s="33" t="s">
        <v>21</v>
      </c>
      <c r="E5326" s="34">
        <v>12195.02</v>
      </c>
      <c r="F5326" s="168">
        <f t="shared" si="97"/>
        <v>12195.02</v>
      </c>
    </row>
    <row r="5327" spans="1:6" s="45" customFormat="1" ht="14.25">
      <c r="A5327" s="229">
        <v>605718</v>
      </c>
      <c r="B5327" s="21" t="s">
        <v>31</v>
      </c>
      <c r="C5327" s="32" t="s">
        <v>6125</v>
      </c>
      <c r="D5327" s="33" t="s">
        <v>21</v>
      </c>
      <c r="E5327" s="34">
        <v>7389.95</v>
      </c>
      <c r="F5327" s="168">
        <f t="shared" si="97"/>
        <v>7389.95</v>
      </c>
    </row>
    <row r="5328" spans="1:6" s="45" customFormat="1" ht="14.25">
      <c r="A5328" s="229">
        <v>605630</v>
      </c>
      <c r="B5328" s="21" t="s">
        <v>31</v>
      </c>
      <c r="C5328" s="32" t="s">
        <v>6126</v>
      </c>
      <c r="D5328" s="33" t="s">
        <v>21</v>
      </c>
      <c r="E5328" s="34">
        <v>7317.9</v>
      </c>
      <c r="F5328" s="168">
        <f t="shared" si="97"/>
        <v>7317.9</v>
      </c>
    </row>
    <row r="5329" spans="1:6" s="45" customFormat="1" ht="14.25">
      <c r="A5329" s="229">
        <v>605719</v>
      </c>
      <c r="B5329" s="21" t="s">
        <v>31</v>
      </c>
      <c r="C5329" s="32" t="s">
        <v>6127</v>
      </c>
      <c r="D5329" s="33" t="s">
        <v>21</v>
      </c>
      <c r="E5329" s="34">
        <v>9152.01</v>
      </c>
      <c r="F5329" s="168">
        <f t="shared" si="97"/>
        <v>9152.01</v>
      </c>
    </row>
    <row r="5330" spans="1:6" s="45" customFormat="1" ht="14.25">
      <c r="A5330" s="229">
        <v>605631</v>
      </c>
      <c r="B5330" s="21" t="s">
        <v>31</v>
      </c>
      <c r="C5330" s="32" t="s">
        <v>6128</v>
      </c>
      <c r="D5330" s="33" t="s">
        <v>21</v>
      </c>
      <c r="E5330" s="34">
        <v>9071.31</v>
      </c>
      <c r="F5330" s="168">
        <f t="shared" si="97"/>
        <v>9071.31</v>
      </c>
    </row>
    <row r="5331" spans="1:6" s="45" customFormat="1" ht="14.25">
      <c r="A5331" s="229">
        <v>605720</v>
      </c>
      <c r="B5331" s="21" t="s">
        <v>31</v>
      </c>
      <c r="C5331" s="32" t="s">
        <v>6129</v>
      </c>
      <c r="D5331" s="33" t="s">
        <v>21</v>
      </c>
      <c r="E5331" s="34">
        <v>9444.76</v>
      </c>
      <c r="F5331" s="168">
        <f t="shared" si="97"/>
        <v>9444.76</v>
      </c>
    </row>
    <row r="5332" spans="1:6" s="45" customFormat="1" ht="14.25">
      <c r="A5332" s="229">
        <v>605632</v>
      </c>
      <c r="B5332" s="21" t="s">
        <v>31</v>
      </c>
      <c r="C5332" s="32" t="s">
        <v>6130</v>
      </c>
      <c r="D5332" s="33" t="s">
        <v>21</v>
      </c>
      <c r="E5332" s="34">
        <v>9361.18</v>
      </c>
      <c r="F5332" s="168">
        <f t="shared" si="97"/>
        <v>9361.18</v>
      </c>
    </row>
    <row r="5333" spans="1:6" s="45" customFormat="1" ht="14.25">
      <c r="A5333" s="229">
        <v>605721</v>
      </c>
      <c r="B5333" s="21" t="s">
        <v>31</v>
      </c>
      <c r="C5333" s="32" t="s">
        <v>6131</v>
      </c>
      <c r="D5333" s="33" t="s">
        <v>21</v>
      </c>
      <c r="E5333" s="34">
        <v>10699.94</v>
      </c>
      <c r="F5333" s="168">
        <f t="shared" si="97"/>
        <v>10699.94</v>
      </c>
    </row>
    <row r="5334" spans="1:6" s="45" customFormat="1" ht="14.25">
      <c r="A5334" s="229">
        <v>605633</v>
      </c>
      <c r="B5334" s="21" t="s">
        <v>31</v>
      </c>
      <c r="C5334" s="32" t="s">
        <v>6132</v>
      </c>
      <c r="D5334" s="33" t="s">
        <v>21</v>
      </c>
      <c r="E5334" s="34">
        <v>10609.16</v>
      </c>
      <c r="F5334" s="168">
        <f t="shared" si="97"/>
        <v>10609.16</v>
      </c>
    </row>
    <row r="5335" spans="1:6" s="45" customFormat="1" ht="14.25">
      <c r="A5335" s="229">
        <v>605722</v>
      </c>
      <c r="B5335" s="21" t="s">
        <v>31</v>
      </c>
      <c r="C5335" s="32" t="s">
        <v>6133</v>
      </c>
      <c r="D5335" s="33" t="s">
        <v>21</v>
      </c>
      <c r="E5335" s="34">
        <v>11337.55</v>
      </c>
      <c r="F5335" s="168">
        <f t="shared" si="97"/>
        <v>11337.55</v>
      </c>
    </row>
    <row r="5336" spans="1:6" s="45" customFormat="1" ht="14.25">
      <c r="A5336" s="229">
        <v>605634</v>
      </c>
      <c r="B5336" s="21" t="s">
        <v>31</v>
      </c>
      <c r="C5336" s="32" t="s">
        <v>6134</v>
      </c>
      <c r="D5336" s="33" t="s">
        <v>21</v>
      </c>
      <c r="E5336" s="34">
        <v>11242.44</v>
      </c>
      <c r="F5336" s="168">
        <f t="shared" si="97"/>
        <v>11242.44</v>
      </c>
    </row>
    <row r="5337" spans="1:6" s="45" customFormat="1" ht="14.25">
      <c r="A5337" s="229">
        <v>605723</v>
      </c>
      <c r="B5337" s="21" t="s">
        <v>31</v>
      </c>
      <c r="C5337" s="32" t="s">
        <v>6135</v>
      </c>
      <c r="D5337" s="33" t="s">
        <v>21</v>
      </c>
      <c r="E5337" s="34">
        <v>13265.4</v>
      </c>
      <c r="F5337" s="168">
        <f t="shared" si="97"/>
        <v>13265.4</v>
      </c>
    </row>
    <row r="5338" spans="1:6" s="45" customFormat="1" ht="14.25">
      <c r="A5338" s="229">
        <v>605635</v>
      </c>
      <c r="B5338" s="21" t="s">
        <v>31</v>
      </c>
      <c r="C5338" s="32" t="s">
        <v>6136</v>
      </c>
      <c r="D5338" s="33" t="s">
        <v>21</v>
      </c>
      <c r="E5338" s="34">
        <v>13160.2</v>
      </c>
      <c r="F5338" s="168">
        <f t="shared" si="97"/>
        <v>13160.2</v>
      </c>
    </row>
    <row r="5339" spans="1:6" s="45" customFormat="1" ht="14.25">
      <c r="A5339" s="229">
        <v>605724</v>
      </c>
      <c r="B5339" s="21" t="s">
        <v>31</v>
      </c>
      <c r="C5339" s="32" t="s">
        <v>6137</v>
      </c>
      <c r="D5339" s="33" t="s">
        <v>21</v>
      </c>
      <c r="E5339" s="34">
        <v>15152.72</v>
      </c>
      <c r="F5339" s="168">
        <f t="shared" si="97"/>
        <v>15152.72</v>
      </c>
    </row>
    <row r="5340" spans="1:6" s="45" customFormat="1" ht="14.25">
      <c r="A5340" s="229">
        <v>605636</v>
      </c>
      <c r="B5340" s="21" t="s">
        <v>31</v>
      </c>
      <c r="C5340" s="32" t="s">
        <v>6138</v>
      </c>
      <c r="D5340" s="33" t="s">
        <v>21</v>
      </c>
      <c r="E5340" s="34">
        <v>15007.17</v>
      </c>
      <c r="F5340" s="168">
        <f t="shared" si="97"/>
        <v>15007.17</v>
      </c>
    </row>
    <row r="5341" spans="1:6" s="45" customFormat="1" ht="14.25">
      <c r="A5341" s="229">
        <v>605725</v>
      </c>
      <c r="B5341" s="21" t="s">
        <v>31</v>
      </c>
      <c r="C5341" s="32" t="s">
        <v>6139</v>
      </c>
      <c r="D5341" s="33" t="s">
        <v>21</v>
      </c>
      <c r="E5341" s="34">
        <v>16084.87</v>
      </c>
      <c r="F5341" s="168">
        <f t="shared" si="97"/>
        <v>16084.87</v>
      </c>
    </row>
    <row r="5342" spans="1:6" s="45" customFormat="1" ht="14.25">
      <c r="A5342" s="229">
        <v>605637</v>
      </c>
      <c r="B5342" s="21" t="s">
        <v>31</v>
      </c>
      <c r="C5342" s="32" t="s">
        <v>6140</v>
      </c>
      <c r="D5342" s="33" t="s">
        <v>21</v>
      </c>
      <c r="E5342" s="34">
        <v>15935</v>
      </c>
      <c r="F5342" s="168">
        <f t="shared" si="97"/>
        <v>15935</v>
      </c>
    </row>
    <row r="5343" spans="1:6" s="45" customFormat="1" ht="14.25">
      <c r="A5343" s="229">
        <v>605726</v>
      </c>
      <c r="B5343" s="21" t="s">
        <v>31</v>
      </c>
      <c r="C5343" s="32" t="s">
        <v>6141</v>
      </c>
      <c r="D5343" s="33" t="s">
        <v>21</v>
      </c>
      <c r="E5343" s="34">
        <v>17023.87</v>
      </c>
      <c r="F5343" s="168">
        <f t="shared" si="97"/>
        <v>17023.87</v>
      </c>
    </row>
    <row r="5344" spans="1:6" s="45" customFormat="1" ht="14.25">
      <c r="A5344" s="229">
        <v>605638</v>
      </c>
      <c r="B5344" s="21" t="s">
        <v>31</v>
      </c>
      <c r="C5344" s="32" t="s">
        <v>6142</v>
      </c>
      <c r="D5344" s="33" t="s">
        <v>21</v>
      </c>
      <c r="E5344" s="34">
        <v>16868.23</v>
      </c>
      <c r="F5344" s="168">
        <f t="shared" si="97"/>
        <v>16868.23</v>
      </c>
    </row>
    <row r="5345" spans="1:6" s="45" customFormat="1" ht="14.25">
      <c r="A5345" s="229">
        <v>605727</v>
      </c>
      <c r="B5345" s="21" t="s">
        <v>31</v>
      </c>
      <c r="C5345" s="32" t="s">
        <v>6143</v>
      </c>
      <c r="D5345" s="33" t="s">
        <v>21</v>
      </c>
      <c r="E5345" s="34">
        <v>18244.95</v>
      </c>
      <c r="F5345" s="168">
        <f t="shared" si="97"/>
        <v>18244.95</v>
      </c>
    </row>
    <row r="5346" spans="1:6" s="45" customFormat="1" ht="14.25">
      <c r="A5346" s="229">
        <v>605639</v>
      </c>
      <c r="B5346" s="21" t="s">
        <v>31</v>
      </c>
      <c r="C5346" s="32" t="s">
        <v>6144</v>
      </c>
      <c r="D5346" s="33" t="s">
        <v>21</v>
      </c>
      <c r="E5346" s="34">
        <v>18082.11</v>
      </c>
      <c r="F5346" s="168">
        <f t="shared" si="97"/>
        <v>18082.11</v>
      </c>
    </row>
    <row r="5347" spans="1:6" s="45" customFormat="1" ht="14.25">
      <c r="A5347" s="229">
        <v>605728</v>
      </c>
      <c r="B5347" s="21" t="s">
        <v>31</v>
      </c>
      <c r="C5347" s="32" t="s">
        <v>6145</v>
      </c>
      <c r="D5347" s="33" t="s">
        <v>21</v>
      </c>
      <c r="E5347" s="34">
        <v>18928.14</v>
      </c>
      <c r="F5347" s="168">
        <f t="shared" si="97"/>
        <v>18928.14</v>
      </c>
    </row>
    <row r="5348" spans="1:6" s="45" customFormat="1" ht="14.25">
      <c r="A5348" s="229">
        <v>605640</v>
      </c>
      <c r="B5348" s="21" t="s">
        <v>31</v>
      </c>
      <c r="C5348" s="32" t="s">
        <v>6146</v>
      </c>
      <c r="D5348" s="33" t="s">
        <v>21</v>
      </c>
      <c r="E5348" s="34">
        <v>18760.98</v>
      </c>
      <c r="F5348" s="168">
        <f t="shared" si="97"/>
        <v>18760.98</v>
      </c>
    </row>
    <row r="5349" spans="1:6" s="45" customFormat="1" ht="14.25">
      <c r="A5349" s="229">
        <v>605729</v>
      </c>
      <c r="B5349" s="21" t="s">
        <v>31</v>
      </c>
      <c r="C5349" s="32" t="s">
        <v>6147</v>
      </c>
      <c r="D5349" s="33" t="s">
        <v>21</v>
      </c>
      <c r="E5349" s="34">
        <v>20788.240000000002</v>
      </c>
      <c r="F5349" s="168">
        <f t="shared" si="97"/>
        <v>20788.240000000002</v>
      </c>
    </row>
    <row r="5350" spans="1:6" s="45" customFormat="1" ht="14.25">
      <c r="A5350" s="229">
        <v>605641</v>
      </c>
      <c r="B5350" s="21" t="s">
        <v>31</v>
      </c>
      <c r="C5350" s="32" t="s">
        <v>6148</v>
      </c>
      <c r="D5350" s="33" t="s">
        <v>21</v>
      </c>
      <c r="E5350" s="34">
        <v>20609.55</v>
      </c>
      <c r="F5350" s="168">
        <f t="shared" si="97"/>
        <v>20609.55</v>
      </c>
    </row>
    <row r="5351" spans="1:6" s="45" customFormat="1" ht="14.25">
      <c r="A5351" s="229">
        <v>605730</v>
      </c>
      <c r="B5351" s="21" t="s">
        <v>31</v>
      </c>
      <c r="C5351" s="32" t="s">
        <v>6149</v>
      </c>
      <c r="D5351" s="33" t="s">
        <v>21</v>
      </c>
      <c r="E5351" s="34">
        <v>22711.83</v>
      </c>
      <c r="F5351" s="168">
        <f t="shared" si="97"/>
        <v>22711.83</v>
      </c>
    </row>
    <row r="5352" spans="1:6" s="45" customFormat="1" ht="14.25">
      <c r="A5352" s="229">
        <v>605642</v>
      </c>
      <c r="B5352" s="21" t="s">
        <v>31</v>
      </c>
      <c r="C5352" s="32" t="s">
        <v>6150</v>
      </c>
      <c r="D5352" s="33" t="s">
        <v>21</v>
      </c>
      <c r="E5352" s="34">
        <v>22521.61</v>
      </c>
      <c r="F5352" s="168">
        <f t="shared" si="97"/>
        <v>22521.61</v>
      </c>
    </row>
    <row r="5353" spans="1:6" s="45" customFormat="1" ht="14.25">
      <c r="A5353" s="229">
        <v>605731</v>
      </c>
      <c r="B5353" s="21" t="s">
        <v>31</v>
      </c>
      <c r="C5353" s="32" t="s">
        <v>6151</v>
      </c>
      <c r="D5353" s="33" t="s">
        <v>21</v>
      </c>
      <c r="E5353" s="34">
        <v>28770.080000000002</v>
      </c>
      <c r="F5353" s="168">
        <f t="shared" si="97"/>
        <v>28770.080000000002</v>
      </c>
    </row>
    <row r="5354" spans="1:6" s="45" customFormat="1" ht="14.25">
      <c r="A5354" s="229">
        <v>605643</v>
      </c>
      <c r="B5354" s="21" t="s">
        <v>31</v>
      </c>
      <c r="C5354" s="32" t="s">
        <v>6152</v>
      </c>
      <c r="D5354" s="33" t="s">
        <v>21</v>
      </c>
      <c r="E5354" s="34">
        <v>28574.1</v>
      </c>
      <c r="F5354" s="168">
        <f t="shared" si="97"/>
        <v>28574.1</v>
      </c>
    </row>
    <row r="5355" spans="1:6" s="45" customFormat="1" ht="14.25">
      <c r="A5355" s="229">
        <v>605732</v>
      </c>
      <c r="B5355" s="21" t="s">
        <v>31</v>
      </c>
      <c r="C5355" s="32" t="s">
        <v>6153</v>
      </c>
      <c r="D5355" s="33" t="s">
        <v>21</v>
      </c>
      <c r="E5355" s="34">
        <v>29761.85</v>
      </c>
      <c r="F5355" s="168">
        <f t="shared" si="97"/>
        <v>29761.85</v>
      </c>
    </row>
    <row r="5356" spans="1:6" s="45" customFormat="1" ht="14.25">
      <c r="A5356" s="229">
        <v>605644</v>
      </c>
      <c r="B5356" s="21" t="s">
        <v>31</v>
      </c>
      <c r="C5356" s="32" t="s">
        <v>6154</v>
      </c>
      <c r="D5356" s="33" t="s">
        <v>21</v>
      </c>
      <c r="E5356" s="34">
        <v>29526.48</v>
      </c>
      <c r="F5356" s="168">
        <f t="shared" si="97"/>
        <v>29526.48</v>
      </c>
    </row>
    <row r="5357" spans="1:6" s="45" customFormat="1" ht="14.25">
      <c r="A5357" s="229">
        <v>605733</v>
      </c>
      <c r="B5357" s="21" t="s">
        <v>31</v>
      </c>
      <c r="C5357" s="32" t="s">
        <v>6155</v>
      </c>
      <c r="D5357" s="33" t="s">
        <v>21</v>
      </c>
      <c r="E5357" s="34">
        <v>36233.47</v>
      </c>
      <c r="F5357" s="168">
        <f t="shared" si="97"/>
        <v>36233.47</v>
      </c>
    </row>
    <row r="5358" spans="1:6" s="45" customFormat="1" ht="14.25">
      <c r="A5358" s="229">
        <v>605645</v>
      </c>
      <c r="B5358" s="21" t="s">
        <v>31</v>
      </c>
      <c r="C5358" s="32" t="s">
        <v>6156</v>
      </c>
      <c r="D5358" s="33" t="s">
        <v>21</v>
      </c>
      <c r="E5358" s="34">
        <v>35986.33</v>
      </c>
      <c r="F5358" s="168">
        <f t="shared" si="97"/>
        <v>35986.33</v>
      </c>
    </row>
    <row r="5359" spans="1:6" s="45" customFormat="1" ht="14.25">
      <c r="A5359" s="229">
        <v>605734</v>
      </c>
      <c r="B5359" s="21" t="s">
        <v>31</v>
      </c>
      <c r="C5359" s="32" t="s">
        <v>6157</v>
      </c>
      <c r="D5359" s="33" t="s">
        <v>21</v>
      </c>
      <c r="E5359" s="34">
        <v>38930.57</v>
      </c>
      <c r="F5359" s="168">
        <f t="shared" ref="F5359:F5422" si="98">E5359*$F$5038</f>
        <v>38930.57</v>
      </c>
    </row>
    <row r="5360" spans="1:6" s="45" customFormat="1" ht="14.25">
      <c r="A5360" s="229">
        <v>605646</v>
      </c>
      <c r="B5360" s="21" t="s">
        <v>31</v>
      </c>
      <c r="C5360" s="32" t="s">
        <v>6158</v>
      </c>
      <c r="D5360" s="33" t="s">
        <v>21</v>
      </c>
      <c r="E5360" s="34">
        <v>38671.660000000003</v>
      </c>
      <c r="F5360" s="168">
        <f t="shared" si="98"/>
        <v>38671.660000000003</v>
      </c>
    </row>
    <row r="5361" spans="1:6" s="45" customFormat="1" ht="14.25">
      <c r="A5361" s="229">
        <v>605735</v>
      </c>
      <c r="B5361" s="21" t="s">
        <v>31</v>
      </c>
      <c r="C5361" s="32" t="s">
        <v>6159</v>
      </c>
      <c r="D5361" s="33" t="s">
        <v>21</v>
      </c>
      <c r="E5361" s="34">
        <v>47984.46</v>
      </c>
      <c r="F5361" s="168">
        <f t="shared" si="98"/>
        <v>47984.46</v>
      </c>
    </row>
    <row r="5362" spans="1:6" s="45" customFormat="1" ht="14.25">
      <c r="A5362" s="229">
        <v>605647</v>
      </c>
      <c r="B5362" s="21" t="s">
        <v>31</v>
      </c>
      <c r="C5362" s="32" t="s">
        <v>6160</v>
      </c>
      <c r="D5362" s="33" t="s">
        <v>21</v>
      </c>
      <c r="E5362" s="34">
        <v>47712.1</v>
      </c>
      <c r="F5362" s="168">
        <f t="shared" si="98"/>
        <v>47712.1</v>
      </c>
    </row>
    <row r="5363" spans="1:6" s="45" customFormat="1" ht="14.25">
      <c r="A5363" s="229">
        <v>605736</v>
      </c>
      <c r="B5363" s="21" t="s">
        <v>31</v>
      </c>
      <c r="C5363" s="32" t="s">
        <v>6161</v>
      </c>
      <c r="D5363" s="33" t="s">
        <v>21</v>
      </c>
      <c r="E5363" s="34">
        <v>62408.23</v>
      </c>
      <c r="F5363" s="168">
        <f t="shared" si="98"/>
        <v>62408.23</v>
      </c>
    </row>
    <row r="5364" spans="1:6" s="45" customFormat="1" ht="14.25">
      <c r="A5364" s="229">
        <v>605648</v>
      </c>
      <c r="B5364" s="21" t="s">
        <v>31</v>
      </c>
      <c r="C5364" s="32" t="s">
        <v>6162</v>
      </c>
      <c r="D5364" s="33" t="s">
        <v>21</v>
      </c>
      <c r="E5364" s="34">
        <v>62122.42</v>
      </c>
      <c r="F5364" s="168">
        <f t="shared" si="98"/>
        <v>62122.42</v>
      </c>
    </row>
    <row r="5365" spans="1:6" s="45" customFormat="1" ht="14.25">
      <c r="A5365" s="229">
        <v>605737</v>
      </c>
      <c r="B5365" s="21" t="s">
        <v>31</v>
      </c>
      <c r="C5365" s="32" t="s">
        <v>6163</v>
      </c>
      <c r="D5365" s="33" t="s">
        <v>21</v>
      </c>
      <c r="E5365" s="34">
        <v>65131.62</v>
      </c>
      <c r="F5365" s="168">
        <f t="shared" si="98"/>
        <v>65131.62</v>
      </c>
    </row>
    <row r="5366" spans="1:6" s="45" customFormat="1" ht="14.25">
      <c r="A5366" s="229">
        <v>605649</v>
      </c>
      <c r="B5366" s="21" t="s">
        <v>31</v>
      </c>
      <c r="C5366" s="32" t="s">
        <v>6164</v>
      </c>
      <c r="D5366" s="33" t="s">
        <v>21</v>
      </c>
      <c r="E5366" s="34">
        <v>64834.04</v>
      </c>
      <c r="F5366" s="168">
        <f t="shared" si="98"/>
        <v>64834.04</v>
      </c>
    </row>
    <row r="5367" spans="1:6" s="45" customFormat="1" ht="14.25">
      <c r="A5367" s="229">
        <v>605738</v>
      </c>
      <c r="B5367" s="21" t="s">
        <v>31</v>
      </c>
      <c r="C5367" s="32" t="s">
        <v>6165</v>
      </c>
      <c r="D5367" s="33" t="s">
        <v>21</v>
      </c>
      <c r="E5367" s="34">
        <v>69079.28</v>
      </c>
      <c r="F5367" s="168">
        <f t="shared" si="98"/>
        <v>69079.28</v>
      </c>
    </row>
    <row r="5368" spans="1:6" s="45" customFormat="1" ht="14.25">
      <c r="A5368" s="229">
        <v>605650</v>
      </c>
      <c r="B5368" s="21" t="s">
        <v>31</v>
      </c>
      <c r="C5368" s="32" t="s">
        <v>6166</v>
      </c>
      <c r="D5368" s="33" t="s">
        <v>21</v>
      </c>
      <c r="E5368" s="34">
        <v>68768.25</v>
      </c>
      <c r="F5368" s="168">
        <f t="shared" si="98"/>
        <v>68768.25</v>
      </c>
    </row>
    <row r="5369" spans="1:6" s="45" customFormat="1" ht="14.25">
      <c r="A5369" s="229">
        <v>605674</v>
      </c>
      <c r="B5369" s="21" t="s">
        <v>31</v>
      </c>
      <c r="C5369" s="32" t="s">
        <v>6167</v>
      </c>
      <c r="D5369" s="33" t="s">
        <v>21</v>
      </c>
      <c r="E5369" s="34">
        <v>7141.41</v>
      </c>
      <c r="F5369" s="168">
        <f t="shared" si="98"/>
        <v>7141.41</v>
      </c>
    </row>
    <row r="5370" spans="1:6" s="45" customFormat="1" ht="14.25">
      <c r="A5370" s="229">
        <v>605483</v>
      </c>
      <c r="B5370" s="21" t="s">
        <v>31</v>
      </c>
      <c r="C5370" s="32" t="s">
        <v>6168</v>
      </c>
      <c r="D5370" s="33" t="s">
        <v>21</v>
      </c>
      <c r="E5370" s="34">
        <v>7069.36</v>
      </c>
      <c r="F5370" s="168">
        <f t="shared" si="98"/>
        <v>7069.36</v>
      </c>
    </row>
    <row r="5371" spans="1:6" s="45" customFormat="1" ht="14.25">
      <c r="A5371" s="229">
        <v>605675</v>
      </c>
      <c r="B5371" s="21" t="s">
        <v>31</v>
      </c>
      <c r="C5371" s="32" t="s">
        <v>6169</v>
      </c>
      <c r="D5371" s="33" t="s">
        <v>21</v>
      </c>
      <c r="E5371" s="34">
        <v>8851.48</v>
      </c>
      <c r="F5371" s="168">
        <f t="shared" si="98"/>
        <v>8851.48</v>
      </c>
    </row>
    <row r="5372" spans="1:6" s="45" customFormat="1" ht="14.25">
      <c r="A5372" s="229">
        <v>605484</v>
      </c>
      <c r="B5372" s="21" t="s">
        <v>31</v>
      </c>
      <c r="C5372" s="32" t="s">
        <v>6170</v>
      </c>
      <c r="D5372" s="33" t="s">
        <v>21</v>
      </c>
      <c r="E5372" s="34">
        <v>8770.7800000000007</v>
      </c>
      <c r="F5372" s="168">
        <f t="shared" si="98"/>
        <v>8770.7800000000007</v>
      </c>
    </row>
    <row r="5373" spans="1:6" s="45" customFormat="1" ht="14.25">
      <c r="A5373" s="229">
        <v>605676</v>
      </c>
      <c r="B5373" s="21" t="s">
        <v>31</v>
      </c>
      <c r="C5373" s="32" t="s">
        <v>6171</v>
      </c>
      <c r="D5373" s="33" t="s">
        <v>21</v>
      </c>
      <c r="E5373" s="34">
        <v>9134.49</v>
      </c>
      <c r="F5373" s="168">
        <f t="shared" si="98"/>
        <v>9134.49</v>
      </c>
    </row>
    <row r="5374" spans="1:6" s="45" customFormat="1" ht="14.25">
      <c r="A5374" s="229">
        <v>605485</v>
      </c>
      <c r="B5374" s="21" t="s">
        <v>31</v>
      </c>
      <c r="C5374" s="32" t="s">
        <v>6172</v>
      </c>
      <c r="D5374" s="33" t="s">
        <v>21</v>
      </c>
      <c r="E5374" s="34">
        <v>9050.91</v>
      </c>
      <c r="F5374" s="168">
        <f t="shared" si="98"/>
        <v>9050.91</v>
      </c>
    </row>
    <row r="5375" spans="1:6" s="45" customFormat="1" ht="14.25">
      <c r="A5375" s="229">
        <v>605677</v>
      </c>
      <c r="B5375" s="21" t="s">
        <v>31</v>
      </c>
      <c r="C5375" s="32" t="s">
        <v>6173</v>
      </c>
      <c r="D5375" s="33" t="s">
        <v>21</v>
      </c>
      <c r="E5375" s="34">
        <v>10550.36</v>
      </c>
      <c r="F5375" s="168">
        <f t="shared" si="98"/>
        <v>10550.36</v>
      </c>
    </row>
    <row r="5376" spans="1:6" s="45" customFormat="1" ht="14.25">
      <c r="A5376" s="229">
        <v>605486</v>
      </c>
      <c r="B5376" s="21" t="s">
        <v>31</v>
      </c>
      <c r="C5376" s="32" t="s">
        <v>6174</v>
      </c>
      <c r="D5376" s="33" t="s">
        <v>21</v>
      </c>
      <c r="E5376" s="34">
        <v>10459.58</v>
      </c>
      <c r="F5376" s="168">
        <f t="shared" si="98"/>
        <v>10459.58</v>
      </c>
    </row>
    <row r="5377" spans="1:6" s="45" customFormat="1" ht="14.25">
      <c r="A5377" s="229">
        <v>605678</v>
      </c>
      <c r="B5377" s="21" t="s">
        <v>31</v>
      </c>
      <c r="C5377" s="32" t="s">
        <v>6175</v>
      </c>
      <c r="D5377" s="33" t="s">
        <v>21</v>
      </c>
      <c r="E5377" s="34">
        <v>10965.55</v>
      </c>
      <c r="F5377" s="168">
        <f t="shared" si="98"/>
        <v>10965.55</v>
      </c>
    </row>
    <row r="5378" spans="1:6" s="45" customFormat="1" ht="14.25">
      <c r="A5378" s="229">
        <v>605487</v>
      </c>
      <c r="B5378" s="21" t="s">
        <v>31</v>
      </c>
      <c r="C5378" s="32" t="s">
        <v>6176</v>
      </c>
      <c r="D5378" s="33" t="s">
        <v>21</v>
      </c>
      <c r="E5378" s="34">
        <v>10870.44</v>
      </c>
      <c r="F5378" s="168">
        <f t="shared" si="98"/>
        <v>10870.44</v>
      </c>
    </row>
    <row r="5379" spans="1:6" s="45" customFormat="1" ht="14.25">
      <c r="A5379" s="229">
        <v>605679</v>
      </c>
      <c r="B5379" s="21" t="s">
        <v>31</v>
      </c>
      <c r="C5379" s="32" t="s">
        <v>6177</v>
      </c>
      <c r="D5379" s="33" t="s">
        <v>21</v>
      </c>
      <c r="E5379" s="34">
        <v>12830.05</v>
      </c>
      <c r="F5379" s="168">
        <f t="shared" si="98"/>
        <v>12830.05</v>
      </c>
    </row>
    <row r="5380" spans="1:6" s="45" customFormat="1" ht="14.25">
      <c r="A5380" s="229">
        <v>605488</v>
      </c>
      <c r="B5380" s="21" t="s">
        <v>31</v>
      </c>
      <c r="C5380" s="32" t="s">
        <v>6178</v>
      </c>
      <c r="D5380" s="33" t="s">
        <v>21</v>
      </c>
      <c r="E5380" s="34">
        <v>12724.85</v>
      </c>
      <c r="F5380" s="168">
        <f t="shared" si="98"/>
        <v>12724.85</v>
      </c>
    </row>
    <row r="5381" spans="1:6" s="45" customFormat="1" ht="14.25">
      <c r="A5381" s="229">
        <v>605680</v>
      </c>
      <c r="B5381" s="21" t="s">
        <v>31</v>
      </c>
      <c r="C5381" s="32" t="s">
        <v>6179</v>
      </c>
      <c r="D5381" s="33" t="s">
        <v>21</v>
      </c>
      <c r="E5381" s="34">
        <v>14655.63</v>
      </c>
      <c r="F5381" s="168">
        <f t="shared" si="98"/>
        <v>14655.63</v>
      </c>
    </row>
    <row r="5382" spans="1:6" s="45" customFormat="1" ht="14.25">
      <c r="A5382" s="229">
        <v>605489</v>
      </c>
      <c r="B5382" s="21" t="s">
        <v>31</v>
      </c>
      <c r="C5382" s="32" t="s">
        <v>6180</v>
      </c>
      <c r="D5382" s="33" t="s">
        <v>21</v>
      </c>
      <c r="E5382" s="34">
        <v>14510.08</v>
      </c>
      <c r="F5382" s="168">
        <f t="shared" si="98"/>
        <v>14510.08</v>
      </c>
    </row>
    <row r="5383" spans="1:6" s="45" customFormat="1" ht="14.25">
      <c r="A5383" s="229">
        <v>605681</v>
      </c>
      <c r="B5383" s="21" t="s">
        <v>31</v>
      </c>
      <c r="C5383" s="32" t="s">
        <v>6181</v>
      </c>
      <c r="D5383" s="33" t="s">
        <v>21</v>
      </c>
      <c r="E5383" s="34">
        <v>15556.93</v>
      </c>
      <c r="F5383" s="168">
        <f t="shared" si="98"/>
        <v>15556.93</v>
      </c>
    </row>
    <row r="5384" spans="1:6" s="45" customFormat="1" ht="14.25">
      <c r="A5384" s="229">
        <v>605490</v>
      </c>
      <c r="B5384" s="21" t="s">
        <v>31</v>
      </c>
      <c r="C5384" s="32" t="s">
        <v>6182</v>
      </c>
      <c r="D5384" s="33" t="s">
        <v>21</v>
      </c>
      <c r="E5384" s="34">
        <v>15407.06</v>
      </c>
      <c r="F5384" s="168">
        <f t="shared" si="98"/>
        <v>15407.06</v>
      </c>
    </row>
    <row r="5385" spans="1:6" s="45" customFormat="1" ht="14.25">
      <c r="A5385" s="229">
        <v>605682</v>
      </c>
      <c r="B5385" s="21" t="s">
        <v>31</v>
      </c>
      <c r="C5385" s="32" t="s">
        <v>6183</v>
      </c>
      <c r="D5385" s="33" t="s">
        <v>21</v>
      </c>
      <c r="E5385" s="34">
        <v>16465.060000000001</v>
      </c>
      <c r="F5385" s="168">
        <f t="shared" si="98"/>
        <v>16465.060000000001</v>
      </c>
    </row>
    <row r="5386" spans="1:6" s="45" customFormat="1" ht="14.25">
      <c r="A5386" s="229">
        <v>605491</v>
      </c>
      <c r="B5386" s="21" t="s">
        <v>31</v>
      </c>
      <c r="C5386" s="32" t="s">
        <v>6184</v>
      </c>
      <c r="D5386" s="33" t="s">
        <v>21</v>
      </c>
      <c r="E5386" s="34">
        <v>16309.42</v>
      </c>
      <c r="F5386" s="168">
        <f t="shared" si="98"/>
        <v>16309.42</v>
      </c>
    </row>
    <row r="5387" spans="1:6" s="45" customFormat="1" ht="14.25">
      <c r="A5387" s="229">
        <v>605683</v>
      </c>
      <c r="B5387" s="21" t="s">
        <v>31</v>
      </c>
      <c r="C5387" s="32" t="s">
        <v>6185</v>
      </c>
      <c r="D5387" s="33" t="s">
        <v>21</v>
      </c>
      <c r="E5387" s="34">
        <v>17645.53</v>
      </c>
      <c r="F5387" s="168">
        <f t="shared" si="98"/>
        <v>17645.53</v>
      </c>
    </row>
    <row r="5388" spans="1:6" s="45" customFormat="1" ht="14.25">
      <c r="A5388" s="229">
        <v>605492</v>
      </c>
      <c r="B5388" s="21" t="s">
        <v>31</v>
      </c>
      <c r="C5388" s="32" t="s">
        <v>6186</v>
      </c>
      <c r="D5388" s="33" t="s">
        <v>21</v>
      </c>
      <c r="E5388" s="34">
        <v>17482.689999999999</v>
      </c>
      <c r="F5388" s="168">
        <f t="shared" si="98"/>
        <v>17482.689999999999</v>
      </c>
    </row>
    <row r="5389" spans="1:6" s="45" customFormat="1" ht="14.25">
      <c r="A5389" s="229">
        <v>605684</v>
      </c>
      <c r="B5389" s="21" t="s">
        <v>31</v>
      </c>
      <c r="C5389" s="32" t="s">
        <v>6187</v>
      </c>
      <c r="D5389" s="33" t="s">
        <v>21</v>
      </c>
      <c r="E5389" s="34">
        <v>18307.59</v>
      </c>
      <c r="F5389" s="168">
        <f t="shared" si="98"/>
        <v>18307.59</v>
      </c>
    </row>
    <row r="5390" spans="1:6" s="45" customFormat="1" ht="14.25">
      <c r="A5390" s="229">
        <v>605493</v>
      </c>
      <c r="B5390" s="21" t="s">
        <v>31</v>
      </c>
      <c r="C5390" s="32" t="s">
        <v>6188</v>
      </c>
      <c r="D5390" s="33" t="s">
        <v>21</v>
      </c>
      <c r="E5390" s="34">
        <v>18140.43</v>
      </c>
      <c r="F5390" s="168">
        <f t="shared" si="98"/>
        <v>18140.43</v>
      </c>
    </row>
    <row r="5391" spans="1:6" s="45" customFormat="1" ht="14.25">
      <c r="A5391" s="229">
        <v>605685</v>
      </c>
      <c r="B5391" s="21" t="s">
        <v>31</v>
      </c>
      <c r="C5391" s="32" t="s">
        <v>6189</v>
      </c>
      <c r="D5391" s="33" t="s">
        <v>21</v>
      </c>
      <c r="E5391" s="34">
        <v>20104.34</v>
      </c>
      <c r="F5391" s="168">
        <f t="shared" si="98"/>
        <v>20104.34</v>
      </c>
    </row>
    <row r="5392" spans="1:6" s="45" customFormat="1" ht="14.25">
      <c r="A5392" s="229">
        <v>605494</v>
      </c>
      <c r="B5392" s="21" t="s">
        <v>31</v>
      </c>
      <c r="C5392" s="32" t="s">
        <v>6190</v>
      </c>
      <c r="D5392" s="33" t="s">
        <v>21</v>
      </c>
      <c r="E5392" s="34">
        <v>19925.650000000001</v>
      </c>
      <c r="F5392" s="168">
        <f t="shared" si="98"/>
        <v>19925.650000000001</v>
      </c>
    </row>
    <row r="5393" spans="1:6" s="45" customFormat="1" ht="14.25">
      <c r="A5393" s="229">
        <v>605686</v>
      </c>
      <c r="B5393" s="21" t="s">
        <v>31</v>
      </c>
      <c r="C5393" s="32" t="s">
        <v>6191</v>
      </c>
      <c r="D5393" s="33" t="s">
        <v>21</v>
      </c>
      <c r="E5393" s="34">
        <v>21966.2</v>
      </c>
      <c r="F5393" s="168">
        <f t="shared" si="98"/>
        <v>21966.2</v>
      </c>
    </row>
    <row r="5394" spans="1:6" s="45" customFormat="1" ht="14.25">
      <c r="A5394" s="229">
        <v>605495</v>
      </c>
      <c r="B5394" s="21" t="s">
        <v>31</v>
      </c>
      <c r="C5394" s="32" t="s">
        <v>6192</v>
      </c>
      <c r="D5394" s="33" t="s">
        <v>21</v>
      </c>
      <c r="E5394" s="34">
        <v>21775.98</v>
      </c>
      <c r="F5394" s="168">
        <f t="shared" si="98"/>
        <v>21775.98</v>
      </c>
    </row>
    <row r="5395" spans="1:6" s="45" customFormat="1" ht="14.25">
      <c r="A5395" s="229">
        <v>605687</v>
      </c>
      <c r="B5395" s="21" t="s">
        <v>31</v>
      </c>
      <c r="C5395" s="32" t="s">
        <v>6193</v>
      </c>
      <c r="D5395" s="33" t="s">
        <v>21</v>
      </c>
      <c r="E5395" s="34">
        <v>25085.83</v>
      </c>
      <c r="F5395" s="168">
        <f t="shared" si="98"/>
        <v>25085.83</v>
      </c>
    </row>
    <row r="5396" spans="1:6" s="45" customFormat="1" ht="14.25">
      <c r="A5396" s="229">
        <v>605496</v>
      </c>
      <c r="B5396" s="21" t="s">
        <v>31</v>
      </c>
      <c r="C5396" s="32" t="s">
        <v>6194</v>
      </c>
      <c r="D5396" s="33" t="s">
        <v>21</v>
      </c>
      <c r="E5396" s="34">
        <v>24889.84</v>
      </c>
      <c r="F5396" s="168">
        <f t="shared" si="98"/>
        <v>24889.84</v>
      </c>
    </row>
    <row r="5397" spans="1:6" s="45" customFormat="1" ht="14.25">
      <c r="A5397" s="229">
        <v>605688</v>
      </c>
      <c r="B5397" s="21" t="s">
        <v>31</v>
      </c>
      <c r="C5397" s="32" t="s">
        <v>6195</v>
      </c>
      <c r="D5397" s="33" t="s">
        <v>21</v>
      </c>
      <c r="E5397" s="34">
        <v>25973.54</v>
      </c>
      <c r="F5397" s="168">
        <f t="shared" si="98"/>
        <v>25973.54</v>
      </c>
    </row>
    <row r="5398" spans="1:6" s="45" customFormat="1" ht="14.25">
      <c r="A5398" s="229">
        <v>605497</v>
      </c>
      <c r="B5398" s="21" t="s">
        <v>31</v>
      </c>
      <c r="C5398" s="32" t="s">
        <v>6196</v>
      </c>
      <c r="D5398" s="33" t="s">
        <v>21</v>
      </c>
      <c r="E5398" s="34">
        <v>25738.17</v>
      </c>
      <c r="F5398" s="168">
        <f t="shared" si="98"/>
        <v>25738.17</v>
      </c>
    </row>
    <row r="5399" spans="1:6" s="45" customFormat="1" ht="14.25">
      <c r="A5399" s="229">
        <v>605689</v>
      </c>
      <c r="B5399" s="21" t="s">
        <v>31</v>
      </c>
      <c r="C5399" s="32" t="s">
        <v>6197</v>
      </c>
      <c r="D5399" s="33" t="s">
        <v>21</v>
      </c>
      <c r="E5399" s="34">
        <v>32559.78</v>
      </c>
      <c r="F5399" s="168">
        <f t="shared" si="98"/>
        <v>32559.78</v>
      </c>
    </row>
    <row r="5400" spans="1:6" s="45" customFormat="1" ht="14.25">
      <c r="A5400" s="229">
        <v>605498</v>
      </c>
      <c r="B5400" s="21" t="s">
        <v>31</v>
      </c>
      <c r="C5400" s="32" t="s">
        <v>6198</v>
      </c>
      <c r="D5400" s="33" t="s">
        <v>21</v>
      </c>
      <c r="E5400" s="34">
        <v>32312.639999999999</v>
      </c>
      <c r="F5400" s="168">
        <f t="shared" si="98"/>
        <v>32312.639999999999</v>
      </c>
    </row>
    <row r="5401" spans="1:6" s="45" customFormat="1" ht="14.25">
      <c r="A5401" s="229">
        <v>605690</v>
      </c>
      <c r="B5401" s="21" t="s">
        <v>31</v>
      </c>
      <c r="C5401" s="32" t="s">
        <v>6199</v>
      </c>
      <c r="D5401" s="33" t="s">
        <v>21</v>
      </c>
      <c r="E5401" s="34">
        <v>34994.129999999997</v>
      </c>
      <c r="F5401" s="168">
        <f t="shared" si="98"/>
        <v>34994.129999999997</v>
      </c>
    </row>
    <row r="5402" spans="1:6" s="45" customFormat="1" ht="14.25">
      <c r="A5402" s="229">
        <v>605499</v>
      </c>
      <c r="B5402" s="21" t="s">
        <v>31</v>
      </c>
      <c r="C5402" s="32" t="s">
        <v>6200</v>
      </c>
      <c r="D5402" s="33" t="s">
        <v>21</v>
      </c>
      <c r="E5402" s="34">
        <v>34735.22</v>
      </c>
      <c r="F5402" s="168">
        <f t="shared" si="98"/>
        <v>34735.22</v>
      </c>
    </row>
    <row r="5403" spans="1:6" s="45" customFormat="1" ht="14.25">
      <c r="A5403" s="229">
        <v>605691</v>
      </c>
      <c r="B5403" s="21" t="s">
        <v>31</v>
      </c>
      <c r="C5403" s="32" t="s">
        <v>6201</v>
      </c>
      <c r="D5403" s="33" t="s">
        <v>21</v>
      </c>
      <c r="E5403" s="34">
        <v>42974.84</v>
      </c>
      <c r="F5403" s="168">
        <f t="shared" si="98"/>
        <v>42974.84</v>
      </c>
    </row>
    <row r="5404" spans="1:6" s="45" customFormat="1" ht="14.25">
      <c r="A5404" s="229">
        <v>605500</v>
      </c>
      <c r="B5404" s="21" t="s">
        <v>31</v>
      </c>
      <c r="C5404" s="32" t="s">
        <v>6202</v>
      </c>
      <c r="D5404" s="33" t="s">
        <v>21</v>
      </c>
      <c r="E5404" s="34">
        <v>42702.48</v>
      </c>
      <c r="F5404" s="168">
        <f t="shared" si="98"/>
        <v>42702.48</v>
      </c>
    </row>
    <row r="5405" spans="1:6" s="45" customFormat="1" ht="14.25">
      <c r="A5405" s="229">
        <v>605692</v>
      </c>
      <c r="B5405" s="21" t="s">
        <v>31</v>
      </c>
      <c r="C5405" s="32" t="s">
        <v>6203</v>
      </c>
      <c r="D5405" s="33" t="s">
        <v>21</v>
      </c>
      <c r="E5405" s="34">
        <v>51416.78</v>
      </c>
      <c r="F5405" s="168">
        <f t="shared" si="98"/>
        <v>51416.78</v>
      </c>
    </row>
    <row r="5406" spans="1:6" s="45" customFormat="1" ht="14.25">
      <c r="A5406" s="229">
        <v>605501</v>
      </c>
      <c r="B5406" s="21" t="s">
        <v>31</v>
      </c>
      <c r="C5406" s="32" t="s">
        <v>6204</v>
      </c>
      <c r="D5406" s="33" t="s">
        <v>21</v>
      </c>
      <c r="E5406" s="34">
        <v>51130.97</v>
      </c>
      <c r="F5406" s="168">
        <f t="shared" si="98"/>
        <v>51130.97</v>
      </c>
    </row>
    <row r="5407" spans="1:6" s="45" customFormat="1" ht="14.25">
      <c r="A5407" s="229">
        <v>605693</v>
      </c>
      <c r="B5407" s="21" t="s">
        <v>31</v>
      </c>
      <c r="C5407" s="32" t="s">
        <v>6205</v>
      </c>
      <c r="D5407" s="33" t="s">
        <v>21</v>
      </c>
      <c r="E5407" s="34">
        <v>54726.47</v>
      </c>
      <c r="F5407" s="168">
        <f t="shared" si="98"/>
        <v>54726.47</v>
      </c>
    </row>
    <row r="5408" spans="1:6" s="45" customFormat="1" ht="14.25">
      <c r="A5408" s="229">
        <v>605502</v>
      </c>
      <c r="B5408" s="21" t="s">
        <v>31</v>
      </c>
      <c r="C5408" s="32" t="s">
        <v>6206</v>
      </c>
      <c r="D5408" s="33" t="s">
        <v>21</v>
      </c>
      <c r="E5408" s="34">
        <v>54428.89</v>
      </c>
      <c r="F5408" s="168">
        <f t="shared" si="98"/>
        <v>54428.89</v>
      </c>
    </row>
    <row r="5409" spans="1:6" s="45" customFormat="1" ht="14.25">
      <c r="A5409" s="229">
        <v>605694</v>
      </c>
      <c r="B5409" s="21" t="s">
        <v>31</v>
      </c>
      <c r="C5409" s="32" t="s">
        <v>6207</v>
      </c>
      <c r="D5409" s="33" t="s">
        <v>21</v>
      </c>
      <c r="E5409" s="34">
        <v>58098.22</v>
      </c>
      <c r="F5409" s="168">
        <f t="shared" si="98"/>
        <v>58098.22</v>
      </c>
    </row>
    <row r="5410" spans="1:6" s="45" customFormat="1" ht="14.25">
      <c r="A5410" s="229">
        <v>605503</v>
      </c>
      <c r="B5410" s="21" t="s">
        <v>31</v>
      </c>
      <c r="C5410" s="32" t="s">
        <v>6208</v>
      </c>
      <c r="D5410" s="33" t="s">
        <v>21</v>
      </c>
      <c r="E5410" s="34">
        <v>57787.19</v>
      </c>
      <c r="F5410" s="168">
        <f t="shared" si="98"/>
        <v>57787.19</v>
      </c>
    </row>
    <row r="5411" spans="1:6" s="45" customFormat="1" ht="24">
      <c r="A5411" s="229">
        <v>606433</v>
      </c>
      <c r="B5411" s="21" t="s">
        <v>31</v>
      </c>
      <c r="C5411" s="32" t="s">
        <v>6209</v>
      </c>
      <c r="D5411" s="33" t="s">
        <v>21</v>
      </c>
      <c r="E5411" s="34">
        <v>8608.33</v>
      </c>
      <c r="F5411" s="168">
        <f t="shared" si="98"/>
        <v>8608.33</v>
      </c>
    </row>
    <row r="5412" spans="1:6" s="45" customFormat="1" ht="24">
      <c r="A5412" s="229">
        <v>606343</v>
      </c>
      <c r="B5412" s="21" t="s">
        <v>31</v>
      </c>
      <c r="C5412" s="32" t="s">
        <v>6210</v>
      </c>
      <c r="D5412" s="33" t="s">
        <v>21</v>
      </c>
      <c r="E5412" s="34">
        <v>8523.31</v>
      </c>
      <c r="F5412" s="168">
        <f t="shared" si="98"/>
        <v>8523.31</v>
      </c>
    </row>
    <row r="5413" spans="1:6" s="45" customFormat="1" ht="24">
      <c r="A5413" s="229">
        <v>606434</v>
      </c>
      <c r="B5413" s="21" t="s">
        <v>31</v>
      </c>
      <c r="C5413" s="32" t="s">
        <v>6211</v>
      </c>
      <c r="D5413" s="33" t="s">
        <v>21</v>
      </c>
      <c r="E5413" s="34">
        <v>9518.75</v>
      </c>
      <c r="F5413" s="168">
        <f t="shared" si="98"/>
        <v>9518.75</v>
      </c>
    </row>
    <row r="5414" spans="1:6" s="45" customFormat="1" ht="24">
      <c r="A5414" s="229">
        <v>606344</v>
      </c>
      <c r="B5414" s="21" t="s">
        <v>31</v>
      </c>
      <c r="C5414" s="32" t="s">
        <v>6212</v>
      </c>
      <c r="D5414" s="33" t="s">
        <v>21</v>
      </c>
      <c r="E5414" s="34">
        <v>9427.9599999999991</v>
      </c>
      <c r="F5414" s="168">
        <f t="shared" si="98"/>
        <v>9427.9599999999991</v>
      </c>
    </row>
    <row r="5415" spans="1:6" s="45" customFormat="1" ht="24">
      <c r="A5415" s="229">
        <v>606435</v>
      </c>
      <c r="B5415" s="21" t="s">
        <v>31</v>
      </c>
      <c r="C5415" s="32" t="s">
        <v>6213</v>
      </c>
      <c r="D5415" s="33" t="s">
        <v>21</v>
      </c>
      <c r="E5415" s="34">
        <v>10402.799999999999</v>
      </c>
      <c r="F5415" s="168">
        <f t="shared" si="98"/>
        <v>10402.799999999999</v>
      </c>
    </row>
    <row r="5416" spans="1:6" s="45" customFormat="1" ht="24">
      <c r="A5416" s="229">
        <v>606345</v>
      </c>
      <c r="B5416" s="21" t="s">
        <v>31</v>
      </c>
      <c r="C5416" s="32" t="s">
        <v>6214</v>
      </c>
      <c r="D5416" s="33" t="s">
        <v>21</v>
      </c>
      <c r="E5416" s="34">
        <v>10307.69</v>
      </c>
      <c r="F5416" s="168">
        <f t="shared" si="98"/>
        <v>10307.69</v>
      </c>
    </row>
    <row r="5417" spans="1:6" s="45" customFormat="1" ht="24">
      <c r="A5417" s="229">
        <v>606436</v>
      </c>
      <c r="B5417" s="21" t="s">
        <v>31</v>
      </c>
      <c r="C5417" s="32" t="s">
        <v>6215</v>
      </c>
      <c r="D5417" s="33" t="s">
        <v>21</v>
      </c>
      <c r="E5417" s="34">
        <v>11061.25</v>
      </c>
      <c r="F5417" s="168">
        <f t="shared" si="98"/>
        <v>11061.25</v>
      </c>
    </row>
    <row r="5418" spans="1:6" s="45" customFormat="1" ht="24">
      <c r="A5418" s="229">
        <v>606346</v>
      </c>
      <c r="B5418" s="21" t="s">
        <v>31</v>
      </c>
      <c r="C5418" s="32" t="s">
        <v>6216</v>
      </c>
      <c r="D5418" s="33" t="s">
        <v>21</v>
      </c>
      <c r="E5418" s="34">
        <v>10958.94</v>
      </c>
      <c r="F5418" s="168">
        <f t="shared" si="98"/>
        <v>10958.94</v>
      </c>
    </row>
    <row r="5419" spans="1:6" s="45" customFormat="1" ht="24">
      <c r="A5419" s="229">
        <v>606437</v>
      </c>
      <c r="B5419" s="21" t="s">
        <v>31</v>
      </c>
      <c r="C5419" s="32" t="s">
        <v>6217</v>
      </c>
      <c r="D5419" s="33" t="s">
        <v>21</v>
      </c>
      <c r="E5419" s="34">
        <v>11970.56</v>
      </c>
      <c r="F5419" s="168">
        <f t="shared" si="98"/>
        <v>11970.56</v>
      </c>
    </row>
    <row r="5420" spans="1:6" s="45" customFormat="1" ht="24">
      <c r="A5420" s="229">
        <v>606347</v>
      </c>
      <c r="B5420" s="21" t="s">
        <v>31</v>
      </c>
      <c r="C5420" s="32" t="s">
        <v>6218</v>
      </c>
      <c r="D5420" s="33" t="s">
        <v>21</v>
      </c>
      <c r="E5420" s="34">
        <v>11863.92</v>
      </c>
      <c r="F5420" s="168">
        <f t="shared" si="98"/>
        <v>11863.92</v>
      </c>
    </row>
    <row r="5421" spans="1:6" s="45" customFormat="1" ht="24">
      <c r="A5421" s="229">
        <v>606438</v>
      </c>
      <c r="B5421" s="21" t="s">
        <v>31</v>
      </c>
      <c r="C5421" s="32" t="s">
        <v>6219</v>
      </c>
      <c r="D5421" s="33" t="s">
        <v>21</v>
      </c>
      <c r="E5421" s="34">
        <v>12289.61</v>
      </c>
      <c r="F5421" s="168">
        <f t="shared" si="98"/>
        <v>12289.61</v>
      </c>
    </row>
    <row r="5422" spans="1:6" s="45" customFormat="1" ht="24">
      <c r="A5422" s="229">
        <v>606348</v>
      </c>
      <c r="B5422" s="21" t="s">
        <v>31</v>
      </c>
      <c r="C5422" s="32" t="s">
        <v>6220</v>
      </c>
      <c r="D5422" s="33" t="s">
        <v>21</v>
      </c>
      <c r="E5422" s="34">
        <v>12181.53</v>
      </c>
      <c r="F5422" s="168">
        <f t="shared" si="98"/>
        <v>12181.53</v>
      </c>
    </row>
    <row r="5423" spans="1:6" s="45" customFormat="1" ht="24">
      <c r="A5423" s="229">
        <v>606439</v>
      </c>
      <c r="B5423" s="21" t="s">
        <v>31</v>
      </c>
      <c r="C5423" s="32" t="s">
        <v>6221</v>
      </c>
      <c r="D5423" s="33" t="s">
        <v>21</v>
      </c>
      <c r="E5423" s="34">
        <v>12960.94</v>
      </c>
      <c r="F5423" s="168">
        <f t="shared" ref="F5423:F5486" si="99">E5423*$F$5038</f>
        <v>12960.94</v>
      </c>
    </row>
    <row r="5424" spans="1:6" s="45" customFormat="1" ht="24">
      <c r="A5424" s="229">
        <v>606349</v>
      </c>
      <c r="B5424" s="21" t="s">
        <v>31</v>
      </c>
      <c r="C5424" s="32" t="s">
        <v>6222</v>
      </c>
      <c r="D5424" s="33" t="s">
        <v>21</v>
      </c>
      <c r="E5424" s="34">
        <v>12816.84</v>
      </c>
      <c r="F5424" s="168">
        <f t="shared" si="99"/>
        <v>12816.84</v>
      </c>
    </row>
    <row r="5425" spans="1:6" s="45" customFormat="1" ht="24">
      <c r="A5425" s="229">
        <v>606440</v>
      </c>
      <c r="B5425" s="21" t="s">
        <v>31</v>
      </c>
      <c r="C5425" s="32" t="s">
        <v>6223</v>
      </c>
      <c r="D5425" s="33" t="s">
        <v>21</v>
      </c>
      <c r="E5425" s="34">
        <v>13553.77</v>
      </c>
      <c r="F5425" s="168">
        <f t="shared" si="99"/>
        <v>13553.77</v>
      </c>
    </row>
    <row r="5426" spans="1:6" s="45" customFormat="1" ht="24">
      <c r="A5426" s="229">
        <v>606350</v>
      </c>
      <c r="B5426" s="21" t="s">
        <v>31</v>
      </c>
      <c r="C5426" s="32" t="s">
        <v>6224</v>
      </c>
      <c r="D5426" s="33" t="s">
        <v>21</v>
      </c>
      <c r="E5426" s="34">
        <v>13403.91</v>
      </c>
      <c r="F5426" s="168">
        <f t="shared" si="99"/>
        <v>13403.91</v>
      </c>
    </row>
    <row r="5427" spans="1:6" s="45" customFormat="1" ht="24">
      <c r="A5427" s="229">
        <v>606441</v>
      </c>
      <c r="B5427" s="21" t="s">
        <v>31</v>
      </c>
      <c r="C5427" s="32" t="s">
        <v>6225</v>
      </c>
      <c r="D5427" s="33" t="s">
        <v>21</v>
      </c>
      <c r="E5427" s="34">
        <v>14199.06</v>
      </c>
      <c r="F5427" s="168">
        <f t="shared" si="99"/>
        <v>14199.06</v>
      </c>
    </row>
    <row r="5428" spans="1:6" s="45" customFormat="1" ht="24">
      <c r="A5428" s="229">
        <v>606351</v>
      </c>
      <c r="B5428" s="21" t="s">
        <v>31</v>
      </c>
      <c r="C5428" s="32" t="s">
        <v>6226</v>
      </c>
      <c r="D5428" s="33" t="s">
        <v>21</v>
      </c>
      <c r="E5428" s="34">
        <v>14044.87</v>
      </c>
      <c r="F5428" s="168">
        <f t="shared" si="99"/>
        <v>14044.87</v>
      </c>
    </row>
    <row r="5429" spans="1:6" s="45" customFormat="1" ht="24">
      <c r="A5429" s="229">
        <v>606442</v>
      </c>
      <c r="B5429" s="21" t="s">
        <v>31</v>
      </c>
      <c r="C5429" s="32" t="s">
        <v>6227</v>
      </c>
      <c r="D5429" s="33" t="s">
        <v>21</v>
      </c>
      <c r="E5429" s="34">
        <v>14817.69</v>
      </c>
      <c r="F5429" s="168">
        <f t="shared" si="99"/>
        <v>14817.69</v>
      </c>
    </row>
    <row r="5430" spans="1:6" s="45" customFormat="1" ht="24">
      <c r="A5430" s="229">
        <v>606352</v>
      </c>
      <c r="B5430" s="21" t="s">
        <v>31</v>
      </c>
      <c r="C5430" s="32" t="s">
        <v>6228</v>
      </c>
      <c r="D5430" s="33" t="s">
        <v>21</v>
      </c>
      <c r="E5430" s="34">
        <v>14657.74</v>
      </c>
      <c r="F5430" s="168">
        <f t="shared" si="99"/>
        <v>14657.74</v>
      </c>
    </row>
    <row r="5431" spans="1:6" s="45" customFormat="1" ht="24">
      <c r="A5431" s="229">
        <v>606443</v>
      </c>
      <c r="B5431" s="21" t="s">
        <v>31</v>
      </c>
      <c r="C5431" s="32" t="s">
        <v>6229</v>
      </c>
      <c r="D5431" s="33" t="s">
        <v>21</v>
      </c>
      <c r="E5431" s="34">
        <v>15709.82</v>
      </c>
      <c r="F5431" s="168">
        <f t="shared" si="99"/>
        <v>15709.82</v>
      </c>
    </row>
    <row r="5432" spans="1:6" s="45" customFormat="1" ht="24">
      <c r="A5432" s="229">
        <v>606353</v>
      </c>
      <c r="B5432" s="21" t="s">
        <v>31</v>
      </c>
      <c r="C5432" s="32" t="s">
        <v>6230</v>
      </c>
      <c r="D5432" s="33" t="s">
        <v>21</v>
      </c>
      <c r="E5432" s="34">
        <v>15545.54</v>
      </c>
      <c r="F5432" s="168">
        <f t="shared" si="99"/>
        <v>15545.54</v>
      </c>
    </row>
    <row r="5433" spans="1:6" s="45" customFormat="1" ht="24">
      <c r="A5433" s="229">
        <v>606444</v>
      </c>
      <c r="B5433" s="21" t="s">
        <v>31</v>
      </c>
      <c r="C5433" s="32" t="s">
        <v>6231</v>
      </c>
      <c r="D5433" s="33" t="s">
        <v>21</v>
      </c>
      <c r="E5433" s="34">
        <v>16393.61</v>
      </c>
      <c r="F5433" s="168">
        <f t="shared" si="99"/>
        <v>16393.61</v>
      </c>
    </row>
    <row r="5434" spans="1:6" s="45" customFormat="1" ht="24">
      <c r="A5434" s="229">
        <v>606354</v>
      </c>
      <c r="B5434" s="21" t="s">
        <v>31</v>
      </c>
      <c r="C5434" s="32" t="s">
        <v>6232</v>
      </c>
      <c r="D5434" s="33" t="s">
        <v>21</v>
      </c>
      <c r="E5434" s="34">
        <v>16223.57</v>
      </c>
      <c r="F5434" s="168">
        <f t="shared" si="99"/>
        <v>16223.57</v>
      </c>
    </row>
    <row r="5435" spans="1:6" s="45" customFormat="1" ht="24">
      <c r="A5435" s="229">
        <v>606445</v>
      </c>
      <c r="B5435" s="21" t="s">
        <v>31</v>
      </c>
      <c r="C5435" s="32" t="s">
        <v>6233</v>
      </c>
      <c r="D5435" s="33" t="s">
        <v>21</v>
      </c>
      <c r="E5435" s="34">
        <v>17033.14</v>
      </c>
      <c r="F5435" s="168">
        <f t="shared" si="99"/>
        <v>17033.14</v>
      </c>
    </row>
    <row r="5436" spans="1:6" s="45" customFormat="1" ht="24">
      <c r="A5436" s="229">
        <v>606355</v>
      </c>
      <c r="B5436" s="21" t="s">
        <v>31</v>
      </c>
      <c r="C5436" s="32" t="s">
        <v>6234</v>
      </c>
      <c r="D5436" s="33" t="s">
        <v>21</v>
      </c>
      <c r="E5436" s="34">
        <v>16860.21</v>
      </c>
      <c r="F5436" s="168">
        <f t="shared" si="99"/>
        <v>16860.21</v>
      </c>
    </row>
    <row r="5437" spans="1:6" s="45" customFormat="1" ht="24">
      <c r="A5437" s="229">
        <v>606446</v>
      </c>
      <c r="B5437" s="21" t="s">
        <v>31</v>
      </c>
      <c r="C5437" s="32" t="s">
        <v>6235</v>
      </c>
      <c r="D5437" s="33" t="s">
        <v>21</v>
      </c>
      <c r="E5437" s="34">
        <v>17653.650000000001</v>
      </c>
      <c r="F5437" s="168">
        <f t="shared" si="99"/>
        <v>17653.650000000001</v>
      </c>
    </row>
    <row r="5438" spans="1:6" s="45" customFormat="1" ht="24">
      <c r="A5438" s="229">
        <v>606356</v>
      </c>
      <c r="B5438" s="21" t="s">
        <v>31</v>
      </c>
      <c r="C5438" s="32" t="s">
        <v>6236</v>
      </c>
      <c r="D5438" s="33" t="s">
        <v>21</v>
      </c>
      <c r="E5438" s="34">
        <v>17476.400000000001</v>
      </c>
      <c r="F5438" s="168">
        <f t="shared" si="99"/>
        <v>17476.400000000001</v>
      </c>
    </row>
    <row r="5439" spans="1:6" s="45" customFormat="1" ht="24">
      <c r="A5439" s="229">
        <v>606447</v>
      </c>
      <c r="B5439" s="21" t="s">
        <v>31</v>
      </c>
      <c r="C5439" s="32" t="s">
        <v>6237</v>
      </c>
      <c r="D5439" s="33" t="s">
        <v>21</v>
      </c>
      <c r="E5439" s="34">
        <v>18343.849999999999</v>
      </c>
      <c r="F5439" s="168">
        <f t="shared" si="99"/>
        <v>18343.849999999999</v>
      </c>
    </row>
    <row r="5440" spans="1:6" s="45" customFormat="1" ht="24">
      <c r="A5440" s="229">
        <v>606357</v>
      </c>
      <c r="B5440" s="21" t="s">
        <v>31</v>
      </c>
      <c r="C5440" s="32" t="s">
        <v>6238</v>
      </c>
      <c r="D5440" s="33" t="s">
        <v>21</v>
      </c>
      <c r="E5440" s="34">
        <v>18128.650000000001</v>
      </c>
      <c r="F5440" s="168">
        <f t="shared" si="99"/>
        <v>18128.650000000001</v>
      </c>
    </row>
    <row r="5441" spans="1:6" s="45" customFormat="1" ht="24">
      <c r="A5441" s="229">
        <v>606448</v>
      </c>
      <c r="B5441" s="21" t="s">
        <v>31</v>
      </c>
      <c r="C5441" s="32" t="s">
        <v>6239</v>
      </c>
      <c r="D5441" s="33" t="s">
        <v>21</v>
      </c>
      <c r="E5441" s="34">
        <v>19300.580000000002</v>
      </c>
      <c r="F5441" s="168">
        <f t="shared" si="99"/>
        <v>19300.580000000002</v>
      </c>
    </row>
    <row r="5442" spans="1:6" s="45" customFormat="1" ht="24">
      <c r="A5442" s="229">
        <v>606358</v>
      </c>
      <c r="B5442" s="21" t="s">
        <v>31</v>
      </c>
      <c r="C5442" s="32" t="s">
        <v>6240</v>
      </c>
      <c r="D5442" s="33" t="s">
        <v>21</v>
      </c>
      <c r="E5442" s="34">
        <v>19078.66</v>
      </c>
      <c r="F5442" s="168">
        <f t="shared" si="99"/>
        <v>19078.66</v>
      </c>
    </row>
    <row r="5443" spans="1:6" s="45" customFormat="1" ht="24">
      <c r="A5443" s="229">
        <v>606449</v>
      </c>
      <c r="B5443" s="21" t="s">
        <v>31</v>
      </c>
      <c r="C5443" s="32" t="s">
        <v>6241</v>
      </c>
      <c r="D5443" s="33" t="s">
        <v>21</v>
      </c>
      <c r="E5443" s="34">
        <v>23777.89</v>
      </c>
      <c r="F5443" s="168">
        <f t="shared" si="99"/>
        <v>23777.89</v>
      </c>
    </row>
    <row r="5444" spans="1:6" s="45" customFormat="1" ht="24">
      <c r="A5444" s="229">
        <v>606359</v>
      </c>
      <c r="B5444" s="21" t="s">
        <v>31</v>
      </c>
      <c r="C5444" s="32" t="s">
        <v>6242</v>
      </c>
      <c r="D5444" s="33" t="s">
        <v>21</v>
      </c>
      <c r="E5444" s="34">
        <v>23549.24</v>
      </c>
      <c r="F5444" s="168">
        <f t="shared" si="99"/>
        <v>23549.24</v>
      </c>
    </row>
    <row r="5445" spans="1:6" s="45" customFormat="1" ht="24">
      <c r="A5445" s="229">
        <v>606450</v>
      </c>
      <c r="B5445" s="21" t="s">
        <v>31</v>
      </c>
      <c r="C5445" s="32" t="s">
        <v>6243</v>
      </c>
      <c r="D5445" s="33" t="s">
        <v>21</v>
      </c>
      <c r="E5445" s="34">
        <v>24714.48</v>
      </c>
      <c r="F5445" s="168">
        <f t="shared" si="99"/>
        <v>24714.48</v>
      </c>
    </row>
    <row r="5446" spans="1:6" s="45" customFormat="1" ht="24">
      <c r="A5446" s="229">
        <v>606360</v>
      </c>
      <c r="B5446" s="21" t="s">
        <v>31</v>
      </c>
      <c r="C5446" s="32" t="s">
        <v>6244</v>
      </c>
      <c r="D5446" s="33" t="s">
        <v>21</v>
      </c>
      <c r="E5446" s="34">
        <v>24477.43</v>
      </c>
      <c r="F5446" s="168">
        <f t="shared" si="99"/>
        <v>24477.43</v>
      </c>
    </row>
    <row r="5447" spans="1:6" s="45" customFormat="1" ht="24">
      <c r="A5447" s="229">
        <v>606451</v>
      </c>
      <c r="B5447" s="21" t="s">
        <v>31</v>
      </c>
      <c r="C5447" s="32" t="s">
        <v>6245</v>
      </c>
      <c r="D5447" s="33" t="s">
        <v>21</v>
      </c>
      <c r="E5447" s="34">
        <v>25509.86</v>
      </c>
      <c r="F5447" s="168">
        <f t="shared" si="99"/>
        <v>25509.86</v>
      </c>
    </row>
    <row r="5448" spans="1:6" s="45" customFormat="1" ht="24">
      <c r="A5448" s="229">
        <v>606361</v>
      </c>
      <c r="B5448" s="21" t="s">
        <v>31</v>
      </c>
      <c r="C5448" s="32" t="s">
        <v>6246</v>
      </c>
      <c r="D5448" s="33" t="s">
        <v>21</v>
      </c>
      <c r="E5448" s="34">
        <v>25266.080000000002</v>
      </c>
      <c r="F5448" s="168">
        <f t="shared" si="99"/>
        <v>25266.080000000002</v>
      </c>
    </row>
    <row r="5449" spans="1:6" s="45" customFormat="1" ht="24">
      <c r="A5449" s="229">
        <v>606452</v>
      </c>
      <c r="B5449" s="21" t="s">
        <v>31</v>
      </c>
      <c r="C5449" s="32" t="s">
        <v>6247</v>
      </c>
      <c r="D5449" s="33" t="s">
        <v>21</v>
      </c>
      <c r="E5449" s="34">
        <v>29058.400000000001</v>
      </c>
      <c r="F5449" s="168">
        <f t="shared" si="99"/>
        <v>29058.400000000001</v>
      </c>
    </row>
    <row r="5450" spans="1:6" s="45" customFormat="1" ht="24">
      <c r="A5450" s="229">
        <v>606362</v>
      </c>
      <c r="B5450" s="21" t="s">
        <v>31</v>
      </c>
      <c r="C5450" s="32" t="s">
        <v>6248</v>
      </c>
      <c r="D5450" s="33" t="s">
        <v>21</v>
      </c>
      <c r="E5450" s="34">
        <v>28807.9</v>
      </c>
      <c r="F5450" s="168">
        <f t="shared" si="99"/>
        <v>28807.9</v>
      </c>
    </row>
    <row r="5451" spans="1:6" s="45" customFormat="1" ht="24">
      <c r="A5451" s="229">
        <v>606453</v>
      </c>
      <c r="B5451" s="21" t="s">
        <v>31</v>
      </c>
      <c r="C5451" s="32" t="s">
        <v>6249</v>
      </c>
      <c r="D5451" s="33" t="s">
        <v>21</v>
      </c>
      <c r="E5451" s="34">
        <v>29508.87</v>
      </c>
      <c r="F5451" s="168">
        <f t="shared" si="99"/>
        <v>29508.87</v>
      </c>
    </row>
    <row r="5452" spans="1:6" s="45" customFormat="1" ht="24">
      <c r="A5452" s="229">
        <v>606363</v>
      </c>
      <c r="B5452" s="21" t="s">
        <v>31</v>
      </c>
      <c r="C5452" s="32" t="s">
        <v>6250</v>
      </c>
      <c r="D5452" s="33" t="s">
        <v>21</v>
      </c>
      <c r="E5452" s="34">
        <v>29253.32</v>
      </c>
      <c r="F5452" s="168">
        <f t="shared" si="99"/>
        <v>29253.32</v>
      </c>
    </row>
    <row r="5453" spans="1:6" s="45" customFormat="1" ht="24">
      <c r="A5453" s="229">
        <v>606454</v>
      </c>
      <c r="B5453" s="21" t="s">
        <v>31</v>
      </c>
      <c r="C5453" s="32" t="s">
        <v>6251</v>
      </c>
      <c r="D5453" s="33" t="s">
        <v>21</v>
      </c>
      <c r="E5453" s="34">
        <v>35211.65</v>
      </c>
      <c r="F5453" s="168">
        <f t="shared" si="99"/>
        <v>35211.65</v>
      </c>
    </row>
    <row r="5454" spans="1:6" s="45" customFormat="1" ht="24">
      <c r="A5454" s="229">
        <v>606364</v>
      </c>
      <c r="B5454" s="21" t="s">
        <v>31</v>
      </c>
      <c r="C5454" s="32" t="s">
        <v>6252</v>
      </c>
      <c r="D5454" s="33" t="s">
        <v>21</v>
      </c>
      <c r="E5454" s="34">
        <v>34949.379999999997</v>
      </c>
      <c r="F5454" s="168">
        <f t="shared" si="99"/>
        <v>34949.379999999997</v>
      </c>
    </row>
    <row r="5455" spans="1:6" s="45" customFormat="1" ht="24">
      <c r="A5455" s="229">
        <v>606455</v>
      </c>
      <c r="B5455" s="21" t="s">
        <v>31</v>
      </c>
      <c r="C5455" s="32" t="s">
        <v>6253</v>
      </c>
      <c r="D5455" s="33" t="s">
        <v>21</v>
      </c>
      <c r="E5455" s="34">
        <v>35782.28</v>
      </c>
      <c r="F5455" s="168">
        <f t="shared" si="99"/>
        <v>35782.28</v>
      </c>
    </row>
    <row r="5456" spans="1:6" s="45" customFormat="1" ht="24">
      <c r="A5456" s="229">
        <v>606365</v>
      </c>
      <c r="B5456" s="21" t="s">
        <v>31</v>
      </c>
      <c r="C5456" s="32" t="s">
        <v>6254</v>
      </c>
      <c r="D5456" s="33" t="s">
        <v>21</v>
      </c>
      <c r="E5456" s="34">
        <v>35516.639999999999</v>
      </c>
      <c r="F5456" s="168">
        <f t="shared" si="99"/>
        <v>35516.639999999999</v>
      </c>
    </row>
    <row r="5457" spans="1:6" s="45" customFormat="1" ht="24">
      <c r="A5457" s="229">
        <v>606456</v>
      </c>
      <c r="B5457" s="21" t="s">
        <v>31</v>
      </c>
      <c r="C5457" s="32" t="s">
        <v>6255</v>
      </c>
      <c r="D5457" s="33" t="s">
        <v>21</v>
      </c>
      <c r="E5457" s="34">
        <v>37154.839999999997</v>
      </c>
      <c r="F5457" s="168">
        <f t="shared" si="99"/>
        <v>37154.839999999997</v>
      </c>
    </row>
    <row r="5458" spans="1:6" s="45" customFormat="1" ht="24">
      <c r="A5458" s="229">
        <v>606366</v>
      </c>
      <c r="B5458" s="21" t="s">
        <v>31</v>
      </c>
      <c r="C5458" s="32" t="s">
        <v>6256</v>
      </c>
      <c r="D5458" s="33" t="s">
        <v>21</v>
      </c>
      <c r="E5458" s="34">
        <v>36882.49</v>
      </c>
      <c r="F5458" s="168">
        <f t="shared" si="99"/>
        <v>36882.49</v>
      </c>
    </row>
    <row r="5459" spans="1:6" s="45" customFormat="1" ht="24">
      <c r="A5459" s="229">
        <v>606457</v>
      </c>
      <c r="B5459" s="21" t="s">
        <v>31</v>
      </c>
      <c r="C5459" s="32" t="s">
        <v>6257</v>
      </c>
      <c r="D5459" s="33" t="s">
        <v>21</v>
      </c>
      <c r="E5459" s="34">
        <v>37759.449999999997</v>
      </c>
      <c r="F5459" s="168">
        <f t="shared" si="99"/>
        <v>37759.449999999997</v>
      </c>
    </row>
    <row r="5460" spans="1:6" s="45" customFormat="1" ht="24">
      <c r="A5460" s="229">
        <v>606367</v>
      </c>
      <c r="B5460" s="21" t="s">
        <v>31</v>
      </c>
      <c r="C5460" s="32" t="s">
        <v>6258</v>
      </c>
      <c r="D5460" s="33" t="s">
        <v>21</v>
      </c>
      <c r="E5460" s="34">
        <v>37482.04</v>
      </c>
      <c r="F5460" s="168">
        <f t="shared" si="99"/>
        <v>37482.04</v>
      </c>
    </row>
    <row r="5461" spans="1:6" s="45" customFormat="1" ht="24">
      <c r="A5461" s="229">
        <v>606458</v>
      </c>
      <c r="B5461" s="21" t="s">
        <v>31</v>
      </c>
      <c r="C5461" s="32" t="s">
        <v>6259</v>
      </c>
      <c r="D5461" s="33" t="s">
        <v>21</v>
      </c>
      <c r="E5461" s="34">
        <v>51285.53</v>
      </c>
      <c r="F5461" s="168">
        <f t="shared" si="99"/>
        <v>51285.53</v>
      </c>
    </row>
    <row r="5462" spans="1:6" s="45" customFormat="1" ht="24">
      <c r="A5462" s="229">
        <v>606368</v>
      </c>
      <c r="B5462" s="21" t="s">
        <v>31</v>
      </c>
      <c r="C5462" s="32" t="s">
        <v>6260</v>
      </c>
      <c r="D5462" s="33" t="s">
        <v>21</v>
      </c>
      <c r="E5462" s="34">
        <v>51003.08</v>
      </c>
      <c r="F5462" s="168">
        <f t="shared" si="99"/>
        <v>51003.08</v>
      </c>
    </row>
    <row r="5463" spans="1:6" s="45" customFormat="1" ht="24">
      <c r="A5463" s="229">
        <v>606459</v>
      </c>
      <c r="B5463" s="21" t="s">
        <v>31</v>
      </c>
      <c r="C5463" s="32" t="s">
        <v>6261</v>
      </c>
      <c r="D5463" s="33" t="s">
        <v>21</v>
      </c>
      <c r="E5463" s="34">
        <v>53388.23</v>
      </c>
      <c r="F5463" s="168">
        <f t="shared" si="99"/>
        <v>53388.23</v>
      </c>
    </row>
    <row r="5464" spans="1:6" s="45" customFormat="1" ht="24">
      <c r="A5464" s="229">
        <v>606369</v>
      </c>
      <c r="B5464" s="21" t="s">
        <v>31</v>
      </c>
      <c r="C5464" s="32" t="s">
        <v>6262</v>
      </c>
      <c r="D5464" s="33" t="s">
        <v>21</v>
      </c>
      <c r="E5464" s="34">
        <v>53099.06</v>
      </c>
      <c r="F5464" s="168">
        <f t="shared" si="99"/>
        <v>53099.06</v>
      </c>
    </row>
    <row r="5465" spans="1:6" s="45" customFormat="1" ht="24">
      <c r="A5465" s="229">
        <v>606479</v>
      </c>
      <c r="B5465" s="21" t="s">
        <v>31</v>
      </c>
      <c r="C5465" s="32" t="s">
        <v>6263</v>
      </c>
      <c r="D5465" s="33" t="s">
        <v>21</v>
      </c>
      <c r="E5465" s="34">
        <v>12090.73</v>
      </c>
      <c r="F5465" s="168">
        <f t="shared" si="99"/>
        <v>12090.73</v>
      </c>
    </row>
    <row r="5466" spans="1:6" s="45" customFormat="1" ht="24">
      <c r="A5466" s="229">
        <v>606460</v>
      </c>
      <c r="B5466" s="21" t="s">
        <v>31</v>
      </c>
      <c r="C5466" s="32" t="s">
        <v>6264</v>
      </c>
      <c r="D5466" s="33" t="s">
        <v>21</v>
      </c>
      <c r="E5466" s="34">
        <v>11983.13</v>
      </c>
      <c r="F5466" s="168">
        <f t="shared" si="99"/>
        <v>11983.13</v>
      </c>
    </row>
    <row r="5467" spans="1:6" s="45" customFormat="1" ht="24">
      <c r="A5467" s="229">
        <v>606480</v>
      </c>
      <c r="B5467" s="21" t="s">
        <v>31</v>
      </c>
      <c r="C5467" s="32" t="s">
        <v>6265</v>
      </c>
      <c r="D5467" s="33" t="s">
        <v>21</v>
      </c>
      <c r="E5467" s="34">
        <v>15752.58</v>
      </c>
      <c r="F5467" s="168">
        <f t="shared" si="99"/>
        <v>15752.58</v>
      </c>
    </row>
    <row r="5468" spans="1:6" s="45" customFormat="1" ht="24">
      <c r="A5468" s="229">
        <v>606461</v>
      </c>
      <c r="B5468" s="21" t="s">
        <v>31</v>
      </c>
      <c r="C5468" s="32" t="s">
        <v>6266</v>
      </c>
      <c r="D5468" s="33" t="s">
        <v>21</v>
      </c>
      <c r="E5468" s="34">
        <v>15621.44</v>
      </c>
      <c r="F5468" s="168">
        <f t="shared" si="99"/>
        <v>15621.44</v>
      </c>
    </row>
    <row r="5469" spans="1:6" s="45" customFormat="1" ht="24">
      <c r="A5469" s="229">
        <v>606481</v>
      </c>
      <c r="B5469" s="21" t="s">
        <v>31</v>
      </c>
      <c r="C5469" s="32" t="s">
        <v>6267</v>
      </c>
      <c r="D5469" s="33" t="s">
        <v>21</v>
      </c>
      <c r="E5469" s="34">
        <v>18337.62</v>
      </c>
      <c r="F5469" s="168">
        <f t="shared" si="99"/>
        <v>18337.62</v>
      </c>
    </row>
    <row r="5470" spans="1:6" s="45" customFormat="1" ht="24">
      <c r="A5470" s="229">
        <v>606462</v>
      </c>
      <c r="B5470" s="21" t="s">
        <v>31</v>
      </c>
      <c r="C5470" s="32" t="s">
        <v>6268</v>
      </c>
      <c r="D5470" s="33" t="s">
        <v>21</v>
      </c>
      <c r="E5470" s="34">
        <v>18145.96</v>
      </c>
      <c r="F5470" s="168">
        <f t="shared" si="99"/>
        <v>18145.96</v>
      </c>
    </row>
    <row r="5471" spans="1:6" s="45" customFormat="1" ht="24">
      <c r="A5471" s="229">
        <v>606482</v>
      </c>
      <c r="B5471" s="21" t="s">
        <v>31</v>
      </c>
      <c r="C5471" s="32" t="s">
        <v>6269</v>
      </c>
      <c r="D5471" s="33" t="s">
        <v>21</v>
      </c>
      <c r="E5471" s="34">
        <v>19291.93</v>
      </c>
      <c r="F5471" s="168">
        <f t="shared" si="99"/>
        <v>19291.93</v>
      </c>
    </row>
    <row r="5472" spans="1:6" s="45" customFormat="1" ht="24">
      <c r="A5472" s="229">
        <v>606463</v>
      </c>
      <c r="B5472" s="21" t="s">
        <v>31</v>
      </c>
      <c r="C5472" s="32" t="s">
        <v>6270</v>
      </c>
      <c r="D5472" s="33" t="s">
        <v>21</v>
      </c>
      <c r="E5472" s="34">
        <v>19093.55</v>
      </c>
      <c r="F5472" s="168">
        <f t="shared" si="99"/>
        <v>19093.55</v>
      </c>
    </row>
    <row r="5473" spans="1:6" s="45" customFormat="1" ht="24">
      <c r="A5473" s="229">
        <v>606483</v>
      </c>
      <c r="B5473" s="21" t="s">
        <v>31</v>
      </c>
      <c r="C5473" s="32" t="s">
        <v>6271</v>
      </c>
      <c r="D5473" s="33" t="s">
        <v>21</v>
      </c>
      <c r="E5473" s="34">
        <v>19768.099999999999</v>
      </c>
      <c r="F5473" s="168">
        <f t="shared" si="99"/>
        <v>19768.099999999999</v>
      </c>
    </row>
    <row r="5474" spans="1:6" s="45" customFormat="1" ht="24">
      <c r="A5474" s="229">
        <v>606464</v>
      </c>
      <c r="B5474" s="21" t="s">
        <v>31</v>
      </c>
      <c r="C5474" s="32" t="s">
        <v>6272</v>
      </c>
      <c r="D5474" s="33" t="s">
        <v>21</v>
      </c>
      <c r="E5474" s="34">
        <v>19566.349999999999</v>
      </c>
      <c r="F5474" s="168">
        <f t="shared" si="99"/>
        <v>19566.349999999999</v>
      </c>
    </row>
    <row r="5475" spans="1:6" s="45" customFormat="1" ht="24">
      <c r="A5475" s="229">
        <v>606484</v>
      </c>
      <c r="B5475" s="21" t="s">
        <v>31</v>
      </c>
      <c r="C5475" s="32" t="s">
        <v>6273</v>
      </c>
      <c r="D5475" s="33" t="s">
        <v>21</v>
      </c>
      <c r="E5475" s="34">
        <v>20450.87</v>
      </c>
      <c r="F5475" s="168">
        <f t="shared" si="99"/>
        <v>20450.87</v>
      </c>
    </row>
    <row r="5476" spans="1:6" s="45" customFormat="1" ht="24">
      <c r="A5476" s="229">
        <v>606465</v>
      </c>
      <c r="B5476" s="21" t="s">
        <v>31</v>
      </c>
      <c r="C5476" s="32" t="s">
        <v>6274</v>
      </c>
      <c r="D5476" s="33" t="s">
        <v>21</v>
      </c>
      <c r="E5476" s="34">
        <v>20242.400000000001</v>
      </c>
      <c r="F5476" s="168">
        <f t="shared" si="99"/>
        <v>20242.400000000001</v>
      </c>
    </row>
    <row r="5477" spans="1:6" s="45" customFormat="1" ht="24">
      <c r="A5477" s="229">
        <v>606485</v>
      </c>
      <c r="B5477" s="21" t="s">
        <v>31</v>
      </c>
      <c r="C5477" s="32" t="s">
        <v>6275</v>
      </c>
      <c r="D5477" s="33" t="s">
        <v>21</v>
      </c>
      <c r="E5477" s="34">
        <v>21105.11</v>
      </c>
      <c r="F5477" s="168">
        <f t="shared" si="99"/>
        <v>21105.11</v>
      </c>
    </row>
    <row r="5478" spans="1:6" s="45" customFormat="1" ht="24">
      <c r="A5478" s="229">
        <v>606466</v>
      </c>
      <c r="B5478" s="21" t="s">
        <v>31</v>
      </c>
      <c r="C5478" s="32" t="s">
        <v>6276</v>
      </c>
      <c r="D5478" s="33" t="s">
        <v>21</v>
      </c>
      <c r="E5478" s="34">
        <v>20894.95</v>
      </c>
      <c r="F5478" s="168">
        <f t="shared" si="99"/>
        <v>20894.95</v>
      </c>
    </row>
    <row r="5479" spans="1:6" s="45" customFormat="1" ht="24">
      <c r="A5479" s="229">
        <v>606486</v>
      </c>
      <c r="B5479" s="21" t="s">
        <v>31</v>
      </c>
      <c r="C5479" s="32" t="s">
        <v>6277</v>
      </c>
      <c r="D5479" s="33" t="s">
        <v>21</v>
      </c>
      <c r="E5479" s="34">
        <v>22026.59</v>
      </c>
      <c r="F5479" s="168">
        <f t="shared" si="99"/>
        <v>22026.59</v>
      </c>
    </row>
    <row r="5480" spans="1:6" s="45" customFormat="1" ht="24">
      <c r="A5480" s="229">
        <v>606467</v>
      </c>
      <c r="B5480" s="21" t="s">
        <v>31</v>
      </c>
      <c r="C5480" s="32" t="s">
        <v>6278</v>
      </c>
      <c r="D5480" s="33" t="s">
        <v>21</v>
      </c>
      <c r="E5480" s="34">
        <v>21811.4</v>
      </c>
      <c r="F5480" s="168">
        <f t="shared" si="99"/>
        <v>21811.4</v>
      </c>
    </row>
    <row r="5481" spans="1:6" s="45" customFormat="1" ht="24">
      <c r="A5481" s="229">
        <v>606487</v>
      </c>
      <c r="B5481" s="21" t="s">
        <v>31</v>
      </c>
      <c r="C5481" s="32" t="s">
        <v>6279</v>
      </c>
      <c r="D5481" s="33" t="s">
        <v>21</v>
      </c>
      <c r="E5481" s="34">
        <v>22667.52</v>
      </c>
      <c r="F5481" s="168">
        <f t="shared" si="99"/>
        <v>22667.52</v>
      </c>
    </row>
    <row r="5482" spans="1:6" s="45" customFormat="1" ht="24">
      <c r="A5482" s="229">
        <v>606468</v>
      </c>
      <c r="B5482" s="21" t="s">
        <v>31</v>
      </c>
      <c r="C5482" s="32" t="s">
        <v>6280</v>
      </c>
      <c r="D5482" s="33" t="s">
        <v>21</v>
      </c>
      <c r="E5482" s="34">
        <v>22448.959999999999</v>
      </c>
      <c r="F5482" s="168">
        <f t="shared" si="99"/>
        <v>22448.959999999999</v>
      </c>
    </row>
    <row r="5483" spans="1:6" s="45" customFormat="1" ht="24">
      <c r="A5483" s="229">
        <v>606488</v>
      </c>
      <c r="B5483" s="21" t="s">
        <v>31</v>
      </c>
      <c r="C5483" s="32" t="s">
        <v>6281</v>
      </c>
      <c r="D5483" s="33" t="s">
        <v>21</v>
      </c>
      <c r="E5483" s="34">
        <v>28003.67</v>
      </c>
      <c r="F5483" s="168">
        <f t="shared" si="99"/>
        <v>28003.67</v>
      </c>
    </row>
    <row r="5484" spans="1:6" s="45" customFormat="1" ht="24">
      <c r="A5484" s="229">
        <v>606469</v>
      </c>
      <c r="B5484" s="21" t="s">
        <v>31</v>
      </c>
      <c r="C5484" s="32" t="s">
        <v>6282</v>
      </c>
      <c r="D5484" s="33" t="s">
        <v>21</v>
      </c>
      <c r="E5484" s="34">
        <v>27778.39</v>
      </c>
      <c r="F5484" s="168">
        <f t="shared" si="99"/>
        <v>27778.39</v>
      </c>
    </row>
    <row r="5485" spans="1:6" s="45" customFormat="1" ht="24">
      <c r="A5485" s="229">
        <v>606489</v>
      </c>
      <c r="B5485" s="21" t="s">
        <v>31</v>
      </c>
      <c r="C5485" s="32" t="s">
        <v>6283</v>
      </c>
      <c r="D5485" s="33" t="s">
        <v>21</v>
      </c>
      <c r="E5485" s="34">
        <v>29553.42</v>
      </c>
      <c r="F5485" s="168">
        <f t="shared" si="99"/>
        <v>29553.42</v>
      </c>
    </row>
    <row r="5486" spans="1:6" s="45" customFormat="1" ht="24">
      <c r="A5486" s="229">
        <v>606470</v>
      </c>
      <c r="B5486" s="21" t="s">
        <v>31</v>
      </c>
      <c r="C5486" s="32" t="s">
        <v>6284</v>
      </c>
      <c r="D5486" s="33" t="s">
        <v>21</v>
      </c>
      <c r="E5486" s="34">
        <v>29324.77</v>
      </c>
      <c r="F5486" s="168">
        <f t="shared" si="99"/>
        <v>29324.77</v>
      </c>
    </row>
    <row r="5487" spans="1:6" s="45" customFormat="1" ht="24">
      <c r="A5487" s="229">
        <v>606490</v>
      </c>
      <c r="B5487" s="21" t="s">
        <v>31</v>
      </c>
      <c r="C5487" s="32" t="s">
        <v>6285</v>
      </c>
      <c r="D5487" s="33" t="s">
        <v>21</v>
      </c>
      <c r="E5487" s="34">
        <v>30423.74</v>
      </c>
      <c r="F5487" s="168">
        <f t="shared" ref="F5487:F5550" si="100">E5487*$F$5038</f>
        <v>30423.74</v>
      </c>
    </row>
    <row r="5488" spans="1:6" s="45" customFormat="1" ht="24">
      <c r="A5488" s="229">
        <v>606471</v>
      </c>
      <c r="B5488" s="21" t="s">
        <v>31</v>
      </c>
      <c r="C5488" s="32" t="s">
        <v>6286</v>
      </c>
      <c r="D5488" s="33" t="s">
        <v>21</v>
      </c>
      <c r="E5488" s="34">
        <v>30188.37</v>
      </c>
      <c r="F5488" s="168">
        <f t="shared" si="100"/>
        <v>30188.37</v>
      </c>
    </row>
    <row r="5489" spans="1:6" s="45" customFormat="1" ht="24">
      <c r="A5489" s="229">
        <v>606491</v>
      </c>
      <c r="B5489" s="21" t="s">
        <v>31</v>
      </c>
      <c r="C5489" s="32" t="s">
        <v>6287</v>
      </c>
      <c r="D5489" s="33" t="s">
        <v>21</v>
      </c>
      <c r="E5489" s="34">
        <v>31276.11</v>
      </c>
      <c r="F5489" s="168">
        <f t="shared" si="100"/>
        <v>31276.11</v>
      </c>
    </row>
    <row r="5490" spans="1:6" s="45" customFormat="1" ht="24">
      <c r="A5490" s="229">
        <v>606472</v>
      </c>
      <c r="B5490" s="21" t="s">
        <v>31</v>
      </c>
      <c r="C5490" s="32" t="s">
        <v>6288</v>
      </c>
      <c r="D5490" s="33" t="s">
        <v>21</v>
      </c>
      <c r="E5490" s="34">
        <v>31035.7</v>
      </c>
      <c r="F5490" s="168">
        <f t="shared" si="100"/>
        <v>31035.7</v>
      </c>
    </row>
    <row r="5491" spans="1:6" s="45" customFormat="1" ht="24">
      <c r="A5491" s="229">
        <v>606492</v>
      </c>
      <c r="B5491" s="21" t="s">
        <v>31</v>
      </c>
      <c r="C5491" s="32" t="s">
        <v>6289</v>
      </c>
      <c r="D5491" s="33" t="s">
        <v>21</v>
      </c>
      <c r="E5491" s="34">
        <v>31935.02</v>
      </c>
      <c r="F5491" s="168">
        <f t="shared" si="100"/>
        <v>31935.02</v>
      </c>
    </row>
    <row r="5492" spans="1:6" s="45" customFormat="1" ht="24">
      <c r="A5492" s="229">
        <v>606473</v>
      </c>
      <c r="B5492" s="21" t="s">
        <v>31</v>
      </c>
      <c r="C5492" s="32" t="s">
        <v>6290</v>
      </c>
      <c r="D5492" s="33" t="s">
        <v>21</v>
      </c>
      <c r="E5492" s="34">
        <v>31691.24</v>
      </c>
      <c r="F5492" s="168">
        <f t="shared" si="100"/>
        <v>31691.24</v>
      </c>
    </row>
    <row r="5493" spans="1:6" s="45" customFormat="1" ht="24">
      <c r="A5493" s="229">
        <v>606493</v>
      </c>
      <c r="B5493" s="21" t="s">
        <v>31</v>
      </c>
      <c r="C5493" s="32" t="s">
        <v>6291</v>
      </c>
      <c r="D5493" s="33" t="s">
        <v>21</v>
      </c>
      <c r="E5493" s="34">
        <v>33667.72</v>
      </c>
      <c r="F5493" s="168">
        <f t="shared" si="100"/>
        <v>33667.72</v>
      </c>
    </row>
    <row r="5494" spans="1:6" s="45" customFormat="1" ht="24">
      <c r="A5494" s="229">
        <v>606474</v>
      </c>
      <c r="B5494" s="21" t="s">
        <v>31</v>
      </c>
      <c r="C5494" s="32" t="s">
        <v>6292</v>
      </c>
      <c r="D5494" s="33" t="s">
        <v>21</v>
      </c>
      <c r="E5494" s="34">
        <v>33422.26</v>
      </c>
      <c r="F5494" s="168">
        <f t="shared" si="100"/>
        <v>33422.26</v>
      </c>
    </row>
    <row r="5495" spans="1:6" s="45" customFormat="1" ht="24">
      <c r="A5495" s="229">
        <v>606494</v>
      </c>
      <c r="B5495" s="21" t="s">
        <v>31</v>
      </c>
      <c r="C5495" s="32" t="s">
        <v>6293</v>
      </c>
      <c r="D5495" s="33" t="s">
        <v>21</v>
      </c>
      <c r="E5495" s="34">
        <v>38911.64</v>
      </c>
      <c r="F5495" s="168">
        <f t="shared" si="100"/>
        <v>38911.64</v>
      </c>
    </row>
    <row r="5496" spans="1:6" s="45" customFormat="1" ht="24">
      <c r="A5496" s="229">
        <v>606475</v>
      </c>
      <c r="B5496" s="21" t="s">
        <v>31</v>
      </c>
      <c r="C5496" s="32" t="s">
        <v>6294</v>
      </c>
      <c r="D5496" s="33" t="s">
        <v>21</v>
      </c>
      <c r="E5496" s="34">
        <v>38654.42</v>
      </c>
      <c r="F5496" s="168">
        <f t="shared" si="100"/>
        <v>38654.42</v>
      </c>
    </row>
    <row r="5497" spans="1:6" s="45" customFormat="1" ht="24">
      <c r="A5497" s="229">
        <v>606495</v>
      </c>
      <c r="B5497" s="21" t="s">
        <v>31</v>
      </c>
      <c r="C5497" s="32" t="s">
        <v>6295</v>
      </c>
      <c r="D5497" s="33" t="s">
        <v>21</v>
      </c>
      <c r="E5497" s="34">
        <v>45781.38</v>
      </c>
      <c r="F5497" s="168">
        <f t="shared" si="100"/>
        <v>45781.38</v>
      </c>
    </row>
    <row r="5498" spans="1:6" s="45" customFormat="1" ht="24">
      <c r="A5498" s="229">
        <v>606476</v>
      </c>
      <c r="B5498" s="21" t="s">
        <v>31</v>
      </c>
      <c r="C5498" s="32" t="s">
        <v>6296</v>
      </c>
      <c r="D5498" s="33" t="s">
        <v>21</v>
      </c>
      <c r="E5498" s="34">
        <v>45517.43</v>
      </c>
      <c r="F5498" s="168">
        <f t="shared" si="100"/>
        <v>45517.43</v>
      </c>
    </row>
    <row r="5499" spans="1:6" s="45" customFormat="1" ht="24">
      <c r="A5499" s="229">
        <v>606496</v>
      </c>
      <c r="B5499" s="21" t="s">
        <v>31</v>
      </c>
      <c r="C5499" s="32" t="s">
        <v>6297</v>
      </c>
      <c r="D5499" s="33" t="s">
        <v>21</v>
      </c>
      <c r="E5499" s="34">
        <v>46873.52</v>
      </c>
      <c r="F5499" s="168">
        <f t="shared" si="100"/>
        <v>46873.52</v>
      </c>
    </row>
    <row r="5500" spans="1:6" s="45" customFormat="1" ht="24">
      <c r="A5500" s="229">
        <v>606477</v>
      </c>
      <c r="B5500" s="21" t="s">
        <v>31</v>
      </c>
      <c r="C5500" s="32" t="s">
        <v>6298</v>
      </c>
      <c r="D5500" s="33" t="s">
        <v>21</v>
      </c>
      <c r="E5500" s="34">
        <v>46604.52</v>
      </c>
      <c r="F5500" s="168">
        <f t="shared" si="100"/>
        <v>46604.52</v>
      </c>
    </row>
    <row r="5501" spans="1:6" s="45" customFormat="1" ht="24">
      <c r="A5501" s="229">
        <v>606497</v>
      </c>
      <c r="B5501" s="21" t="s">
        <v>31</v>
      </c>
      <c r="C5501" s="32" t="s">
        <v>6299</v>
      </c>
      <c r="D5501" s="33" t="s">
        <v>21</v>
      </c>
      <c r="E5501" s="34">
        <v>48160.07</v>
      </c>
      <c r="F5501" s="168">
        <f t="shared" si="100"/>
        <v>48160.07</v>
      </c>
    </row>
    <row r="5502" spans="1:6" s="45" customFormat="1" ht="24">
      <c r="A5502" s="229">
        <v>606478</v>
      </c>
      <c r="B5502" s="21" t="s">
        <v>31</v>
      </c>
      <c r="C5502" s="32" t="s">
        <v>6300</v>
      </c>
      <c r="D5502" s="33" t="s">
        <v>21</v>
      </c>
      <c r="E5502" s="34">
        <v>47882.67</v>
      </c>
      <c r="F5502" s="168">
        <f t="shared" si="100"/>
        <v>47882.67</v>
      </c>
    </row>
    <row r="5503" spans="1:6" s="45" customFormat="1" ht="24">
      <c r="A5503" s="229">
        <v>605835</v>
      </c>
      <c r="B5503" s="21" t="s">
        <v>31</v>
      </c>
      <c r="C5503" s="32" t="s">
        <v>6301</v>
      </c>
      <c r="D5503" s="33" t="s">
        <v>21</v>
      </c>
      <c r="E5503" s="34">
        <v>7176.81</v>
      </c>
      <c r="F5503" s="168">
        <f t="shared" si="100"/>
        <v>7176.81</v>
      </c>
    </row>
    <row r="5504" spans="1:6" s="45" customFormat="1" ht="24">
      <c r="A5504" s="229">
        <v>605571</v>
      </c>
      <c r="B5504" s="21" t="s">
        <v>31</v>
      </c>
      <c r="C5504" s="32" t="s">
        <v>6302</v>
      </c>
      <c r="D5504" s="33" t="s">
        <v>21</v>
      </c>
      <c r="E5504" s="34">
        <v>6366.86</v>
      </c>
      <c r="F5504" s="168">
        <f t="shared" si="100"/>
        <v>6366.86</v>
      </c>
    </row>
    <row r="5505" spans="1:6" s="45" customFormat="1" ht="24">
      <c r="A5505" s="229">
        <v>605850</v>
      </c>
      <c r="B5505" s="21" t="s">
        <v>31</v>
      </c>
      <c r="C5505" s="32" t="s">
        <v>6303</v>
      </c>
      <c r="D5505" s="33" t="s">
        <v>21</v>
      </c>
      <c r="E5505" s="34">
        <v>7657.71</v>
      </c>
      <c r="F5505" s="168">
        <f t="shared" si="100"/>
        <v>7657.71</v>
      </c>
    </row>
    <row r="5506" spans="1:6" s="45" customFormat="1" ht="24">
      <c r="A5506" s="229">
        <v>605582</v>
      </c>
      <c r="B5506" s="21" t="s">
        <v>31</v>
      </c>
      <c r="C5506" s="32" t="s">
        <v>6304</v>
      </c>
      <c r="D5506" s="33" t="s">
        <v>21</v>
      </c>
      <c r="E5506" s="34">
        <v>6847.75</v>
      </c>
      <c r="F5506" s="168">
        <f t="shared" si="100"/>
        <v>6847.75</v>
      </c>
    </row>
    <row r="5507" spans="1:6" s="45" customFormat="1" ht="24">
      <c r="A5507" s="229">
        <v>605889</v>
      </c>
      <c r="B5507" s="21" t="s">
        <v>31</v>
      </c>
      <c r="C5507" s="32" t="s">
        <v>6305</v>
      </c>
      <c r="D5507" s="33" t="s">
        <v>21</v>
      </c>
      <c r="E5507" s="34">
        <v>8493.98</v>
      </c>
      <c r="F5507" s="168">
        <f t="shared" si="100"/>
        <v>8493.98</v>
      </c>
    </row>
    <row r="5508" spans="1:6" s="45" customFormat="1" ht="24">
      <c r="A5508" s="229">
        <v>605593</v>
      </c>
      <c r="B5508" s="21" t="s">
        <v>31</v>
      </c>
      <c r="C5508" s="32" t="s">
        <v>6306</v>
      </c>
      <c r="D5508" s="33" t="s">
        <v>21</v>
      </c>
      <c r="E5508" s="34">
        <v>7684.02</v>
      </c>
      <c r="F5508" s="168">
        <f t="shared" si="100"/>
        <v>7684.02</v>
      </c>
    </row>
    <row r="5509" spans="1:6" s="45" customFormat="1" ht="24">
      <c r="A5509" s="229">
        <v>605739</v>
      </c>
      <c r="B5509" s="21" t="s">
        <v>31</v>
      </c>
      <c r="C5509" s="32" t="s">
        <v>6307</v>
      </c>
      <c r="D5509" s="33" t="s">
        <v>21</v>
      </c>
      <c r="E5509" s="34">
        <v>6923.49</v>
      </c>
      <c r="F5509" s="168">
        <f t="shared" si="100"/>
        <v>6923.49</v>
      </c>
    </row>
    <row r="5510" spans="1:6" s="45" customFormat="1" ht="24">
      <c r="A5510" s="229">
        <v>605504</v>
      </c>
      <c r="B5510" s="21" t="s">
        <v>31</v>
      </c>
      <c r="C5510" s="32" t="s">
        <v>6308</v>
      </c>
      <c r="D5510" s="33" t="s">
        <v>21</v>
      </c>
      <c r="E5510" s="34">
        <v>6064.29</v>
      </c>
      <c r="F5510" s="168">
        <f t="shared" si="100"/>
        <v>6064.29</v>
      </c>
    </row>
    <row r="5511" spans="1:6" s="45" customFormat="1" ht="24">
      <c r="A5511" s="229">
        <v>605781</v>
      </c>
      <c r="B5511" s="21" t="s">
        <v>31</v>
      </c>
      <c r="C5511" s="32" t="s">
        <v>6309</v>
      </c>
      <c r="D5511" s="33" t="s">
        <v>21</v>
      </c>
      <c r="E5511" s="34">
        <v>7404.39</v>
      </c>
      <c r="F5511" s="168">
        <f t="shared" si="100"/>
        <v>7404.39</v>
      </c>
    </row>
    <row r="5512" spans="1:6" s="45" customFormat="1" ht="24">
      <c r="A5512" s="229">
        <v>605524</v>
      </c>
      <c r="B5512" s="21" t="s">
        <v>31</v>
      </c>
      <c r="C5512" s="32" t="s">
        <v>6310</v>
      </c>
      <c r="D5512" s="33" t="s">
        <v>21</v>
      </c>
      <c r="E5512" s="34">
        <v>6545.19</v>
      </c>
      <c r="F5512" s="168">
        <f t="shared" si="100"/>
        <v>6545.19</v>
      </c>
    </row>
    <row r="5513" spans="1:6" s="45" customFormat="1" ht="24">
      <c r="A5513" s="229">
        <v>605815</v>
      </c>
      <c r="B5513" s="21" t="s">
        <v>31</v>
      </c>
      <c r="C5513" s="32" t="s">
        <v>6311</v>
      </c>
      <c r="D5513" s="33" t="s">
        <v>21</v>
      </c>
      <c r="E5513" s="34">
        <v>8240.66</v>
      </c>
      <c r="F5513" s="168">
        <f t="shared" si="100"/>
        <v>8240.66</v>
      </c>
    </row>
    <row r="5514" spans="1:6" s="45" customFormat="1" ht="24">
      <c r="A5514" s="229">
        <v>605544</v>
      </c>
      <c r="B5514" s="21" t="s">
        <v>31</v>
      </c>
      <c r="C5514" s="32" t="s">
        <v>6312</v>
      </c>
      <c r="D5514" s="33" t="s">
        <v>21</v>
      </c>
      <c r="E5514" s="34">
        <v>7381.46</v>
      </c>
      <c r="F5514" s="168">
        <f t="shared" si="100"/>
        <v>7381.46</v>
      </c>
    </row>
    <row r="5515" spans="1:6" s="45" customFormat="1" ht="24">
      <c r="A5515" s="229">
        <v>605836</v>
      </c>
      <c r="B5515" s="21" t="s">
        <v>31</v>
      </c>
      <c r="C5515" s="32" t="s">
        <v>6313</v>
      </c>
      <c r="D5515" s="33" t="s">
        <v>21</v>
      </c>
      <c r="E5515" s="34">
        <v>8123.29</v>
      </c>
      <c r="F5515" s="168">
        <f t="shared" si="100"/>
        <v>8123.29</v>
      </c>
    </row>
    <row r="5516" spans="1:6" s="45" customFormat="1" ht="24">
      <c r="A5516" s="229">
        <v>605572</v>
      </c>
      <c r="B5516" s="21" t="s">
        <v>31</v>
      </c>
      <c r="C5516" s="32" t="s">
        <v>6314</v>
      </c>
      <c r="D5516" s="33" t="s">
        <v>21</v>
      </c>
      <c r="E5516" s="34">
        <v>7248</v>
      </c>
      <c r="F5516" s="168">
        <f t="shared" si="100"/>
        <v>7248</v>
      </c>
    </row>
    <row r="5517" spans="1:6" s="45" customFormat="1" ht="24">
      <c r="A5517" s="229">
        <v>605851</v>
      </c>
      <c r="B5517" s="21" t="s">
        <v>31</v>
      </c>
      <c r="C5517" s="32" t="s">
        <v>6315</v>
      </c>
      <c r="D5517" s="33" t="s">
        <v>21</v>
      </c>
      <c r="E5517" s="34">
        <v>8751.4</v>
      </c>
      <c r="F5517" s="168">
        <f t="shared" si="100"/>
        <v>8751.4</v>
      </c>
    </row>
    <row r="5518" spans="1:6" s="45" customFormat="1" ht="24">
      <c r="A5518" s="229">
        <v>605583</v>
      </c>
      <c r="B5518" s="21" t="s">
        <v>31</v>
      </c>
      <c r="C5518" s="32" t="s">
        <v>6316</v>
      </c>
      <c r="D5518" s="33" t="s">
        <v>21</v>
      </c>
      <c r="E5518" s="34">
        <v>7876.11</v>
      </c>
      <c r="F5518" s="168">
        <f t="shared" si="100"/>
        <v>7876.11</v>
      </c>
    </row>
    <row r="5519" spans="1:6" s="45" customFormat="1" ht="24">
      <c r="A5519" s="229">
        <v>605890</v>
      </c>
      <c r="B5519" s="21" t="s">
        <v>31</v>
      </c>
      <c r="C5519" s="32" t="s">
        <v>6317</v>
      </c>
      <c r="D5519" s="33" t="s">
        <v>21</v>
      </c>
      <c r="E5519" s="34">
        <v>9843.67</v>
      </c>
      <c r="F5519" s="168">
        <f t="shared" si="100"/>
        <v>9843.67</v>
      </c>
    </row>
    <row r="5520" spans="1:6" s="45" customFormat="1" ht="24">
      <c r="A5520" s="229">
        <v>605594</v>
      </c>
      <c r="B5520" s="21" t="s">
        <v>31</v>
      </c>
      <c r="C5520" s="32" t="s">
        <v>6318</v>
      </c>
      <c r="D5520" s="33" t="s">
        <v>21</v>
      </c>
      <c r="E5520" s="34">
        <v>8968.3799999999992</v>
      </c>
      <c r="F5520" s="168">
        <f t="shared" si="100"/>
        <v>8968.3799999999992</v>
      </c>
    </row>
    <row r="5521" spans="1:6" s="45" customFormat="1" ht="24">
      <c r="A5521" s="229">
        <v>605740</v>
      </c>
      <c r="B5521" s="21" t="s">
        <v>31</v>
      </c>
      <c r="C5521" s="32" t="s">
        <v>6319</v>
      </c>
      <c r="D5521" s="33" t="s">
        <v>21</v>
      </c>
      <c r="E5521" s="34">
        <v>7837.76</v>
      </c>
      <c r="F5521" s="168">
        <f t="shared" si="100"/>
        <v>7837.76</v>
      </c>
    </row>
    <row r="5522" spans="1:6" s="45" customFormat="1" ht="24">
      <c r="A5522" s="229">
        <v>605505</v>
      </c>
      <c r="B5522" s="21" t="s">
        <v>31</v>
      </c>
      <c r="C5522" s="32" t="s">
        <v>6320</v>
      </c>
      <c r="D5522" s="33" t="s">
        <v>21</v>
      </c>
      <c r="E5522" s="34">
        <v>6904.46</v>
      </c>
      <c r="F5522" s="168">
        <f t="shared" si="100"/>
        <v>6904.46</v>
      </c>
    </row>
    <row r="5523" spans="1:6" s="45" customFormat="1" ht="24">
      <c r="A5523" s="229">
        <v>605782</v>
      </c>
      <c r="B5523" s="21" t="s">
        <v>31</v>
      </c>
      <c r="C5523" s="32" t="s">
        <v>6321</v>
      </c>
      <c r="D5523" s="33" t="s">
        <v>21</v>
      </c>
      <c r="E5523" s="34">
        <v>8465.8799999999992</v>
      </c>
      <c r="F5523" s="168">
        <f t="shared" si="100"/>
        <v>8465.8799999999992</v>
      </c>
    </row>
    <row r="5524" spans="1:6" s="45" customFormat="1" ht="24">
      <c r="A5524" s="229">
        <v>605525</v>
      </c>
      <c r="B5524" s="21" t="s">
        <v>31</v>
      </c>
      <c r="C5524" s="32" t="s">
        <v>6322</v>
      </c>
      <c r="D5524" s="33" t="s">
        <v>21</v>
      </c>
      <c r="E5524" s="34">
        <v>7532.57</v>
      </c>
      <c r="F5524" s="168">
        <f t="shared" si="100"/>
        <v>7532.57</v>
      </c>
    </row>
    <row r="5525" spans="1:6" s="45" customFormat="1" ht="24">
      <c r="A5525" s="229">
        <v>605816</v>
      </c>
      <c r="B5525" s="21" t="s">
        <v>31</v>
      </c>
      <c r="C5525" s="32" t="s">
        <v>6323</v>
      </c>
      <c r="D5525" s="33" t="s">
        <v>21</v>
      </c>
      <c r="E5525" s="34">
        <v>9558.15</v>
      </c>
      <c r="F5525" s="168">
        <f t="shared" si="100"/>
        <v>9558.15</v>
      </c>
    </row>
    <row r="5526" spans="1:6" s="45" customFormat="1" ht="24">
      <c r="A5526" s="229">
        <v>605545</v>
      </c>
      <c r="B5526" s="21" t="s">
        <v>31</v>
      </c>
      <c r="C5526" s="32" t="s">
        <v>6324</v>
      </c>
      <c r="D5526" s="33" t="s">
        <v>21</v>
      </c>
      <c r="E5526" s="34">
        <v>8624.84</v>
      </c>
      <c r="F5526" s="168">
        <f t="shared" si="100"/>
        <v>8624.84</v>
      </c>
    </row>
    <row r="5527" spans="1:6" s="45" customFormat="1" ht="24">
      <c r="A5527" s="229">
        <v>605837</v>
      </c>
      <c r="B5527" s="21" t="s">
        <v>31</v>
      </c>
      <c r="C5527" s="32" t="s">
        <v>6325</v>
      </c>
      <c r="D5527" s="33" t="s">
        <v>21</v>
      </c>
      <c r="E5527" s="34">
        <v>9678.41</v>
      </c>
      <c r="F5527" s="168">
        <f t="shared" si="100"/>
        <v>9678.41</v>
      </c>
    </row>
    <row r="5528" spans="1:6" s="45" customFormat="1" ht="24">
      <c r="A5528" s="229">
        <v>605573</v>
      </c>
      <c r="B5528" s="21" t="s">
        <v>31</v>
      </c>
      <c r="C5528" s="32" t="s">
        <v>6326</v>
      </c>
      <c r="D5528" s="33" t="s">
        <v>21</v>
      </c>
      <c r="E5528" s="34">
        <v>8751.34</v>
      </c>
      <c r="F5528" s="168">
        <f t="shared" si="100"/>
        <v>8751.34</v>
      </c>
    </row>
    <row r="5529" spans="1:6" s="45" customFormat="1" ht="24">
      <c r="A5529" s="229">
        <v>605852</v>
      </c>
      <c r="B5529" s="21" t="s">
        <v>31</v>
      </c>
      <c r="C5529" s="32" t="s">
        <v>6327</v>
      </c>
      <c r="D5529" s="33" t="s">
        <v>21</v>
      </c>
      <c r="E5529" s="34">
        <v>10473.36</v>
      </c>
      <c r="F5529" s="168">
        <f t="shared" si="100"/>
        <v>10473.36</v>
      </c>
    </row>
    <row r="5530" spans="1:6" s="45" customFormat="1" ht="24">
      <c r="A5530" s="229">
        <v>605584</v>
      </c>
      <c r="B5530" s="21" t="s">
        <v>31</v>
      </c>
      <c r="C5530" s="32" t="s">
        <v>6328</v>
      </c>
      <c r="D5530" s="33" t="s">
        <v>21</v>
      </c>
      <c r="E5530" s="34">
        <v>9546.2900000000009</v>
      </c>
      <c r="F5530" s="168">
        <f t="shared" si="100"/>
        <v>9546.2900000000009</v>
      </c>
    </row>
    <row r="5531" spans="1:6" s="45" customFormat="1" ht="24">
      <c r="A5531" s="229">
        <v>605891</v>
      </c>
      <c r="B5531" s="21" t="s">
        <v>31</v>
      </c>
      <c r="C5531" s="32" t="s">
        <v>6329</v>
      </c>
      <c r="D5531" s="33" t="s">
        <v>21</v>
      </c>
      <c r="E5531" s="34">
        <v>11855.77</v>
      </c>
      <c r="F5531" s="168">
        <f t="shared" si="100"/>
        <v>11855.77</v>
      </c>
    </row>
    <row r="5532" spans="1:6" s="45" customFormat="1" ht="24">
      <c r="A5532" s="229">
        <v>605595</v>
      </c>
      <c r="B5532" s="21" t="s">
        <v>31</v>
      </c>
      <c r="C5532" s="32" t="s">
        <v>6330</v>
      </c>
      <c r="D5532" s="33" t="s">
        <v>21</v>
      </c>
      <c r="E5532" s="34">
        <v>10928.7</v>
      </c>
      <c r="F5532" s="168">
        <f t="shared" si="100"/>
        <v>10928.7</v>
      </c>
    </row>
    <row r="5533" spans="1:6" s="45" customFormat="1" ht="24">
      <c r="A5533" s="229">
        <v>605741</v>
      </c>
      <c r="B5533" s="21" t="s">
        <v>31</v>
      </c>
      <c r="C5533" s="32" t="s">
        <v>6331</v>
      </c>
      <c r="D5533" s="33" t="s">
        <v>21</v>
      </c>
      <c r="E5533" s="34">
        <v>9345.65</v>
      </c>
      <c r="F5533" s="168">
        <f t="shared" si="100"/>
        <v>9345.65</v>
      </c>
    </row>
    <row r="5534" spans="1:6" s="45" customFormat="1" ht="24">
      <c r="A5534" s="229">
        <v>605506</v>
      </c>
      <c r="B5534" s="21" t="s">
        <v>31</v>
      </c>
      <c r="C5534" s="32" t="s">
        <v>6332</v>
      </c>
      <c r="D5534" s="33" t="s">
        <v>21</v>
      </c>
      <c r="E5534" s="34">
        <v>8344.77</v>
      </c>
      <c r="F5534" s="168">
        <f t="shared" si="100"/>
        <v>8344.77</v>
      </c>
    </row>
    <row r="5535" spans="1:6" s="45" customFormat="1" ht="24">
      <c r="A5535" s="229">
        <v>605783</v>
      </c>
      <c r="B5535" s="21" t="s">
        <v>31</v>
      </c>
      <c r="C5535" s="32" t="s">
        <v>6333</v>
      </c>
      <c r="D5535" s="33" t="s">
        <v>21</v>
      </c>
      <c r="E5535" s="34">
        <v>10140.61</v>
      </c>
      <c r="F5535" s="168">
        <f t="shared" si="100"/>
        <v>10140.61</v>
      </c>
    </row>
    <row r="5536" spans="1:6" s="45" customFormat="1" ht="24">
      <c r="A5536" s="229">
        <v>605526</v>
      </c>
      <c r="B5536" s="21" t="s">
        <v>31</v>
      </c>
      <c r="C5536" s="32" t="s">
        <v>6334</v>
      </c>
      <c r="D5536" s="33" t="s">
        <v>21</v>
      </c>
      <c r="E5536" s="34">
        <v>9139.73</v>
      </c>
      <c r="F5536" s="168">
        <f t="shared" si="100"/>
        <v>9139.73</v>
      </c>
    </row>
    <row r="5537" spans="1:6" s="45" customFormat="1" ht="24">
      <c r="A5537" s="229">
        <v>605817</v>
      </c>
      <c r="B5537" s="21" t="s">
        <v>31</v>
      </c>
      <c r="C5537" s="32" t="s">
        <v>6335</v>
      </c>
      <c r="D5537" s="33" t="s">
        <v>21</v>
      </c>
      <c r="E5537" s="34">
        <v>11523.01</v>
      </c>
      <c r="F5537" s="168">
        <f t="shared" si="100"/>
        <v>11523.01</v>
      </c>
    </row>
    <row r="5538" spans="1:6" s="45" customFormat="1" ht="24">
      <c r="A5538" s="229">
        <v>605546</v>
      </c>
      <c r="B5538" s="21" t="s">
        <v>31</v>
      </c>
      <c r="C5538" s="32" t="s">
        <v>6336</v>
      </c>
      <c r="D5538" s="33" t="s">
        <v>21</v>
      </c>
      <c r="E5538" s="34">
        <v>10522.13</v>
      </c>
      <c r="F5538" s="168">
        <f t="shared" si="100"/>
        <v>10522.13</v>
      </c>
    </row>
    <row r="5539" spans="1:6" s="45" customFormat="1" ht="24">
      <c r="A5539" s="229">
        <v>605838</v>
      </c>
      <c r="B5539" s="21" t="s">
        <v>31</v>
      </c>
      <c r="C5539" s="32" t="s">
        <v>6337</v>
      </c>
      <c r="D5539" s="33" t="s">
        <v>21</v>
      </c>
      <c r="E5539" s="34">
        <v>11006.25</v>
      </c>
      <c r="F5539" s="168">
        <f t="shared" si="100"/>
        <v>11006.25</v>
      </c>
    </row>
    <row r="5540" spans="1:6" s="45" customFormat="1" ht="24">
      <c r="A5540" s="229">
        <v>605574</v>
      </c>
      <c r="B5540" s="21" t="s">
        <v>31</v>
      </c>
      <c r="C5540" s="32" t="s">
        <v>6338</v>
      </c>
      <c r="D5540" s="33" t="s">
        <v>21</v>
      </c>
      <c r="E5540" s="34">
        <v>9936.64</v>
      </c>
      <c r="F5540" s="168">
        <f t="shared" si="100"/>
        <v>9936.64</v>
      </c>
    </row>
    <row r="5541" spans="1:6" s="45" customFormat="1" ht="24">
      <c r="A5541" s="229">
        <v>605853</v>
      </c>
      <c r="B5541" s="21" t="s">
        <v>31</v>
      </c>
      <c r="C5541" s="32" t="s">
        <v>6339</v>
      </c>
      <c r="D5541" s="33" t="s">
        <v>21</v>
      </c>
      <c r="E5541" s="34">
        <v>11987.68</v>
      </c>
      <c r="F5541" s="168">
        <f t="shared" si="100"/>
        <v>11987.68</v>
      </c>
    </row>
    <row r="5542" spans="1:6" s="45" customFormat="1" ht="24">
      <c r="A5542" s="229">
        <v>605585</v>
      </c>
      <c r="B5542" s="21" t="s">
        <v>31</v>
      </c>
      <c r="C5542" s="32" t="s">
        <v>6340</v>
      </c>
      <c r="D5542" s="33" t="s">
        <v>21</v>
      </c>
      <c r="E5542" s="34">
        <v>10918.07</v>
      </c>
      <c r="F5542" s="168">
        <f t="shared" si="100"/>
        <v>10918.07</v>
      </c>
    </row>
    <row r="5543" spans="1:6" s="45" customFormat="1" ht="24">
      <c r="A5543" s="229">
        <v>605892</v>
      </c>
      <c r="B5543" s="21" t="s">
        <v>31</v>
      </c>
      <c r="C5543" s="32" t="s">
        <v>6341</v>
      </c>
      <c r="D5543" s="33" t="s">
        <v>21</v>
      </c>
      <c r="E5543" s="34">
        <v>13694.35</v>
      </c>
      <c r="F5543" s="168">
        <f t="shared" si="100"/>
        <v>13694.35</v>
      </c>
    </row>
    <row r="5544" spans="1:6" s="45" customFormat="1" ht="24">
      <c r="A5544" s="229">
        <v>605596</v>
      </c>
      <c r="B5544" s="21" t="s">
        <v>31</v>
      </c>
      <c r="C5544" s="32" t="s">
        <v>6342</v>
      </c>
      <c r="D5544" s="33" t="s">
        <v>21</v>
      </c>
      <c r="E5544" s="34">
        <v>12624.74</v>
      </c>
      <c r="F5544" s="168">
        <f t="shared" si="100"/>
        <v>12624.74</v>
      </c>
    </row>
    <row r="5545" spans="1:6" s="45" customFormat="1" ht="24">
      <c r="A5545" s="229">
        <v>605742</v>
      </c>
      <c r="B5545" s="21" t="s">
        <v>31</v>
      </c>
      <c r="C5545" s="32" t="s">
        <v>6343</v>
      </c>
      <c r="D5545" s="33" t="s">
        <v>21</v>
      </c>
      <c r="E5545" s="34">
        <v>10626.26</v>
      </c>
      <c r="F5545" s="168">
        <f t="shared" si="100"/>
        <v>10626.26</v>
      </c>
    </row>
    <row r="5546" spans="1:6" s="45" customFormat="1" ht="24">
      <c r="A5546" s="229">
        <v>605507</v>
      </c>
      <c r="B5546" s="21" t="s">
        <v>31</v>
      </c>
      <c r="C5546" s="32" t="s">
        <v>6344</v>
      </c>
      <c r="D5546" s="33" t="s">
        <v>21</v>
      </c>
      <c r="E5546" s="34">
        <v>9473.34</v>
      </c>
      <c r="F5546" s="168">
        <f t="shared" si="100"/>
        <v>9473.34</v>
      </c>
    </row>
    <row r="5547" spans="1:6" s="45" customFormat="1" ht="24">
      <c r="A5547" s="229">
        <v>605784</v>
      </c>
      <c r="B5547" s="21" t="s">
        <v>31</v>
      </c>
      <c r="C5547" s="32" t="s">
        <v>6345</v>
      </c>
      <c r="D5547" s="33" t="s">
        <v>21</v>
      </c>
      <c r="E5547" s="34">
        <v>11607.69</v>
      </c>
      <c r="F5547" s="168">
        <f t="shared" si="100"/>
        <v>11607.69</v>
      </c>
    </row>
    <row r="5548" spans="1:6" s="45" customFormat="1" ht="24">
      <c r="A5548" s="229">
        <v>605527</v>
      </c>
      <c r="B5548" s="21" t="s">
        <v>31</v>
      </c>
      <c r="C5548" s="32" t="s">
        <v>6346</v>
      </c>
      <c r="D5548" s="33" t="s">
        <v>21</v>
      </c>
      <c r="E5548" s="34">
        <v>10454.77</v>
      </c>
      <c r="F5548" s="168">
        <f t="shared" si="100"/>
        <v>10454.77</v>
      </c>
    </row>
    <row r="5549" spans="1:6" s="45" customFormat="1" ht="24">
      <c r="A5549" s="229">
        <v>605818</v>
      </c>
      <c r="B5549" s="21" t="s">
        <v>31</v>
      </c>
      <c r="C5549" s="32" t="s">
        <v>6347</v>
      </c>
      <c r="D5549" s="33" t="s">
        <v>21</v>
      </c>
      <c r="E5549" s="34">
        <v>13314.36</v>
      </c>
      <c r="F5549" s="168">
        <f t="shared" si="100"/>
        <v>13314.36</v>
      </c>
    </row>
    <row r="5550" spans="1:6" s="45" customFormat="1" ht="24">
      <c r="A5550" s="229">
        <v>605547</v>
      </c>
      <c r="B5550" s="21" t="s">
        <v>31</v>
      </c>
      <c r="C5550" s="32" t="s">
        <v>6348</v>
      </c>
      <c r="D5550" s="33" t="s">
        <v>21</v>
      </c>
      <c r="E5550" s="34">
        <v>12161.44</v>
      </c>
      <c r="F5550" s="168">
        <f t="shared" si="100"/>
        <v>12161.44</v>
      </c>
    </row>
    <row r="5551" spans="1:6" s="45" customFormat="1" ht="24">
      <c r="A5551" s="229">
        <v>605839</v>
      </c>
      <c r="B5551" s="21" t="s">
        <v>31</v>
      </c>
      <c r="C5551" s="32" t="s">
        <v>6349</v>
      </c>
      <c r="D5551" s="33" t="s">
        <v>21</v>
      </c>
      <c r="E5551" s="34">
        <v>12398.29</v>
      </c>
      <c r="F5551" s="168">
        <f t="shared" ref="F5551:F5614" si="101">E5551*$F$5038</f>
        <v>12398.29</v>
      </c>
    </row>
    <row r="5552" spans="1:6" s="45" customFormat="1" ht="24">
      <c r="A5552" s="229">
        <v>605575</v>
      </c>
      <c r="B5552" s="21" t="s">
        <v>31</v>
      </c>
      <c r="C5552" s="32" t="s">
        <v>6350</v>
      </c>
      <c r="D5552" s="33" t="s">
        <v>21</v>
      </c>
      <c r="E5552" s="34">
        <v>11222.3</v>
      </c>
      <c r="F5552" s="168">
        <f t="shared" si="101"/>
        <v>11222.3</v>
      </c>
    </row>
    <row r="5553" spans="1:6" s="45" customFormat="1" ht="24">
      <c r="A5553" s="229">
        <v>605854</v>
      </c>
      <c r="B5553" s="21" t="s">
        <v>31</v>
      </c>
      <c r="C5553" s="32" t="s">
        <v>6351</v>
      </c>
      <c r="D5553" s="33" t="s">
        <v>21</v>
      </c>
      <c r="E5553" s="34">
        <v>13585.81</v>
      </c>
      <c r="F5553" s="168">
        <f t="shared" si="101"/>
        <v>13585.81</v>
      </c>
    </row>
    <row r="5554" spans="1:6" s="45" customFormat="1" ht="24">
      <c r="A5554" s="229">
        <v>605586</v>
      </c>
      <c r="B5554" s="21" t="s">
        <v>31</v>
      </c>
      <c r="C5554" s="32" t="s">
        <v>6352</v>
      </c>
      <c r="D5554" s="33" t="s">
        <v>21</v>
      </c>
      <c r="E5554" s="34">
        <v>12409.83</v>
      </c>
      <c r="F5554" s="168">
        <f t="shared" si="101"/>
        <v>12409.83</v>
      </c>
    </row>
    <row r="5555" spans="1:6" s="45" customFormat="1" ht="24">
      <c r="A5555" s="229">
        <v>605893</v>
      </c>
      <c r="B5555" s="21" t="s">
        <v>31</v>
      </c>
      <c r="C5555" s="32" t="s">
        <v>6353</v>
      </c>
      <c r="D5555" s="33" t="s">
        <v>21</v>
      </c>
      <c r="E5555" s="34">
        <v>15650.89</v>
      </c>
      <c r="F5555" s="168">
        <f t="shared" si="101"/>
        <v>15650.89</v>
      </c>
    </row>
    <row r="5556" spans="1:6" s="45" customFormat="1" ht="24">
      <c r="A5556" s="229">
        <v>605597</v>
      </c>
      <c r="B5556" s="21" t="s">
        <v>31</v>
      </c>
      <c r="C5556" s="32" t="s">
        <v>6354</v>
      </c>
      <c r="D5556" s="33" t="s">
        <v>21</v>
      </c>
      <c r="E5556" s="34">
        <v>14474.91</v>
      </c>
      <c r="F5556" s="168">
        <f t="shared" si="101"/>
        <v>14474.91</v>
      </c>
    </row>
    <row r="5557" spans="1:6" s="45" customFormat="1" ht="24">
      <c r="A5557" s="229">
        <v>605743</v>
      </c>
      <c r="B5557" s="21" t="s">
        <v>31</v>
      </c>
      <c r="C5557" s="32" t="s">
        <v>6355</v>
      </c>
      <c r="D5557" s="33" t="s">
        <v>21</v>
      </c>
      <c r="E5557" s="34">
        <v>11979.66</v>
      </c>
      <c r="F5557" s="168">
        <f t="shared" si="101"/>
        <v>11979.66</v>
      </c>
    </row>
    <row r="5558" spans="1:6" s="45" customFormat="1" ht="24">
      <c r="A5558" s="229">
        <v>605508</v>
      </c>
      <c r="B5558" s="21" t="s">
        <v>31</v>
      </c>
      <c r="C5558" s="32" t="s">
        <v>6356</v>
      </c>
      <c r="D5558" s="33" t="s">
        <v>21</v>
      </c>
      <c r="E5558" s="34">
        <v>10711.72</v>
      </c>
      <c r="F5558" s="168">
        <f t="shared" si="101"/>
        <v>10711.72</v>
      </c>
    </row>
    <row r="5559" spans="1:6" s="45" customFormat="1" ht="24">
      <c r="A5559" s="229">
        <v>605785</v>
      </c>
      <c r="B5559" s="21" t="s">
        <v>31</v>
      </c>
      <c r="C5559" s="32" t="s">
        <v>6357</v>
      </c>
      <c r="D5559" s="33" t="s">
        <v>21</v>
      </c>
      <c r="E5559" s="34">
        <v>13167.19</v>
      </c>
      <c r="F5559" s="168">
        <f t="shared" si="101"/>
        <v>13167.19</v>
      </c>
    </row>
    <row r="5560" spans="1:6" s="45" customFormat="1" ht="24">
      <c r="A5560" s="229">
        <v>605528</v>
      </c>
      <c r="B5560" s="21" t="s">
        <v>31</v>
      </c>
      <c r="C5560" s="32" t="s">
        <v>6358</v>
      </c>
      <c r="D5560" s="33" t="s">
        <v>21</v>
      </c>
      <c r="E5560" s="34">
        <v>11899.25</v>
      </c>
      <c r="F5560" s="168">
        <f t="shared" si="101"/>
        <v>11899.25</v>
      </c>
    </row>
    <row r="5561" spans="1:6" s="45" customFormat="1" ht="24">
      <c r="A5561" s="229">
        <v>605819</v>
      </c>
      <c r="B5561" s="21" t="s">
        <v>31</v>
      </c>
      <c r="C5561" s="32" t="s">
        <v>6359</v>
      </c>
      <c r="D5561" s="33" t="s">
        <v>21</v>
      </c>
      <c r="E5561" s="34">
        <v>15232.27</v>
      </c>
      <c r="F5561" s="168">
        <f t="shared" si="101"/>
        <v>15232.27</v>
      </c>
    </row>
    <row r="5562" spans="1:6" s="45" customFormat="1" ht="24">
      <c r="A5562" s="229">
        <v>605548</v>
      </c>
      <c r="B5562" s="21" t="s">
        <v>31</v>
      </c>
      <c r="C5562" s="32" t="s">
        <v>6360</v>
      </c>
      <c r="D5562" s="33" t="s">
        <v>21</v>
      </c>
      <c r="E5562" s="34">
        <v>13964.33</v>
      </c>
      <c r="F5562" s="168">
        <f t="shared" si="101"/>
        <v>13964.33</v>
      </c>
    </row>
    <row r="5563" spans="1:6" s="45" customFormat="1" ht="24">
      <c r="A5563" s="229">
        <v>605840</v>
      </c>
      <c r="B5563" s="21" t="s">
        <v>31</v>
      </c>
      <c r="C5563" s="32" t="s">
        <v>6361</v>
      </c>
      <c r="D5563" s="33" t="s">
        <v>21</v>
      </c>
      <c r="E5563" s="34">
        <v>16059.64</v>
      </c>
      <c r="F5563" s="168">
        <f t="shared" si="101"/>
        <v>16059.64</v>
      </c>
    </row>
    <row r="5564" spans="1:6" s="45" customFormat="1" ht="24">
      <c r="A5564" s="229">
        <v>605576</v>
      </c>
      <c r="B5564" s="21" t="s">
        <v>31</v>
      </c>
      <c r="C5564" s="32" t="s">
        <v>6362</v>
      </c>
      <c r="D5564" s="33" t="s">
        <v>21</v>
      </c>
      <c r="E5564" s="34">
        <v>12674.18</v>
      </c>
      <c r="F5564" s="168">
        <f t="shared" si="101"/>
        <v>12674.18</v>
      </c>
    </row>
    <row r="5565" spans="1:6" s="45" customFormat="1" ht="24">
      <c r="A5565" s="229">
        <v>605855</v>
      </c>
      <c r="B5565" s="21" t="s">
        <v>31</v>
      </c>
      <c r="C5565" s="32" t="s">
        <v>6363</v>
      </c>
      <c r="D5565" s="33" t="s">
        <v>21</v>
      </c>
      <c r="E5565" s="34">
        <v>17472.89</v>
      </c>
      <c r="F5565" s="168">
        <f t="shared" si="101"/>
        <v>17472.89</v>
      </c>
    </row>
    <row r="5566" spans="1:6" s="45" customFormat="1" ht="24">
      <c r="A5566" s="229">
        <v>605587</v>
      </c>
      <c r="B5566" s="21" t="s">
        <v>31</v>
      </c>
      <c r="C5566" s="32" t="s">
        <v>6364</v>
      </c>
      <c r="D5566" s="33" t="s">
        <v>21</v>
      </c>
      <c r="E5566" s="34">
        <v>14087.43</v>
      </c>
      <c r="F5566" s="168">
        <f t="shared" si="101"/>
        <v>14087.43</v>
      </c>
    </row>
    <row r="5567" spans="1:6" s="45" customFormat="1" ht="24">
      <c r="A5567" s="229">
        <v>605898</v>
      </c>
      <c r="B5567" s="21" t="s">
        <v>31</v>
      </c>
      <c r="C5567" s="32" t="s">
        <v>6365</v>
      </c>
      <c r="D5567" s="33" t="s">
        <v>21</v>
      </c>
      <c r="E5567" s="34">
        <v>19930.5</v>
      </c>
      <c r="F5567" s="168">
        <f t="shared" si="101"/>
        <v>19930.5</v>
      </c>
    </row>
    <row r="5568" spans="1:6" s="45" customFormat="1" ht="24">
      <c r="A5568" s="229">
        <v>605598</v>
      </c>
      <c r="B5568" s="21" t="s">
        <v>31</v>
      </c>
      <c r="C5568" s="32" t="s">
        <v>6366</v>
      </c>
      <c r="D5568" s="33" t="s">
        <v>21</v>
      </c>
      <c r="E5568" s="34">
        <v>16545.04</v>
      </c>
      <c r="F5568" s="168">
        <f t="shared" si="101"/>
        <v>16545.04</v>
      </c>
    </row>
    <row r="5569" spans="1:6" s="45" customFormat="1" ht="24">
      <c r="A5569" s="229">
        <v>605744</v>
      </c>
      <c r="B5569" s="21" t="s">
        <v>31</v>
      </c>
      <c r="C5569" s="32" t="s">
        <v>6367</v>
      </c>
      <c r="D5569" s="33" t="s">
        <v>21</v>
      </c>
      <c r="E5569" s="34">
        <v>15177.51</v>
      </c>
      <c r="F5569" s="168">
        <f t="shared" si="101"/>
        <v>15177.51</v>
      </c>
    </row>
    <row r="5570" spans="1:6" s="45" customFormat="1" ht="24">
      <c r="A5570" s="229">
        <v>605509</v>
      </c>
      <c r="B5570" s="21" t="s">
        <v>31</v>
      </c>
      <c r="C5570" s="32" t="s">
        <v>6368</v>
      </c>
      <c r="D5570" s="33" t="s">
        <v>21</v>
      </c>
      <c r="E5570" s="34">
        <v>12110.03</v>
      </c>
      <c r="F5570" s="168">
        <f t="shared" si="101"/>
        <v>12110.03</v>
      </c>
    </row>
    <row r="5571" spans="1:6" s="45" customFormat="1" ht="24">
      <c r="A5571" s="229">
        <v>605787</v>
      </c>
      <c r="B5571" s="21" t="s">
        <v>31</v>
      </c>
      <c r="C5571" s="32" t="s">
        <v>6369</v>
      </c>
      <c r="D5571" s="33" t="s">
        <v>21</v>
      </c>
      <c r="E5571" s="34">
        <v>16590.759999999998</v>
      </c>
      <c r="F5571" s="168">
        <f t="shared" si="101"/>
        <v>16590.759999999998</v>
      </c>
    </row>
    <row r="5572" spans="1:6" s="45" customFormat="1" ht="24">
      <c r="A5572" s="229">
        <v>605529</v>
      </c>
      <c r="B5572" s="21" t="s">
        <v>31</v>
      </c>
      <c r="C5572" s="32" t="s">
        <v>6370</v>
      </c>
      <c r="D5572" s="33" t="s">
        <v>21</v>
      </c>
      <c r="E5572" s="34">
        <v>13523.29</v>
      </c>
      <c r="F5572" s="168">
        <f t="shared" si="101"/>
        <v>13523.29</v>
      </c>
    </row>
    <row r="5573" spans="1:6" s="45" customFormat="1" ht="24">
      <c r="A5573" s="229">
        <v>605820</v>
      </c>
      <c r="B5573" s="21" t="s">
        <v>31</v>
      </c>
      <c r="C5573" s="32" t="s">
        <v>6371</v>
      </c>
      <c r="D5573" s="33" t="s">
        <v>21</v>
      </c>
      <c r="E5573" s="34">
        <v>19048.37</v>
      </c>
      <c r="F5573" s="168">
        <f t="shared" si="101"/>
        <v>19048.37</v>
      </c>
    </row>
    <row r="5574" spans="1:6" s="45" customFormat="1" ht="24">
      <c r="A5574" s="229">
        <v>605549</v>
      </c>
      <c r="B5574" s="21" t="s">
        <v>31</v>
      </c>
      <c r="C5574" s="32" t="s">
        <v>6372</v>
      </c>
      <c r="D5574" s="33" t="s">
        <v>21</v>
      </c>
      <c r="E5574" s="34">
        <v>15980.89</v>
      </c>
      <c r="F5574" s="168">
        <f t="shared" si="101"/>
        <v>15980.89</v>
      </c>
    </row>
    <row r="5575" spans="1:6" s="45" customFormat="1" ht="24">
      <c r="A5575" s="229">
        <v>605841</v>
      </c>
      <c r="B5575" s="21" t="s">
        <v>31</v>
      </c>
      <c r="C5575" s="32" t="s">
        <v>6373</v>
      </c>
      <c r="D5575" s="33" t="s">
        <v>21</v>
      </c>
      <c r="E5575" s="34">
        <v>17569.599999999999</v>
      </c>
      <c r="F5575" s="168">
        <f t="shared" si="101"/>
        <v>17569.599999999999</v>
      </c>
    </row>
    <row r="5576" spans="1:6" s="45" customFormat="1" ht="24">
      <c r="A5576" s="229">
        <v>605577</v>
      </c>
      <c r="B5576" s="21" t="s">
        <v>31</v>
      </c>
      <c r="C5576" s="32" t="s">
        <v>6374</v>
      </c>
      <c r="D5576" s="33" t="s">
        <v>21</v>
      </c>
      <c r="E5576" s="34">
        <v>13869.76</v>
      </c>
      <c r="F5576" s="168">
        <f t="shared" si="101"/>
        <v>13869.76</v>
      </c>
    </row>
    <row r="5577" spans="1:6" s="45" customFormat="1" ht="24">
      <c r="A5577" s="229">
        <v>605856</v>
      </c>
      <c r="B5577" s="21" t="s">
        <v>31</v>
      </c>
      <c r="C5577" s="32" t="s">
        <v>6375</v>
      </c>
      <c r="D5577" s="33" t="s">
        <v>21</v>
      </c>
      <c r="E5577" s="34">
        <v>19228.21</v>
      </c>
      <c r="F5577" s="168">
        <f t="shared" si="101"/>
        <v>19228.21</v>
      </c>
    </row>
    <row r="5578" spans="1:6" s="45" customFormat="1" ht="24">
      <c r="A5578" s="229">
        <v>605588</v>
      </c>
      <c r="B5578" s="21" t="s">
        <v>31</v>
      </c>
      <c r="C5578" s="32" t="s">
        <v>6376</v>
      </c>
      <c r="D5578" s="33" t="s">
        <v>21</v>
      </c>
      <c r="E5578" s="34">
        <v>15528.37</v>
      </c>
      <c r="F5578" s="168">
        <f t="shared" si="101"/>
        <v>15528.37</v>
      </c>
    </row>
    <row r="5579" spans="1:6" s="45" customFormat="1" ht="24">
      <c r="A5579" s="229">
        <v>605899</v>
      </c>
      <c r="B5579" s="21" t="s">
        <v>31</v>
      </c>
      <c r="C5579" s="32" t="s">
        <v>6377</v>
      </c>
      <c r="D5579" s="33" t="s">
        <v>21</v>
      </c>
      <c r="E5579" s="34">
        <v>22112.49</v>
      </c>
      <c r="F5579" s="168">
        <f t="shared" si="101"/>
        <v>22112.49</v>
      </c>
    </row>
    <row r="5580" spans="1:6" s="45" customFormat="1" ht="24">
      <c r="A5580" s="229">
        <v>605599</v>
      </c>
      <c r="B5580" s="21" t="s">
        <v>31</v>
      </c>
      <c r="C5580" s="32" t="s">
        <v>6378</v>
      </c>
      <c r="D5580" s="33" t="s">
        <v>21</v>
      </c>
      <c r="E5580" s="34">
        <v>18412.650000000001</v>
      </c>
      <c r="F5580" s="168">
        <f t="shared" si="101"/>
        <v>18412.650000000001</v>
      </c>
    </row>
    <row r="5581" spans="1:6" s="45" customFormat="1" ht="24">
      <c r="A5581" s="229">
        <v>605745</v>
      </c>
      <c r="B5581" s="21" t="s">
        <v>31</v>
      </c>
      <c r="C5581" s="32" t="s">
        <v>6379</v>
      </c>
      <c r="D5581" s="33" t="s">
        <v>21</v>
      </c>
      <c r="E5581" s="34">
        <v>16614.79</v>
      </c>
      <c r="F5581" s="168">
        <f t="shared" si="101"/>
        <v>16614.79</v>
      </c>
    </row>
    <row r="5582" spans="1:6" s="45" customFormat="1" ht="24">
      <c r="A5582" s="229">
        <v>605510</v>
      </c>
      <c r="B5582" s="21" t="s">
        <v>31</v>
      </c>
      <c r="C5582" s="32" t="s">
        <v>6380</v>
      </c>
      <c r="D5582" s="33" t="s">
        <v>21</v>
      </c>
      <c r="E5582" s="34">
        <v>13261.48</v>
      </c>
      <c r="F5582" s="168">
        <f t="shared" si="101"/>
        <v>13261.48</v>
      </c>
    </row>
    <row r="5583" spans="1:6" s="45" customFormat="1" ht="24">
      <c r="A5583" s="229">
        <v>605788</v>
      </c>
      <c r="B5583" s="21" t="s">
        <v>31</v>
      </c>
      <c r="C5583" s="32" t="s">
        <v>6381</v>
      </c>
      <c r="D5583" s="33" t="s">
        <v>21</v>
      </c>
      <c r="E5583" s="34">
        <v>18273.400000000001</v>
      </c>
      <c r="F5583" s="168">
        <f t="shared" si="101"/>
        <v>18273.400000000001</v>
      </c>
    </row>
    <row r="5584" spans="1:6" s="45" customFormat="1" ht="24">
      <c r="A5584" s="229">
        <v>605530</v>
      </c>
      <c r="B5584" s="21" t="s">
        <v>31</v>
      </c>
      <c r="C5584" s="32" t="s">
        <v>6382</v>
      </c>
      <c r="D5584" s="33" t="s">
        <v>21</v>
      </c>
      <c r="E5584" s="34">
        <v>14920.09</v>
      </c>
      <c r="F5584" s="168">
        <f t="shared" si="101"/>
        <v>14920.09</v>
      </c>
    </row>
    <row r="5585" spans="1:6" s="45" customFormat="1" ht="24">
      <c r="A5585" s="229">
        <v>605821</v>
      </c>
      <c r="B5585" s="21" t="s">
        <v>31</v>
      </c>
      <c r="C5585" s="32" t="s">
        <v>6383</v>
      </c>
      <c r="D5585" s="33" t="s">
        <v>21</v>
      </c>
      <c r="E5585" s="34">
        <v>21157.68</v>
      </c>
      <c r="F5585" s="168">
        <f t="shared" si="101"/>
        <v>21157.68</v>
      </c>
    </row>
    <row r="5586" spans="1:6" s="45" customFormat="1" ht="24">
      <c r="A5586" s="229">
        <v>605550</v>
      </c>
      <c r="B5586" s="21" t="s">
        <v>31</v>
      </c>
      <c r="C5586" s="32" t="s">
        <v>6384</v>
      </c>
      <c r="D5586" s="33" t="s">
        <v>21</v>
      </c>
      <c r="E5586" s="34">
        <v>17804.37</v>
      </c>
      <c r="F5586" s="168">
        <f t="shared" si="101"/>
        <v>17804.37</v>
      </c>
    </row>
    <row r="5587" spans="1:6" s="45" customFormat="1" ht="24">
      <c r="A5587" s="229">
        <v>605842</v>
      </c>
      <c r="B5587" s="21" t="s">
        <v>31</v>
      </c>
      <c r="C5587" s="32" t="s">
        <v>6385</v>
      </c>
      <c r="D5587" s="33" t="s">
        <v>21</v>
      </c>
      <c r="E5587" s="34">
        <v>19409.66</v>
      </c>
      <c r="F5587" s="168">
        <f t="shared" si="101"/>
        <v>19409.66</v>
      </c>
    </row>
    <row r="5588" spans="1:6" s="45" customFormat="1" ht="24">
      <c r="A5588" s="229">
        <v>605578</v>
      </c>
      <c r="B5588" s="21" t="s">
        <v>31</v>
      </c>
      <c r="C5588" s="32" t="s">
        <v>6386</v>
      </c>
      <c r="D5588" s="33" t="s">
        <v>21</v>
      </c>
      <c r="E5588" s="34">
        <v>15359.64</v>
      </c>
      <c r="F5588" s="168">
        <f t="shared" si="101"/>
        <v>15359.64</v>
      </c>
    </row>
    <row r="5589" spans="1:6" s="45" customFormat="1" ht="24">
      <c r="A5589" s="229">
        <v>605857</v>
      </c>
      <c r="B5589" s="21" t="s">
        <v>31</v>
      </c>
      <c r="C5589" s="32" t="s">
        <v>6387</v>
      </c>
      <c r="D5589" s="33" t="s">
        <v>21</v>
      </c>
      <c r="E5589" s="34">
        <v>21333.26</v>
      </c>
      <c r="F5589" s="168">
        <f t="shared" si="101"/>
        <v>21333.26</v>
      </c>
    </row>
    <row r="5590" spans="1:6" s="45" customFormat="1" ht="24">
      <c r="A5590" s="229">
        <v>605589</v>
      </c>
      <c r="B5590" s="21" t="s">
        <v>31</v>
      </c>
      <c r="C5590" s="32" t="s">
        <v>6388</v>
      </c>
      <c r="D5590" s="33" t="s">
        <v>21</v>
      </c>
      <c r="E5590" s="34">
        <v>17283.240000000002</v>
      </c>
      <c r="F5590" s="168">
        <f t="shared" si="101"/>
        <v>17283.240000000002</v>
      </c>
    </row>
    <row r="5591" spans="1:6" s="45" customFormat="1" ht="24">
      <c r="A5591" s="229">
        <v>605900</v>
      </c>
      <c r="B5591" s="21" t="s">
        <v>31</v>
      </c>
      <c r="C5591" s="32" t="s">
        <v>6389</v>
      </c>
      <c r="D5591" s="33" t="s">
        <v>21</v>
      </c>
      <c r="E5591" s="34">
        <v>24678.34</v>
      </c>
      <c r="F5591" s="168">
        <f t="shared" si="101"/>
        <v>24678.34</v>
      </c>
    </row>
    <row r="5592" spans="1:6" s="45" customFormat="1" ht="24">
      <c r="A5592" s="229">
        <v>605600</v>
      </c>
      <c r="B5592" s="21" t="s">
        <v>31</v>
      </c>
      <c r="C5592" s="32" t="s">
        <v>6390</v>
      </c>
      <c r="D5592" s="33" t="s">
        <v>21</v>
      </c>
      <c r="E5592" s="34">
        <v>20628.32</v>
      </c>
      <c r="F5592" s="168">
        <f t="shared" si="101"/>
        <v>20628.32</v>
      </c>
    </row>
    <row r="5593" spans="1:6" s="45" customFormat="1" ht="24">
      <c r="A5593" s="229">
        <v>605746</v>
      </c>
      <c r="B5593" s="21" t="s">
        <v>31</v>
      </c>
      <c r="C5593" s="32" t="s">
        <v>6391</v>
      </c>
      <c r="D5593" s="33" t="s">
        <v>21</v>
      </c>
      <c r="E5593" s="34">
        <v>18368.939999999999</v>
      </c>
      <c r="F5593" s="168">
        <f t="shared" si="101"/>
        <v>18368.939999999999</v>
      </c>
    </row>
    <row r="5594" spans="1:6" s="45" customFormat="1" ht="24">
      <c r="A5594" s="229">
        <v>605511</v>
      </c>
      <c r="B5594" s="21" t="s">
        <v>31</v>
      </c>
      <c r="C5594" s="32" t="s">
        <v>6392</v>
      </c>
      <c r="D5594" s="33" t="s">
        <v>21</v>
      </c>
      <c r="E5594" s="34">
        <v>14697.78</v>
      </c>
      <c r="F5594" s="168">
        <f t="shared" si="101"/>
        <v>14697.78</v>
      </c>
    </row>
    <row r="5595" spans="1:6" s="45" customFormat="1" ht="24">
      <c r="A5595" s="229">
        <v>605789</v>
      </c>
      <c r="B5595" s="21" t="s">
        <v>31</v>
      </c>
      <c r="C5595" s="32" t="s">
        <v>6393</v>
      </c>
      <c r="D5595" s="33" t="s">
        <v>21</v>
      </c>
      <c r="E5595" s="34">
        <v>20292.54</v>
      </c>
      <c r="F5595" s="168">
        <f t="shared" si="101"/>
        <v>20292.54</v>
      </c>
    </row>
    <row r="5596" spans="1:6" s="45" customFormat="1" ht="24">
      <c r="A5596" s="229">
        <v>605531</v>
      </c>
      <c r="B5596" s="21" t="s">
        <v>31</v>
      </c>
      <c r="C5596" s="32" t="s">
        <v>6394</v>
      </c>
      <c r="D5596" s="33" t="s">
        <v>21</v>
      </c>
      <c r="E5596" s="34">
        <v>16621.38</v>
      </c>
      <c r="F5596" s="168">
        <f t="shared" si="101"/>
        <v>16621.38</v>
      </c>
    </row>
    <row r="5597" spans="1:6" s="45" customFormat="1" ht="24">
      <c r="A5597" s="229">
        <v>605822</v>
      </c>
      <c r="B5597" s="21" t="s">
        <v>31</v>
      </c>
      <c r="C5597" s="32" t="s">
        <v>6395</v>
      </c>
      <c r="D5597" s="33" t="s">
        <v>21</v>
      </c>
      <c r="E5597" s="34">
        <v>23637.62</v>
      </c>
      <c r="F5597" s="168">
        <f t="shared" si="101"/>
        <v>23637.62</v>
      </c>
    </row>
    <row r="5598" spans="1:6" s="45" customFormat="1" ht="24">
      <c r="A5598" s="229">
        <v>605551</v>
      </c>
      <c r="B5598" s="21" t="s">
        <v>31</v>
      </c>
      <c r="C5598" s="32" t="s">
        <v>6396</v>
      </c>
      <c r="D5598" s="33" t="s">
        <v>21</v>
      </c>
      <c r="E5598" s="34">
        <v>19966.46</v>
      </c>
      <c r="F5598" s="168">
        <f t="shared" si="101"/>
        <v>19966.46</v>
      </c>
    </row>
    <row r="5599" spans="1:6" s="45" customFormat="1" ht="24">
      <c r="A5599" s="229">
        <v>605843</v>
      </c>
      <c r="B5599" s="21" t="s">
        <v>31</v>
      </c>
      <c r="C5599" s="32" t="s">
        <v>6397</v>
      </c>
      <c r="D5599" s="33" t="s">
        <v>21</v>
      </c>
      <c r="E5599" s="34">
        <v>20883</v>
      </c>
      <c r="F5599" s="168">
        <f t="shared" si="101"/>
        <v>20883</v>
      </c>
    </row>
    <row r="5600" spans="1:6" s="45" customFormat="1" ht="24">
      <c r="A5600" s="229">
        <v>605579</v>
      </c>
      <c r="B5600" s="21" t="s">
        <v>31</v>
      </c>
      <c r="C5600" s="32" t="s">
        <v>6398</v>
      </c>
      <c r="D5600" s="33" t="s">
        <v>21</v>
      </c>
      <c r="E5600" s="34">
        <v>16565.79</v>
      </c>
      <c r="F5600" s="168">
        <f t="shared" si="101"/>
        <v>16565.79</v>
      </c>
    </row>
    <row r="5601" spans="1:6" s="45" customFormat="1" ht="24">
      <c r="A5601" s="229">
        <v>605858</v>
      </c>
      <c r="B5601" s="21" t="s">
        <v>31</v>
      </c>
      <c r="C5601" s="32" t="s">
        <v>6399</v>
      </c>
      <c r="D5601" s="33" t="s">
        <v>21</v>
      </c>
      <c r="E5601" s="34">
        <v>23091.200000000001</v>
      </c>
      <c r="F5601" s="168">
        <f t="shared" si="101"/>
        <v>23091.200000000001</v>
      </c>
    </row>
    <row r="5602" spans="1:6" s="45" customFormat="1" ht="24">
      <c r="A5602" s="229">
        <v>605590</v>
      </c>
      <c r="B5602" s="21" t="s">
        <v>31</v>
      </c>
      <c r="C5602" s="32" t="s">
        <v>6400</v>
      </c>
      <c r="D5602" s="33" t="s">
        <v>21</v>
      </c>
      <c r="E5602" s="34">
        <v>18774</v>
      </c>
      <c r="F5602" s="168">
        <f t="shared" si="101"/>
        <v>18774</v>
      </c>
    </row>
    <row r="5603" spans="1:6" s="45" customFormat="1" ht="24">
      <c r="A5603" s="229">
        <v>605901</v>
      </c>
      <c r="B5603" s="21" t="s">
        <v>31</v>
      </c>
      <c r="C5603" s="32" t="s">
        <v>6401</v>
      </c>
      <c r="D5603" s="33" t="s">
        <v>21</v>
      </c>
      <c r="E5603" s="34">
        <v>26931.22</v>
      </c>
      <c r="F5603" s="168">
        <f t="shared" si="101"/>
        <v>26931.22</v>
      </c>
    </row>
    <row r="5604" spans="1:6" s="45" customFormat="1" ht="24">
      <c r="A5604" s="229">
        <v>605601</v>
      </c>
      <c r="B5604" s="21" t="s">
        <v>31</v>
      </c>
      <c r="C5604" s="32" t="s">
        <v>6402</v>
      </c>
      <c r="D5604" s="33" t="s">
        <v>21</v>
      </c>
      <c r="E5604" s="34">
        <v>22614.01</v>
      </c>
      <c r="F5604" s="168">
        <f t="shared" si="101"/>
        <v>22614.01</v>
      </c>
    </row>
    <row r="5605" spans="1:6" s="45" customFormat="1" ht="24">
      <c r="A5605" s="229">
        <v>605747</v>
      </c>
      <c r="B5605" s="21" t="s">
        <v>31</v>
      </c>
      <c r="C5605" s="32" t="s">
        <v>6403</v>
      </c>
      <c r="D5605" s="33" t="s">
        <v>21</v>
      </c>
      <c r="E5605" s="34">
        <v>19769.599999999999</v>
      </c>
      <c r="F5605" s="168">
        <f t="shared" si="101"/>
        <v>19769.599999999999</v>
      </c>
    </row>
    <row r="5606" spans="1:6" s="45" customFormat="1" ht="24">
      <c r="A5606" s="229">
        <v>605512</v>
      </c>
      <c r="B5606" s="21" t="s">
        <v>31</v>
      </c>
      <c r="C5606" s="32" t="s">
        <v>6404</v>
      </c>
      <c r="D5606" s="33" t="s">
        <v>21</v>
      </c>
      <c r="E5606" s="34">
        <v>15856.66</v>
      </c>
      <c r="F5606" s="168">
        <f t="shared" si="101"/>
        <v>15856.66</v>
      </c>
    </row>
    <row r="5607" spans="1:6" s="45" customFormat="1" ht="24">
      <c r="A5607" s="229">
        <v>605790</v>
      </c>
      <c r="B5607" s="21" t="s">
        <v>31</v>
      </c>
      <c r="C5607" s="32" t="s">
        <v>6405</v>
      </c>
      <c r="D5607" s="33" t="s">
        <v>21</v>
      </c>
      <c r="E5607" s="34">
        <v>21977.8</v>
      </c>
      <c r="F5607" s="168">
        <f t="shared" si="101"/>
        <v>21977.8</v>
      </c>
    </row>
    <row r="5608" spans="1:6" s="45" customFormat="1" ht="24">
      <c r="A5608" s="229">
        <v>605532</v>
      </c>
      <c r="B5608" s="21" t="s">
        <v>31</v>
      </c>
      <c r="C5608" s="32" t="s">
        <v>6406</v>
      </c>
      <c r="D5608" s="33" t="s">
        <v>21</v>
      </c>
      <c r="E5608" s="34">
        <v>18064.86</v>
      </c>
      <c r="F5608" s="168">
        <f t="shared" si="101"/>
        <v>18064.86</v>
      </c>
    </row>
    <row r="5609" spans="1:6" s="45" customFormat="1" ht="24">
      <c r="A5609" s="229">
        <v>605823</v>
      </c>
      <c r="B5609" s="21" t="s">
        <v>31</v>
      </c>
      <c r="C5609" s="32" t="s">
        <v>6407</v>
      </c>
      <c r="D5609" s="33" t="s">
        <v>21</v>
      </c>
      <c r="E5609" s="34">
        <v>25817.82</v>
      </c>
      <c r="F5609" s="168">
        <f t="shared" si="101"/>
        <v>25817.82</v>
      </c>
    </row>
    <row r="5610" spans="1:6" s="45" customFormat="1" ht="24">
      <c r="A5610" s="229">
        <v>605552</v>
      </c>
      <c r="B5610" s="21" t="s">
        <v>31</v>
      </c>
      <c r="C5610" s="32" t="s">
        <v>6408</v>
      </c>
      <c r="D5610" s="33" t="s">
        <v>21</v>
      </c>
      <c r="E5610" s="34">
        <v>21904.880000000001</v>
      </c>
      <c r="F5610" s="168">
        <f t="shared" si="101"/>
        <v>21904.880000000001</v>
      </c>
    </row>
    <row r="5611" spans="1:6" s="45" customFormat="1" ht="24">
      <c r="A5611" s="229">
        <v>605844</v>
      </c>
      <c r="B5611" s="21" t="s">
        <v>31</v>
      </c>
      <c r="C5611" s="32" t="s">
        <v>6409</v>
      </c>
      <c r="D5611" s="33" t="s">
        <v>21</v>
      </c>
      <c r="E5611" s="34">
        <v>22789.63</v>
      </c>
      <c r="F5611" s="168">
        <f t="shared" si="101"/>
        <v>22789.63</v>
      </c>
    </row>
    <row r="5612" spans="1:6" s="45" customFormat="1" ht="24">
      <c r="A5612" s="229">
        <v>605580</v>
      </c>
      <c r="B5612" s="21" t="s">
        <v>31</v>
      </c>
      <c r="C5612" s="32" t="s">
        <v>6410</v>
      </c>
      <c r="D5612" s="33" t="s">
        <v>21</v>
      </c>
      <c r="E5612" s="34">
        <v>18169.62</v>
      </c>
      <c r="F5612" s="168">
        <f t="shared" si="101"/>
        <v>18169.62</v>
      </c>
    </row>
    <row r="5613" spans="1:6" s="45" customFormat="1" ht="24">
      <c r="A5613" s="229">
        <v>605887</v>
      </c>
      <c r="B5613" s="21" t="s">
        <v>31</v>
      </c>
      <c r="C5613" s="32" t="s">
        <v>6411</v>
      </c>
      <c r="D5613" s="33" t="s">
        <v>21</v>
      </c>
      <c r="E5613" s="34">
        <v>25302.080000000002</v>
      </c>
      <c r="F5613" s="168">
        <f t="shared" si="101"/>
        <v>25302.080000000002</v>
      </c>
    </row>
    <row r="5614" spans="1:6" s="45" customFormat="1" ht="24">
      <c r="A5614" s="229">
        <v>605591</v>
      </c>
      <c r="B5614" s="21" t="s">
        <v>31</v>
      </c>
      <c r="C5614" s="32" t="s">
        <v>6412</v>
      </c>
      <c r="D5614" s="33" t="s">
        <v>21</v>
      </c>
      <c r="E5614" s="34">
        <v>20682.07</v>
      </c>
      <c r="F5614" s="168">
        <f t="shared" si="101"/>
        <v>20682.07</v>
      </c>
    </row>
    <row r="5615" spans="1:6" s="45" customFormat="1" ht="24">
      <c r="A5615" s="229">
        <v>605902</v>
      </c>
      <c r="B5615" s="21" t="s">
        <v>31</v>
      </c>
      <c r="C5615" s="32" t="s">
        <v>6413</v>
      </c>
      <c r="D5615" s="33" t="s">
        <v>21</v>
      </c>
      <c r="E5615" s="34">
        <v>29671.17</v>
      </c>
      <c r="F5615" s="168">
        <f t="shared" ref="F5615:F5678" si="102">E5615*$F$5038</f>
        <v>29671.17</v>
      </c>
    </row>
    <row r="5616" spans="1:6" s="45" customFormat="1" ht="24">
      <c r="A5616" s="229">
        <v>605602</v>
      </c>
      <c r="B5616" s="21" t="s">
        <v>31</v>
      </c>
      <c r="C5616" s="32" t="s">
        <v>6414</v>
      </c>
      <c r="D5616" s="33" t="s">
        <v>21</v>
      </c>
      <c r="E5616" s="34">
        <v>25051.16</v>
      </c>
      <c r="F5616" s="168">
        <f t="shared" si="102"/>
        <v>25051.16</v>
      </c>
    </row>
    <row r="5617" spans="1:6" s="45" customFormat="1" ht="24">
      <c r="A5617" s="229">
        <v>605748</v>
      </c>
      <c r="B5617" s="21" t="s">
        <v>31</v>
      </c>
      <c r="C5617" s="32" t="s">
        <v>6415</v>
      </c>
      <c r="D5617" s="33" t="s">
        <v>21</v>
      </c>
      <c r="E5617" s="34">
        <v>21590.33</v>
      </c>
      <c r="F5617" s="168">
        <f t="shared" si="102"/>
        <v>21590.33</v>
      </c>
    </row>
    <row r="5618" spans="1:6" s="45" customFormat="1" ht="24">
      <c r="A5618" s="229">
        <v>605513</v>
      </c>
      <c r="B5618" s="21" t="s">
        <v>31</v>
      </c>
      <c r="C5618" s="32" t="s">
        <v>6416</v>
      </c>
      <c r="D5618" s="33" t="s">
        <v>21</v>
      </c>
      <c r="E5618" s="34">
        <v>17403.759999999998</v>
      </c>
      <c r="F5618" s="168">
        <f t="shared" si="102"/>
        <v>17403.759999999998</v>
      </c>
    </row>
    <row r="5619" spans="1:6" s="45" customFormat="1" ht="24">
      <c r="A5619" s="229">
        <v>605804</v>
      </c>
      <c r="B5619" s="21" t="s">
        <v>31</v>
      </c>
      <c r="C5619" s="32" t="s">
        <v>6417</v>
      </c>
      <c r="D5619" s="33" t="s">
        <v>21</v>
      </c>
      <c r="E5619" s="34">
        <v>24102.79</v>
      </c>
      <c r="F5619" s="168">
        <f t="shared" si="102"/>
        <v>24102.79</v>
      </c>
    </row>
    <row r="5620" spans="1:6" s="45" customFormat="1" ht="24">
      <c r="A5620" s="229">
        <v>605533</v>
      </c>
      <c r="B5620" s="21" t="s">
        <v>31</v>
      </c>
      <c r="C5620" s="32" t="s">
        <v>6418</v>
      </c>
      <c r="D5620" s="33" t="s">
        <v>21</v>
      </c>
      <c r="E5620" s="34">
        <v>19916.21</v>
      </c>
      <c r="F5620" s="168">
        <f t="shared" si="102"/>
        <v>19916.21</v>
      </c>
    </row>
    <row r="5621" spans="1:6" s="45" customFormat="1" ht="24">
      <c r="A5621" s="229">
        <v>605824</v>
      </c>
      <c r="B5621" s="21" t="s">
        <v>31</v>
      </c>
      <c r="C5621" s="32" t="s">
        <v>6419</v>
      </c>
      <c r="D5621" s="33" t="s">
        <v>21</v>
      </c>
      <c r="E5621" s="34">
        <v>28471.87</v>
      </c>
      <c r="F5621" s="168">
        <f t="shared" si="102"/>
        <v>28471.87</v>
      </c>
    </row>
    <row r="5622" spans="1:6" s="45" customFormat="1" ht="24">
      <c r="A5622" s="229">
        <v>605553</v>
      </c>
      <c r="B5622" s="21" t="s">
        <v>31</v>
      </c>
      <c r="C5622" s="32" t="s">
        <v>6420</v>
      </c>
      <c r="D5622" s="33" t="s">
        <v>21</v>
      </c>
      <c r="E5622" s="34">
        <v>24285.3</v>
      </c>
      <c r="F5622" s="168">
        <f t="shared" si="102"/>
        <v>24285.3</v>
      </c>
    </row>
    <row r="5623" spans="1:6" s="45" customFormat="1" ht="24">
      <c r="A5623" s="229">
        <v>605845</v>
      </c>
      <c r="B5623" s="21" t="s">
        <v>31</v>
      </c>
      <c r="C5623" s="32" t="s">
        <v>6421</v>
      </c>
      <c r="D5623" s="33" t="s">
        <v>21</v>
      </c>
      <c r="E5623" s="34">
        <v>24732.31</v>
      </c>
      <c r="F5623" s="168">
        <f t="shared" si="102"/>
        <v>24732.31</v>
      </c>
    </row>
    <row r="5624" spans="1:6" s="45" customFormat="1" ht="24">
      <c r="A5624" s="229">
        <v>605581</v>
      </c>
      <c r="B5624" s="21" t="s">
        <v>31</v>
      </c>
      <c r="C5624" s="32" t="s">
        <v>6422</v>
      </c>
      <c r="D5624" s="33" t="s">
        <v>21</v>
      </c>
      <c r="E5624" s="34">
        <v>21738.15</v>
      </c>
      <c r="F5624" s="168">
        <f t="shared" si="102"/>
        <v>21738.15</v>
      </c>
    </row>
    <row r="5625" spans="1:6" s="45" customFormat="1" ht="24">
      <c r="A5625" s="229">
        <v>605888</v>
      </c>
      <c r="B5625" s="21" t="s">
        <v>31</v>
      </c>
      <c r="C5625" s="32" t="s">
        <v>6423</v>
      </c>
      <c r="D5625" s="33" t="s">
        <v>21</v>
      </c>
      <c r="E5625" s="34">
        <v>27568.63</v>
      </c>
      <c r="F5625" s="168">
        <f t="shared" si="102"/>
        <v>27568.63</v>
      </c>
    </row>
    <row r="5626" spans="1:6" s="45" customFormat="1" ht="24">
      <c r="A5626" s="229">
        <v>605592</v>
      </c>
      <c r="B5626" s="21" t="s">
        <v>31</v>
      </c>
      <c r="C5626" s="32" t="s">
        <v>6424</v>
      </c>
      <c r="D5626" s="33" t="s">
        <v>21</v>
      </c>
      <c r="E5626" s="34">
        <v>24574.47</v>
      </c>
      <c r="F5626" s="168">
        <f t="shared" si="102"/>
        <v>24574.47</v>
      </c>
    </row>
    <row r="5627" spans="1:6" s="45" customFormat="1" ht="24">
      <c r="A5627" s="229">
        <v>605903</v>
      </c>
      <c r="B5627" s="21" t="s">
        <v>31</v>
      </c>
      <c r="C5627" s="32" t="s">
        <v>6425</v>
      </c>
      <c r="D5627" s="33" t="s">
        <v>21</v>
      </c>
      <c r="E5627" s="34">
        <v>32500.91</v>
      </c>
      <c r="F5627" s="168">
        <f t="shared" si="102"/>
        <v>32500.91</v>
      </c>
    </row>
    <row r="5628" spans="1:6" s="45" customFormat="1" ht="24">
      <c r="A5628" s="229">
        <v>605603</v>
      </c>
      <c r="B5628" s="21" t="s">
        <v>31</v>
      </c>
      <c r="C5628" s="32" t="s">
        <v>6426</v>
      </c>
      <c r="D5628" s="33" t="s">
        <v>21</v>
      </c>
      <c r="E5628" s="34">
        <v>29506.76</v>
      </c>
      <c r="F5628" s="168">
        <f t="shared" si="102"/>
        <v>29506.76</v>
      </c>
    </row>
    <row r="5629" spans="1:6" s="45" customFormat="1" ht="24">
      <c r="A5629" s="229">
        <v>605771</v>
      </c>
      <c r="B5629" s="21" t="s">
        <v>31</v>
      </c>
      <c r="C5629" s="32" t="s">
        <v>6427</v>
      </c>
      <c r="D5629" s="33" t="s">
        <v>21</v>
      </c>
      <c r="E5629" s="34">
        <v>23460.32</v>
      </c>
      <c r="F5629" s="168">
        <f t="shared" si="102"/>
        <v>23460.32</v>
      </c>
    </row>
    <row r="5630" spans="1:6" s="45" customFormat="1" ht="24">
      <c r="A5630" s="229">
        <v>605514</v>
      </c>
      <c r="B5630" s="21" t="s">
        <v>31</v>
      </c>
      <c r="C5630" s="32" t="s">
        <v>6428</v>
      </c>
      <c r="D5630" s="33" t="s">
        <v>21</v>
      </c>
      <c r="E5630" s="34">
        <v>21070.5</v>
      </c>
      <c r="F5630" s="168">
        <f t="shared" si="102"/>
        <v>21070.5</v>
      </c>
    </row>
    <row r="5631" spans="1:6" s="45" customFormat="1" ht="24">
      <c r="A5631" s="229">
        <v>605805</v>
      </c>
      <c r="B5631" s="21" t="s">
        <v>31</v>
      </c>
      <c r="C5631" s="32" t="s">
        <v>6429</v>
      </c>
      <c r="D5631" s="33" t="s">
        <v>21</v>
      </c>
      <c r="E5631" s="34">
        <v>26296.639999999999</v>
      </c>
      <c r="F5631" s="168">
        <f t="shared" si="102"/>
        <v>26296.639999999999</v>
      </c>
    </row>
    <row r="5632" spans="1:6" s="45" customFormat="1" ht="24">
      <c r="A5632" s="229">
        <v>605534</v>
      </c>
      <c r="B5632" s="21" t="s">
        <v>31</v>
      </c>
      <c r="C5632" s="32" t="s">
        <v>6430</v>
      </c>
      <c r="D5632" s="33" t="s">
        <v>21</v>
      </c>
      <c r="E5632" s="34">
        <v>23906.83</v>
      </c>
      <c r="F5632" s="168">
        <f t="shared" si="102"/>
        <v>23906.83</v>
      </c>
    </row>
    <row r="5633" spans="1:6" s="45" customFormat="1" ht="24">
      <c r="A5633" s="229">
        <v>605825</v>
      </c>
      <c r="B5633" s="21" t="s">
        <v>31</v>
      </c>
      <c r="C5633" s="32" t="s">
        <v>6431</v>
      </c>
      <c r="D5633" s="33" t="s">
        <v>21</v>
      </c>
      <c r="E5633" s="34">
        <v>31228.93</v>
      </c>
      <c r="F5633" s="168">
        <f t="shared" si="102"/>
        <v>31228.93</v>
      </c>
    </row>
    <row r="5634" spans="1:6" s="45" customFormat="1" ht="24">
      <c r="A5634" s="229">
        <v>605554</v>
      </c>
      <c r="B5634" s="21" t="s">
        <v>31</v>
      </c>
      <c r="C5634" s="32" t="s">
        <v>6432</v>
      </c>
      <c r="D5634" s="33" t="s">
        <v>21</v>
      </c>
      <c r="E5634" s="34">
        <v>28839.11</v>
      </c>
      <c r="F5634" s="168">
        <f t="shared" si="102"/>
        <v>28839.11</v>
      </c>
    </row>
    <row r="5635" spans="1:6" s="45" customFormat="1" ht="24">
      <c r="A5635" s="229">
        <v>605772</v>
      </c>
      <c r="B5635" s="21" t="s">
        <v>31</v>
      </c>
      <c r="C5635" s="32" t="s">
        <v>6433</v>
      </c>
      <c r="D5635" s="33" t="s">
        <v>21</v>
      </c>
      <c r="E5635" s="34">
        <v>27399.85</v>
      </c>
      <c r="F5635" s="168">
        <f t="shared" si="102"/>
        <v>27399.85</v>
      </c>
    </row>
    <row r="5636" spans="1:6" s="45" customFormat="1" ht="24">
      <c r="A5636" s="229">
        <v>605515</v>
      </c>
      <c r="B5636" s="21" t="s">
        <v>31</v>
      </c>
      <c r="C5636" s="32" t="s">
        <v>6434</v>
      </c>
      <c r="D5636" s="33" t="s">
        <v>21</v>
      </c>
      <c r="E5636" s="34">
        <v>22921</v>
      </c>
      <c r="F5636" s="168">
        <f t="shared" si="102"/>
        <v>22921</v>
      </c>
    </row>
    <row r="5637" spans="1:6" s="45" customFormat="1" ht="24">
      <c r="A5637" s="229">
        <v>605806</v>
      </c>
      <c r="B5637" s="21" t="s">
        <v>31</v>
      </c>
      <c r="C5637" s="32" t="s">
        <v>6435</v>
      </c>
      <c r="D5637" s="33" t="s">
        <v>21</v>
      </c>
      <c r="E5637" s="34">
        <v>30579.67</v>
      </c>
      <c r="F5637" s="168">
        <f t="shared" si="102"/>
        <v>30579.67</v>
      </c>
    </row>
    <row r="5638" spans="1:6" s="45" customFormat="1" ht="24">
      <c r="A5638" s="229">
        <v>605535</v>
      </c>
      <c r="B5638" s="21" t="s">
        <v>31</v>
      </c>
      <c r="C5638" s="32" t="s">
        <v>6436</v>
      </c>
      <c r="D5638" s="33" t="s">
        <v>21</v>
      </c>
      <c r="E5638" s="34">
        <v>26100.82</v>
      </c>
      <c r="F5638" s="168">
        <f t="shared" si="102"/>
        <v>26100.82</v>
      </c>
    </row>
    <row r="5639" spans="1:6" s="45" customFormat="1" ht="24">
      <c r="A5639" s="229">
        <v>605826</v>
      </c>
      <c r="B5639" s="21" t="s">
        <v>31</v>
      </c>
      <c r="C5639" s="32" t="s">
        <v>6437</v>
      </c>
      <c r="D5639" s="33" t="s">
        <v>21</v>
      </c>
      <c r="E5639" s="34">
        <v>36109.29</v>
      </c>
      <c r="F5639" s="168">
        <f t="shared" si="102"/>
        <v>36109.29</v>
      </c>
    </row>
    <row r="5640" spans="1:6" s="45" customFormat="1" ht="24">
      <c r="A5640" s="229">
        <v>605555</v>
      </c>
      <c r="B5640" s="21" t="s">
        <v>31</v>
      </c>
      <c r="C5640" s="32" t="s">
        <v>6438</v>
      </c>
      <c r="D5640" s="33" t="s">
        <v>21</v>
      </c>
      <c r="E5640" s="34">
        <v>31630.45</v>
      </c>
      <c r="F5640" s="168">
        <f t="shared" si="102"/>
        <v>31630.45</v>
      </c>
    </row>
    <row r="5641" spans="1:6" s="45" customFormat="1" ht="24">
      <c r="A5641" s="229">
        <v>605773</v>
      </c>
      <c r="B5641" s="21" t="s">
        <v>31</v>
      </c>
      <c r="C5641" s="32" t="s">
        <v>6439</v>
      </c>
      <c r="D5641" s="33" t="s">
        <v>21</v>
      </c>
      <c r="E5641" s="34">
        <v>29074.799999999999</v>
      </c>
      <c r="F5641" s="168">
        <f t="shared" si="102"/>
        <v>29074.799999999999</v>
      </c>
    </row>
    <row r="5642" spans="1:6" s="45" customFormat="1" ht="24">
      <c r="A5642" s="229">
        <v>605516</v>
      </c>
      <c r="B5642" s="21" t="s">
        <v>31</v>
      </c>
      <c r="C5642" s="32" t="s">
        <v>6440</v>
      </c>
      <c r="D5642" s="33" t="s">
        <v>21</v>
      </c>
      <c r="E5642" s="34">
        <v>24297.919999999998</v>
      </c>
      <c r="F5642" s="168">
        <f t="shared" si="102"/>
        <v>24297.919999999998</v>
      </c>
    </row>
    <row r="5643" spans="1:6" s="45" customFormat="1" ht="24">
      <c r="A5643" s="229">
        <v>605807</v>
      </c>
      <c r="B5643" s="21" t="s">
        <v>31</v>
      </c>
      <c r="C5643" s="32" t="s">
        <v>6441</v>
      </c>
      <c r="D5643" s="33" t="s">
        <v>21</v>
      </c>
      <c r="E5643" s="34">
        <v>32617.75</v>
      </c>
      <c r="F5643" s="168">
        <f t="shared" si="102"/>
        <v>32617.75</v>
      </c>
    </row>
    <row r="5644" spans="1:6" s="45" customFormat="1" ht="24">
      <c r="A5644" s="229">
        <v>605536</v>
      </c>
      <c r="B5644" s="21" t="s">
        <v>31</v>
      </c>
      <c r="C5644" s="32" t="s">
        <v>6442</v>
      </c>
      <c r="D5644" s="33" t="s">
        <v>21</v>
      </c>
      <c r="E5644" s="34">
        <v>27840.87</v>
      </c>
      <c r="F5644" s="168">
        <f t="shared" si="102"/>
        <v>27840.87</v>
      </c>
    </row>
    <row r="5645" spans="1:6" s="45" customFormat="1" ht="24">
      <c r="A5645" s="229">
        <v>605827</v>
      </c>
      <c r="B5645" s="21" t="s">
        <v>31</v>
      </c>
      <c r="C5645" s="32" t="s">
        <v>6443</v>
      </c>
      <c r="D5645" s="33" t="s">
        <v>21</v>
      </c>
      <c r="E5645" s="34">
        <v>38778.85</v>
      </c>
      <c r="F5645" s="168">
        <f t="shared" si="102"/>
        <v>38778.85</v>
      </c>
    </row>
    <row r="5646" spans="1:6" s="45" customFormat="1" ht="24">
      <c r="A5646" s="229">
        <v>605556</v>
      </c>
      <c r="B5646" s="21" t="s">
        <v>31</v>
      </c>
      <c r="C5646" s="32" t="s">
        <v>6444</v>
      </c>
      <c r="D5646" s="33" t="s">
        <v>21</v>
      </c>
      <c r="E5646" s="34">
        <v>34001.96</v>
      </c>
      <c r="F5646" s="168">
        <f t="shared" si="102"/>
        <v>34001.96</v>
      </c>
    </row>
    <row r="5647" spans="1:6" s="45" customFormat="1" ht="24">
      <c r="A5647" s="229">
        <v>605774</v>
      </c>
      <c r="B5647" s="21" t="s">
        <v>31</v>
      </c>
      <c r="C5647" s="32" t="s">
        <v>6445</v>
      </c>
      <c r="D5647" s="33" t="s">
        <v>21</v>
      </c>
      <c r="E5647" s="34">
        <v>31277.64</v>
      </c>
      <c r="F5647" s="168">
        <f t="shared" si="102"/>
        <v>31277.64</v>
      </c>
    </row>
    <row r="5648" spans="1:6" s="45" customFormat="1" ht="24">
      <c r="A5648" s="229">
        <v>605517</v>
      </c>
      <c r="B5648" s="21" t="s">
        <v>31</v>
      </c>
      <c r="C5648" s="32" t="s">
        <v>6446</v>
      </c>
      <c r="D5648" s="33" t="s">
        <v>21</v>
      </c>
      <c r="E5648" s="34">
        <v>26133.91</v>
      </c>
      <c r="F5648" s="168">
        <f t="shared" si="102"/>
        <v>26133.91</v>
      </c>
    </row>
    <row r="5649" spans="1:6" s="45" customFormat="1" ht="24">
      <c r="A5649" s="229">
        <v>605808</v>
      </c>
      <c r="B5649" s="21" t="s">
        <v>31</v>
      </c>
      <c r="C5649" s="32" t="s">
        <v>6447</v>
      </c>
      <c r="D5649" s="33" t="s">
        <v>21</v>
      </c>
      <c r="E5649" s="34">
        <v>35203.35</v>
      </c>
      <c r="F5649" s="168">
        <f t="shared" si="102"/>
        <v>35203.35</v>
      </c>
    </row>
    <row r="5650" spans="1:6" s="45" customFormat="1" ht="24">
      <c r="A5650" s="229">
        <v>605537</v>
      </c>
      <c r="B5650" s="21" t="s">
        <v>31</v>
      </c>
      <c r="C5650" s="32" t="s">
        <v>6448</v>
      </c>
      <c r="D5650" s="33" t="s">
        <v>21</v>
      </c>
      <c r="E5650" s="34">
        <v>30059.61</v>
      </c>
      <c r="F5650" s="168">
        <f t="shared" si="102"/>
        <v>30059.61</v>
      </c>
    </row>
    <row r="5651" spans="1:6" s="45" customFormat="1" ht="24">
      <c r="A5651" s="229">
        <v>605828</v>
      </c>
      <c r="B5651" s="21" t="s">
        <v>31</v>
      </c>
      <c r="C5651" s="32" t="s">
        <v>6449</v>
      </c>
      <c r="D5651" s="33" t="s">
        <v>21</v>
      </c>
      <c r="E5651" s="34">
        <v>42030.04</v>
      </c>
      <c r="F5651" s="168">
        <f t="shared" si="102"/>
        <v>42030.04</v>
      </c>
    </row>
    <row r="5652" spans="1:6" s="45" customFormat="1" ht="24">
      <c r="A5652" s="229">
        <v>605557</v>
      </c>
      <c r="B5652" s="21" t="s">
        <v>31</v>
      </c>
      <c r="C5652" s="32" t="s">
        <v>6450</v>
      </c>
      <c r="D5652" s="33" t="s">
        <v>21</v>
      </c>
      <c r="E5652" s="34">
        <v>36886.31</v>
      </c>
      <c r="F5652" s="168">
        <f t="shared" si="102"/>
        <v>36886.31</v>
      </c>
    </row>
    <row r="5653" spans="1:6" s="45" customFormat="1" ht="24">
      <c r="A5653" s="229">
        <v>605775</v>
      </c>
      <c r="B5653" s="21" t="s">
        <v>31</v>
      </c>
      <c r="C5653" s="32" t="s">
        <v>6451</v>
      </c>
      <c r="D5653" s="33" t="s">
        <v>21</v>
      </c>
      <c r="E5653" s="34">
        <v>32923.99</v>
      </c>
      <c r="F5653" s="168">
        <f t="shared" si="102"/>
        <v>32923.99</v>
      </c>
    </row>
    <row r="5654" spans="1:6" s="45" customFormat="1" ht="24">
      <c r="A5654" s="229">
        <v>605518</v>
      </c>
      <c r="B5654" s="21" t="s">
        <v>31</v>
      </c>
      <c r="C5654" s="32" t="s">
        <v>6452</v>
      </c>
      <c r="D5654" s="33" t="s">
        <v>21</v>
      </c>
      <c r="E5654" s="34">
        <v>27572.83</v>
      </c>
      <c r="F5654" s="168">
        <f t="shared" si="102"/>
        <v>27572.83</v>
      </c>
    </row>
    <row r="5655" spans="1:6" s="45" customFormat="1" ht="24">
      <c r="A5655" s="229">
        <v>605809</v>
      </c>
      <c r="B5655" s="21" t="s">
        <v>31</v>
      </c>
      <c r="C5655" s="32" t="s">
        <v>6453</v>
      </c>
      <c r="D5655" s="33" t="s">
        <v>21</v>
      </c>
      <c r="E5655" s="34">
        <v>37252.07</v>
      </c>
      <c r="F5655" s="168">
        <f t="shared" si="102"/>
        <v>37252.07</v>
      </c>
    </row>
    <row r="5656" spans="1:6" s="45" customFormat="1" ht="24">
      <c r="A5656" s="229">
        <v>605538</v>
      </c>
      <c r="B5656" s="21" t="s">
        <v>31</v>
      </c>
      <c r="C5656" s="32" t="s">
        <v>6454</v>
      </c>
      <c r="D5656" s="33" t="s">
        <v>21</v>
      </c>
      <c r="E5656" s="34">
        <v>31900.92</v>
      </c>
      <c r="F5656" s="168">
        <f t="shared" si="102"/>
        <v>31900.92</v>
      </c>
    </row>
    <row r="5657" spans="1:6" s="45" customFormat="1" ht="24">
      <c r="A5657" s="229">
        <v>605829</v>
      </c>
      <c r="B5657" s="21" t="s">
        <v>31</v>
      </c>
      <c r="C5657" s="32" t="s">
        <v>6455</v>
      </c>
      <c r="D5657" s="33" t="s">
        <v>21</v>
      </c>
      <c r="E5657" s="34">
        <v>44778.5</v>
      </c>
      <c r="F5657" s="168">
        <f t="shared" si="102"/>
        <v>44778.5</v>
      </c>
    </row>
    <row r="5658" spans="1:6" s="45" customFormat="1" ht="24">
      <c r="A5658" s="229">
        <v>605558</v>
      </c>
      <c r="B5658" s="21" t="s">
        <v>31</v>
      </c>
      <c r="C5658" s="32" t="s">
        <v>6456</v>
      </c>
      <c r="D5658" s="33" t="s">
        <v>21</v>
      </c>
      <c r="E5658" s="34">
        <v>39427.339999999997</v>
      </c>
      <c r="F5658" s="168">
        <f t="shared" si="102"/>
        <v>39427.339999999997</v>
      </c>
    </row>
    <row r="5659" spans="1:6" s="45" customFormat="1" ht="24">
      <c r="A5659" s="229">
        <v>605776</v>
      </c>
      <c r="B5659" s="21" t="s">
        <v>31</v>
      </c>
      <c r="C5659" s="32" t="s">
        <v>6457</v>
      </c>
      <c r="D5659" s="33" t="s">
        <v>21</v>
      </c>
      <c r="E5659" s="34">
        <v>35106.74</v>
      </c>
      <c r="F5659" s="168">
        <f t="shared" si="102"/>
        <v>35106.74</v>
      </c>
    </row>
    <row r="5660" spans="1:6" s="45" customFormat="1" ht="24">
      <c r="A5660" s="229">
        <v>605519</v>
      </c>
      <c r="B5660" s="21" t="s">
        <v>31</v>
      </c>
      <c r="C5660" s="32" t="s">
        <v>6458</v>
      </c>
      <c r="D5660" s="33" t="s">
        <v>21</v>
      </c>
      <c r="E5660" s="34">
        <v>32714.76</v>
      </c>
      <c r="F5660" s="168">
        <f t="shared" si="102"/>
        <v>32714.76</v>
      </c>
    </row>
    <row r="5661" spans="1:6" s="45" customFormat="1" ht="24">
      <c r="A5661" s="229">
        <v>605810</v>
      </c>
      <c r="B5661" s="21" t="s">
        <v>31</v>
      </c>
      <c r="C5661" s="32" t="s">
        <v>6459</v>
      </c>
      <c r="D5661" s="33" t="s">
        <v>21</v>
      </c>
      <c r="E5661" s="34">
        <v>39856.839999999997</v>
      </c>
      <c r="F5661" s="168">
        <f t="shared" si="102"/>
        <v>39856.839999999997</v>
      </c>
    </row>
    <row r="5662" spans="1:6" s="45" customFormat="1" ht="24">
      <c r="A5662" s="229">
        <v>605539</v>
      </c>
      <c r="B5662" s="21" t="s">
        <v>31</v>
      </c>
      <c r="C5662" s="32" t="s">
        <v>6460</v>
      </c>
      <c r="D5662" s="33" t="s">
        <v>21</v>
      </c>
      <c r="E5662" s="34">
        <v>37464.86</v>
      </c>
      <c r="F5662" s="168">
        <f t="shared" si="102"/>
        <v>37464.86</v>
      </c>
    </row>
    <row r="5663" spans="1:6" s="45" customFormat="1" ht="24">
      <c r="A5663" s="229">
        <v>605830</v>
      </c>
      <c r="B5663" s="21" t="s">
        <v>31</v>
      </c>
      <c r="C5663" s="32" t="s">
        <v>6461</v>
      </c>
      <c r="D5663" s="33" t="s">
        <v>21</v>
      </c>
      <c r="E5663" s="34">
        <v>48117.14</v>
      </c>
      <c r="F5663" s="168">
        <f t="shared" si="102"/>
        <v>48117.14</v>
      </c>
    </row>
    <row r="5664" spans="1:6" s="45" customFormat="1" ht="24">
      <c r="A5664" s="229">
        <v>605559</v>
      </c>
      <c r="B5664" s="21" t="s">
        <v>31</v>
      </c>
      <c r="C5664" s="32" t="s">
        <v>6462</v>
      </c>
      <c r="D5664" s="33" t="s">
        <v>21</v>
      </c>
      <c r="E5664" s="34">
        <v>45725.16</v>
      </c>
      <c r="F5664" s="168">
        <f t="shared" si="102"/>
        <v>45725.16</v>
      </c>
    </row>
    <row r="5665" spans="1:6" s="45" customFormat="1" ht="24">
      <c r="A5665" s="229">
        <v>605777</v>
      </c>
      <c r="B5665" s="21" t="s">
        <v>31</v>
      </c>
      <c r="C5665" s="32" t="s">
        <v>6463</v>
      </c>
      <c r="D5665" s="33" t="s">
        <v>21</v>
      </c>
      <c r="E5665" s="34">
        <v>37488.339999999997</v>
      </c>
      <c r="F5665" s="168">
        <f t="shared" si="102"/>
        <v>37488.339999999997</v>
      </c>
    </row>
    <row r="5666" spans="1:6" s="45" customFormat="1" ht="24">
      <c r="A5666" s="229">
        <v>605520</v>
      </c>
      <c r="B5666" s="21" t="s">
        <v>31</v>
      </c>
      <c r="C5666" s="32" t="s">
        <v>6464</v>
      </c>
      <c r="D5666" s="33" t="s">
        <v>21</v>
      </c>
      <c r="E5666" s="34">
        <v>34929.07</v>
      </c>
      <c r="F5666" s="168">
        <f t="shared" si="102"/>
        <v>34929.07</v>
      </c>
    </row>
    <row r="5667" spans="1:6" s="45" customFormat="1" ht="24">
      <c r="A5667" s="229">
        <v>605811</v>
      </c>
      <c r="B5667" s="21" t="s">
        <v>31</v>
      </c>
      <c r="C5667" s="32" t="s">
        <v>6465</v>
      </c>
      <c r="D5667" s="33" t="s">
        <v>21</v>
      </c>
      <c r="E5667" s="34">
        <v>42680.09</v>
      </c>
      <c r="F5667" s="168">
        <f t="shared" si="102"/>
        <v>42680.09</v>
      </c>
    </row>
    <row r="5668" spans="1:6" s="45" customFormat="1" ht="24">
      <c r="A5668" s="229">
        <v>605540</v>
      </c>
      <c r="B5668" s="21" t="s">
        <v>31</v>
      </c>
      <c r="C5668" s="32" t="s">
        <v>6466</v>
      </c>
      <c r="D5668" s="33" t="s">
        <v>21</v>
      </c>
      <c r="E5668" s="34">
        <v>40120.82</v>
      </c>
      <c r="F5668" s="168">
        <f t="shared" si="102"/>
        <v>40120.82</v>
      </c>
    </row>
    <row r="5669" spans="1:6" s="45" customFormat="1" ht="24">
      <c r="A5669" s="229">
        <v>605831</v>
      </c>
      <c r="B5669" s="21" t="s">
        <v>31</v>
      </c>
      <c r="C5669" s="32" t="s">
        <v>6467</v>
      </c>
      <c r="D5669" s="33" t="s">
        <v>21</v>
      </c>
      <c r="E5669" s="34">
        <v>51708.39</v>
      </c>
      <c r="F5669" s="168">
        <f t="shared" si="102"/>
        <v>51708.39</v>
      </c>
    </row>
    <row r="5670" spans="1:6" s="45" customFormat="1" ht="24">
      <c r="A5670" s="229">
        <v>605560</v>
      </c>
      <c r="B5670" s="21" t="s">
        <v>31</v>
      </c>
      <c r="C5670" s="32" t="s">
        <v>6468</v>
      </c>
      <c r="D5670" s="33" t="s">
        <v>21</v>
      </c>
      <c r="E5670" s="34">
        <v>49149.13</v>
      </c>
      <c r="F5670" s="168">
        <f t="shared" si="102"/>
        <v>49149.13</v>
      </c>
    </row>
    <row r="5671" spans="1:6" s="45" customFormat="1" ht="24">
      <c r="A5671" s="229">
        <v>605778</v>
      </c>
      <c r="B5671" s="21" t="s">
        <v>31</v>
      </c>
      <c r="C5671" s="32" t="s">
        <v>6469</v>
      </c>
      <c r="D5671" s="33" t="s">
        <v>21</v>
      </c>
      <c r="E5671" s="34">
        <v>39745.279999999999</v>
      </c>
      <c r="F5671" s="168">
        <f t="shared" si="102"/>
        <v>39745.279999999999</v>
      </c>
    </row>
    <row r="5672" spans="1:6" s="45" customFormat="1" ht="24">
      <c r="A5672" s="229">
        <v>605521</v>
      </c>
      <c r="B5672" s="21" t="s">
        <v>31</v>
      </c>
      <c r="C5672" s="32" t="s">
        <v>6470</v>
      </c>
      <c r="D5672" s="33" t="s">
        <v>21</v>
      </c>
      <c r="E5672" s="34">
        <v>37142.9</v>
      </c>
      <c r="F5672" s="168">
        <f t="shared" si="102"/>
        <v>37142.9</v>
      </c>
    </row>
    <row r="5673" spans="1:6" s="45" customFormat="1" ht="24">
      <c r="A5673" s="229">
        <v>605812</v>
      </c>
      <c r="B5673" s="21" t="s">
        <v>31</v>
      </c>
      <c r="C5673" s="32" t="s">
        <v>6471</v>
      </c>
      <c r="D5673" s="33" t="s">
        <v>21</v>
      </c>
      <c r="E5673" s="34">
        <v>45398.29</v>
      </c>
      <c r="F5673" s="168">
        <f t="shared" si="102"/>
        <v>45398.29</v>
      </c>
    </row>
    <row r="5674" spans="1:6" s="45" customFormat="1" ht="24">
      <c r="A5674" s="229">
        <v>605541</v>
      </c>
      <c r="B5674" s="21" t="s">
        <v>31</v>
      </c>
      <c r="C5674" s="32" t="s">
        <v>6472</v>
      </c>
      <c r="D5674" s="33" t="s">
        <v>21</v>
      </c>
      <c r="E5674" s="34">
        <v>42795.92</v>
      </c>
      <c r="F5674" s="168">
        <f t="shared" si="102"/>
        <v>42795.92</v>
      </c>
    </row>
    <row r="5675" spans="1:6" s="45" customFormat="1" ht="24">
      <c r="A5675" s="229">
        <v>605832</v>
      </c>
      <c r="B5675" s="21" t="s">
        <v>31</v>
      </c>
      <c r="C5675" s="32" t="s">
        <v>6473</v>
      </c>
      <c r="D5675" s="33" t="s">
        <v>21</v>
      </c>
      <c r="E5675" s="34">
        <v>55228.73</v>
      </c>
      <c r="F5675" s="168">
        <f t="shared" si="102"/>
        <v>55228.73</v>
      </c>
    </row>
    <row r="5676" spans="1:6" s="45" customFormat="1" ht="24">
      <c r="A5676" s="229">
        <v>605561</v>
      </c>
      <c r="B5676" s="21" t="s">
        <v>31</v>
      </c>
      <c r="C5676" s="32" t="s">
        <v>6474</v>
      </c>
      <c r="D5676" s="33" t="s">
        <v>21</v>
      </c>
      <c r="E5676" s="34">
        <v>52626.36</v>
      </c>
      <c r="F5676" s="168">
        <f t="shared" si="102"/>
        <v>52626.36</v>
      </c>
    </row>
    <row r="5677" spans="1:6" s="45" customFormat="1" ht="24">
      <c r="A5677" s="229">
        <v>605779</v>
      </c>
      <c r="B5677" s="21" t="s">
        <v>31</v>
      </c>
      <c r="C5677" s="32" t="s">
        <v>6475</v>
      </c>
      <c r="D5677" s="33" t="s">
        <v>21</v>
      </c>
      <c r="E5677" s="34">
        <v>45956.41</v>
      </c>
      <c r="F5677" s="168">
        <f t="shared" si="102"/>
        <v>45956.41</v>
      </c>
    </row>
    <row r="5678" spans="1:6" s="45" customFormat="1" ht="24">
      <c r="A5678" s="229">
        <v>605522</v>
      </c>
      <c r="B5678" s="21" t="s">
        <v>31</v>
      </c>
      <c r="C5678" s="32" t="s">
        <v>6476</v>
      </c>
      <c r="D5678" s="33" t="s">
        <v>21</v>
      </c>
      <c r="E5678" s="34">
        <v>41629.07</v>
      </c>
      <c r="F5678" s="168">
        <f t="shared" si="102"/>
        <v>41629.07</v>
      </c>
    </row>
    <row r="5679" spans="1:6" s="45" customFormat="1" ht="24">
      <c r="A5679" s="229">
        <v>605813</v>
      </c>
      <c r="B5679" s="21" t="s">
        <v>31</v>
      </c>
      <c r="C5679" s="32" t="s">
        <v>6477</v>
      </c>
      <c r="D5679" s="33" t="s">
        <v>21</v>
      </c>
      <c r="E5679" s="34">
        <v>52090.32</v>
      </c>
      <c r="F5679" s="168">
        <f t="shared" ref="F5679:F5742" si="103">E5679*$F$5038</f>
        <v>52090.32</v>
      </c>
    </row>
    <row r="5680" spans="1:6" s="45" customFormat="1" ht="24">
      <c r="A5680" s="229">
        <v>605542</v>
      </c>
      <c r="B5680" s="21" t="s">
        <v>31</v>
      </c>
      <c r="C5680" s="32" t="s">
        <v>6478</v>
      </c>
      <c r="D5680" s="33" t="s">
        <v>21</v>
      </c>
      <c r="E5680" s="34">
        <v>47762.99</v>
      </c>
      <c r="F5680" s="168">
        <f t="shared" si="103"/>
        <v>47762.99</v>
      </c>
    </row>
    <row r="5681" spans="1:6" s="45" customFormat="1" ht="24">
      <c r="A5681" s="229">
        <v>605833</v>
      </c>
      <c r="B5681" s="21" t="s">
        <v>31</v>
      </c>
      <c r="C5681" s="32" t="s">
        <v>6479</v>
      </c>
      <c r="D5681" s="33" t="s">
        <v>21</v>
      </c>
      <c r="E5681" s="34">
        <v>62757.03</v>
      </c>
      <c r="F5681" s="168">
        <f t="shared" si="103"/>
        <v>62757.03</v>
      </c>
    </row>
    <row r="5682" spans="1:6" s="45" customFormat="1" ht="24">
      <c r="A5682" s="229">
        <v>605562</v>
      </c>
      <c r="B5682" s="21" t="s">
        <v>31</v>
      </c>
      <c r="C5682" s="32" t="s">
        <v>6480</v>
      </c>
      <c r="D5682" s="33" t="s">
        <v>21</v>
      </c>
      <c r="E5682" s="34">
        <v>58429.7</v>
      </c>
      <c r="F5682" s="168">
        <f t="shared" si="103"/>
        <v>58429.7</v>
      </c>
    </row>
    <row r="5683" spans="1:6" s="45" customFormat="1" ht="24">
      <c r="A5683" s="229">
        <v>605780</v>
      </c>
      <c r="B5683" s="21" t="s">
        <v>31</v>
      </c>
      <c r="C5683" s="32" t="s">
        <v>6481</v>
      </c>
      <c r="D5683" s="33" t="s">
        <v>21</v>
      </c>
      <c r="E5683" s="34">
        <v>48619.82</v>
      </c>
      <c r="F5683" s="168">
        <f t="shared" si="103"/>
        <v>48619.82</v>
      </c>
    </row>
    <row r="5684" spans="1:6" s="45" customFormat="1" ht="24">
      <c r="A5684" s="229">
        <v>605523</v>
      </c>
      <c r="B5684" s="21" t="s">
        <v>31</v>
      </c>
      <c r="C5684" s="32" t="s">
        <v>6482</v>
      </c>
      <c r="D5684" s="33" t="s">
        <v>21</v>
      </c>
      <c r="E5684" s="34">
        <v>44074.6</v>
      </c>
      <c r="F5684" s="168">
        <f t="shared" si="103"/>
        <v>44074.6</v>
      </c>
    </row>
    <row r="5685" spans="1:6" s="45" customFormat="1" ht="24">
      <c r="A5685" s="229">
        <v>605814</v>
      </c>
      <c r="B5685" s="21" t="s">
        <v>31</v>
      </c>
      <c r="C5685" s="32" t="s">
        <v>6483</v>
      </c>
      <c r="D5685" s="33" t="s">
        <v>21</v>
      </c>
      <c r="E5685" s="34">
        <v>55254.26</v>
      </c>
      <c r="F5685" s="168">
        <f t="shared" si="103"/>
        <v>55254.26</v>
      </c>
    </row>
    <row r="5686" spans="1:6" s="45" customFormat="1" ht="24">
      <c r="A5686" s="229">
        <v>605543</v>
      </c>
      <c r="B5686" s="21" t="s">
        <v>31</v>
      </c>
      <c r="C5686" s="32" t="s">
        <v>6484</v>
      </c>
      <c r="D5686" s="33" t="s">
        <v>21</v>
      </c>
      <c r="E5686" s="34">
        <v>50709.04</v>
      </c>
      <c r="F5686" s="168">
        <f t="shared" si="103"/>
        <v>50709.04</v>
      </c>
    </row>
    <row r="5687" spans="1:6" s="45" customFormat="1" ht="24">
      <c r="A5687" s="229">
        <v>605834</v>
      </c>
      <c r="B5687" s="21" t="s">
        <v>31</v>
      </c>
      <c r="C5687" s="32" t="s">
        <v>6485</v>
      </c>
      <c r="D5687" s="33" t="s">
        <v>21</v>
      </c>
      <c r="E5687" s="34">
        <v>66791.38</v>
      </c>
      <c r="F5687" s="168">
        <f t="shared" si="103"/>
        <v>66791.38</v>
      </c>
    </row>
    <row r="5688" spans="1:6" s="45" customFormat="1" ht="24">
      <c r="A5688" s="229">
        <v>605563</v>
      </c>
      <c r="B5688" s="21" t="s">
        <v>31</v>
      </c>
      <c r="C5688" s="32" t="s">
        <v>6486</v>
      </c>
      <c r="D5688" s="33" t="s">
        <v>21</v>
      </c>
      <c r="E5688" s="34">
        <v>62246.16</v>
      </c>
      <c r="F5688" s="168">
        <f t="shared" si="103"/>
        <v>62246.16</v>
      </c>
    </row>
    <row r="5689" spans="1:6" s="45" customFormat="1" ht="14.25">
      <c r="A5689" s="229">
        <v>605606</v>
      </c>
      <c r="B5689" s="21" t="s">
        <v>31</v>
      </c>
      <c r="C5689" s="32" t="s">
        <v>6487</v>
      </c>
      <c r="D5689" s="33" t="s">
        <v>44</v>
      </c>
      <c r="E5689" s="34">
        <v>14.6</v>
      </c>
      <c r="F5689" s="168">
        <f t="shared" si="103"/>
        <v>14.6</v>
      </c>
    </row>
    <row r="5690" spans="1:6" s="45" customFormat="1" ht="14.25">
      <c r="A5690" s="229">
        <v>705314</v>
      </c>
      <c r="B5690" s="21" t="s">
        <v>31</v>
      </c>
      <c r="C5690" s="32" t="s">
        <v>6488</v>
      </c>
      <c r="D5690" s="33" t="s">
        <v>20</v>
      </c>
      <c r="E5690" s="34">
        <v>13514.84</v>
      </c>
      <c r="F5690" s="168">
        <f t="shared" si="103"/>
        <v>13514.84</v>
      </c>
    </row>
    <row r="5691" spans="1:6" s="45" customFormat="1" ht="14.25">
      <c r="A5691" s="229">
        <v>705312</v>
      </c>
      <c r="B5691" s="21" t="s">
        <v>31</v>
      </c>
      <c r="C5691" s="32" t="s">
        <v>6489</v>
      </c>
      <c r="D5691" s="33" t="s">
        <v>20</v>
      </c>
      <c r="E5691" s="34">
        <v>12286.27</v>
      </c>
      <c r="F5691" s="168">
        <f t="shared" si="103"/>
        <v>12286.27</v>
      </c>
    </row>
    <row r="5692" spans="1:6" s="45" customFormat="1" ht="14.25">
      <c r="A5692" s="229">
        <v>705316</v>
      </c>
      <c r="B5692" s="21" t="s">
        <v>31</v>
      </c>
      <c r="C5692" s="32" t="s">
        <v>6490</v>
      </c>
      <c r="D5692" s="33" t="s">
        <v>20</v>
      </c>
      <c r="E5692" s="34">
        <v>14823.34</v>
      </c>
      <c r="F5692" s="168">
        <f t="shared" si="103"/>
        <v>14823.34</v>
      </c>
    </row>
    <row r="5693" spans="1:6" s="45" customFormat="1" ht="14.25">
      <c r="A5693" s="229">
        <v>705315</v>
      </c>
      <c r="B5693" s="21" t="s">
        <v>31</v>
      </c>
      <c r="C5693" s="32" t="s">
        <v>6491</v>
      </c>
      <c r="D5693" s="33" t="s">
        <v>20</v>
      </c>
      <c r="E5693" s="34">
        <v>13499.1</v>
      </c>
      <c r="F5693" s="168">
        <f t="shared" si="103"/>
        <v>13499.1</v>
      </c>
    </row>
    <row r="5694" spans="1:6" s="45" customFormat="1" ht="14.25">
      <c r="A5694" s="229">
        <v>705318</v>
      </c>
      <c r="B5694" s="21" t="s">
        <v>31</v>
      </c>
      <c r="C5694" s="32" t="s">
        <v>6492</v>
      </c>
      <c r="D5694" s="33" t="s">
        <v>20</v>
      </c>
      <c r="E5694" s="34">
        <v>15801.84</v>
      </c>
      <c r="F5694" s="168">
        <f t="shared" si="103"/>
        <v>15801.84</v>
      </c>
    </row>
    <row r="5695" spans="1:6" s="45" customFormat="1" ht="14.25">
      <c r="A5695" s="229">
        <v>705317</v>
      </c>
      <c r="B5695" s="21" t="s">
        <v>31</v>
      </c>
      <c r="C5695" s="32" t="s">
        <v>6493</v>
      </c>
      <c r="D5695" s="33" t="s">
        <v>20</v>
      </c>
      <c r="E5695" s="34">
        <v>14309.24</v>
      </c>
      <c r="F5695" s="168">
        <f t="shared" si="103"/>
        <v>14309.24</v>
      </c>
    </row>
    <row r="5696" spans="1:6" s="45" customFormat="1" ht="14.25">
      <c r="A5696" s="229">
        <v>705320</v>
      </c>
      <c r="B5696" s="21" t="s">
        <v>31</v>
      </c>
      <c r="C5696" s="32" t="s">
        <v>6494</v>
      </c>
      <c r="D5696" s="33" t="s">
        <v>20</v>
      </c>
      <c r="E5696" s="34">
        <v>19839.509999999998</v>
      </c>
      <c r="F5696" s="168">
        <f t="shared" si="103"/>
        <v>19839.509999999998</v>
      </c>
    </row>
    <row r="5697" spans="1:6" s="45" customFormat="1" ht="14.25">
      <c r="A5697" s="229">
        <v>705319</v>
      </c>
      <c r="B5697" s="21" t="s">
        <v>31</v>
      </c>
      <c r="C5697" s="32" t="s">
        <v>6495</v>
      </c>
      <c r="D5697" s="33" t="s">
        <v>20</v>
      </c>
      <c r="E5697" s="34">
        <v>18012.91</v>
      </c>
      <c r="F5697" s="168">
        <f t="shared" si="103"/>
        <v>18012.91</v>
      </c>
    </row>
    <row r="5698" spans="1:6" s="45" customFormat="1" ht="14.25">
      <c r="A5698" s="229">
        <v>705322</v>
      </c>
      <c r="B5698" s="21" t="s">
        <v>31</v>
      </c>
      <c r="C5698" s="32" t="s">
        <v>6496</v>
      </c>
      <c r="D5698" s="33" t="s">
        <v>20</v>
      </c>
      <c r="E5698" s="34">
        <v>20909.63</v>
      </c>
      <c r="F5698" s="168">
        <f t="shared" si="103"/>
        <v>20909.63</v>
      </c>
    </row>
    <row r="5699" spans="1:6" s="45" customFormat="1" ht="14.25">
      <c r="A5699" s="229">
        <v>705321</v>
      </c>
      <c r="B5699" s="21" t="s">
        <v>31</v>
      </c>
      <c r="C5699" s="32" t="s">
        <v>6497</v>
      </c>
      <c r="D5699" s="33" t="s">
        <v>20</v>
      </c>
      <c r="E5699" s="34">
        <v>18844.89</v>
      </c>
      <c r="F5699" s="168">
        <f t="shared" si="103"/>
        <v>18844.89</v>
      </c>
    </row>
    <row r="5700" spans="1:6" s="45" customFormat="1" ht="14.25">
      <c r="A5700" s="229">
        <v>705324</v>
      </c>
      <c r="B5700" s="21" t="s">
        <v>31</v>
      </c>
      <c r="C5700" s="32" t="s">
        <v>6498</v>
      </c>
      <c r="D5700" s="33" t="s">
        <v>20</v>
      </c>
      <c r="E5700" s="34">
        <v>22961.3</v>
      </c>
      <c r="F5700" s="168">
        <f t="shared" si="103"/>
        <v>22961.3</v>
      </c>
    </row>
    <row r="5701" spans="1:6" s="45" customFormat="1" ht="14.25">
      <c r="A5701" s="229">
        <v>705323</v>
      </c>
      <c r="B5701" s="21" t="s">
        <v>31</v>
      </c>
      <c r="C5701" s="32" t="s">
        <v>6499</v>
      </c>
      <c r="D5701" s="33" t="s">
        <v>20</v>
      </c>
      <c r="E5701" s="34">
        <v>20749.939999999999</v>
      </c>
      <c r="F5701" s="168">
        <f t="shared" si="103"/>
        <v>20749.939999999999</v>
      </c>
    </row>
    <row r="5702" spans="1:6" s="45" customFormat="1" ht="14.25">
      <c r="A5702" s="229">
        <v>705326</v>
      </c>
      <c r="B5702" s="21" t="s">
        <v>31</v>
      </c>
      <c r="C5702" s="32" t="s">
        <v>6500</v>
      </c>
      <c r="D5702" s="33" t="s">
        <v>20</v>
      </c>
      <c r="E5702" s="34">
        <v>24648.65</v>
      </c>
      <c r="F5702" s="168">
        <f t="shared" si="103"/>
        <v>24648.65</v>
      </c>
    </row>
    <row r="5703" spans="1:6" s="45" customFormat="1" ht="14.25">
      <c r="A5703" s="229">
        <v>705325</v>
      </c>
      <c r="B5703" s="21" t="s">
        <v>31</v>
      </c>
      <c r="C5703" s="32" t="s">
        <v>6501</v>
      </c>
      <c r="D5703" s="33" t="s">
        <v>20</v>
      </c>
      <c r="E5703" s="34">
        <v>22228.15</v>
      </c>
      <c r="F5703" s="168">
        <f t="shared" si="103"/>
        <v>22228.15</v>
      </c>
    </row>
    <row r="5704" spans="1:6" s="45" customFormat="1" ht="14.25">
      <c r="A5704" s="229">
        <v>705328</v>
      </c>
      <c r="B5704" s="21" t="s">
        <v>31</v>
      </c>
      <c r="C5704" s="32" t="s">
        <v>6502</v>
      </c>
      <c r="D5704" s="33" t="s">
        <v>20</v>
      </c>
      <c r="E5704" s="34">
        <v>31320.93</v>
      </c>
      <c r="F5704" s="168">
        <f t="shared" si="103"/>
        <v>31320.93</v>
      </c>
    </row>
    <row r="5705" spans="1:6" s="45" customFormat="1" ht="14.25">
      <c r="A5705" s="229">
        <v>705327</v>
      </c>
      <c r="B5705" s="21" t="s">
        <v>31</v>
      </c>
      <c r="C5705" s="32" t="s">
        <v>6503</v>
      </c>
      <c r="D5705" s="33" t="s">
        <v>20</v>
      </c>
      <c r="E5705" s="34">
        <v>28318.03</v>
      </c>
      <c r="F5705" s="168">
        <f t="shared" si="103"/>
        <v>28318.03</v>
      </c>
    </row>
    <row r="5706" spans="1:6" s="45" customFormat="1" ht="14.25">
      <c r="A5706" s="229">
        <v>705330</v>
      </c>
      <c r="B5706" s="21" t="s">
        <v>31</v>
      </c>
      <c r="C5706" s="32" t="s">
        <v>6504</v>
      </c>
      <c r="D5706" s="33" t="s">
        <v>20</v>
      </c>
      <c r="E5706" s="34">
        <v>29227.82</v>
      </c>
      <c r="F5706" s="168">
        <f t="shared" si="103"/>
        <v>29227.82</v>
      </c>
    </row>
    <row r="5707" spans="1:6" s="45" customFormat="1" ht="14.25">
      <c r="A5707" s="229">
        <v>705329</v>
      </c>
      <c r="B5707" s="21" t="s">
        <v>31</v>
      </c>
      <c r="C5707" s="32" t="s">
        <v>6505</v>
      </c>
      <c r="D5707" s="33" t="s">
        <v>20</v>
      </c>
      <c r="E5707" s="34">
        <v>26223.63</v>
      </c>
      <c r="F5707" s="168">
        <f t="shared" si="103"/>
        <v>26223.63</v>
      </c>
    </row>
    <row r="5708" spans="1:6" s="45" customFormat="1" ht="14.25">
      <c r="A5708" s="229">
        <v>705332</v>
      </c>
      <c r="B5708" s="21" t="s">
        <v>31</v>
      </c>
      <c r="C5708" s="32" t="s">
        <v>6506</v>
      </c>
      <c r="D5708" s="33" t="s">
        <v>20</v>
      </c>
      <c r="E5708" s="34">
        <v>31645.42</v>
      </c>
      <c r="F5708" s="168">
        <f t="shared" si="103"/>
        <v>31645.42</v>
      </c>
    </row>
    <row r="5709" spans="1:6" s="45" customFormat="1" ht="14.25">
      <c r="A5709" s="229">
        <v>705331</v>
      </c>
      <c r="B5709" s="21" t="s">
        <v>31</v>
      </c>
      <c r="C5709" s="32" t="s">
        <v>6507</v>
      </c>
      <c r="D5709" s="33" t="s">
        <v>20</v>
      </c>
      <c r="E5709" s="34">
        <v>28583.86</v>
      </c>
      <c r="F5709" s="168">
        <f t="shared" si="103"/>
        <v>28583.86</v>
      </c>
    </row>
    <row r="5710" spans="1:6" s="45" customFormat="1" ht="14.25">
      <c r="A5710" s="229">
        <v>705334</v>
      </c>
      <c r="B5710" s="21" t="s">
        <v>31</v>
      </c>
      <c r="C5710" s="32" t="s">
        <v>6508</v>
      </c>
      <c r="D5710" s="33" t="s">
        <v>20</v>
      </c>
      <c r="E5710" s="34">
        <v>33715.11</v>
      </c>
      <c r="F5710" s="168">
        <f t="shared" si="103"/>
        <v>33715.11</v>
      </c>
    </row>
    <row r="5711" spans="1:6" s="45" customFormat="1" ht="14.25">
      <c r="A5711" s="229">
        <v>705333</v>
      </c>
      <c r="B5711" s="21" t="s">
        <v>31</v>
      </c>
      <c r="C5711" s="32" t="s">
        <v>6509</v>
      </c>
      <c r="D5711" s="33" t="s">
        <v>20</v>
      </c>
      <c r="E5711" s="34">
        <v>30681.96</v>
      </c>
      <c r="F5711" s="168">
        <f t="shared" si="103"/>
        <v>30681.96</v>
      </c>
    </row>
    <row r="5712" spans="1:6" s="45" customFormat="1" ht="14.25">
      <c r="A5712" s="229">
        <v>705336</v>
      </c>
      <c r="B5712" s="21" t="s">
        <v>31</v>
      </c>
      <c r="C5712" s="32" t="s">
        <v>6510</v>
      </c>
      <c r="D5712" s="33" t="s">
        <v>20</v>
      </c>
      <c r="E5712" s="34">
        <v>45366.65</v>
      </c>
      <c r="F5712" s="168">
        <f t="shared" si="103"/>
        <v>45366.65</v>
      </c>
    </row>
    <row r="5713" spans="1:6" s="45" customFormat="1" ht="14.25">
      <c r="A5713" s="229">
        <v>705335</v>
      </c>
      <c r="B5713" s="21" t="s">
        <v>31</v>
      </c>
      <c r="C5713" s="32" t="s">
        <v>6511</v>
      </c>
      <c r="D5713" s="33" t="s">
        <v>20</v>
      </c>
      <c r="E5713" s="34">
        <v>41138.78</v>
      </c>
      <c r="F5713" s="168">
        <f t="shared" si="103"/>
        <v>41138.78</v>
      </c>
    </row>
    <row r="5714" spans="1:6" s="45" customFormat="1" ht="14.25">
      <c r="A5714" s="229">
        <v>705338</v>
      </c>
      <c r="B5714" s="21" t="s">
        <v>31</v>
      </c>
      <c r="C5714" s="32" t="s">
        <v>6512</v>
      </c>
      <c r="D5714" s="33" t="s">
        <v>20</v>
      </c>
      <c r="E5714" s="34">
        <v>42265.55</v>
      </c>
      <c r="F5714" s="168">
        <f t="shared" si="103"/>
        <v>42265.55</v>
      </c>
    </row>
    <row r="5715" spans="1:6" s="45" customFormat="1" ht="14.25">
      <c r="A5715" s="229">
        <v>705337</v>
      </c>
      <c r="B5715" s="21" t="s">
        <v>31</v>
      </c>
      <c r="C5715" s="32" t="s">
        <v>6513</v>
      </c>
      <c r="D5715" s="33" t="s">
        <v>20</v>
      </c>
      <c r="E5715" s="34">
        <v>37887.379999999997</v>
      </c>
      <c r="F5715" s="168">
        <f t="shared" si="103"/>
        <v>37887.379999999997</v>
      </c>
    </row>
    <row r="5716" spans="1:6" s="45" customFormat="1" ht="14.25">
      <c r="A5716" s="229">
        <v>705340</v>
      </c>
      <c r="B5716" s="21" t="s">
        <v>31</v>
      </c>
      <c r="C5716" s="32" t="s">
        <v>6514</v>
      </c>
      <c r="D5716" s="33" t="s">
        <v>20</v>
      </c>
      <c r="E5716" s="34">
        <v>45620.23</v>
      </c>
      <c r="F5716" s="168">
        <f t="shared" si="103"/>
        <v>45620.23</v>
      </c>
    </row>
    <row r="5717" spans="1:6" s="45" customFormat="1" ht="14.25">
      <c r="A5717" s="229">
        <v>705339</v>
      </c>
      <c r="B5717" s="21" t="s">
        <v>31</v>
      </c>
      <c r="C5717" s="32" t="s">
        <v>6515</v>
      </c>
      <c r="D5717" s="33" t="s">
        <v>20</v>
      </c>
      <c r="E5717" s="34">
        <v>41199.370000000003</v>
      </c>
      <c r="F5717" s="168">
        <f t="shared" si="103"/>
        <v>41199.370000000003</v>
      </c>
    </row>
    <row r="5718" spans="1:6" s="45" customFormat="1" ht="14.25">
      <c r="A5718" s="229">
        <v>705342</v>
      </c>
      <c r="B5718" s="21" t="s">
        <v>31</v>
      </c>
      <c r="C5718" s="32" t="s">
        <v>6516</v>
      </c>
      <c r="D5718" s="33" t="s">
        <v>20</v>
      </c>
      <c r="E5718" s="34">
        <v>51801.41</v>
      </c>
      <c r="F5718" s="168">
        <f t="shared" si="103"/>
        <v>51801.41</v>
      </c>
    </row>
    <row r="5719" spans="1:6" s="45" customFormat="1" ht="14.25">
      <c r="A5719" s="229">
        <v>705341</v>
      </c>
      <c r="B5719" s="21" t="s">
        <v>31</v>
      </c>
      <c r="C5719" s="32" t="s">
        <v>6517</v>
      </c>
      <c r="D5719" s="33" t="s">
        <v>20</v>
      </c>
      <c r="E5719" s="34">
        <v>46884.29</v>
      </c>
      <c r="F5719" s="168">
        <f t="shared" si="103"/>
        <v>46884.29</v>
      </c>
    </row>
    <row r="5720" spans="1:6" s="45" customFormat="1" ht="14.25">
      <c r="A5720" s="229">
        <v>705344</v>
      </c>
      <c r="B5720" s="21" t="s">
        <v>31</v>
      </c>
      <c r="C5720" s="32" t="s">
        <v>6518</v>
      </c>
      <c r="D5720" s="33" t="s">
        <v>20</v>
      </c>
      <c r="E5720" s="34">
        <v>65706.850000000006</v>
      </c>
      <c r="F5720" s="168">
        <f t="shared" si="103"/>
        <v>65706.850000000006</v>
      </c>
    </row>
    <row r="5721" spans="1:6" s="45" customFormat="1" ht="14.25">
      <c r="A5721" s="229">
        <v>705343</v>
      </c>
      <c r="B5721" s="21" t="s">
        <v>31</v>
      </c>
      <c r="C5721" s="32" t="s">
        <v>6519</v>
      </c>
      <c r="D5721" s="33" t="s">
        <v>20</v>
      </c>
      <c r="E5721" s="34">
        <v>59683.83</v>
      </c>
      <c r="F5721" s="168">
        <f t="shared" si="103"/>
        <v>59683.83</v>
      </c>
    </row>
    <row r="5722" spans="1:6" s="45" customFormat="1" ht="14.25">
      <c r="A5722" s="229">
        <v>705225</v>
      </c>
      <c r="B5722" s="21" t="s">
        <v>31</v>
      </c>
      <c r="C5722" s="32" t="s">
        <v>6520</v>
      </c>
      <c r="D5722" s="33" t="s">
        <v>20</v>
      </c>
      <c r="E5722" s="34">
        <v>11554.39</v>
      </c>
      <c r="F5722" s="168">
        <f t="shared" si="103"/>
        <v>11554.39</v>
      </c>
    </row>
    <row r="5723" spans="1:6" s="45" customFormat="1" ht="14.25">
      <c r="A5723" s="229">
        <v>705224</v>
      </c>
      <c r="B5723" s="21" t="s">
        <v>31</v>
      </c>
      <c r="C5723" s="32" t="s">
        <v>6521</v>
      </c>
      <c r="D5723" s="33" t="s">
        <v>20</v>
      </c>
      <c r="E5723" s="34">
        <v>10420.950000000001</v>
      </c>
      <c r="F5723" s="168">
        <f t="shared" si="103"/>
        <v>10420.950000000001</v>
      </c>
    </row>
    <row r="5724" spans="1:6" s="45" customFormat="1" ht="14.25">
      <c r="A5724" s="229">
        <v>705227</v>
      </c>
      <c r="B5724" s="21" t="s">
        <v>31</v>
      </c>
      <c r="C5724" s="32" t="s">
        <v>6522</v>
      </c>
      <c r="D5724" s="33" t="s">
        <v>20</v>
      </c>
      <c r="E5724" s="34">
        <v>11972.77</v>
      </c>
      <c r="F5724" s="168">
        <f t="shared" si="103"/>
        <v>11972.77</v>
      </c>
    </row>
    <row r="5725" spans="1:6" s="45" customFormat="1" ht="14.25">
      <c r="A5725" s="229">
        <v>705226</v>
      </c>
      <c r="B5725" s="21" t="s">
        <v>31</v>
      </c>
      <c r="C5725" s="32" t="s">
        <v>6523</v>
      </c>
      <c r="D5725" s="33" t="s">
        <v>20</v>
      </c>
      <c r="E5725" s="34">
        <v>10935.67</v>
      </c>
      <c r="F5725" s="168">
        <f t="shared" si="103"/>
        <v>10935.67</v>
      </c>
    </row>
    <row r="5726" spans="1:6" s="45" customFormat="1" ht="14.25">
      <c r="A5726" s="229">
        <v>705229</v>
      </c>
      <c r="B5726" s="21" t="s">
        <v>31</v>
      </c>
      <c r="C5726" s="32" t="s">
        <v>6524</v>
      </c>
      <c r="D5726" s="33" t="s">
        <v>20</v>
      </c>
      <c r="E5726" s="34">
        <v>12885.88</v>
      </c>
      <c r="F5726" s="168">
        <f t="shared" si="103"/>
        <v>12885.88</v>
      </c>
    </row>
    <row r="5727" spans="1:6" s="45" customFormat="1" ht="14.25">
      <c r="A5727" s="229">
        <v>705228</v>
      </c>
      <c r="B5727" s="21" t="s">
        <v>31</v>
      </c>
      <c r="C5727" s="32" t="s">
        <v>6525</v>
      </c>
      <c r="D5727" s="33" t="s">
        <v>20</v>
      </c>
      <c r="E5727" s="34">
        <v>11688.47</v>
      </c>
      <c r="F5727" s="168">
        <f t="shared" si="103"/>
        <v>11688.47</v>
      </c>
    </row>
    <row r="5728" spans="1:6" s="45" customFormat="1" ht="14.25">
      <c r="A5728" s="229">
        <v>705231</v>
      </c>
      <c r="B5728" s="21" t="s">
        <v>31</v>
      </c>
      <c r="C5728" s="32" t="s">
        <v>6526</v>
      </c>
      <c r="D5728" s="33" t="s">
        <v>20</v>
      </c>
      <c r="E5728" s="34">
        <v>16077.01</v>
      </c>
      <c r="F5728" s="168">
        <f t="shared" si="103"/>
        <v>16077.01</v>
      </c>
    </row>
    <row r="5729" spans="1:6" s="45" customFormat="1" ht="14.25">
      <c r="A5729" s="229">
        <v>705230</v>
      </c>
      <c r="B5729" s="21" t="s">
        <v>31</v>
      </c>
      <c r="C5729" s="32" t="s">
        <v>6527</v>
      </c>
      <c r="D5729" s="33" t="s">
        <v>20</v>
      </c>
      <c r="E5729" s="34">
        <v>14675.5</v>
      </c>
      <c r="F5729" s="168">
        <f t="shared" si="103"/>
        <v>14675.5</v>
      </c>
    </row>
    <row r="5730" spans="1:6" s="45" customFormat="1" ht="14.25">
      <c r="A5730" s="229">
        <v>705233</v>
      </c>
      <c r="B5730" s="21" t="s">
        <v>31</v>
      </c>
      <c r="C5730" s="32" t="s">
        <v>6528</v>
      </c>
      <c r="D5730" s="33" t="s">
        <v>20</v>
      </c>
      <c r="E5730" s="34">
        <v>18009.52</v>
      </c>
      <c r="F5730" s="168">
        <f t="shared" si="103"/>
        <v>18009.52</v>
      </c>
    </row>
    <row r="5731" spans="1:6" s="45" customFormat="1" ht="14.25">
      <c r="A5731" s="229">
        <v>705232</v>
      </c>
      <c r="B5731" s="21" t="s">
        <v>31</v>
      </c>
      <c r="C5731" s="32" t="s">
        <v>6529</v>
      </c>
      <c r="D5731" s="33" t="s">
        <v>20</v>
      </c>
      <c r="E5731" s="34">
        <v>16206.24</v>
      </c>
      <c r="F5731" s="168">
        <f t="shared" si="103"/>
        <v>16206.24</v>
      </c>
    </row>
    <row r="5732" spans="1:6" s="45" customFormat="1" ht="14.25">
      <c r="A5732" s="229">
        <v>705235</v>
      </c>
      <c r="B5732" s="21" t="s">
        <v>31</v>
      </c>
      <c r="C5732" s="32" t="s">
        <v>6530</v>
      </c>
      <c r="D5732" s="33" t="s">
        <v>20</v>
      </c>
      <c r="E5732" s="34">
        <v>18531.810000000001</v>
      </c>
      <c r="F5732" s="168">
        <f t="shared" si="103"/>
        <v>18531.810000000001</v>
      </c>
    </row>
    <row r="5733" spans="1:6" s="45" customFormat="1" ht="14.25">
      <c r="A5733" s="229">
        <v>705234</v>
      </c>
      <c r="B5733" s="21" t="s">
        <v>31</v>
      </c>
      <c r="C5733" s="32" t="s">
        <v>6531</v>
      </c>
      <c r="D5733" s="33" t="s">
        <v>20</v>
      </c>
      <c r="E5733" s="34">
        <v>16852.45</v>
      </c>
      <c r="F5733" s="168">
        <f t="shared" si="103"/>
        <v>16852.45</v>
      </c>
    </row>
    <row r="5734" spans="1:6" s="45" customFormat="1" ht="14.25">
      <c r="A5734" s="229">
        <v>705237</v>
      </c>
      <c r="B5734" s="21" t="s">
        <v>31</v>
      </c>
      <c r="C5734" s="32" t="s">
        <v>6532</v>
      </c>
      <c r="D5734" s="33" t="s">
        <v>20</v>
      </c>
      <c r="E5734" s="34">
        <v>20044.72</v>
      </c>
      <c r="F5734" s="168">
        <f t="shared" si="103"/>
        <v>20044.72</v>
      </c>
    </row>
    <row r="5735" spans="1:6" s="45" customFormat="1" ht="14.25">
      <c r="A5735" s="229">
        <v>705236</v>
      </c>
      <c r="B5735" s="21" t="s">
        <v>31</v>
      </c>
      <c r="C5735" s="32" t="s">
        <v>6533</v>
      </c>
      <c r="D5735" s="33" t="s">
        <v>20</v>
      </c>
      <c r="E5735" s="34">
        <v>18159.86</v>
      </c>
      <c r="F5735" s="168">
        <f t="shared" si="103"/>
        <v>18159.86</v>
      </c>
    </row>
    <row r="5736" spans="1:6" s="45" customFormat="1" ht="14.25">
      <c r="A5736" s="229">
        <v>705239</v>
      </c>
      <c r="B5736" s="21" t="s">
        <v>31</v>
      </c>
      <c r="C5736" s="32" t="s">
        <v>6534</v>
      </c>
      <c r="D5736" s="33" t="s">
        <v>20</v>
      </c>
      <c r="E5736" s="34">
        <v>25620.32</v>
      </c>
      <c r="F5736" s="168">
        <f t="shared" si="103"/>
        <v>25620.32</v>
      </c>
    </row>
    <row r="5737" spans="1:6" s="45" customFormat="1" ht="14.25">
      <c r="A5737" s="229">
        <v>705238</v>
      </c>
      <c r="B5737" s="21" t="s">
        <v>31</v>
      </c>
      <c r="C5737" s="32" t="s">
        <v>6535</v>
      </c>
      <c r="D5737" s="33" t="s">
        <v>20</v>
      </c>
      <c r="E5737" s="34">
        <v>23263.78</v>
      </c>
      <c r="F5737" s="168">
        <f t="shared" si="103"/>
        <v>23263.78</v>
      </c>
    </row>
    <row r="5738" spans="1:6" s="45" customFormat="1" ht="14.25">
      <c r="A5738" s="229">
        <v>705241</v>
      </c>
      <c r="B5738" s="21" t="s">
        <v>31</v>
      </c>
      <c r="C5738" s="32" t="s">
        <v>6536</v>
      </c>
      <c r="D5738" s="33" t="s">
        <v>20</v>
      </c>
      <c r="E5738" s="34">
        <v>24342.53</v>
      </c>
      <c r="F5738" s="168">
        <f t="shared" si="103"/>
        <v>24342.53</v>
      </c>
    </row>
    <row r="5739" spans="1:6" s="45" customFormat="1" ht="14.25">
      <c r="A5739" s="229">
        <v>705240</v>
      </c>
      <c r="B5739" s="21" t="s">
        <v>31</v>
      </c>
      <c r="C5739" s="32" t="s">
        <v>6537</v>
      </c>
      <c r="D5739" s="33" t="s">
        <v>20</v>
      </c>
      <c r="E5739" s="34">
        <v>21866.22</v>
      </c>
      <c r="F5739" s="168">
        <f t="shared" si="103"/>
        <v>21866.22</v>
      </c>
    </row>
    <row r="5740" spans="1:6" s="45" customFormat="1" ht="14.25">
      <c r="A5740" s="229">
        <v>705243</v>
      </c>
      <c r="B5740" s="21" t="s">
        <v>31</v>
      </c>
      <c r="C5740" s="32" t="s">
        <v>6538</v>
      </c>
      <c r="D5740" s="33" t="s">
        <v>20</v>
      </c>
      <c r="E5740" s="34">
        <v>25829.33</v>
      </c>
      <c r="F5740" s="168">
        <f t="shared" si="103"/>
        <v>25829.33</v>
      </c>
    </row>
    <row r="5741" spans="1:6" s="45" customFormat="1" ht="14.25">
      <c r="A5741" s="229">
        <v>705242</v>
      </c>
      <c r="B5741" s="21" t="s">
        <v>31</v>
      </c>
      <c r="C5741" s="32" t="s">
        <v>6539</v>
      </c>
      <c r="D5741" s="33" t="s">
        <v>20</v>
      </c>
      <c r="E5741" s="34">
        <v>23350.53</v>
      </c>
      <c r="F5741" s="168">
        <f t="shared" si="103"/>
        <v>23350.53</v>
      </c>
    </row>
    <row r="5742" spans="1:6" s="45" customFormat="1" ht="14.25">
      <c r="A5742" s="229">
        <v>705245</v>
      </c>
      <c r="B5742" s="21" t="s">
        <v>31</v>
      </c>
      <c r="C5742" s="32" t="s">
        <v>6540</v>
      </c>
      <c r="D5742" s="33" t="s">
        <v>20</v>
      </c>
      <c r="E5742" s="34">
        <v>28659.119999999999</v>
      </c>
      <c r="F5742" s="168">
        <f t="shared" si="103"/>
        <v>28659.119999999999</v>
      </c>
    </row>
    <row r="5743" spans="1:6" s="45" customFormat="1" ht="14.25">
      <c r="A5743" s="229">
        <v>705244</v>
      </c>
      <c r="B5743" s="21" t="s">
        <v>31</v>
      </c>
      <c r="C5743" s="32" t="s">
        <v>6541</v>
      </c>
      <c r="D5743" s="33" t="s">
        <v>20</v>
      </c>
      <c r="E5743" s="34">
        <v>26014.98</v>
      </c>
      <c r="F5743" s="168">
        <f t="shared" ref="F5743:F5806" si="104">E5743*$F$5038</f>
        <v>26014.98</v>
      </c>
    </row>
    <row r="5744" spans="1:6" s="45" customFormat="1" ht="14.25">
      <c r="A5744" s="229">
        <v>705247</v>
      </c>
      <c r="B5744" s="21" t="s">
        <v>31</v>
      </c>
      <c r="C5744" s="32" t="s">
        <v>6542</v>
      </c>
      <c r="D5744" s="33" t="s">
        <v>20</v>
      </c>
      <c r="E5744" s="34">
        <v>36340.410000000003</v>
      </c>
      <c r="F5744" s="168">
        <f t="shared" si="104"/>
        <v>36340.410000000003</v>
      </c>
    </row>
    <row r="5745" spans="1:6" s="45" customFormat="1" ht="14.25">
      <c r="A5745" s="229">
        <v>705246</v>
      </c>
      <c r="B5745" s="21" t="s">
        <v>31</v>
      </c>
      <c r="C5745" s="32" t="s">
        <v>6543</v>
      </c>
      <c r="D5745" s="33" t="s">
        <v>20</v>
      </c>
      <c r="E5745" s="34">
        <v>33101.199999999997</v>
      </c>
      <c r="F5745" s="168">
        <f t="shared" si="104"/>
        <v>33101.199999999997</v>
      </c>
    </row>
    <row r="5746" spans="1:6" s="45" customFormat="1" ht="14.25">
      <c r="A5746" s="229">
        <v>705249</v>
      </c>
      <c r="B5746" s="21" t="s">
        <v>31</v>
      </c>
      <c r="C5746" s="32" t="s">
        <v>6544</v>
      </c>
      <c r="D5746" s="33" t="s">
        <v>20</v>
      </c>
      <c r="E5746" s="34">
        <v>34593.61</v>
      </c>
      <c r="F5746" s="168">
        <f t="shared" si="104"/>
        <v>34593.61</v>
      </c>
    </row>
    <row r="5747" spans="1:6" s="45" customFormat="1" ht="14.25">
      <c r="A5747" s="229">
        <v>705248</v>
      </c>
      <c r="B5747" s="21" t="s">
        <v>31</v>
      </c>
      <c r="C5747" s="32" t="s">
        <v>6545</v>
      </c>
      <c r="D5747" s="33" t="s">
        <v>20</v>
      </c>
      <c r="E5747" s="34">
        <v>31000.69</v>
      </c>
      <c r="F5747" s="168">
        <f t="shared" si="104"/>
        <v>31000.69</v>
      </c>
    </row>
    <row r="5748" spans="1:6" s="45" customFormat="1" ht="14.25">
      <c r="A5748" s="229">
        <v>705251</v>
      </c>
      <c r="B5748" s="21" t="s">
        <v>31</v>
      </c>
      <c r="C5748" s="32" t="s">
        <v>6546</v>
      </c>
      <c r="D5748" s="33" t="s">
        <v>20</v>
      </c>
      <c r="E5748" s="34">
        <v>36653.82</v>
      </c>
      <c r="F5748" s="168">
        <f t="shared" si="104"/>
        <v>36653.82</v>
      </c>
    </row>
    <row r="5749" spans="1:6" s="45" customFormat="1" ht="14.25">
      <c r="A5749" s="229">
        <v>705250</v>
      </c>
      <c r="B5749" s="21" t="s">
        <v>31</v>
      </c>
      <c r="C5749" s="32" t="s">
        <v>6547</v>
      </c>
      <c r="D5749" s="33" t="s">
        <v>20</v>
      </c>
      <c r="E5749" s="34">
        <v>33057.199999999997</v>
      </c>
      <c r="F5749" s="168">
        <f t="shared" si="104"/>
        <v>33057.199999999997</v>
      </c>
    </row>
    <row r="5750" spans="1:6" s="45" customFormat="1" ht="14.25">
      <c r="A5750" s="229">
        <v>705253</v>
      </c>
      <c r="B5750" s="21" t="s">
        <v>31</v>
      </c>
      <c r="C5750" s="32" t="s">
        <v>6548</v>
      </c>
      <c r="D5750" s="33" t="s">
        <v>20</v>
      </c>
      <c r="E5750" s="34">
        <v>40101.72</v>
      </c>
      <c r="F5750" s="168">
        <f t="shared" si="104"/>
        <v>40101.72</v>
      </c>
    </row>
    <row r="5751" spans="1:6" s="45" customFormat="1" ht="14.25">
      <c r="A5751" s="229">
        <v>705252</v>
      </c>
      <c r="B5751" s="21" t="s">
        <v>31</v>
      </c>
      <c r="C5751" s="32" t="s">
        <v>6549</v>
      </c>
      <c r="D5751" s="33" t="s">
        <v>20</v>
      </c>
      <c r="E5751" s="34">
        <v>36190.230000000003</v>
      </c>
      <c r="F5751" s="168">
        <f t="shared" si="104"/>
        <v>36190.230000000003</v>
      </c>
    </row>
    <row r="5752" spans="1:6" s="45" customFormat="1" ht="14.25">
      <c r="A5752" s="229">
        <v>705255</v>
      </c>
      <c r="B5752" s="21" t="s">
        <v>31</v>
      </c>
      <c r="C5752" s="32" t="s">
        <v>6550</v>
      </c>
      <c r="D5752" s="33" t="s">
        <v>20</v>
      </c>
      <c r="E5752" s="34">
        <v>50786.87</v>
      </c>
      <c r="F5752" s="168">
        <f t="shared" si="104"/>
        <v>50786.87</v>
      </c>
    </row>
    <row r="5753" spans="1:6" s="45" customFormat="1" ht="14.25">
      <c r="A5753" s="229">
        <v>705254</v>
      </c>
      <c r="B5753" s="21" t="s">
        <v>31</v>
      </c>
      <c r="C5753" s="32" t="s">
        <v>6551</v>
      </c>
      <c r="D5753" s="33" t="s">
        <v>20</v>
      </c>
      <c r="E5753" s="34">
        <v>46058</v>
      </c>
      <c r="F5753" s="168">
        <f t="shared" si="104"/>
        <v>46058</v>
      </c>
    </row>
    <row r="5754" spans="1:6" s="45" customFormat="1" ht="14.25">
      <c r="A5754" s="229">
        <v>705403</v>
      </c>
      <c r="B5754" s="21" t="s">
        <v>31</v>
      </c>
      <c r="C5754" s="32" t="s">
        <v>6552</v>
      </c>
      <c r="D5754" s="33" t="s">
        <v>20</v>
      </c>
      <c r="E5754" s="34">
        <v>16898.96</v>
      </c>
      <c r="F5754" s="168">
        <f t="shared" si="104"/>
        <v>16898.96</v>
      </c>
    </row>
    <row r="5755" spans="1:6" s="45" customFormat="1" ht="14.25">
      <c r="A5755" s="229">
        <v>705402</v>
      </c>
      <c r="B5755" s="21" t="s">
        <v>31</v>
      </c>
      <c r="C5755" s="32" t="s">
        <v>6553</v>
      </c>
      <c r="D5755" s="33" t="s">
        <v>20</v>
      </c>
      <c r="E5755" s="34">
        <v>15253.53</v>
      </c>
      <c r="F5755" s="168">
        <f t="shared" si="104"/>
        <v>15253.53</v>
      </c>
    </row>
    <row r="5756" spans="1:6" s="45" customFormat="1" ht="14.25">
      <c r="A5756" s="229">
        <v>705405</v>
      </c>
      <c r="B5756" s="21" t="s">
        <v>31</v>
      </c>
      <c r="C5756" s="32" t="s">
        <v>6554</v>
      </c>
      <c r="D5756" s="33" t="s">
        <v>20</v>
      </c>
      <c r="E5756" s="34">
        <v>18292.669999999998</v>
      </c>
      <c r="F5756" s="168">
        <f t="shared" si="104"/>
        <v>18292.669999999998</v>
      </c>
    </row>
    <row r="5757" spans="1:6" s="45" customFormat="1" ht="14.25">
      <c r="A5757" s="229">
        <v>705404</v>
      </c>
      <c r="B5757" s="21" t="s">
        <v>31</v>
      </c>
      <c r="C5757" s="32" t="s">
        <v>6555</v>
      </c>
      <c r="D5757" s="33" t="s">
        <v>20</v>
      </c>
      <c r="E5757" s="34">
        <v>16628.98</v>
      </c>
      <c r="F5757" s="168">
        <f t="shared" si="104"/>
        <v>16628.98</v>
      </c>
    </row>
    <row r="5758" spans="1:6" s="45" customFormat="1" ht="14.25">
      <c r="A5758" s="229">
        <v>705407</v>
      </c>
      <c r="B5758" s="21" t="s">
        <v>31</v>
      </c>
      <c r="C5758" s="32" t="s">
        <v>6556</v>
      </c>
      <c r="D5758" s="33" t="s">
        <v>20</v>
      </c>
      <c r="E5758" s="34">
        <v>19133.009999999998</v>
      </c>
      <c r="F5758" s="168">
        <f t="shared" si="104"/>
        <v>19133.009999999998</v>
      </c>
    </row>
    <row r="5759" spans="1:6" s="45" customFormat="1" ht="14.25">
      <c r="A5759" s="229">
        <v>705406</v>
      </c>
      <c r="B5759" s="21" t="s">
        <v>31</v>
      </c>
      <c r="C5759" s="32" t="s">
        <v>6557</v>
      </c>
      <c r="D5759" s="33" t="s">
        <v>20</v>
      </c>
      <c r="E5759" s="34">
        <v>17279.89</v>
      </c>
      <c r="F5759" s="168">
        <f t="shared" si="104"/>
        <v>17279.89</v>
      </c>
    </row>
    <row r="5760" spans="1:6" s="45" customFormat="1" ht="14.25">
      <c r="A5760" s="229">
        <v>705409</v>
      </c>
      <c r="B5760" s="21" t="s">
        <v>31</v>
      </c>
      <c r="C5760" s="32" t="s">
        <v>6558</v>
      </c>
      <c r="D5760" s="33" t="s">
        <v>20</v>
      </c>
      <c r="E5760" s="34">
        <v>24117.21</v>
      </c>
      <c r="F5760" s="168">
        <f t="shared" si="104"/>
        <v>24117.21</v>
      </c>
    </row>
    <row r="5761" spans="1:6" s="45" customFormat="1" ht="14.25">
      <c r="A5761" s="229">
        <v>705408</v>
      </c>
      <c r="B5761" s="21" t="s">
        <v>31</v>
      </c>
      <c r="C5761" s="32" t="s">
        <v>6559</v>
      </c>
      <c r="D5761" s="33" t="s">
        <v>20</v>
      </c>
      <c r="E5761" s="34">
        <v>21834.41</v>
      </c>
      <c r="F5761" s="168">
        <f t="shared" si="104"/>
        <v>21834.41</v>
      </c>
    </row>
    <row r="5762" spans="1:6" s="45" customFormat="1" ht="14.25">
      <c r="A5762" s="229">
        <v>705411</v>
      </c>
      <c r="B5762" s="21" t="s">
        <v>31</v>
      </c>
      <c r="C5762" s="32" t="s">
        <v>6560</v>
      </c>
      <c r="D5762" s="33" t="s">
        <v>20</v>
      </c>
      <c r="E5762" s="34">
        <v>25631.81</v>
      </c>
      <c r="F5762" s="168">
        <f t="shared" si="104"/>
        <v>25631.81</v>
      </c>
    </row>
    <row r="5763" spans="1:6" s="45" customFormat="1" ht="14.25">
      <c r="A5763" s="229">
        <v>705410</v>
      </c>
      <c r="B5763" s="21" t="s">
        <v>31</v>
      </c>
      <c r="C5763" s="32" t="s">
        <v>6561</v>
      </c>
      <c r="D5763" s="33" t="s">
        <v>20</v>
      </c>
      <c r="E5763" s="34">
        <v>22979.38</v>
      </c>
      <c r="F5763" s="168">
        <f t="shared" si="104"/>
        <v>22979.38</v>
      </c>
    </row>
    <row r="5764" spans="1:6" s="45" customFormat="1" ht="14.25">
      <c r="A5764" s="229">
        <v>705413</v>
      </c>
      <c r="B5764" s="21" t="s">
        <v>31</v>
      </c>
      <c r="C5764" s="32" t="s">
        <v>6562</v>
      </c>
      <c r="D5764" s="33" t="s">
        <v>20</v>
      </c>
      <c r="E5764" s="34">
        <v>27614.86</v>
      </c>
      <c r="F5764" s="168">
        <f t="shared" si="104"/>
        <v>27614.86</v>
      </c>
    </row>
    <row r="5765" spans="1:6" s="45" customFormat="1" ht="14.25">
      <c r="A5765" s="229">
        <v>705412</v>
      </c>
      <c r="B5765" s="21" t="s">
        <v>31</v>
      </c>
      <c r="C5765" s="32" t="s">
        <v>6563</v>
      </c>
      <c r="D5765" s="33" t="s">
        <v>20</v>
      </c>
      <c r="E5765" s="34">
        <v>24960.13</v>
      </c>
      <c r="F5765" s="168">
        <f t="shared" si="104"/>
        <v>24960.13</v>
      </c>
    </row>
    <row r="5766" spans="1:6" s="45" customFormat="1" ht="14.25">
      <c r="A5766" s="229">
        <v>705415</v>
      </c>
      <c r="B5766" s="21" t="s">
        <v>31</v>
      </c>
      <c r="C5766" s="32" t="s">
        <v>6564</v>
      </c>
      <c r="D5766" s="33" t="s">
        <v>20</v>
      </c>
      <c r="E5766" s="34">
        <v>30399.5</v>
      </c>
      <c r="F5766" s="168">
        <f t="shared" si="104"/>
        <v>30399.5</v>
      </c>
    </row>
    <row r="5767" spans="1:6" s="45" customFormat="1" ht="14.25">
      <c r="A5767" s="229">
        <v>705414</v>
      </c>
      <c r="B5767" s="21" t="s">
        <v>31</v>
      </c>
      <c r="C5767" s="32" t="s">
        <v>6565</v>
      </c>
      <c r="D5767" s="33" t="s">
        <v>20</v>
      </c>
      <c r="E5767" s="34">
        <v>27408.04</v>
      </c>
      <c r="F5767" s="168">
        <f t="shared" si="104"/>
        <v>27408.04</v>
      </c>
    </row>
    <row r="5768" spans="1:6" s="45" customFormat="1" ht="14.25">
      <c r="A5768" s="229">
        <v>705417</v>
      </c>
      <c r="B5768" s="21" t="s">
        <v>31</v>
      </c>
      <c r="C5768" s="32" t="s">
        <v>6566</v>
      </c>
      <c r="D5768" s="33" t="s">
        <v>20</v>
      </c>
      <c r="E5768" s="34">
        <v>38542.19</v>
      </c>
      <c r="F5768" s="168">
        <f t="shared" si="104"/>
        <v>38542.19</v>
      </c>
    </row>
    <row r="5769" spans="1:6" s="45" customFormat="1" ht="14.25">
      <c r="A5769" s="229">
        <v>705416</v>
      </c>
      <c r="B5769" s="21" t="s">
        <v>31</v>
      </c>
      <c r="C5769" s="32" t="s">
        <v>6567</v>
      </c>
      <c r="D5769" s="33" t="s">
        <v>20</v>
      </c>
      <c r="E5769" s="34">
        <v>34860.370000000003</v>
      </c>
      <c r="F5769" s="168">
        <f t="shared" si="104"/>
        <v>34860.370000000003</v>
      </c>
    </row>
    <row r="5770" spans="1:6" s="45" customFormat="1" ht="14.25">
      <c r="A5770" s="229">
        <v>705419</v>
      </c>
      <c r="B5770" s="21" t="s">
        <v>31</v>
      </c>
      <c r="C5770" s="32" t="s">
        <v>6568</v>
      </c>
      <c r="D5770" s="33" t="s">
        <v>20</v>
      </c>
      <c r="E5770" s="34">
        <v>36321.21</v>
      </c>
      <c r="F5770" s="168">
        <f t="shared" si="104"/>
        <v>36321.21</v>
      </c>
    </row>
    <row r="5771" spans="1:6" s="45" customFormat="1" ht="14.25">
      <c r="A5771" s="229">
        <v>705418</v>
      </c>
      <c r="B5771" s="21" t="s">
        <v>31</v>
      </c>
      <c r="C5771" s="32" t="s">
        <v>6569</v>
      </c>
      <c r="D5771" s="33" t="s">
        <v>20</v>
      </c>
      <c r="E5771" s="34">
        <v>32615.45</v>
      </c>
      <c r="F5771" s="168">
        <f t="shared" si="104"/>
        <v>32615.45</v>
      </c>
    </row>
    <row r="5772" spans="1:6" s="45" customFormat="1" ht="14.25">
      <c r="A5772" s="229">
        <v>705421</v>
      </c>
      <c r="B5772" s="21" t="s">
        <v>31</v>
      </c>
      <c r="C5772" s="32" t="s">
        <v>6570</v>
      </c>
      <c r="D5772" s="33" t="s">
        <v>20</v>
      </c>
      <c r="E5772" s="34">
        <v>39131.82</v>
      </c>
      <c r="F5772" s="168">
        <f t="shared" si="104"/>
        <v>39131.82</v>
      </c>
    </row>
    <row r="5773" spans="1:6" s="45" customFormat="1" ht="14.25">
      <c r="A5773" s="229">
        <v>705420</v>
      </c>
      <c r="B5773" s="21" t="s">
        <v>31</v>
      </c>
      <c r="C5773" s="32" t="s">
        <v>6571</v>
      </c>
      <c r="D5773" s="33" t="s">
        <v>20</v>
      </c>
      <c r="E5773" s="34">
        <v>35408.92</v>
      </c>
      <c r="F5773" s="168">
        <f t="shared" si="104"/>
        <v>35408.92</v>
      </c>
    </row>
    <row r="5774" spans="1:6" s="45" customFormat="1" ht="14.25">
      <c r="A5774" s="229">
        <v>705423</v>
      </c>
      <c r="B5774" s="21" t="s">
        <v>31</v>
      </c>
      <c r="C5774" s="32" t="s">
        <v>6572</v>
      </c>
      <c r="D5774" s="33" t="s">
        <v>20</v>
      </c>
      <c r="E5774" s="34">
        <v>44561.21</v>
      </c>
      <c r="F5774" s="168">
        <f t="shared" si="104"/>
        <v>44561.21</v>
      </c>
    </row>
    <row r="5775" spans="1:6" s="45" customFormat="1" ht="14.25">
      <c r="A5775" s="229">
        <v>705422</v>
      </c>
      <c r="B5775" s="21" t="s">
        <v>31</v>
      </c>
      <c r="C5775" s="32" t="s">
        <v>6573</v>
      </c>
      <c r="D5775" s="33" t="s">
        <v>20</v>
      </c>
      <c r="E5775" s="34">
        <v>40395.589999999997</v>
      </c>
      <c r="F5775" s="168">
        <f t="shared" si="104"/>
        <v>40395.589999999997</v>
      </c>
    </row>
    <row r="5776" spans="1:6" s="45" customFormat="1" ht="14.25">
      <c r="A5776" s="229">
        <v>705425</v>
      </c>
      <c r="B5776" s="21" t="s">
        <v>31</v>
      </c>
      <c r="C5776" s="32" t="s">
        <v>6574</v>
      </c>
      <c r="D5776" s="33" t="s">
        <v>20</v>
      </c>
      <c r="E5776" s="34">
        <v>56468.53</v>
      </c>
      <c r="F5776" s="168">
        <f t="shared" si="104"/>
        <v>56468.53</v>
      </c>
    </row>
    <row r="5777" spans="1:6" s="45" customFormat="1" ht="14.25">
      <c r="A5777" s="229">
        <v>705424</v>
      </c>
      <c r="B5777" s="21" t="s">
        <v>31</v>
      </c>
      <c r="C5777" s="32" t="s">
        <v>6575</v>
      </c>
      <c r="D5777" s="33" t="s">
        <v>20</v>
      </c>
      <c r="E5777" s="34">
        <v>51357.26</v>
      </c>
      <c r="F5777" s="168">
        <f t="shared" si="104"/>
        <v>51357.26</v>
      </c>
    </row>
    <row r="5778" spans="1:6" s="45" customFormat="1" ht="14.25">
      <c r="A5778" s="229">
        <v>705427</v>
      </c>
      <c r="B5778" s="21" t="s">
        <v>31</v>
      </c>
      <c r="C5778" s="32" t="s">
        <v>6576</v>
      </c>
      <c r="D5778" s="33" t="s">
        <v>20</v>
      </c>
      <c r="E5778" s="34">
        <v>51339.839999999997</v>
      </c>
      <c r="F5778" s="168">
        <f t="shared" si="104"/>
        <v>51339.839999999997</v>
      </c>
    </row>
    <row r="5779" spans="1:6" s="45" customFormat="1" ht="14.25">
      <c r="A5779" s="229">
        <v>705426</v>
      </c>
      <c r="B5779" s="21" t="s">
        <v>31</v>
      </c>
      <c r="C5779" s="32" t="s">
        <v>6577</v>
      </c>
      <c r="D5779" s="33" t="s">
        <v>20</v>
      </c>
      <c r="E5779" s="34">
        <v>45979.25</v>
      </c>
      <c r="F5779" s="168">
        <f t="shared" si="104"/>
        <v>45979.25</v>
      </c>
    </row>
    <row r="5780" spans="1:6" s="45" customFormat="1" ht="14.25">
      <c r="A5780" s="229">
        <v>705429</v>
      </c>
      <c r="B5780" s="21" t="s">
        <v>31</v>
      </c>
      <c r="C5780" s="32" t="s">
        <v>6578</v>
      </c>
      <c r="D5780" s="33" t="s">
        <v>20</v>
      </c>
      <c r="E5780" s="34">
        <v>53169.84</v>
      </c>
      <c r="F5780" s="168">
        <f t="shared" si="104"/>
        <v>53169.84</v>
      </c>
    </row>
    <row r="5781" spans="1:6" s="45" customFormat="1" ht="14.25">
      <c r="A5781" s="229">
        <v>705428</v>
      </c>
      <c r="B5781" s="21" t="s">
        <v>31</v>
      </c>
      <c r="C5781" s="32" t="s">
        <v>6579</v>
      </c>
      <c r="D5781" s="33" t="s">
        <v>20</v>
      </c>
      <c r="E5781" s="34">
        <v>47896.68</v>
      </c>
      <c r="F5781" s="168">
        <f t="shared" si="104"/>
        <v>47896.68</v>
      </c>
    </row>
    <row r="5782" spans="1:6" s="45" customFormat="1" ht="14.25">
      <c r="A5782" s="229">
        <v>705431</v>
      </c>
      <c r="B5782" s="21" t="s">
        <v>31</v>
      </c>
      <c r="C5782" s="32" t="s">
        <v>6580</v>
      </c>
      <c r="D5782" s="33" t="s">
        <v>20</v>
      </c>
      <c r="E5782" s="34">
        <v>64125.41</v>
      </c>
      <c r="F5782" s="168">
        <f t="shared" si="104"/>
        <v>64125.41</v>
      </c>
    </row>
    <row r="5783" spans="1:6" s="45" customFormat="1" ht="14.25">
      <c r="A5783" s="229">
        <v>705430</v>
      </c>
      <c r="B5783" s="21" t="s">
        <v>31</v>
      </c>
      <c r="C5783" s="32" t="s">
        <v>6581</v>
      </c>
      <c r="D5783" s="33" t="s">
        <v>20</v>
      </c>
      <c r="E5783" s="34">
        <v>58240.71</v>
      </c>
      <c r="F5783" s="168">
        <f t="shared" si="104"/>
        <v>58240.71</v>
      </c>
    </row>
    <row r="5784" spans="1:6" s="45" customFormat="1" ht="14.25">
      <c r="A5784" s="229">
        <v>705433</v>
      </c>
      <c r="B5784" s="21" t="s">
        <v>31</v>
      </c>
      <c r="C5784" s="32" t="s">
        <v>6582</v>
      </c>
      <c r="D5784" s="33" t="s">
        <v>20</v>
      </c>
      <c r="E5784" s="34">
        <v>81370.080000000002</v>
      </c>
      <c r="F5784" s="168">
        <f t="shared" si="104"/>
        <v>81370.080000000002</v>
      </c>
    </row>
    <row r="5785" spans="1:6" s="45" customFormat="1" ht="14.25">
      <c r="A5785" s="229">
        <v>705432</v>
      </c>
      <c r="B5785" s="21" t="s">
        <v>31</v>
      </c>
      <c r="C5785" s="32" t="s">
        <v>6583</v>
      </c>
      <c r="D5785" s="33" t="s">
        <v>20</v>
      </c>
      <c r="E5785" s="34">
        <v>74081.33</v>
      </c>
      <c r="F5785" s="168">
        <f t="shared" si="104"/>
        <v>74081.33</v>
      </c>
    </row>
    <row r="5786" spans="1:6" s="45" customFormat="1" ht="14.25">
      <c r="A5786" s="229">
        <v>705257</v>
      </c>
      <c r="B5786" s="21" t="s">
        <v>31</v>
      </c>
      <c r="C5786" s="32" t="s">
        <v>6584</v>
      </c>
      <c r="D5786" s="33" t="s">
        <v>21</v>
      </c>
      <c r="E5786" s="34">
        <v>3997.37</v>
      </c>
      <c r="F5786" s="168">
        <f t="shared" si="104"/>
        <v>3997.37</v>
      </c>
    </row>
    <row r="5787" spans="1:6" s="45" customFormat="1" ht="14.25">
      <c r="A5787" s="229">
        <v>705256</v>
      </c>
      <c r="B5787" s="21" t="s">
        <v>31</v>
      </c>
      <c r="C5787" s="32" t="s">
        <v>6585</v>
      </c>
      <c r="D5787" s="33" t="s">
        <v>21</v>
      </c>
      <c r="E5787" s="34">
        <v>3663.48</v>
      </c>
      <c r="F5787" s="168">
        <f t="shared" si="104"/>
        <v>3663.48</v>
      </c>
    </row>
    <row r="5788" spans="1:6" s="45" customFormat="1" ht="14.25">
      <c r="A5788" s="229">
        <v>705259</v>
      </c>
      <c r="B5788" s="21" t="s">
        <v>31</v>
      </c>
      <c r="C5788" s="32" t="s">
        <v>6586</v>
      </c>
      <c r="D5788" s="33" t="s">
        <v>21</v>
      </c>
      <c r="E5788" s="34">
        <v>3471.72</v>
      </c>
      <c r="F5788" s="168">
        <f t="shared" si="104"/>
        <v>3471.72</v>
      </c>
    </row>
    <row r="5789" spans="1:6" s="45" customFormat="1" ht="14.25">
      <c r="A5789" s="229">
        <v>705258</v>
      </c>
      <c r="B5789" s="21" t="s">
        <v>31</v>
      </c>
      <c r="C5789" s="32" t="s">
        <v>6587</v>
      </c>
      <c r="D5789" s="33" t="s">
        <v>21</v>
      </c>
      <c r="E5789" s="34">
        <v>3137.83</v>
      </c>
      <c r="F5789" s="168">
        <f t="shared" si="104"/>
        <v>3137.83</v>
      </c>
    </row>
    <row r="5790" spans="1:6" s="45" customFormat="1" ht="14.25">
      <c r="A5790" s="229">
        <v>705267</v>
      </c>
      <c r="B5790" s="21" t="s">
        <v>31</v>
      </c>
      <c r="C5790" s="32" t="s">
        <v>6588</v>
      </c>
      <c r="D5790" s="33" t="s">
        <v>21</v>
      </c>
      <c r="E5790" s="34">
        <v>5025.82</v>
      </c>
      <c r="F5790" s="168">
        <f t="shared" si="104"/>
        <v>5025.82</v>
      </c>
    </row>
    <row r="5791" spans="1:6" s="45" customFormat="1" ht="14.25">
      <c r="A5791" s="229">
        <v>705266</v>
      </c>
      <c r="B5791" s="21" t="s">
        <v>31</v>
      </c>
      <c r="C5791" s="32" t="s">
        <v>6589</v>
      </c>
      <c r="D5791" s="33" t="s">
        <v>21</v>
      </c>
      <c r="E5791" s="34">
        <v>4583.55</v>
      </c>
      <c r="F5791" s="168">
        <f t="shared" si="104"/>
        <v>4583.55</v>
      </c>
    </row>
    <row r="5792" spans="1:6" s="45" customFormat="1" ht="14.25">
      <c r="A5792" s="229">
        <v>705269</v>
      </c>
      <c r="B5792" s="21" t="s">
        <v>31</v>
      </c>
      <c r="C5792" s="32" t="s">
        <v>6590</v>
      </c>
      <c r="D5792" s="33" t="s">
        <v>21</v>
      </c>
      <c r="E5792" s="34">
        <v>5282.73</v>
      </c>
      <c r="F5792" s="168">
        <f t="shared" si="104"/>
        <v>5282.73</v>
      </c>
    </row>
    <row r="5793" spans="1:6" s="45" customFormat="1" ht="14.25">
      <c r="A5793" s="229">
        <v>705268</v>
      </c>
      <c r="B5793" s="21" t="s">
        <v>31</v>
      </c>
      <c r="C5793" s="32" t="s">
        <v>6591</v>
      </c>
      <c r="D5793" s="33" t="s">
        <v>21</v>
      </c>
      <c r="E5793" s="34">
        <v>4840.46</v>
      </c>
      <c r="F5793" s="168">
        <f t="shared" si="104"/>
        <v>4840.46</v>
      </c>
    </row>
    <row r="5794" spans="1:6" s="45" customFormat="1" ht="14.25">
      <c r="A5794" s="229">
        <v>705261</v>
      </c>
      <c r="B5794" s="21" t="s">
        <v>31</v>
      </c>
      <c r="C5794" s="32" t="s">
        <v>6592</v>
      </c>
      <c r="D5794" s="33" t="s">
        <v>21</v>
      </c>
      <c r="E5794" s="34">
        <v>3716.18</v>
      </c>
      <c r="F5794" s="168">
        <f t="shared" si="104"/>
        <v>3716.18</v>
      </c>
    </row>
    <row r="5795" spans="1:6" s="45" customFormat="1" ht="14.25">
      <c r="A5795" s="229">
        <v>705260</v>
      </c>
      <c r="B5795" s="21" t="s">
        <v>31</v>
      </c>
      <c r="C5795" s="32" t="s">
        <v>6593</v>
      </c>
      <c r="D5795" s="33" t="s">
        <v>21</v>
      </c>
      <c r="E5795" s="34">
        <v>3382.28</v>
      </c>
      <c r="F5795" s="168">
        <f t="shared" si="104"/>
        <v>3382.28</v>
      </c>
    </row>
    <row r="5796" spans="1:6" s="45" customFormat="1" ht="14.25">
      <c r="A5796" s="229">
        <v>705263</v>
      </c>
      <c r="B5796" s="21" t="s">
        <v>31</v>
      </c>
      <c r="C5796" s="32" t="s">
        <v>6594</v>
      </c>
      <c r="D5796" s="33" t="s">
        <v>21</v>
      </c>
      <c r="E5796" s="34">
        <v>4199.33</v>
      </c>
      <c r="F5796" s="168">
        <f t="shared" si="104"/>
        <v>4199.33</v>
      </c>
    </row>
    <row r="5797" spans="1:6" s="45" customFormat="1" ht="14.25">
      <c r="A5797" s="229">
        <v>705262</v>
      </c>
      <c r="B5797" s="21" t="s">
        <v>31</v>
      </c>
      <c r="C5797" s="32" t="s">
        <v>6595</v>
      </c>
      <c r="D5797" s="33" t="s">
        <v>21</v>
      </c>
      <c r="E5797" s="34">
        <v>3865.44</v>
      </c>
      <c r="F5797" s="168">
        <f t="shared" si="104"/>
        <v>3865.44</v>
      </c>
    </row>
    <row r="5798" spans="1:6" s="45" customFormat="1" ht="14.25">
      <c r="A5798" s="229">
        <v>705265</v>
      </c>
      <c r="B5798" s="21" t="s">
        <v>31</v>
      </c>
      <c r="C5798" s="32" t="s">
        <v>6596</v>
      </c>
      <c r="D5798" s="33" t="s">
        <v>21</v>
      </c>
      <c r="E5798" s="34">
        <v>4614.6099999999997</v>
      </c>
      <c r="F5798" s="168">
        <f t="shared" si="104"/>
        <v>4614.6099999999997</v>
      </c>
    </row>
    <row r="5799" spans="1:6" s="45" customFormat="1" ht="14.25">
      <c r="A5799" s="229">
        <v>705264</v>
      </c>
      <c r="B5799" s="21" t="s">
        <v>31</v>
      </c>
      <c r="C5799" s="32" t="s">
        <v>6597</v>
      </c>
      <c r="D5799" s="33" t="s">
        <v>21</v>
      </c>
      <c r="E5799" s="34">
        <v>4280.71</v>
      </c>
      <c r="F5799" s="168">
        <f t="shared" si="104"/>
        <v>4280.71</v>
      </c>
    </row>
    <row r="5800" spans="1:6" s="45" customFormat="1" ht="14.25">
      <c r="A5800" s="229">
        <v>705271</v>
      </c>
      <c r="B5800" s="21" t="s">
        <v>31</v>
      </c>
      <c r="C5800" s="32" t="s">
        <v>6598</v>
      </c>
      <c r="D5800" s="33" t="s">
        <v>21</v>
      </c>
      <c r="E5800" s="34">
        <v>5744.2</v>
      </c>
      <c r="F5800" s="168">
        <f t="shared" si="104"/>
        <v>5744.2</v>
      </c>
    </row>
    <row r="5801" spans="1:6" s="45" customFormat="1" ht="14.25">
      <c r="A5801" s="229">
        <v>705270</v>
      </c>
      <c r="B5801" s="21" t="s">
        <v>31</v>
      </c>
      <c r="C5801" s="32" t="s">
        <v>6599</v>
      </c>
      <c r="D5801" s="33" t="s">
        <v>21</v>
      </c>
      <c r="E5801" s="34">
        <v>5312.51</v>
      </c>
      <c r="F5801" s="168">
        <f t="shared" si="104"/>
        <v>5312.51</v>
      </c>
    </row>
    <row r="5802" spans="1:6" s="45" customFormat="1" ht="14.25">
      <c r="A5802" s="229">
        <v>705273</v>
      </c>
      <c r="B5802" s="21" t="s">
        <v>31</v>
      </c>
      <c r="C5802" s="32" t="s">
        <v>6600</v>
      </c>
      <c r="D5802" s="33" t="s">
        <v>21</v>
      </c>
      <c r="E5802" s="34">
        <v>5100.7</v>
      </c>
      <c r="F5802" s="168">
        <f t="shared" si="104"/>
        <v>5100.7</v>
      </c>
    </row>
    <row r="5803" spans="1:6" s="45" customFormat="1" ht="14.25">
      <c r="A5803" s="229">
        <v>705272</v>
      </c>
      <c r="B5803" s="21" t="s">
        <v>31</v>
      </c>
      <c r="C5803" s="32" t="s">
        <v>6601</v>
      </c>
      <c r="D5803" s="33" t="s">
        <v>21</v>
      </c>
      <c r="E5803" s="34">
        <v>4669.01</v>
      </c>
      <c r="F5803" s="168">
        <f t="shared" si="104"/>
        <v>4669.01</v>
      </c>
    </row>
    <row r="5804" spans="1:6" s="45" customFormat="1" ht="14.25">
      <c r="A5804" s="229">
        <v>705281</v>
      </c>
      <c r="B5804" s="21" t="s">
        <v>31</v>
      </c>
      <c r="C5804" s="32" t="s">
        <v>6602</v>
      </c>
      <c r="D5804" s="33" t="s">
        <v>21</v>
      </c>
      <c r="E5804" s="34">
        <v>7884.41</v>
      </c>
      <c r="F5804" s="168">
        <f t="shared" si="104"/>
        <v>7884.41</v>
      </c>
    </row>
    <row r="5805" spans="1:6" s="45" customFormat="1" ht="14.25">
      <c r="A5805" s="229">
        <v>705280</v>
      </c>
      <c r="B5805" s="21" t="s">
        <v>31</v>
      </c>
      <c r="C5805" s="32" t="s">
        <v>6603</v>
      </c>
      <c r="D5805" s="33" t="s">
        <v>21</v>
      </c>
      <c r="E5805" s="34">
        <v>7187.68</v>
      </c>
      <c r="F5805" s="168">
        <f t="shared" si="104"/>
        <v>7187.68</v>
      </c>
    </row>
    <row r="5806" spans="1:6" s="45" customFormat="1" ht="14.25">
      <c r="A5806" s="229">
        <v>705283</v>
      </c>
      <c r="B5806" s="21" t="s">
        <v>31</v>
      </c>
      <c r="C5806" s="32" t="s">
        <v>6604</v>
      </c>
      <c r="D5806" s="33" t="s">
        <v>21</v>
      </c>
      <c r="E5806" s="34">
        <v>8085.76</v>
      </c>
      <c r="F5806" s="168">
        <f t="shared" si="104"/>
        <v>8085.76</v>
      </c>
    </row>
    <row r="5807" spans="1:6" s="45" customFormat="1" ht="14.25">
      <c r="A5807" s="229">
        <v>705282</v>
      </c>
      <c r="B5807" s="21" t="s">
        <v>31</v>
      </c>
      <c r="C5807" s="32" t="s">
        <v>6605</v>
      </c>
      <c r="D5807" s="33" t="s">
        <v>21</v>
      </c>
      <c r="E5807" s="34">
        <v>7389.03</v>
      </c>
      <c r="F5807" s="168">
        <f t="shared" ref="F5807:F5870" si="105">E5807*$F$5038</f>
        <v>7389.03</v>
      </c>
    </row>
    <row r="5808" spans="1:6" s="45" customFormat="1" ht="14.25">
      <c r="A5808" s="229">
        <v>705275</v>
      </c>
      <c r="B5808" s="21" t="s">
        <v>31</v>
      </c>
      <c r="C5808" s="32" t="s">
        <v>6606</v>
      </c>
      <c r="D5808" s="33" t="s">
        <v>21</v>
      </c>
      <c r="E5808" s="34">
        <v>5733.42</v>
      </c>
      <c r="F5808" s="168">
        <f t="shared" si="105"/>
        <v>5733.42</v>
      </c>
    </row>
    <row r="5809" spans="1:6" s="45" customFormat="1" ht="14.25">
      <c r="A5809" s="229">
        <v>705274</v>
      </c>
      <c r="B5809" s="21" t="s">
        <v>31</v>
      </c>
      <c r="C5809" s="32" t="s">
        <v>6607</v>
      </c>
      <c r="D5809" s="33" t="s">
        <v>21</v>
      </c>
      <c r="E5809" s="34">
        <v>5301.73</v>
      </c>
      <c r="F5809" s="168">
        <f t="shared" si="105"/>
        <v>5301.73</v>
      </c>
    </row>
    <row r="5810" spans="1:6" s="45" customFormat="1" ht="14.25">
      <c r="A5810" s="229">
        <v>705277</v>
      </c>
      <c r="B5810" s="21" t="s">
        <v>31</v>
      </c>
      <c r="C5810" s="32" t="s">
        <v>6608</v>
      </c>
      <c r="D5810" s="33" t="s">
        <v>21</v>
      </c>
      <c r="E5810" s="34">
        <v>6439.69</v>
      </c>
      <c r="F5810" s="168">
        <f t="shared" si="105"/>
        <v>6439.69</v>
      </c>
    </row>
    <row r="5811" spans="1:6" s="45" customFormat="1" ht="14.25">
      <c r="A5811" s="229">
        <v>705276</v>
      </c>
      <c r="B5811" s="21" t="s">
        <v>31</v>
      </c>
      <c r="C5811" s="32" t="s">
        <v>6609</v>
      </c>
      <c r="D5811" s="33" t="s">
        <v>21</v>
      </c>
      <c r="E5811" s="34">
        <v>5874.72</v>
      </c>
      <c r="F5811" s="168">
        <f t="shared" si="105"/>
        <v>5874.72</v>
      </c>
    </row>
    <row r="5812" spans="1:6" s="45" customFormat="1" ht="14.25">
      <c r="A5812" s="229">
        <v>705279</v>
      </c>
      <c r="B5812" s="21" t="s">
        <v>31</v>
      </c>
      <c r="C5812" s="32" t="s">
        <v>6610</v>
      </c>
      <c r="D5812" s="33" t="s">
        <v>21</v>
      </c>
      <c r="E5812" s="34">
        <v>7325.44</v>
      </c>
      <c r="F5812" s="168">
        <f t="shared" si="105"/>
        <v>7325.44</v>
      </c>
    </row>
    <row r="5813" spans="1:6" s="45" customFormat="1" ht="14.25">
      <c r="A5813" s="229">
        <v>705278</v>
      </c>
      <c r="B5813" s="21" t="s">
        <v>31</v>
      </c>
      <c r="C5813" s="32" t="s">
        <v>6611</v>
      </c>
      <c r="D5813" s="33" t="s">
        <v>21</v>
      </c>
      <c r="E5813" s="34">
        <v>6760.46</v>
      </c>
      <c r="F5813" s="168">
        <f t="shared" si="105"/>
        <v>6760.46</v>
      </c>
    </row>
    <row r="5814" spans="1:6" s="45" customFormat="1" ht="14.25">
      <c r="A5814" s="229">
        <v>705285</v>
      </c>
      <c r="B5814" s="21" t="s">
        <v>31</v>
      </c>
      <c r="C5814" s="32" t="s">
        <v>6612</v>
      </c>
      <c r="D5814" s="33" t="s">
        <v>21</v>
      </c>
      <c r="E5814" s="34">
        <v>7383.35</v>
      </c>
      <c r="F5814" s="168">
        <f t="shared" si="105"/>
        <v>7383.35</v>
      </c>
    </row>
    <row r="5815" spans="1:6" s="45" customFormat="1" ht="14.25">
      <c r="A5815" s="229">
        <v>705284</v>
      </c>
      <c r="B5815" s="21" t="s">
        <v>31</v>
      </c>
      <c r="C5815" s="32" t="s">
        <v>6613</v>
      </c>
      <c r="D5815" s="33" t="s">
        <v>21</v>
      </c>
      <c r="E5815" s="34">
        <v>6840.69</v>
      </c>
      <c r="F5815" s="168">
        <f t="shared" si="105"/>
        <v>6840.69</v>
      </c>
    </row>
    <row r="5816" spans="1:6" s="45" customFormat="1" ht="14.25">
      <c r="A5816" s="229">
        <v>705287</v>
      </c>
      <c r="B5816" s="21" t="s">
        <v>31</v>
      </c>
      <c r="C5816" s="32" t="s">
        <v>6614</v>
      </c>
      <c r="D5816" s="33" t="s">
        <v>21</v>
      </c>
      <c r="E5816" s="34">
        <v>6747.19</v>
      </c>
      <c r="F5816" s="168">
        <f t="shared" si="105"/>
        <v>6747.19</v>
      </c>
    </row>
    <row r="5817" spans="1:6" s="45" customFormat="1" ht="14.25">
      <c r="A5817" s="229">
        <v>705286</v>
      </c>
      <c r="B5817" s="21" t="s">
        <v>31</v>
      </c>
      <c r="C5817" s="32" t="s">
        <v>6615</v>
      </c>
      <c r="D5817" s="33" t="s">
        <v>21</v>
      </c>
      <c r="E5817" s="34">
        <v>6204.53</v>
      </c>
      <c r="F5817" s="168">
        <f t="shared" si="105"/>
        <v>6204.53</v>
      </c>
    </row>
    <row r="5818" spans="1:6" s="45" customFormat="1" ht="14.25">
      <c r="A5818" s="229">
        <v>705295</v>
      </c>
      <c r="B5818" s="21" t="s">
        <v>31</v>
      </c>
      <c r="C5818" s="32" t="s">
        <v>6616</v>
      </c>
      <c r="D5818" s="33" t="s">
        <v>21</v>
      </c>
      <c r="E5818" s="34">
        <v>10334.06</v>
      </c>
      <c r="F5818" s="168">
        <f t="shared" si="105"/>
        <v>10334.06</v>
      </c>
    </row>
    <row r="5819" spans="1:6" s="45" customFormat="1" ht="14.25">
      <c r="A5819" s="229">
        <v>705294</v>
      </c>
      <c r="B5819" s="21" t="s">
        <v>31</v>
      </c>
      <c r="C5819" s="32" t="s">
        <v>6617</v>
      </c>
      <c r="D5819" s="33" t="s">
        <v>21</v>
      </c>
      <c r="E5819" s="34">
        <v>9495.58</v>
      </c>
      <c r="F5819" s="168">
        <f t="shared" si="105"/>
        <v>9495.58</v>
      </c>
    </row>
    <row r="5820" spans="1:6" s="45" customFormat="1" ht="14.25">
      <c r="A5820" s="229">
        <v>705297</v>
      </c>
      <c r="B5820" s="21" t="s">
        <v>31</v>
      </c>
      <c r="C5820" s="32" t="s">
        <v>6618</v>
      </c>
      <c r="D5820" s="33" t="s">
        <v>21</v>
      </c>
      <c r="E5820" s="34">
        <v>11167.27</v>
      </c>
      <c r="F5820" s="168">
        <f t="shared" si="105"/>
        <v>11167.27</v>
      </c>
    </row>
    <row r="5821" spans="1:6" s="45" customFormat="1" ht="14.25">
      <c r="A5821" s="229">
        <v>705296</v>
      </c>
      <c r="B5821" s="21" t="s">
        <v>31</v>
      </c>
      <c r="C5821" s="32" t="s">
        <v>6619</v>
      </c>
      <c r="D5821" s="33" t="s">
        <v>21</v>
      </c>
      <c r="E5821" s="34">
        <v>10328.780000000001</v>
      </c>
      <c r="F5821" s="168">
        <f t="shared" si="105"/>
        <v>10328.780000000001</v>
      </c>
    </row>
    <row r="5822" spans="1:6" s="45" customFormat="1" ht="14.25">
      <c r="A5822" s="229">
        <v>705289</v>
      </c>
      <c r="B5822" s="21" t="s">
        <v>31</v>
      </c>
      <c r="C5822" s="32" t="s">
        <v>6620</v>
      </c>
      <c r="D5822" s="33" t="s">
        <v>21</v>
      </c>
      <c r="E5822" s="34">
        <v>7613.21</v>
      </c>
      <c r="F5822" s="168">
        <f t="shared" si="105"/>
        <v>7613.21</v>
      </c>
    </row>
    <row r="5823" spans="1:6" s="45" customFormat="1" ht="14.25">
      <c r="A5823" s="229">
        <v>705288</v>
      </c>
      <c r="B5823" s="21" t="s">
        <v>31</v>
      </c>
      <c r="C5823" s="32" t="s">
        <v>6621</v>
      </c>
      <c r="D5823" s="33" t="s">
        <v>21</v>
      </c>
      <c r="E5823" s="34">
        <v>6925.53</v>
      </c>
      <c r="F5823" s="168">
        <f t="shared" si="105"/>
        <v>6925.53</v>
      </c>
    </row>
    <row r="5824" spans="1:6" s="45" customFormat="1" ht="14.25">
      <c r="A5824" s="229">
        <v>705291</v>
      </c>
      <c r="B5824" s="21" t="s">
        <v>31</v>
      </c>
      <c r="C5824" s="32" t="s">
        <v>6622</v>
      </c>
      <c r="D5824" s="33" t="s">
        <v>21</v>
      </c>
      <c r="E5824" s="34">
        <v>8679.39</v>
      </c>
      <c r="F5824" s="168">
        <f t="shared" si="105"/>
        <v>8679.39</v>
      </c>
    </row>
    <row r="5825" spans="1:6" s="45" customFormat="1" ht="14.25">
      <c r="A5825" s="229">
        <v>705290</v>
      </c>
      <c r="B5825" s="21" t="s">
        <v>31</v>
      </c>
      <c r="C5825" s="32" t="s">
        <v>6623</v>
      </c>
      <c r="D5825" s="33" t="s">
        <v>21</v>
      </c>
      <c r="E5825" s="34">
        <v>7991.72</v>
      </c>
      <c r="F5825" s="168">
        <f t="shared" si="105"/>
        <v>7991.72</v>
      </c>
    </row>
    <row r="5826" spans="1:6" s="45" customFormat="1" ht="14.25">
      <c r="A5826" s="229">
        <v>705293</v>
      </c>
      <c r="B5826" s="21" t="s">
        <v>31</v>
      </c>
      <c r="C5826" s="32" t="s">
        <v>6624</v>
      </c>
      <c r="D5826" s="33" t="s">
        <v>21</v>
      </c>
      <c r="E5826" s="34">
        <v>9354.2000000000007</v>
      </c>
      <c r="F5826" s="168">
        <f t="shared" si="105"/>
        <v>9354.2000000000007</v>
      </c>
    </row>
    <row r="5827" spans="1:6" s="45" customFormat="1" ht="14.25">
      <c r="A5827" s="229">
        <v>705292</v>
      </c>
      <c r="B5827" s="21" t="s">
        <v>31</v>
      </c>
      <c r="C5827" s="32" t="s">
        <v>6625</v>
      </c>
      <c r="D5827" s="33" t="s">
        <v>21</v>
      </c>
      <c r="E5827" s="34">
        <v>8515.7199999999993</v>
      </c>
      <c r="F5827" s="168">
        <f t="shared" si="105"/>
        <v>8515.7199999999993</v>
      </c>
    </row>
    <row r="5828" spans="1:6" s="45" customFormat="1" ht="14.25">
      <c r="A5828" s="229">
        <v>705299</v>
      </c>
      <c r="B5828" s="21" t="s">
        <v>31</v>
      </c>
      <c r="C5828" s="32" t="s">
        <v>6626</v>
      </c>
      <c r="D5828" s="33" t="s">
        <v>21</v>
      </c>
      <c r="E5828" s="34">
        <v>9473.6200000000008</v>
      </c>
      <c r="F5828" s="168">
        <f t="shared" si="105"/>
        <v>9473.6200000000008</v>
      </c>
    </row>
    <row r="5829" spans="1:6" s="45" customFormat="1" ht="14.25">
      <c r="A5829" s="229">
        <v>705298</v>
      </c>
      <c r="B5829" s="21" t="s">
        <v>31</v>
      </c>
      <c r="C5829" s="32" t="s">
        <v>6627</v>
      </c>
      <c r="D5829" s="33" t="s">
        <v>21</v>
      </c>
      <c r="E5829" s="34">
        <v>8663.24</v>
      </c>
      <c r="F5829" s="168">
        <f t="shared" si="105"/>
        <v>8663.24</v>
      </c>
    </row>
    <row r="5830" spans="1:6" s="45" customFormat="1" ht="14.25">
      <c r="A5830" s="229">
        <v>705301</v>
      </c>
      <c r="B5830" s="21" t="s">
        <v>31</v>
      </c>
      <c r="C5830" s="32" t="s">
        <v>6628</v>
      </c>
      <c r="D5830" s="33" t="s">
        <v>21</v>
      </c>
      <c r="E5830" s="34">
        <v>8867.6</v>
      </c>
      <c r="F5830" s="168">
        <f t="shared" si="105"/>
        <v>8867.6</v>
      </c>
    </row>
    <row r="5831" spans="1:6" s="45" customFormat="1" ht="14.25">
      <c r="A5831" s="229">
        <v>705300</v>
      </c>
      <c r="B5831" s="21" t="s">
        <v>31</v>
      </c>
      <c r="C5831" s="32" t="s">
        <v>6629</v>
      </c>
      <c r="D5831" s="33" t="s">
        <v>21</v>
      </c>
      <c r="E5831" s="34">
        <v>8057.22</v>
      </c>
      <c r="F5831" s="168">
        <f t="shared" si="105"/>
        <v>8057.22</v>
      </c>
    </row>
    <row r="5832" spans="1:6" s="45" customFormat="1" ht="14.25">
      <c r="A5832" s="229">
        <v>705309</v>
      </c>
      <c r="B5832" s="21" t="s">
        <v>31</v>
      </c>
      <c r="C5832" s="32" t="s">
        <v>6630</v>
      </c>
      <c r="D5832" s="33" t="s">
        <v>21</v>
      </c>
      <c r="E5832" s="34">
        <v>14332.02</v>
      </c>
      <c r="F5832" s="168">
        <f t="shared" si="105"/>
        <v>14332.02</v>
      </c>
    </row>
    <row r="5833" spans="1:6" s="45" customFormat="1" ht="14.25">
      <c r="A5833" s="229">
        <v>705308</v>
      </c>
      <c r="B5833" s="21" t="s">
        <v>31</v>
      </c>
      <c r="C5833" s="32" t="s">
        <v>6631</v>
      </c>
      <c r="D5833" s="33" t="s">
        <v>21</v>
      </c>
      <c r="E5833" s="34">
        <v>13118.85</v>
      </c>
      <c r="F5833" s="168">
        <f t="shared" si="105"/>
        <v>13118.85</v>
      </c>
    </row>
    <row r="5834" spans="1:6" s="45" customFormat="1" ht="14.25">
      <c r="A5834" s="229">
        <v>705311</v>
      </c>
      <c r="B5834" s="21" t="s">
        <v>31</v>
      </c>
      <c r="C5834" s="32" t="s">
        <v>6632</v>
      </c>
      <c r="D5834" s="33" t="s">
        <v>21</v>
      </c>
      <c r="E5834" s="34">
        <v>14236.81</v>
      </c>
      <c r="F5834" s="168">
        <f t="shared" si="105"/>
        <v>14236.81</v>
      </c>
    </row>
    <row r="5835" spans="1:6" s="45" customFormat="1" ht="14.25">
      <c r="A5835" s="229">
        <v>705310</v>
      </c>
      <c r="B5835" s="21" t="s">
        <v>31</v>
      </c>
      <c r="C5835" s="32" t="s">
        <v>6633</v>
      </c>
      <c r="D5835" s="33" t="s">
        <v>21</v>
      </c>
      <c r="E5835" s="34">
        <v>13023.64</v>
      </c>
      <c r="F5835" s="168">
        <f t="shared" si="105"/>
        <v>13023.64</v>
      </c>
    </row>
    <row r="5836" spans="1:6" s="45" customFormat="1" ht="14.25">
      <c r="A5836" s="229">
        <v>705303</v>
      </c>
      <c r="B5836" s="21" t="s">
        <v>31</v>
      </c>
      <c r="C5836" s="32" t="s">
        <v>6634</v>
      </c>
      <c r="D5836" s="33" t="s">
        <v>21</v>
      </c>
      <c r="E5836" s="34">
        <v>9528.7199999999993</v>
      </c>
      <c r="F5836" s="168">
        <f t="shared" si="105"/>
        <v>9528.7199999999993</v>
      </c>
    </row>
    <row r="5837" spans="1:6" s="45" customFormat="1" ht="14.25">
      <c r="A5837" s="229">
        <v>705302</v>
      </c>
      <c r="B5837" s="21" t="s">
        <v>31</v>
      </c>
      <c r="C5837" s="32" t="s">
        <v>6635</v>
      </c>
      <c r="D5837" s="33" t="s">
        <v>21</v>
      </c>
      <c r="E5837" s="34">
        <v>8541.16</v>
      </c>
      <c r="F5837" s="168">
        <f t="shared" si="105"/>
        <v>8541.16</v>
      </c>
    </row>
    <row r="5838" spans="1:6" s="45" customFormat="1" ht="14.25">
      <c r="A5838" s="229">
        <v>705305</v>
      </c>
      <c r="B5838" s="21" t="s">
        <v>31</v>
      </c>
      <c r="C5838" s="32" t="s">
        <v>6636</v>
      </c>
      <c r="D5838" s="33" t="s">
        <v>21</v>
      </c>
      <c r="E5838" s="34">
        <v>11630.25</v>
      </c>
      <c r="F5838" s="168">
        <f t="shared" si="105"/>
        <v>11630.25</v>
      </c>
    </row>
    <row r="5839" spans="1:6" s="45" customFormat="1" ht="14.25">
      <c r="A5839" s="229">
        <v>705304</v>
      </c>
      <c r="B5839" s="21" t="s">
        <v>31</v>
      </c>
      <c r="C5839" s="32" t="s">
        <v>6637</v>
      </c>
      <c r="D5839" s="33" t="s">
        <v>21</v>
      </c>
      <c r="E5839" s="34">
        <v>10642.69</v>
      </c>
      <c r="F5839" s="168">
        <f t="shared" si="105"/>
        <v>10642.69</v>
      </c>
    </row>
    <row r="5840" spans="1:6" s="45" customFormat="1" ht="14.25">
      <c r="A5840" s="229">
        <v>705307</v>
      </c>
      <c r="B5840" s="21" t="s">
        <v>31</v>
      </c>
      <c r="C5840" s="32" t="s">
        <v>6638</v>
      </c>
      <c r="D5840" s="33" t="s">
        <v>21</v>
      </c>
      <c r="E5840" s="34">
        <v>12818.25</v>
      </c>
      <c r="F5840" s="168">
        <f t="shared" si="105"/>
        <v>12818.25</v>
      </c>
    </row>
    <row r="5841" spans="1:6" s="45" customFormat="1" ht="14.25">
      <c r="A5841" s="229">
        <v>705306</v>
      </c>
      <c r="B5841" s="21" t="s">
        <v>31</v>
      </c>
      <c r="C5841" s="32" t="s">
        <v>6639</v>
      </c>
      <c r="D5841" s="33" t="s">
        <v>21</v>
      </c>
      <c r="E5841" s="34">
        <v>11605.08</v>
      </c>
      <c r="F5841" s="168">
        <f t="shared" si="105"/>
        <v>11605.08</v>
      </c>
    </row>
    <row r="5842" spans="1:6" s="45" customFormat="1" ht="14.25">
      <c r="A5842" s="229">
        <v>705169</v>
      </c>
      <c r="B5842" s="21" t="s">
        <v>31</v>
      </c>
      <c r="C5842" s="32" t="s">
        <v>6640</v>
      </c>
      <c r="D5842" s="33" t="s">
        <v>21</v>
      </c>
      <c r="E5842" s="34">
        <v>2399.87</v>
      </c>
      <c r="F5842" s="168">
        <f t="shared" si="105"/>
        <v>2399.87</v>
      </c>
    </row>
    <row r="5843" spans="1:6" s="45" customFormat="1" ht="14.25">
      <c r="A5843" s="229">
        <v>705168</v>
      </c>
      <c r="B5843" s="21" t="s">
        <v>31</v>
      </c>
      <c r="C5843" s="32" t="s">
        <v>6641</v>
      </c>
      <c r="D5843" s="33" t="s">
        <v>21</v>
      </c>
      <c r="E5843" s="34">
        <v>2212.66</v>
      </c>
      <c r="F5843" s="168">
        <f t="shared" si="105"/>
        <v>2212.66</v>
      </c>
    </row>
    <row r="5844" spans="1:6" s="45" customFormat="1" ht="14.25">
      <c r="A5844" s="229">
        <v>705171</v>
      </c>
      <c r="B5844" s="21" t="s">
        <v>31</v>
      </c>
      <c r="C5844" s="32" t="s">
        <v>6642</v>
      </c>
      <c r="D5844" s="33" t="s">
        <v>21</v>
      </c>
      <c r="E5844" s="34">
        <v>2120.5700000000002</v>
      </c>
      <c r="F5844" s="168">
        <f t="shared" si="105"/>
        <v>2120.5700000000002</v>
      </c>
    </row>
    <row r="5845" spans="1:6" s="45" customFormat="1" ht="14.25">
      <c r="A5845" s="229">
        <v>705170</v>
      </c>
      <c r="B5845" s="21" t="s">
        <v>31</v>
      </c>
      <c r="C5845" s="32" t="s">
        <v>6643</v>
      </c>
      <c r="D5845" s="33" t="s">
        <v>21</v>
      </c>
      <c r="E5845" s="34">
        <v>1933.35</v>
      </c>
      <c r="F5845" s="168">
        <f t="shared" si="105"/>
        <v>1933.35</v>
      </c>
    </row>
    <row r="5846" spans="1:6" s="45" customFormat="1" ht="14.25">
      <c r="A5846" s="229">
        <v>705179</v>
      </c>
      <c r="B5846" s="21" t="s">
        <v>31</v>
      </c>
      <c r="C5846" s="32" t="s">
        <v>6644</v>
      </c>
      <c r="D5846" s="33" t="s">
        <v>21</v>
      </c>
      <c r="E5846" s="34">
        <v>3017.44</v>
      </c>
      <c r="F5846" s="168">
        <f t="shared" si="105"/>
        <v>3017.44</v>
      </c>
    </row>
    <row r="5847" spans="1:6" s="45" customFormat="1" ht="14.25">
      <c r="A5847" s="229">
        <v>705178</v>
      </c>
      <c r="B5847" s="21" t="s">
        <v>31</v>
      </c>
      <c r="C5847" s="32" t="s">
        <v>6645</v>
      </c>
      <c r="D5847" s="33" t="s">
        <v>21</v>
      </c>
      <c r="E5847" s="34">
        <v>2770.21</v>
      </c>
      <c r="F5847" s="168">
        <f t="shared" si="105"/>
        <v>2770.21</v>
      </c>
    </row>
    <row r="5848" spans="1:6" s="45" customFormat="1" ht="14.25">
      <c r="A5848" s="229">
        <v>705181</v>
      </c>
      <c r="B5848" s="21" t="s">
        <v>31</v>
      </c>
      <c r="C5848" s="32" t="s">
        <v>6646</v>
      </c>
      <c r="D5848" s="33" t="s">
        <v>21</v>
      </c>
      <c r="E5848" s="34">
        <v>3154.53</v>
      </c>
      <c r="F5848" s="168">
        <f t="shared" si="105"/>
        <v>3154.53</v>
      </c>
    </row>
    <row r="5849" spans="1:6" s="45" customFormat="1" ht="14.25">
      <c r="A5849" s="229">
        <v>705180</v>
      </c>
      <c r="B5849" s="21" t="s">
        <v>31</v>
      </c>
      <c r="C5849" s="32" t="s">
        <v>6647</v>
      </c>
      <c r="D5849" s="33" t="s">
        <v>21</v>
      </c>
      <c r="E5849" s="34">
        <v>2907.3</v>
      </c>
      <c r="F5849" s="168">
        <f t="shared" si="105"/>
        <v>2907.3</v>
      </c>
    </row>
    <row r="5850" spans="1:6" s="45" customFormat="1" ht="14.25">
      <c r="A5850" s="229">
        <v>705173</v>
      </c>
      <c r="B5850" s="21" t="s">
        <v>31</v>
      </c>
      <c r="C5850" s="32" t="s">
        <v>6648</v>
      </c>
      <c r="D5850" s="33" t="s">
        <v>21</v>
      </c>
      <c r="E5850" s="34">
        <v>2315.36</v>
      </c>
      <c r="F5850" s="168">
        <f t="shared" si="105"/>
        <v>2315.36</v>
      </c>
    </row>
    <row r="5851" spans="1:6" s="45" customFormat="1" ht="14.25">
      <c r="A5851" s="229">
        <v>705172</v>
      </c>
      <c r="B5851" s="21" t="s">
        <v>31</v>
      </c>
      <c r="C5851" s="32" t="s">
        <v>6649</v>
      </c>
      <c r="D5851" s="33" t="s">
        <v>21</v>
      </c>
      <c r="E5851" s="34">
        <v>2128.15</v>
      </c>
      <c r="F5851" s="168">
        <f t="shared" si="105"/>
        <v>2128.15</v>
      </c>
    </row>
    <row r="5852" spans="1:6" s="45" customFormat="1" ht="14.25">
      <c r="A5852" s="229">
        <v>705175</v>
      </c>
      <c r="B5852" s="21" t="s">
        <v>31</v>
      </c>
      <c r="C5852" s="32" t="s">
        <v>6650</v>
      </c>
      <c r="D5852" s="33" t="s">
        <v>21</v>
      </c>
      <c r="E5852" s="34">
        <v>2583.69</v>
      </c>
      <c r="F5852" s="168">
        <f t="shared" si="105"/>
        <v>2583.69</v>
      </c>
    </row>
    <row r="5853" spans="1:6" s="45" customFormat="1" ht="14.25">
      <c r="A5853" s="229">
        <v>705174</v>
      </c>
      <c r="B5853" s="21" t="s">
        <v>31</v>
      </c>
      <c r="C5853" s="32" t="s">
        <v>6651</v>
      </c>
      <c r="D5853" s="33" t="s">
        <v>21</v>
      </c>
      <c r="E5853" s="34">
        <v>2396.48</v>
      </c>
      <c r="F5853" s="168">
        <f t="shared" si="105"/>
        <v>2396.48</v>
      </c>
    </row>
    <row r="5854" spans="1:6" s="45" customFormat="1" ht="14.25">
      <c r="A5854" s="229">
        <v>705177</v>
      </c>
      <c r="B5854" s="21" t="s">
        <v>31</v>
      </c>
      <c r="C5854" s="32" t="s">
        <v>6652</v>
      </c>
      <c r="D5854" s="33" t="s">
        <v>21</v>
      </c>
      <c r="E5854" s="34">
        <v>2903.77</v>
      </c>
      <c r="F5854" s="168">
        <f t="shared" si="105"/>
        <v>2903.77</v>
      </c>
    </row>
    <row r="5855" spans="1:6" s="45" customFormat="1" ht="14.25">
      <c r="A5855" s="229">
        <v>705176</v>
      </c>
      <c r="B5855" s="21" t="s">
        <v>31</v>
      </c>
      <c r="C5855" s="32" t="s">
        <v>6653</v>
      </c>
      <c r="D5855" s="33" t="s">
        <v>21</v>
      </c>
      <c r="E5855" s="34">
        <v>2656.54</v>
      </c>
      <c r="F5855" s="168">
        <f t="shared" si="105"/>
        <v>2656.54</v>
      </c>
    </row>
    <row r="5856" spans="1:6" s="45" customFormat="1" ht="14.25">
      <c r="A5856" s="229">
        <v>705183</v>
      </c>
      <c r="B5856" s="21" t="s">
        <v>31</v>
      </c>
      <c r="C5856" s="32" t="s">
        <v>6654</v>
      </c>
      <c r="D5856" s="33" t="s">
        <v>21</v>
      </c>
      <c r="E5856" s="34">
        <v>3351.99</v>
      </c>
      <c r="F5856" s="168">
        <f t="shared" si="105"/>
        <v>3351.99</v>
      </c>
    </row>
    <row r="5857" spans="1:6" s="45" customFormat="1" ht="14.25">
      <c r="A5857" s="229">
        <v>705182</v>
      </c>
      <c r="B5857" s="21" t="s">
        <v>31</v>
      </c>
      <c r="C5857" s="32" t="s">
        <v>6655</v>
      </c>
      <c r="D5857" s="33" t="s">
        <v>21</v>
      </c>
      <c r="E5857" s="34">
        <v>3111.37</v>
      </c>
      <c r="F5857" s="168">
        <f t="shared" si="105"/>
        <v>3111.37</v>
      </c>
    </row>
    <row r="5858" spans="1:6" s="45" customFormat="1" ht="14.25">
      <c r="A5858" s="229">
        <v>705185</v>
      </c>
      <c r="B5858" s="21" t="s">
        <v>31</v>
      </c>
      <c r="C5858" s="32" t="s">
        <v>6656</v>
      </c>
      <c r="D5858" s="33" t="s">
        <v>21</v>
      </c>
      <c r="E5858" s="34">
        <v>3028.26</v>
      </c>
      <c r="F5858" s="168">
        <f t="shared" si="105"/>
        <v>3028.26</v>
      </c>
    </row>
    <row r="5859" spans="1:6" s="45" customFormat="1" ht="14.25">
      <c r="A5859" s="229">
        <v>705184</v>
      </c>
      <c r="B5859" s="21" t="s">
        <v>31</v>
      </c>
      <c r="C5859" s="32" t="s">
        <v>6657</v>
      </c>
      <c r="D5859" s="33" t="s">
        <v>21</v>
      </c>
      <c r="E5859" s="34">
        <v>2787.63</v>
      </c>
      <c r="F5859" s="168">
        <f t="shared" si="105"/>
        <v>2787.63</v>
      </c>
    </row>
    <row r="5860" spans="1:6" s="45" customFormat="1" ht="14.25">
      <c r="A5860" s="229">
        <v>705193</v>
      </c>
      <c r="B5860" s="21" t="s">
        <v>31</v>
      </c>
      <c r="C5860" s="32" t="s">
        <v>6658</v>
      </c>
      <c r="D5860" s="33" t="s">
        <v>21</v>
      </c>
      <c r="E5860" s="34">
        <v>4595.2700000000004</v>
      </c>
      <c r="F5860" s="168">
        <f t="shared" si="105"/>
        <v>4595.2700000000004</v>
      </c>
    </row>
    <row r="5861" spans="1:6" s="45" customFormat="1" ht="14.25">
      <c r="A5861" s="229">
        <v>705192</v>
      </c>
      <c r="B5861" s="21" t="s">
        <v>31</v>
      </c>
      <c r="C5861" s="32" t="s">
        <v>6659</v>
      </c>
      <c r="D5861" s="33" t="s">
        <v>21</v>
      </c>
      <c r="E5861" s="34">
        <v>4206.7700000000004</v>
      </c>
      <c r="F5861" s="168">
        <f t="shared" si="105"/>
        <v>4206.7700000000004</v>
      </c>
    </row>
    <row r="5862" spans="1:6" s="45" customFormat="1" ht="14.25">
      <c r="A5862" s="229">
        <v>705195</v>
      </c>
      <c r="B5862" s="21" t="s">
        <v>31</v>
      </c>
      <c r="C5862" s="32" t="s">
        <v>6660</v>
      </c>
      <c r="D5862" s="33" t="s">
        <v>21</v>
      </c>
      <c r="E5862" s="34">
        <v>4923.8900000000003</v>
      </c>
      <c r="F5862" s="168">
        <f t="shared" si="105"/>
        <v>4923.8900000000003</v>
      </c>
    </row>
    <row r="5863" spans="1:6" s="45" customFormat="1" ht="14.25">
      <c r="A5863" s="229">
        <v>705194</v>
      </c>
      <c r="B5863" s="21" t="s">
        <v>31</v>
      </c>
      <c r="C5863" s="32" t="s">
        <v>6661</v>
      </c>
      <c r="D5863" s="33" t="s">
        <v>21</v>
      </c>
      <c r="E5863" s="34">
        <v>4535.3900000000003</v>
      </c>
      <c r="F5863" s="168">
        <f t="shared" si="105"/>
        <v>4535.3900000000003</v>
      </c>
    </row>
    <row r="5864" spans="1:6" s="45" customFormat="1" ht="14.25">
      <c r="A5864" s="229">
        <v>705187</v>
      </c>
      <c r="B5864" s="21" t="s">
        <v>31</v>
      </c>
      <c r="C5864" s="32" t="s">
        <v>6662</v>
      </c>
      <c r="D5864" s="33" t="s">
        <v>21</v>
      </c>
      <c r="E5864" s="34">
        <v>3431.99</v>
      </c>
      <c r="F5864" s="168">
        <f t="shared" si="105"/>
        <v>3431.99</v>
      </c>
    </row>
    <row r="5865" spans="1:6" s="45" customFormat="1" ht="14.25">
      <c r="A5865" s="229">
        <v>705186</v>
      </c>
      <c r="B5865" s="21" t="s">
        <v>31</v>
      </c>
      <c r="C5865" s="32" t="s">
        <v>6663</v>
      </c>
      <c r="D5865" s="33" t="s">
        <v>21</v>
      </c>
      <c r="E5865" s="34">
        <v>3116.69</v>
      </c>
      <c r="F5865" s="168">
        <f t="shared" si="105"/>
        <v>3116.69</v>
      </c>
    </row>
    <row r="5866" spans="1:6" s="45" customFormat="1" ht="14.25">
      <c r="A5866" s="229">
        <v>705189</v>
      </c>
      <c r="B5866" s="21" t="s">
        <v>31</v>
      </c>
      <c r="C5866" s="32" t="s">
        <v>6664</v>
      </c>
      <c r="D5866" s="33" t="s">
        <v>21</v>
      </c>
      <c r="E5866" s="34">
        <v>3858.95</v>
      </c>
      <c r="F5866" s="168">
        <f t="shared" si="105"/>
        <v>3858.95</v>
      </c>
    </row>
    <row r="5867" spans="1:6" s="45" customFormat="1" ht="14.25">
      <c r="A5867" s="229">
        <v>705188</v>
      </c>
      <c r="B5867" s="21" t="s">
        <v>31</v>
      </c>
      <c r="C5867" s="32" t="s">
        <v>6665</v>
      </c>
      <c r="D5867" s="33" t="s">
        <v>21</v>
      </c>
      <c r="E5867" s="34">
        <v>3543.65</v>
      </c>
      <c r="F5867" s="168">
        <f t="shared" si="105"/>
        <v>3543.65</v>
      </c>
    </row>
    <row r="5868" spans="1:6" s="45" customFormat="1" ht="14.25">
      <c r="A5868" s="229">
        <v>705191</v>
      </c>
      <c r="B5868" s="21" t="s">
        <v>31</v>
      </c>
      <c r="C5868" s="32" t="s">
        <v>6666</v>
      </c>
      <c r="D5868" s="33" t="s">
        <v>21</v>
      </c>
      <c r="E5868" s="34">
        <v>4222.7</v>
      </c>
      <c r="F5868" s="168">
        <f t="shared" si="105"/>
        <v>4222.7</v>
      </c>
    </row>
    <row r="5869" spans="1:6" s="45" customFormat="1" ht="14.25">
      <c r="A5869" s="229">
        <v>705190</v>
      </c>
      <c r="B5869" s="21" t="s">
        <v>31</v>
      </c>
      <c r="C5869" s="32" t="s">
        <v>6667</v>
      </c>
      <c r="D5869" s="33" t="s">
        <v>21</v>
      </c>
      <c r="E5869" s="34">
        <v>3834.2</v>
      </c>
      <c r="F5869" s="168">
        <f t="shared" si="105"/>
        <v>3834.2</v>
      </c>
    </row>
    <row r="5870" spans="1:6" s="45" customFormat="1" ht="14.25">
      <c r="A5870" s="229">
        <v>705197</v>
      </c>
      <c r="B5870" s="21" t="s">
        <v>31</v>
      </c>
      <c r="C5870" s="32" t="s">
        <v>6668</v>
      </c>
      <c r="D5870" s="33" t="s">
        <v>21</v>
      </c>
      <c r="E5870" s="34">
        <v>4561.8500000000004</v>
      </c>
      <c r="F5870" s="168">
        <f t="shared" si="105"/>
        <v>4561.8500000000004</v>
      </c>
    </row>
    <row r="5871" spans="1:6" s="45" customFormat="1" ht="14.25">
      <c r="A5871" s="229">
        <v>705196</v>
      </c>
      <c r="B5871" s="21" t="s">
        <v>31</v>
      </c>
      <c r="C5871" s="32" t="s">
        <v>6669</v>
      </c>
      <c r="D5871" s="33" t="s">
        <v>21</v>
      </c>
      <c r="E5871" s="34">
        <v>4177.2700000000004</v>
      </c>
      <c r="F5871" s="168">
        <f t="shared" ref="F5871:F5934" si="106">E5871*$F$5038</f>
        <v>4177.2700000000004</v>
      </c>
    </row>
    <row r="5872" spans="1:6" s="45" customFormat="1" ht="14.25">
      <c r="A5872" s="229">
        <v>705199</v>
      </c>
      <c r="B5872" s="21" t="s">
        <v>31</v>
      </c>
      <c r="C5872" s="32" t="s">
        <v>6670</v>
      </c>
      <c r="D5872" s="33" t="s">
        <v>21</v>
      </c>
      <c r="E5872" s="34">
        <v>4316.95</v>
      </c>
      <c r="F5872" s="168">
        <f t="shared" si="106"/>
        <v>4316.95</v>
      </c>
    </row>
    <row r="5873" spans="1:6" s="45" customFormat="1" ht="14.25">
      <c r="A5873" s="229">
        <v>705198</v>
      </c>
      <c r="B5873" s="21" t="s">
        <v>31</v>
      </c>
      <c r="C5873" s="32" t="s">
        <v>6671</v>
      </c>
      <c r="D5873" s="33" t="s">
        <v>21</v>
      </c>
      <c r="E5873" s="34">
        <v>3932.36</v>
      </c>
      <c r="F5873" s="168">
        <f t="shared" si="106"/>
        <v>3932.36</v>
      </c>
    </row>
    <row r="5874" spans="1:6" s="45" customFormat="1" ht="14.25">
      <c r="A5874" s="229">
        <v>705207</v>
      </c>
      <c r="B5874" s="21" t="s">
        <v>31</v>
      </c>
      <c r="C5874" s="32" t="s">
        <v>6672</v>
      </c>
      <c r="D5874" s="33" t="s">
        <v>21</v>
      </c>
      <c r="E5874" s="34">
        <v>6495.52</v>
      </c>
      <c r="F5874" s="168">
        <f t="shared" si="106"/>
        <v>6495.52</v>
      </c>
    </row>
    <row r="5875" spans="1:6" s="45" customFormat="1" ht="14.25">
      <c r="A5875" s="229">
        <v>705206</v>
      </c>
      <c r="B5875" s="21" t="s">
        <v>31</v>
      </c>
      <c r="C5875" s="32" t="s">
        <v>6673</v>
      </c>
      <c r="D5875" s="33" t="s">
        <v>21</v>
      </c>
      <c r="E5875" s="34">
        <v>5922.03</v>
      </c>
      <c r="F5875" s="168">
        <f t="shared" si="106"/>
        <v>5922.03</v>
      </c>
    </row>
    <row r="5876" spans="1:6" s="45" customFormat="1" ht="14.25">
      <c r="A5876" s="229">
        <v>705209</v>
      </c>
      <c r="B5876" s="21" t="s">
        <v>31</v>
      </c>
      <c r="C5876" s="32" t="s">
        <v>6674</v>
      </c>
      <c r="D5876" s="33" t="s">
        <v>21</v>
      </c>
      <c r="E5876" s="34">
        <v>7367.33</v>
      </c>
      <c r="F5876" s="168">
        <f t="shared" si="106"/>
        <v>7367.33</v>
      </c>
    </row>
    <row r="5877" spans="1:6" s="45" customFormat="1" ht="14.25">
      <c r="A5877" s="229">
        <v>705208</v>
      </c>
      <c r="B5877" s="21" t="s">
        <v>31</v>
      </c>
      <c r="C5877" s="32" t="s">
        <v>6675</v>
      </c>
      <c r="D5877" s="33" t="s">
        <v>21</v>
      </c>
      <c r="E5877" s="34">
        <v>6698.65</v>
      </c>
      <c r="F5877" s="168">
        <f t="shared" si="106"/>
        <v>6698.65</v>
      </c>
    </row>
    <row r="5878" spans="1:6" s="45" customFormat="1" ht="14.25">
      <c r="A5878" s="229">
        <v>705201</v>
      </c>
      <c r="B5878" s="21" t="s">
        <v>31</v>
      </c>
      <c r="C5878" s="32" t="s">
        <v>6676</v>
      </c>
      <c r="D5878" s="33" t="s">
        <v>21</v>
      </c>
      <c r="E5878" s="34">
        <v>4960.63</v>
      </c>
      <c r="F5878" s="168">
        <f t="shared" si="106"/>
        <v>4960.63</v>
      </c>
    </row>
    <row r="5879" spans="1:6" s="45" customFormat="1" ht="14.25">
      <c r="A5879" s="229">
        <v>705200</v>
      </c>
      <c r="B5879" s="21" t="s">
        <v>31</v>
      </c>
      <c r="C5879" s="32" t="s">
        <v>6677</v>
      </c>
      <c r="D5879" s="33" t="s">
        <v>21</v>
      </c>
      <c r="E5879" s="34">
        <v>4576.04</v>
      </c>
      <c r="F5879" s="168">
        <f t="shared" si="106"/>
        <v>4576.04</v>
      </c>
    </row>
    <row r="5880" spans="1:6" s="45" customFormat="1" ht="14.25">
      <c r="A5880" s="229">
        <v>705203</v>
      </c>
      <c r="B5880" s="21" t="s">
        <v>31</v>
      </c>
      <c r="C5880" s="32" t="s">
        <v>6678</v>
      </c>
      <c r="D5880" s="33" t="s">
        <v>21</v>
      </c>
      <c r="E5880" s="34">
        <v>5445.44</v>
      </c>
      <c r="F5880" s="168">
        <f t="shared" si="106"/>
        <v>5445.44</v>
      </c>
    </row>
    <row r="5881" spans="1:6" s="45" customFormat="1" ht="14.25">
      <c r="A5881" s="229">
        <v>705202</v>
      </c>
      <c r="B5881" s="21" t="s">
        <v>31</v>
      </c>
      <c r="C5881" s="32" t="s">
        <v>6679</v>
      </c>
      <c r="D5881" s="33" t="s">
        <v>21</v>
      </c>
      <c r="E5881" s="34">
        <v>4972.99</v>
      </c>
      <c r="F5881" s="168">
        <f t="shared" si="106"/>
        <v>4972.99</v>
      </c>
    </row>
    <row r="5882" spans="1:6" s="45" customFormat="1" ht="14.25">
      <c r="A5882" s="229">
        <v>705205</v>
      </c>
      <c r="B5882" s="21" t="s">
        <v>31</v>
      </c>
      <c r="C5882" s="32" t="s">
        <v>6680</v>
      </c>
      <c r="D5882" s="33" t="s">
        <v>21</v>
      </c>
      <c r="E5882" s="34">
        <v>5961.3</v>
      </c>
      <c r="F5882" s="168">
        <f t="shared" si="106"/>
        <v>5961.3</v>
      </c>
    </row>
    <row r="5883" spans="1:6" s="45" customFormat="1" ht="14.25">
      <c r="A5883" s="229">
        <v>705204</v>
      </c>
      <c r="B5883" s="21" t="s">
        <v>31</v>
      </c>
      <c r="C5883" s="32" t="s">
        <v>6681</v>
      </c>
      <c r="D5883" s="33" t="s">
        <v>21</v>
      </c>
      <c r="E5883" s="34">
        <v>5488.85</v>
      </c>
      <c r="F5883" s="168">
        <f t="shared" si="106"/>
        <v>5488.85</v>
      </c>
    </row>
    <row r="5884" spans="1:6" s="45" customFormat="1" ht="14.25">
      <c r="A5884" s="229">
        <v>705211</v>
      </c>
      <c r="B5884" s="21" t="s">
        <v>31</v>
      </c>
      <c r="C5884" s="32" t="s">
        <v>6682</v>
      </c>
      <c r="D5884" s="33" t="s">
        <v>21</v>
      </c>
      <c r="E5884" s="34">
        <v>5814.58</v>
      </c>
      <c r="F5884" s="168">
        <f t="shared" si="106"/>
        <v>5814.58</v>
      </c>
    </row>
    <row r="5885" spans="1:6" s="45" customFormat="1" ht="14.25">
      <c r="A5885" s="229">
        <v>705210</v>
      </c>
      <c r="B5885" s="21" t="s">
        <v>31</v>
      </c>
      <c r="C5885" s="32" t="s">
        <v>6683</v>
      </c>
      <c r="D5885" s="33" t="s">
        <v>21</v>
      </c>
      <c r="E5885" s="34">
        <v>5259.41</v>
      </c>
      <c r="F5885" s="168">
        <f t="shared" si="106"/>
        <v>5259.41</v>
      </c>
    </row>
    <row r="5886" spans="1:6" s="45" customFormat="1" ht="14.25">
      <c r="A5886" s="229">
        <v>705213</v>
      </c>
      <c r="B5886" s="21" t="s">
        <v>31</v>
      </c>
      <c r="C5886" s="32" t="s">
        <v>6684</v>
      </c>
      <c r="D5886" s="33" t="s">
        <v>21</v>
      </c>
      <c r="E5886" s="34">
        <v>5740.9</v>
      </c>
      <c r="F5886" s="168">
        <f t="shared" si="106"/>
        <v>5740.9</v>
      </c>
    </row>
    <row r="5887" spans="1:6" s="45" customFormat="1" ht="14.25">
      <c r="A5887" s="229">
        <v>705212</v>
      </c>
      <c r="B5887" s="21" t="s">
        <v>31</v>
      </c>
      <c r="C5887" s="32" t="s">
        <v>6685</v>
      </c>
      <c r="D5887" s="33" t="s">
        <v>21</v>
      </c>
      <c r="E5887" s="34">
        <v>5185.7299999999996</v>
      </c>
      <c r="F5887" s="168">
        <f t="shared" si="106"/>
        <v>5185.7299999999996</v>
      </c>
    </row>
    <row r="5888" spans="1:6" s="45" customFormat="1" ht="14.25">
      <c r="A5888" s="229">
        <v>705221</v>
      </c>
      <c r="B5888" s="21" t="s">
        <v>31</v>
      </c>
      <c r="C5888" s="32" t="s">
        <v>6686</v>
      </c>
      <c r="D5888" s="33" t="s">
        <v>21</v>
      </c>
      <c r="E5888" s="34">
        <v>8930.49</v>
      </c>
      <c r="F5888" s="168">
        <f t="shared" si="106"/>
        <v>8930.49</v>
      </c>
    </row>
    <row r="5889" spans="1:6" s="45" customFormat="1" ht="14.25">
      <c r="A5889" s="229">
        <v>705220</v>
      </c>
      <c r="B5889" s="21" t="s">
        <v>31</v>
      </c>
      <c r="C5889" s="32" t="s">
        <v>6687</v>
      </c>
      <c r="D5889" s="33" t="s">
        <v>21</v>
      </c>
      <c r="E5889" s="34">
        <v>8149.78</v>
      </c>
      <c r="F5889" s="168">
        <f t="shared" si="106"/>
        <v>8149.78</v>
      </c>
    </row>
    <row r="5890" spans="1:6" s="45" customFormat="1" ht="14.25">
      <c r="A5890" s="229">
        <v>705223</v>
      </c>
      <c r="B5890" s="21" t="s">
        <v>31</v>
      </c>
      <c r="C5890" s="32" t="s">
        <v>6688</v>
      </c>
      <c r="D5890" s="33" t="s">
        <v>21</v>
      </c>
      <c r="E5890" s="34">
        <v>9642.2900000000009</v>
      </c>
      <c r="F5890" s="168">
        <f t="shared" si="106"/>
        <v>9642.2900000000009</v>
      </c>
    </row>
    <row r="5891" spans="1:6" s="45" customFormat="1" ht="14.25">
      <c r="A5891" s="229">
        <v>705222</v>
      </c>
      <c r="B5891" s="21" t="s">
        <v>31</v>
      </c>
      <c r="C5891" s="32" t="s">
        <v>6689</v>
      </c>
      <c r="D5891" s="33" t="s">
        <v>21</v>
      </c>
      <c r="E5891" s="34">
        <v>8742.94</v>
      </c>
      <c r="F5891" s="168">
        <f t="shared" si="106"/>
        <v>8742.94</v>
      </c>
    </row>
    <row r="5892" spans="1:6" s="45" customFormat="1" ht="14.25">
      <c r="A5892" s="229">
        <v>705215</v>
      </c>
      <c r="B5892" s="21" t="s">
        <v>31</v>
      </c>
      <c r="C5892" s="32" t="s">
        <v>6690</v>
      </c>
      <c r="D5892" s="33" t="s">
        <v>21</v>
      </c>
      <c r="E5892" s="34">
        <v>6797.74</v>
      </c>
      <c r="F5892" s="168">
        <f t="shared" si="106"/>
        <v>6797.74</v>
      </c>
    </row>
    <row r="5893" spans="1:6" s="45" customFormat="1" ht="14.25">
      <c r="A5893" s="229">
        <v>705214</v>
      </c>
      <c r="B5893" s="21" t="s">
        <v>31</v>
      </c>
      <c r="C5893" s="32" t="s">
        <v>6691</v>
      </c>
      <c r="D5893" s="33" t="s">
        <v>21</v>
      </c>
      <c r="E5893" s="34">
        <v>6125.4</v>
      </c>
      <c r="F5893" s="168">
        <f t="shared" si="106"/>
        <v>6125.4</v>
      </c>
    </row>
    <row r="5894" spans="1:6" s="45" customFormat="1" ht="14.25">
      <c r="A5894" s="229">
        <v>705217</v>
      </c>
      <c r="B5894" s="21" t="s">
        <v>31</v>
      </c>
      <c r="C5894" s="32" t="s">
        <v>6692</v>
      </c>
      <c r="D5894" s="33" t="s">
        <v>21</v>
      </c>
      <c r="E5894" s="34">
        <v>7559.33</v>
      </c>
      <c r="F5894" s="168">
        <f t="shared" si="106"/>
        <v>7559.33</v>
      </c>
    </row>
    <row r="5895" spans="1:6" s="45" customFormat="1" ht="14.25">
      <c r="A5895" s="229">
        <v>705216</v>
      </c>
      <c r="B5895" s="21" t="s">
        <v>31</v>
      </c>
      <c r="C5895" s="32" t="s">
        <v>6693</v>
      </c>
      <c r="D5895" s="33" t="s">
        <v>21</v>
      </c>
      <c r="E5895" s="34">
        <v>6887</v>
      </c>
      <c r="F5895" s="168">
        <f t="shared" si="106"/>
        <v>6887</v>
      </c>
    </row>
    <row r="5896" spans="1:6" s="45" customFormat="1" ht="14.25">
      <c r="A5896" s="229">
        <v>705219</v>
      </c>
      <c r="B5896" s="21" t="s">
        <v>31</v>
      </c>
      <c r="C5896" s="32" t="s">
        <v>6694</v>
      </c>
      <c r="D5896" s="33" t="s">
        <v>21</v>
      </c>
      <c r="E5896" s="34">
        <v>8225.2900000000009</v>
      </c>
      <c r="F5896" s="168">
        <f t="shared" si="106"/>
        <v>8225.2900000000009</v>
      </c>
    </row>
    <row r="5897" spans="1:6" s="45" customFormat="1" ht="14.25">
      <c r="A5897" s="229">
        <v>705218</v>
      </c>
      <c r="B5897" s="21" t="s">
        <v>31</v>
      </c>
      <c r="C5897" s="32" t="s">
        <v>6695</v>
      </c>
      <c r="D5897" s="33" t="s">
        <v>21</v>
      </c>
      <c r="E5897" s="34">
        <v>7444.58</v>
      </c>
      <c r="F5897" s="168">
        <f t="shared" si="106"/>
        <v>7444.58</v>
      </c>
    </row>
    <row r="5898" spans="1:6" s="45" customFormat="1" ht="14.25">
      <c r="A5898" s="229">
        <v>705346</v>
      </c>
      <c r="B5898" s="21" t="s">
        <v>31</v>
      </c>
      <c r="C5898" s="32" t="s">
        <v>6696</v>
      </c>
      <c r="D5898" s="33" t="s">
        <v>21</v>
      </c>
      <c r="E5898" s="34">
        <v>5491.26</v>
      </c>
      <c r="F5898" s="168">
        <f t="shared" si="106"/>
        <v>5491.26</v>
      </c>
    </row>
    <row r="5899" spans="1:6" s="45" customFormat="1" ht="14.25">
      <c r="A5899" s="229">
        <v>705345</v>
      </c>
      <c r="B5899" s="21" t="s">
        <v>31</v>
      </c>
      <c r="C5899" s="32" t="s">
        <v>6697</v>
      </c>
      <c r="D5899" s="33" t="s">
        <v>21</v>
      </c>
      <c r="E5899" s="34">
        <v>5010.87</v>
      </c>
      <c r="F5899" s="168">
        <f t="shared" si="106"/>
        <v>5010.87</v>
      </c>
    </row>
    <row r="5900" spans="1:6" s="45" customFormat="1" ht="14.25">
      <c r="A5900" s="229">
        <v>705348</v>
      </c>
      <c r="B5900" s="21" t="s">
        <v>31</v>
      </c>
      <c r="C5900" s="32" t="s">
        <v>6698</v>
      </c>
      <c r="D5900" s="33" t="s">
        <v>21</v>
      </c>
      <c r="E5900" s="34">
        <v>4925.1099999999997</v>
      </c>
      <c r="F5900" s="168">
        <f t="shared" si="106"/>
        <v>4925.1099999999997</v>
      </c>
    </row>
    <row r="5901" spans="1:6" s="45" customFormat="1" ht="14.25">
      <c r="A5901" s="229">
        <v>705347</v>
      </c>
      <c r="B5901" s="21" t="s">
        <v>31</v>
      </c>
      <c r="C5901" s="32" t="s">
        <v>6699</v>
      </c>
      <c r="D5901" s="33" t="s">
        <v>21</v>
      </c>
      <c r="E5901" s="34">
        <v>4444.72</v>
      </c>
      <c r="F5901" s="168">
        <f t="shared" si="106"/>
        <v>4444.72</v>
      </c>
    </row>
    <row r="5902" spans="1:6" s="45" customFormat="1" ht="14.25">
      <c r="A5902" s="229">
        <v>705356</v>
      </c>
      <c r="B5902" s="21" t="s">
        <v>31</v>
      </c>
      <c r="C5902" s="32" t="s">
        <v>6700</v>
      </c>
      <c r="D5902" s="33" t="s">
        <v>21</v>
      </c>
      <c r="E5902" s="34">
        <v>7317.9</v>
      </c>
      <c r="F5902" s="168">
        <f t="shared" si="106"/>
        <v>7317.9</v>
      </c>
    </row>
    <row r="5903" spans="1:6" s="45" customFormat="1" ht="14.25">
      <c r="A5903" s="229">
        <v>705355</v>
      </c>
      <c r="B5903" s="21" t="s">
        <v>31</v>
      </c>
      <c r="C5903" s="32" t="s">
        <v>6701</v>
      </c>
      <c r="D5903" s="33" t="s">
        <v>21</v>
      </c>
      <c r="E5903" s="34">
        <v>6677.9</v>
      </c>
      <c r="F5903" s="168">
        <f t="shared" si="106"/>
        <v>6677.9</v>
      </c>
    </row>
    <row r="5904" spans="1:6" s="45" customFormat="1" ht="14.25">
      <c r="A5904" s="229">
        <v>705358</v>
      </c>
      <c r="B5904" s="21" t="s">
        <v>31</v>
      </c>
      <c r="C5904" s="32" t="s">
        <v>6702</v>
      </c>
      <c r="D5904" s="33" t="s">
        <v>21</v>
      </c>
      <c r="E5904" s="34">
        <v>7432.67</v>
      </c>
      <c r="F5904" s="168">
        <f t="shared" si="106"/>
        <v>7432.67</v>
      </c>
    </row>
    <row r="5905" spans="1:6" s="45" customFormat="1" ht="14.25">
      <c r="A5905" s="229">
        <v>705357</v>
      </c>
      <c r="B5905" s="21" t="s">
        <v>31</v>
      </c>
      <c r="C5905" s="32" t="s">
        <v>6703</v>
      </c>
      <c r="D5905" s="33" t="s">
        <v>21</v>
      </c>
      <c r="E5905" s="34">
        <v>6792.68</v>
      </c>
      <c r="F5905" s="168">
        <f t="shared" si="106"/>
        <v>6792.68</v>
      </c>
    </row>
    <row r="5906" spans="1:6" s="45" customFormat="1" ht="14.25">
      <c r="A5906" s="229">
        <v>705350</v>
      </c>
      <c r="B5906" s="21" t="s">
        <v>31</v>
      </c>
      <c r="C5906" s="32" t="s">
        <v>6704</v>
      </c>
      <c r="D5906" s="33" t="s">
        <v>21</v>
      </c>
      <c r="E5906" s="34">
        <v>5387.84</v>
      </c>
      <c r="F5906" s="168">
        <f t="shared" si="106"/>
        <v>5387.84</v>
      </c>
    </row>
    <row r="5907" spans="1:6" s="45" customFormat="1" ht="14.25">
      <c r="A5907" s="229">
        <v>705349</v>
      </c>
      <c r="B5907" s="21" t="s">
        <v>31</v>
      </c>
      <c r="C5907" s="32" t="s">
        <v>6705</v>
      </c>
      <c r="D5907" s="33" t="s">
        <v>21</v>
      </c>
      <c r="E5907" s="34">
        <v>4907.45</v>
      </c>
      <c r="F5907" s="168">
        <f t="shared" si="106"/>
        <v>4907.45</v>
      </c>
    </row>
    <row r="5908" spans="1:6" s="45" customFormat="1" ht="14.25">
      <c r="A5908" s="229">
        <v>705352</v>
      </c>
      <c r="B5908" s="21" t="s">
        <v>31</v>
      </c>
      <c r="C5908" s="32" t="s">
        <v>6706</v>
      </c>
      <c r="D5908" s="33" t="s">
        <v>21</v>
      </c>
      <c r="E5908" s="34">
        <v>5783.06</v>
      </c>
      <c r="F5908" s="168">
        <f t="shared" si="106"/>
        <v>5783.06</v>
      </c>
    </row>
    <row r="5909" spans="1:6" s="45" customFormat="1" ht="14.25">
      <c r="A5909" s="229">
        <v>705351</v>
      </c>
      <c r="B5909" s="21" t="s">
        <v>31</v>
      </c>
      <c r="C5909" s="32" t="s">
        <v>6707</v>
      </c>
      <c r="D5909" s="33" t="s">
        <v>21</v>
      </c>
      <c r="E5909" s="34">
        <v>5302.66</v>
      </c>
      <c r="F5909" s="168">
        <f t="shared" si="106"/>
        <v>5302.66</v>
      </c>
    </row>
    <row r="5910" spans="1:6" s="45" customFormat="1" ht="14.25">
      <c r="A5910" s="229">
        <v>705354</v>
      </c>
      <c r="B5910" s="21" t="s">
        <v>31</v>
      </c>
      <c r="C5910" s="32" t="s">
        <v>6708</v>
      </c>
      <c r="D5910" s="33" t="s">
        <v>21</v>
      </c>
      <c r="E5910" s="34">
        <v>6380.48</v>
      </c>
      <c r="F5910" s="168">
        <f t="shared" si="106"/>
        <v>6380.48</v>
      </c>
    </row>
    <row r="5911" spans="1:6" s="45" customFormat="1" ht="14.25">
      <c r="A5911" s="229">
        <v>705353</v>
      </c>
      <c r="B5911" s="21" t="s">
        <v>31</v>
      </c>
      <c r="C5911" s="32" t="s">
        <v>6709</v>
      </c>
      <c r="D5911" s="33" t="s">
        <v>21</v>
      </c>
      <c r="E5911" s="34">
        <v>5900.09</v>
      </c>
      <c r="F5911" s="168">
        <f t="shared" si="106"/>
        <v>5900.09</v>
      </c>
    </row>
    <row r="5912" spans="1:6" s="45" customFormat="1" ht="14.25">
      <c r="A5912" s="229">
        <v>705360</v>
      </c>
      <c r="B5912" s="21" t="s">
        <v>31</v>
      </c>
      <c r="C5912" s="32" t="s">
        <v>6710</v>
      </c>
      <c r="D5912" s="33" t="s">
        <v>21</v>
      </c>
      <c r="E5912" s="34">
        <v>7897.13</v>
      </c>
      <c r="F5912" s="168">
        <f t="shared" si="106"/>
        <v>7897.13</v>
      </c>
    </row>
    <row r="5913" spans="1:6" s="45" customFormat="1" ht="14.25">
      <c r="A5913" s="229">
        <v>705359</v>
      </c>
      <c r="B5913" s="21" t="s">
        <v>31</v>
      </c>
      <c r="C5913" s="32" t="s">
        <v>6711</v>
      </c>
      <c r="D5913" s="33" t="s">
        <v>21</v>
      </c>
      <c r="E5913" s="34">
        <v>7277.25</v>
      </c>
      <c r="F5913" s="168">
        <f t="shared" si="106"/>
        <v>7277.25</v>
      </c>
    </row>
    <row r="5914" spans="1:6" s="45" customFormat="1" ht="14.25">
      <c r="A5914" s="229">
        <v>705362</v>
      </c>
      <c r="B5914" s="21" t="s">
        <v>31</v>
      </c>
      <c r="C5914" s="32" t="s">
        <v>6712</v>
      </c>
      <c r="D5914" s="33" t="s">
        <v>21</v>
      </c>
      <c r="E5914" s="34">
        <v>7166.56</v>
      </c>
      <c r="F5914" s="168">
        <f t="shared" si="106"/>
        <v>7166.56</v>
      </c>
    </row>
    <row r="5915" spans="1:6" s="45" customFormat="1" ht="14.25">
      <c r="A5915" s="229">
        <v>705361</v>
      </c>
      <c r="B5915" s="21" t="s">
        <v>31</v>
      </c>
      <c r="C5915" s="32" t="s">
        <v>6713</v>
      </c>
      <c r="D5915" s="33" t="s">
        <v>21</v>
      </c>
      <c r="E5915" s="34">
        <v>6546.69</v>
      </c>
      <c r="F5915" s="168">
        <f t="shared" si="106"/>
        <v>6546.69</v>
      </c>
    </row>
    <row r="5916" spans="1:6" s="45" customFormat="1" ht="14.25">
      <c r="A5916" s="229">
        <v>705370</v>
      </c>
      <c r="B5916" s="21" t="s">
        <v>31</v>
      </c>
      <c r="C5916" s="32" t="s">
        <v>6714</v>
      </c>
      <c r="D5916" s="33" t="s">
        <v>21</v>
      </c>
      <c r="E5916" s="34">
        <v>10725.62</v>
      </c>
      <c r="F5916" s="168">
        <f t="shared" si="106"/>
        <v>10725.62</v>
      </c>
    </row>
    <row r="5917" spans="1:6" s="45" customFormat="1" ht="14.25">
      <c r="A5917" s="229">
        <v>705369</v>
      </c>
      <c r="B5917" s="21" t="s">
        <v>31</v>
      </c>
      <c r="C5917" s="32" t="s">
        <v>6715</v>
      </c>
      <c r="D5917" s="33" t="s">
        <v>21</v>
      </c>
      <c r="E5917" s="34">
        <v>9733.7900000000009</v>
      </c>
      <c r="F5917" s="168">
        <f t="shared" si="106"/>
        <v>9733.7900000000009</v>
      </c>
    </row>
    <row r="5918" spans="1:6" s="45" customFormat="1" ht="14.25">
      <c r="A5918" s="229">
        <v>705372</v>
      </c>
      <c r="B5918" s="21" t="s">
        <v>31</v>
      </c>
      <c r="C5918" s="32" t="s">
        <v>6716</v>
      </c>
      <c r="D5918" s="33" t="s">
        <v>21</v>
      </c>
      <c r="E5918" s="34">
        <v>11441.03</v>
      </c>
      <c r="F5918" s="168">
        <f t="shared" si="106"/>
        <v>11441.03</v>
      </c>
    </row>
    <row r="5919" spans="1:6" s="45" customFormat="1" ht="14.25">
      <c r="A5919" s="229">
        <v>705371</v>
      </c>
      <c r="B5919" s="21" t="s">
        <v>31</v>
      </c>
      <c r="C5919" s="32" t="s">
        <v>6717</v>
      </c>
      <c r="D5919" s="33" t="s">
        <v>21</v>
      </c>
      <c r="E5919" s="34">
        <v>10449.200000000001</v>
      </c>
      <c r="F5919" s="168">
        <f t="shared" si="106"/>
        <v>10449.200000000001</v>
      </c>
    </row>
    <row r="5920" spans="1:6" s="45" customFormat="1" ht="14.25">
      <c r="A5920" s="229">
        <v>705364</v>
      </c>
      <c r="B5920" s="21" t="s">
        <v>31</v>
      </c>
      <c r="C5920" s="32" t="s">
        <v>6718</v>
      </c>
      <c r="D5920" s="33" t="s">
        <v>21</v>
      </c>
      <c r="E5920" s="34">
        <v>8143.72</v>
      </c>
      <c r="F5920" s="168">
        <f t="shared" si="106"/>
        <v>8143.72</v>
      </c>
    </row>
    <row r="5921" spans="1:6" s="45" customFormat="1" ht="14.25">
      <c r="A5921" s="229">
        <v>705363</v>
      </c>
      <c r="B5921" s="21" t="s">
        <v>31</v>
      </c>
      <c r="C5921" s="32" t="s">
        <v>6719</v>
      </c>
      <c r="D5921" s="33" t="s">
        <v>21</v>
      </c>
      <c r="E5921" s="34">
        <v>7523.85</v>
      </c>
      <c r="F5921" s="168">
        <f t="shared" si="106"/>
        <v>7523.85</v>
      </c>
    </row>
    <row r="5922" spans="1:6" s="45" customFormat="1" ht="14.25">
      <c r="A5922" s="229">
        <v>705366</v>
      </c>
      <c r="B5922" s="21" t="s">
        <v>31</v>
      </c>
      <c r="C5922" s="32" t="s">
        <v>6720</v>
      </c>
      <c r="D5922" s="33" t="s">
        <v>21</v>
      </c>
      <c r="E5922" s="34">
        <v>8879.2199999999993</v>
      </c>
      <c r="F5922" s="168">
        <f t="shared" si="106"/>
        <v>8879.2199999999993</v>
      </c>
    </row>
    <row r="5923" spans="1:6" s="45" customFormat="1" ht="14.25">
      <c r="A5923" s="229">
        <v>705365</v>
      </c>
      <c r="B5923" s="21" t="s">
        <v>31</v>
      </c>
      <c r="C5923" s="32" t="s">
        <v>6721</v>
      </c>
      <c r="D5923" s="33" t="s">
        <v>21</v>
      </c>
      <c r="E5923" s="34">
        <v>8063.11</v>
      </c>
      <c r="F5923" s="168">
        <f t="shared" si="106"/>
        <v>8063.11</v>
      </c>
    </row>
    <row r="5924" spans="1:6" s="45" customFormat="1" ht="14.25">
      <c r="A5924" s="229">
        <v>705368</v>
      </c>
      <c r="B5924" s="21" t="s">
        <v>31</v>
      </c>
      <c r="C5924" s="32" t="s">
        <v>6722</v>
      </c>
      <c r="D5924" s="33" t="s">
        <v>21</v>
      </c>
      <c r="E5924" s="34">
        <v>9984.41</v>
      </c>
      <c r="F5924" s="168">
        <f t="shared" si="106"/>
        <v>9984.41</v>
      </c>
    </row>
    <row r="5925" spans="1:6" s="45" customFormat="1" ht="14.25">
      <c r="A5925" s="229">
        <v>705367</v>
      </c>
      <c r="B5925" s="21" t="s">
        <v>31</v>
      </c>
      <c r="C5925" s="32" t="s">
        <v>6723</v>
      </c>
      <c r="D5925" s="33" t="s">
        <v>21</v>
      </c>
      <c r="E5925" s="34">
        <v>9168.2999999999993</v>
      </c>
      <c r="F5925" s="168">
        <f t="shared" si="106"/>
        <v>9168.2999999999993</v>
      </c>
    </row>
    <row r="5926" spans="1:6" s="45" customFormat="1" ht="14.25">
      <c r="A5926" s="229">
        <v>705374</v>
      </c>
      <c r="B5926" s="21" t="s">
        <v>31</v>
      </c>
      <c r="C5926" s="32" t="s">
        <v>6724</v>
      </c>
      <c r="D5926" s="33" t="s">
        <v>21</v>
      </c>
      <c r="E5926" s="34">
        <v>10430.24</v>
      </c>
      <c r="F5926" s="168">
        <f t="shared" si="106"/>
        <v>10430.24</v>
      </c>
    </row>
    <row r="5927" spans="1:6" s="45" customFormat="1" ht="14.25">
      <c r="A5927" s="229">
        <v>705373</v>
      </c>
      <c r="B5927" s="21" t="s">
        <v>31</v>
      </c>
      <c r="C5927" s="32" t="s">
        <v>6725</v>
      </c>
      <c r="D5927" s="33" t="s">
        <v>21</v>
      </c>
      <c r="E5927" s="34">
        <v>9643.2900000000009</v>
      </c>
      <c r="F5927" s="168">
        <f t="shared" si="106"/>
        <v>9643.2900000000009</v>
      </c>
    </row>
    <row r="5928" spans="1:6" s="45" customFormat="1" ht="14.25">
      <c r="A5928" s="229">
        <v>705376</v>
      </c>
      <c r="B5928" s="21" t="s">
        <v>31</v>
      </c>
      <c r="C5928" s="32" t="s">
        <v>6726</v>
      </c>
      <c r="D5928" s="33" t="s">
        <v>21</v>
      </c>
      <c r="E5928" s="34">
        <v>9320.58</v>
      </c>
      <c r="F5928" s="168">
        <f t="shared" si="106"/>
        <v>9320.58</v>
      </c>
    </row>
    <row r="5929" spans="1:6" s="45" customFormat="1" ht="14.25">
      <c r="A5929" s="229">
        <v>705375</v>
      </c>
      <c r="B5929" s="21" t="s">
        <v>31</v>
      </c>
      <c r="C5929" s="32" t="s">
        <v>6727</v>
      </c>
      <c r="D5929" s="33" t="s">
        <v>21</v>
      </c>
      <c r="E5929" s="34">
        <v>8533.6299999999992</v>
      </c>
      <c r="F5929" s="168">
        <f t="shared" si="106"/>
        <v>8533.6299999999992</v>
      </c>
    </row>
    <row r="5930" spans="1:6" s="45" customFormat="1" ht="14.25">
      <c r="A5930" s="229">
        <v>705384</v>
      </c>
      <c r="B5930" s="21" t="s">
        <v>31</v>
      </c>
      <c r="C5930" s="32" t="s">
        <v>6728</v>
      </c>
      <c r="D5930" s="33" t="s">
        <v>21</v>
      </c>
      <c r="E5930" s="34">
        <v>14209.2</v>
      </c>
      <c r="F5930" s="168">
        <f t="shared" si="106"/>
        <v>14209.2</v>
      </c>
    </row>
    <row r="5931" spans="1:6" s="45" customFormat="1" ht="14.25">
      <c r="A5931" s="229">
        <v>705383</v>
      </c>
      <c r="B5931" s="21" t="s">
        <v>31</v>
      </c>
      <c r="C5931" s="32" t="s">
        <v>6729</v>
      </c>
      <c r="D5931" s="33" t="s">
        <v>21</v>
      </c>
      <c r="E5931" s="34">
        <v>13003.39</v>
      </c>
      <c r="F5931" s="168">
        <f t="shared" si="106"/>
        <v>13003.39</v>
      </c>
    </row>
    <row r="5932" spans="1:6" s="45" customFormat="1" ht="14.25">
      <c r="A5932" s="229">
        <v>705386</v>
      </c>
      <c r="B5932" s="21" t="s">
        <v>31</v>
      </c>
      <c r="C5932" s="32" t="s">
        <v>6730</v>
      </c>
      <c r="D5932" s="33" t="s">
        <v>21</v>
      </c>
      <c r="E5932" s="34">
        <v>15345.09</v>
      </c>
      <c r="F5932" s="168">
        <f t="shared" si="106"/>
        <v>15345.09</v>
      </c>
    </row>
    <row r="5933" spans="1:6" s="45" customFormat="1" ht="14.25">
      <c r="A5933" s="229">
        <v>705385</v>
      </c>
      <c r="B5933" s="21" t="s">
        <v>31</v>
      </c>
      <c r="C5933" s="32" t="s">
        <v>6731</v>
      </c>
      <c r="D5933" s="33" t="s">
        <v>21</v>
      </c>
      <c r="E5933" s="34">
        <v>14139.29</v>
      </c>
      <c r="F5933" s="168">
        <f t="shared" si="106"/>
        <v>14139.29</v>
      </c>
    </row>
    <row r="5934" spans="1:6" s="45" customFormat="1" ht="14.25">
      <c r="A5934" s="229">
        <v>705378</v>
      </c>
      <c r="B5934" s="21" t="s">
        <v>31</v>
      </c>
      <c r="C5934" s="32" t="s">
        <v>6732</v>
      </c>
      <c r="D5934" s="33" t="s">
        <v>21</v>
      </c>
      <c r="E5934" s="34">
        <v>10587.4</v>
      </c>
      <c r="F5934" s="168">
        <f t="shared" si="106"/>
        <v>10587.4</v>
      </c>
    </row>
    <row r="5935" spans="1:6" s="45" customFormat="1" ht="14.25">
      <c r="A5935" s="229">
        <v>705377</v>
      </c>
      <c r="B5935" s="21" t="s">
        <v>31</v>
      </c>
      <c r="C5935" s="32" t="s">
        <v>6733</v>
      </c>
      <c r="D5935" s="33" t="s">
        <v>21</v>
      </c>
      <c r="E5935" s="34">
        <v>9593.9500000000007</v>
      </c>
      <c r="F5935" s="168">
        <f t="shared" ref="F5935:F5998" si="107">E5935*$F$5038</f>
        <v>9593.9500000000007</v>
      </c>
    </row>
    <row r="5936" spans="1:6" s="45" customFormat="1" ht="14.25">
      <c r="A5936" s="229">
        <v>705380</v>
      </c>
      <c r="B5936" s="21" t="s">
        <v>31</v>
      </c>
      <c r="C5936" s="32" t="s">
        <v>6734</v>
      </c>
      <c r="D5936" s="33" t="s">
        <v>21</v>
      </c>
      <c r="E5936" s="34">
        <v>12052.59</v>
      </c>
      <c r="F5936" s="168">
        <f t="shared" si="107"/>
        <v>12052.59</v>
      </c>
    </row>
    <row r="5937" spans="1:6" s="45" customFormat="1" ht="14.25">
      <c r="A5937" s="229">
        <v>705379</v>
      </c>
      <c r="B5937" s="21" t="s">
        <v>31</v>
      </c>
      <c r="C5937" s="32" t="s">
        <v>6735</v>
      </c>
      <c r="D5937" s="33" t="s">
        <v>21</v>
      </c>
      <c r="E5937" s="34">
        <v>11059.14</v>
      </c>
      <c r="F5937" s="168">
        <f t="shared" si="107"/>
        <v>11059.14</v>
      </c>
    </row>
    <row r="5938" spans="1:6" s="45" customFormat="1" ht="14.25">
      <c r="A5938" s="229">
        <v>705382</v>
      </c>
      <c r="B5938" s="21" t="s">
        <v>31</v>
      </c>
      <c r="C5938" s="32" t="s">
        <v>6736</v>
      </c>
      <c r="D5938" s="33" t="s">
        <v>21</v>
      </c>
      <c r="E5938" s="34">
        <v>13266.13</v>
      </c>
      <c r="F5938" s="168">
        <f t="shared" si="107"/>
        <v>13266.13</v>
      </c>
    </row>
    <row r="5939" spans="1:6" s="45" customFormat="1" ht="14.25">
      <c r="A5939" s="229">
        <v>705381</v>
      </c>
      <c r="B5939" s="21" t="s">
        <v>31</v>
      </c>
      <c r="C5939" s="32" t="s">
        <v>6737</v>
      </c>
      <c r="D5939" s="33" t="s">
        <v>21</v>
      </c>
      <c r="E5939" s="34">
        <v>12060.33</v>
      </c>
      <c r="F5939" s="168">
        <f t="shared" si="107"/>
        <v>12060.33</v>
      </c>
    </row>
    <row r="5940" spans="1:6" s="45" customFormat="1" ht="14.25">
      <c r="A5940" s="229">
        <v>705388</v>
      </c>
      <c r="B5940" s="21" t="s">
        <v>31</v>
      </c>
      <c r="C5940" s="32" t="s">
        <v>6738</v>
      </c>
      <c r="D5940" s="33" t="s">
        <v>21</v>
      </c>
      <c r="E5940" s="34">
        <v>13064.89</v>
      </c>
      <c r="F5940" s="168">
        <f t="shared" si="107"/>
        <v>13064.89</v>
      </c>
    </row>
    <row r="5941" spans="1:6" s="45" customFormat="1" ht="14.25">
      <c r="A5941" s="229">
        <v>705387</v>
      </c>
      <c r="B5941" s="21" t="s">
        <v>31</v>
      </c>
      <c r="C5941" s="32" t="s">
        <v>6739</v>
      </c>
      <c r="D5941" s="33" t="s">
        <v>21</v>
      </c>
      <c r="E5941" s="34">
        <v>11895.33</v>
      </c>
      <c r="F5941" s="168">
        <f t="shared" si="107"/>
        <v>11895.33</v>
      </c>
    </row>
    <row r="5942" spans="1:6" s="45" customFormat="1" ht="14.25">
      <c r="A5942" s="229">
        <v>705390</v>
      </c>
      <c r="B5942" s="21" t="s">
        <v>31</v>
      </c>
      <c r="C5942" s="32" t="s">
        <v>6740</v>
      </c>
      <c r="D5942" s="33" t="s">
        <v>21</v>
      </c>
      <c r="E5942" s="34">
        <v>12279.9</v>
      </c>
      <c r="F5942" s="168">
        <f t="shared" si="107"/>
        <v>12279.9</v>
      </c>
    </row>
    <row r="5943" spans="1:6" s="45" customFormat="1" ht="14.25">
      <c r="A5943" s="229">
        <v>705389</v>
      </c>
      <c r="B5943" s="21" t="s">
        <v>31</v>
      </c>
      <c r="C5943" s="32" t="s">
        <v>6741</v>
      </c>
      <c r="D5943" s="33" t="s">
        <v>21</v>
      </c>
      <c r="E5943" s="34">
        <v>11110.33</v>
      </c>
      <c r="F5943" s="168">
        <f t="shared" si="107"/>
        <v>11110.33</v>
      </c>
    </row>
    <row r="5944" spans="1:6" s="45" customFormat="1" ht="14.25">
      <c r="A5944" s="229">
        <v>705399</v>
      </c>
      <c r="B5944" s="21" t="s">
        <v>31</v>
      </c>
      <c r="C5944" s="32" t="s">
        <v>6742</v>
      </c>
      <c r="D5944" s="33" t="s">
        <v>21</v>
      </c>
      <c r="E5944" s="34">
        <v>19030.52</v>
      </c>
      <c r="F5944" s="168">
        <f t="shared" si="107"/>
        <v>19030.52</v>
      </c>
    </row>
    <row r="5945" spans="1:6" s="45" customFormat="1" ht="14.25">
      <c r="A5945" s="229">
        <v>705398</v>
      </c>
      <c r="B5945" s="21" t="s">
        <v>31</v>
      </c>
      <c r="C5945" s="32" t="s">
        <v>6743</v>
      </c>
      <c r="D5945" s="33" t="s">
        <v>21</v>
      </c>
      <c r="E5945" s="34">
        <v>17275.05</v>
      </c>
      <c r="F5945" s="168">
        <f t="shared" si="107"/>
        <v>17275.05</v>
      </c>
    </row>
    <row r="5946" spans="1:6" s="45" customFormat="1" ht="14.25">
      <c r="A5946" s="229">
        <v>705401</v>
      </c>
      <c r="B5946" s="21" t="s">
        <v>31</v>
      </c>
      <c r="C5946" s="32" t="s">
        <v>6744</v>
      </c>
      <c r="D5946" s="33" t="s">
        <v>21</v>
      </c>
      <c r="E5946" s="34">
        <v>20568.84</v>
      </c>
      <c r="F5946" s="168">
        <f t="shared" si="107"/>
        <v>20568.84</v>
      </c>
    </row>
    <row r="5947" spans="1:6" s="45" customFormat="1" ht="14.25">
      <c r="A5947" s="229">
        <v>705400</v>
      </c>
      <c r="B5947" s="21" t="s">
        <v>31</v>
      </c>
      <c r="C5947" s="32" t="s">
        <v>6745</v>
      </c>
      <c r="D5947" s="33" t="s">
        <v>21</v>
      </c>
      <c r="E5947" s="34">
        <v>18813.37</v>
      </c>
      <c r="F5947" s="168">
        <f t="shared" si="107"/>
        <v>18813.37</v>
      </c>
    </row>
    <row r="5948" spans="1:6" s="45" customFormat="1" ht="14.25">
      <c r="A5948" s="229">
        <v>705392</v>
      </c>
      <c r="B5948" s="21" t="s">
        <v>31</v>
      </c>
      <c r="C5948" s="32" t="s">
        <v>6746</v>
      </c>
      <c r="D5948" s="33" t="s">
        <v>21</v>
      </c>
      <c r="E5948" s="34">
        <v>14009.46</v>
      </c>
      <c r="F5948" s="168">
        <f t="shared" si="107"/>
        <v>14009.46</v>
      </c>
    </row>
    <row r="5949" spans="1:6" s="45" customFormat="1" ht="14.25">
      <c r="A5949" s="229">
        <v>705391</v>
      </c>
      <c r="B5949" s="21" t="s">
        <v>31</v>
      </c>
      <c r="C5949" s="32" t="s">
        <v>6747</v>
      </c>
      <c r="D5949" s="33" t="s">
        <v>21</v>
      </c>
      <c r="E5949" s="34">
        <v>12590.9</v>
      </c>
      <c r="F5949" s="168">
        <f t="shared" si="107"/>
        <v>12590.9</v>
      </c>
    </row>
    <row r="5950" spans="1:6" s="45" customFormat="1" ht="14.25">
      <c r="A5950" s="229">
        <v>705395</v>
      </c>
      <c r="B5950" s="21" t="s">
        <v>31</v>
      </c>
      <c r="C5950" s="32" t="s">
        <v>6748</v>
      </c>
      <c r="D5950" s="33" t="s">
        <v>21</v>
      </c>
      <c r="E5950" s="34">
        <v>16050.19</v>
      </c>
      <c r="F5950" s="168">
        <f t="shared" si="107"/>
        <v>16050.19</v>
      </c>
    </row>
    <row r="5951" spans="1:6" s="45" customFormat="1" ht="14.25">
      <c r="A5951" s="229">
        <v>705394</v>
      </c>
      <c r="B5951" s="21" t="s">
        <v>31</v>
      </c>
      <c r="C5951" s="32" t="s">
        <v>6749</v>
      </c>
      <c r="D5951" s="33" t="s">
        <v>21</v>
      </c>
      <c r="E5951" s="34">
        <v>14631.63</v>
      </c>
      <c r="F5951" s="168">
        <f t="shared" si="107"/>
        <v>14631.63</v>
      </c>
    </row>
    <row r="5952" spans="1:6" s="45" customFormat="1" ht="14.25">
      <c r="A5952" s="229">
        <v>705397</v>
      </c>
      <c r="B5952" s="21" t="s">
        <v>31</v>
      </c>
      <c r="C5952" s="32" t="s">
        <v>6750</v>
      </c>
      <c r="D5952" s="33" t="s">
        <v>21</v>
      </c>
      <c r="E5952" s="34">
        <v>17561.919999999998</v>
      </c>
      <c r="F5952" s="168">
        <f t="shared" si="107"/>
        <v>17561.919999999998</v>
      </c>
    </row>
    <row r="5953" spans="1:6" s="45" customFormat="1" ht="14.25">
      <c r="A5953" s="229">
        <v>705396</v>
      </c>
      <c r="B5953" s="21" t="s">
        <v>31</v>
      </c>
      <c r="C5953" s="32" t="s">
        <v>6751</v>
      </c>
      <c r="D5953" s="33" t="s">
        <v>21</v>
      </c>
      <c r="E5953" s="34">
        <v>15806.45</v>
      </c>
      <c r="F5953" s="168">
        <f t="shared" si="107"/>
        <v>15806.45</v>
      </c>
    </row>
    <row r="5954" spans="1:6" s="45" customFormat="1" ht="14.25">
      <c r="A5954" s="229">
        <v>804213</v>
      </c>
      <c r="B5954" s="21" t="s">
        <v>31</v>
      </c>
      <c r="C5954" s="32" t="s">
        <v>6752</v>
      </c>
      <c r="D5954" s="33" t="s">
        <v>20</v>
      </c>
      <c r="E5954" s="34">
        <v>1499.57</v>
      </c>
      <c r="F5954" s="168">
        <f t="shared" si="107"/>
        <v>1499.57</v>
      </c>
    </row>
    <row r="5955" spans="1:6" s="45" customFormat="1" ht="14.25">
      <c r="A5955" s="229">
        <v>804212</v>
      </c>
      <c r="B5955" s="21" t="s">
        <v>31</v>
      </c>
      <c r="C5955" s="32" t="s">
        <v>6753</v>
      </c>
      <c r="D5955" s="33" t="s">
        <v>20</v>
      </c>
      <c r="E5955" s="34">
        <v>1212.79</v>
      </c>
      <c r="F5955" s="168">
        <f t="shared" si="107"/>
        <v>1212.79</v>
      </c>
    </row>
    <row r="5956" spans="1:6" s="45" customFormat="1" ht="14.25">
      <c r="A5956" s="229">
        <v>804217</v>
      </c>
      <c r="B5956" s="21" t="s">
        <v>31</v>
      </c>
      <c r="C5956" s="32" t="s">
        <v>6754</v>
      </c>
      <c r="D5956" s="33" t="s">
        <v>20</v>
      </c>
      <c r="E5956" s="34">
        <v>1508.25</v>
      </c>
      <c r="F5956" s="168">
        <f t="shared" si="107"/>
        <v>1508.25</v>
      </c>
    </row>
    <row r="5957" spans="1:6" s="45" customFormat="1" ht="14.25">
      <c r="A5957" s="229">
        <v>804216</v>
      </c>
      <c r="B5957" s="21" t="s">
        <v>31</v>
      </c>
      <c r="C5957" s="32" t="s">
        <v>6755</v>
      </c>
      <c r="D5957" s="33" t="s">
        <v>20</v>
      </c>
      <c r="E5957" s="34">
        <v>1220.8800000000001</v>
      </c>
      <c r="F5957" s="168">
        <f t="shared" si="107"/>
        <v>1220.8800000000001</v>
      </c>
    </row>
    <row r="5958" spans="1:6" s="45" customFormat="1" ht="14.25">
      <c r="A5958" s="229">
        <v>804219</v>
      </c>
      <c r="B5958" s="21" t="s">
        <v>31</v>
      </c>
      <c r="C5958" s="32" t="s">
        <v>6756</v>
      </c>
      <c r="D5958" s="33" t="s">
        <v>20</v>
      </c>
      <c r="E5958" s="34">
        <v>1519.23</v>
      </c>
      <c r="F5958" s="168">
        <f t="shared" si="107"/>
        <v>1519.23</v>
      </c>
    </row>
    <row r="5959" spans="1:6" s="45" customFormat="1" ht="14.25">
      <c r="A5959" s="229">
        <v>804218</v>
      </c>
      <c r="B5959" s="21" t="s">
        <v>31</v>
      </c>
      <c r="C5959" s="32" t="s">
        <v>6757</v>
      </c>
      <c r="D5959" s="33" t="s">
        <v>20</v>
      </c>
      <c r="E5959" s="34">
        <v>1231.28</v>
      </c>
      <c r="F5959" s="168">
        <f t="shared" si="107"/>
        <v>1231.28</v>
      </c>
    </row>
    <row r="5960" spans="1:6" s="45" customFormat="1" ht="14.25">
      <c r="A5960" s="229">
        <v>804221</v>
      </c>
      <c r="B5960" s="21" t="s">
        <v>31</v>
      </c>
      <c r="C5960" s="32" t="s">
        <v>6758</v>
      </c>
      <c r="D5960" s="33" t="s">
        <v>20</v>
      </c>
      <c r="E5960" s="34">
        <v>1536.92</v>
      </c>
      <c r="F5960" s="168">
        <f t="shared" si="107"/>
        <v>1536.92</v>
      </c>
    </row>
    <row r="5961" spans="1:6" s="45" customFormat="1" ht="14.25">
      <c r="A5961" s="229">
        <v>804220</v>
      </c>
      <c r="B5961" s="21" t="s">
        <v>31</v>
      </c>
      <c r="C5961" s="32" t="s">
        <v>6759</v>
      </c>
      <c r="D5961" s="33" t="s">
        <v>20</v>
      </c>
      <c r="E5961" s="34">
        <v>1247.95</v>
      </c>
      <c r="F5961" s="168">
        <f t="shared" si="107"/>
        <v>1247.95</v>
      </c>
    </row>
    <row r="5962" spans="1:6" s="45" customFormat="1" ht="14.25">
      <c r="A5962" s="229">
        <v>804223</v>
      </c>
      <c r="B5962" s="21" t="s">
        <v>31</v>
      </c>
      <c r="C5962" s="32" t="s">
        <v>6760</v>
      </c>
      <c r="D5962" s="33" t="s">
        <v>20</v>
      </c>
      <c r="E5962" s="34">
        <v>1560.1</v>
      </c>
      <c r="F5962" s="168">
        <f t="shared" si="107"/>
        <v>1560.1</v>
      </c>
    </row>
    <row r="5963" spans="1:6" s="45" customFormat="1" ht="14.25">
      <c r="A5963" s="229">
        <v>804222</v>
      </c>
      <c r="B5963" s="21" t="s">
        <v>31</v>
      </c>
      <c r="C5963" s="32" t="s">
        <v>6761</v>
      </c>
      <c r="D5963" s="33" t="s">
        <v>20</v>
      </c>
      <c r="E5963" s="34">
        <v>1269.81</v>
      </c>
      <c r="F5963" s="168">
        <f t="shared" si="107"/>
        <v>1269.81</v>
      </c>
    </row>
    <row r="5964" spans="1:6" s="45" customFormat="1" ht="14.25">
      <c r="A5964" s="229">
        <v>804225</v>
      </c>
      <c r="B5964" s="21" t="s">
        <v>31</v>
      </c>
      <c r="C5964" s="32" t="s">
        <v>6762</v>
      </c>
      <c r="D5964" s="33" t="s">
        <v>20</v>
      </c>
      <c r="E5964" s="34">
        <v>1590.64</v>
      </c>
      <c r="F5964" s="168">
        <f t="shared" si="107"/>
        <v>1590.64</v>
      </c>
    </row>
    <row r="5965" spans="1:6" s="45" customFormat="1" ht="14.25">
      <c r="A5965" s="229">
        <v>804224</v>
      </c>
      <c r="B5965" s="21" t="s">
        <v>31</v>
      </c>
      <c r="C5965" s="32" t="s">
        <v>6763</v>
      </c>
      <c r="D5965" s="33" t="s">
        <v>20</v>
      </c>
      <c r="E5965" s="34">
        <v>1298.8800000000001</v>
      </c>
      <c r="F5965" s="168">
        <f t="shared" si="107"/>
        <v>1298.8800000000001</v>
      </c>
    </row>
    <row r="5966" spans="1:6" s="45" customFormat="1" ht="14.25">
      <c r="A5966" s="229">
        <v>804227</v>
      </c>
      <c r="B5966" s="21" t="s">
        <v>31</v>
      </c>
      <c r="C5966" s="32" t="s">
        <v>6764</v>
      </c>
      <c r="D5966" s="33" t="s">
        <v>20</v>
      </c>
      <c r="E5966" s="34">
        <v>1632.04</v>
      </c>
      <c r="F5966" s="168">
        <f t="shared" si="107"/>
        <v>1632.04</v>
      </c>
    </row>
    <row r="5967" spans="1:6" s="45" customFormat="1" ht="14.25">
      <c r="A5967" s="229">
        <v>804226</v>
      </c>
      <c r="B5967" s="21" t="s">
        <v>31</v>
      </c>
      <c r="C5967" s="32" t="s">
        <v>6765</v>
      </c>
      <c r="D5967" s="33" t="s">
        <v>20</v>
      </c>
      <c r="E5967" s="34">
        <v>1338.52</v>
      </c>
      <c r="F5967" s="168">
        <f t="shared" si="107"/>
        <v>1338.52</v>
      </c>
    </row>
    <row r="5968" spans="1:6" s="45" customFormat="1" ht="14.25">
      <c r="A5968" s="229">
        <v>804229</v>
      </c>
      <c r="B5968" s="21" t="s">
        <v>31</v>
      </c>
      <c r="C5968" s="32" t="s">
        <v>6766</v>
      </c>
      <c r="D5968" s="33" t="s">
        <v>20</v>
      </c>
      <c r="E5968" s="34">
        <v>1686.17</v>
      </c>
      <c r="F5968" s="168">
        <f t="shared" si="107"/>
        <v>1686.17</v>
      </c>
    </row>
    <row r="5969" spans="1:6" s="45" customFormat="1" ht="14.25">
      <c r="A5969" s="229">
        <v>804228</v>
      </c>
      <c r="B5969" s="21" t="s">
        <v>31</v>
      </c>
      <c r="C5969" s="32" t="s">
        <v>6767</v>
      </c>
      <c r="D5969" s="33" t="s">
        <v>20</v>
      </c>
      <c r="E5969" s="34">
        <v>1390.74</v>
      </c>
      <c r="F5969" s="168">
        <f t="shared" si="107"/>
        <v>1390.74</v>
      </c>
    </row>
    <row r="5970" spans="1:6" s="45" customFormat="1" ht="14.25">
      <c r="A5970" s="229">
        <v>804231</v>
      </c>
      <c r="B5970" s="21" t="s">
        <v>31</v>
      </c>
      <c r="C5970" s="32" t="s">
        <v>6768</v>
      </c>
      <c r="D5970" s="33" t="s">
        <v>20</v>
      </c>
      <c r="E5970" s="34">
        <v>1760.38</v>
      </c>
      <c r="F5970" s="168">
        <f t="shared" si="107"/>
        <v>1760.38</v>
      </c>
    </row>
    <row r="5971" spans="1:6" s="45" customFormat="1" ht="14.25">
      <c r="A5971" s="229">
        <v>804230</v>
      </c>
      <c r="B5971" s="21" t="s">
        <v>31</v>
      </c>
      <c r="C5971" s="32" t="s">
        <v>6769</v>
      </c>
      <c r="D5971" s="33" t="s">
        <v>20</v>
      </c>
      <c r="E5971" s="34">
        <v>1462.76</v>
      </c>
      <c r="F5971" s="168">
        <f t="shared" si="107"/>
        <v>1462.76</v>
      </c>
    </row>
    <row r="5972" spans="1:6" s="45" customFormat="1" ht="14.25">
      <c r="A5972" s="229">
        <v>804215</v>
      </c>
      <c r="B5972" s="21" t="s">
        <v>31</v>
      </c>
      <c r="C5972" s="32" t="s">
        <v>6770</v>
      </c>
      <c r="D5972" s="33" t="s">
        <v>20</v>
      </c>
      <c r="E5972" s="34">
        <v>1501.55</v>
      </c>
      <c r="F5972" s="168">
        <f t="shared" si="107"/>
        <v>1501.55</v>
      </c>
    </row>
    <row r="5973" spans="1:6" s="45" customFormat="1" ht="14.25">
      <c r="A5973" s="229">
        <v>804214</v>
      </c>
      <c r="B5973" s="21" t="s">
        <v>31</v>
      </c>
      <c r="C5973" s="32" t="s">
        <v>6771</v>
      </c>
      <c r="D5973" s="33" t="s">
        <v>20</v>
      </c>
      <c r="E5973" s="34">
        <v>1214.6199999999999</v>
      </c>
      <c r="F5973" s="168">
        <f t="shared" si="107"/>
        <v>1214.6199999999999</v>
      </c>
    </row>
    <row r="5974" spans="1:6" s="45" customFormat="1" ht="14.25">
      <c r="A5974" s="229">
        <v>804417</v>
      </c>
      <c r="B5974" s="21" t="s">
        <v>31</v>
      </c>
      <c r="C5974" s="32" t="s">
        <v>6772</v>
      </c>
      <c r="D5974" s="33" t="s">
        <v>20</v>
      </c>
      <c r="E5974" s="34">
        <v>3878.34</v>
      </c>
      <c r="F5974" s="168">
        <f t="shared" si="107"/>
        <v>3878.34</v>
      </c>
    </row>
    <row r="5975" spans="1:6" s="45" customFormat="1" ht="14.25">
      <c r="A5975" s="229">
        <v>804233</v>
      </c>
      <c r="B5975" s="21" t="s">
        <v>31</v>
      </c>
      <c r="C5975" s="32" t="s">
        <v>6773</v>
      </c>
      <c r="D5975" s="33" t="s">
        <v>20</v>
      </c>
      <c r="E5975" s="34">
        <v>2227.85</v>
      </c>
      <c r="F5975" s="168">
        <f t="shared" si="107"/>
        <v>2227.85</v>
      </c>
    </row>
    <row r="5976" spans="1:6" s="45" customFormat="1" ht="14.25">
      <c r="A5976" s="229">
        <v>804416</v>
      </c>
      <c r="B5976" s="21" t="s">
        <v>31</v>
      </c>
      <c r="C5976" s="32" t="s">
        <v>6774</v>
      </c>
      <c r="D5976" s="33" t="s">
        <v>20</v>
      </c>
      <c r="E5976" s="34">
        <v>3130.11</v>
      </c>
      <c r="F5976" s="168">
        <f t="shared" si="107"/>
        <v>3130.11</v>
      </c>
    </row>
    <row r="5977" spans="1:6" s="45" customFormat="1" ht="14.25">
      <c r="A5977" s="229">
        <v>804232</v>
      </c>
      <c r="B5977" s="21" t="s">
        <v>31</v>
      </c>
      <c r="C5977" s="32" t="s">
        <v>6775</v>
      </c>
      <c r="D5977" s="33" t="s">
        <v>20</v>
      </c>
      <c r="E5977" s="34">
        <v>1782.8</v>
      </c>
      <c r="F5977" s="168">
        <f t="shared" si="107"/>
        <v>1782.8</v>
      </c>
    </row>
    <row r="5978" spans="1:6" s="45" customFormat="1" ht="14.25">
      <c r="A5978" s="229">
        <v>804237</v>
      </c>
      <c r="B5978" s="21" t="s">
        <v>31</v>
      </c>
      <c r="C5978" s="32" t="s">
        <v>6776</v>
      </c>
      <c r="D5978" s="33" t="s">
        <v>20</v>
      </c>
      <c r="E5978" s="34">
        <v>2240.9299999999998</v>
      </c>
      <c r="F5978" s="168">
        <f t="shared" si="107"/>
        <v>2240.9299999999998</v>
      </c>
    </row>
    <row r="5979" spans="1:6" s="45" customFormat="1" ht="14.25">
      <c r="A5979" s="229">
        <v>804236</v>
      </c>
      <c r="B5979" s="21" t="s">
        <v>31</v>
      </c>
      <c r="C5979" s="32" t="s">
        <v>6777</v>
      </c>
      <c r="D5979" s="33" t="s">
        <v>20</v>
      </c>
      <c r="E5979" s="34">
        <v>1794.86</v>
      </c>
      <c r="F5979" s="168">
        <f t="shared" si="107"/>
        <v>1794.86</v>
      </c>
    </row>
    <row r="5980" spans="1:6" s="45" customFormat="1" ht="14.25">
      <c r="A5980" s="229">
        <v>804419</v>
      </c>
      <c r="B5980" s="21" t="s">
        <v>31</v>
      </c>
      <c r="C5980" s="32" t="s">
        <v>6778</v>
      </c>
      <c r="D5980" s="33" t="s">
        <v>20</v>
      </c>
      <c r="E5980" s="34">
        <v>4056.97</v>
      </c>
      <c r="F5980" s="168">
        <f t="shared" si="107"/>
        <v>4056.97</v>
      </c>
    </row>
    <row r="5981" spans="1:6" s="45" customFormat="1" ht="14.25">
      <c r="A5981" s="229">
        <v>804239</v>
      </c>
      <c r="B5981" s="21" t="s">
        <v>31</v>
      </c>
      <c r="C5981" s="32" t="s">
        <v>6779</v>
      </c>
      <c r="D5981" s="33" t="s">
        <v>20</v>
      </c>
      <c r="E5981" s="34">
        <v>2257.96</v>
      </c>
      <c r="F5981" s="168">
        <f t="shared" si="107"/>
        <v>2257.96</v>
      </c>
    </row>
    <row r="5982" spans="1:6" s="45" customFormat="1" ht="14.25">
      <c r="A5982" s="229">
        <v>804418</v>
      </c>
      <c r="B5982" s="21" t="s">
        <v>31</v>
      </c>
      <c r="C5982" s="32" t="s">
        <v>6780</v>
      </c>
      <c r="D5982" s="33" t="s">
        <v>20</v>
      </c>
      <c r="E5982" s="34">
        <v>3272.98</v>
      </c>
      <c r="F5982" s="168">
        <f t="shared" si="107"/>
        <v>3272.98</v>
      </c>
    </row>
    <row r="5983" spans="1:6" s="45" customFormat="1" ht="14.25">
      <c r="A5983" s="229">
        <v>804238</v>
      </c>
      <c r="B5983" s="21" t="s">
        <v>31</v>
      </c>
      <c r="C5983" s="32" t="s">
        <v>6781</v>
      </c>
      <c r="D5983" s="33" t="s">
        <v>20</v>
      </c>
      <c r="E5983" s="34">
        <v>1810.58</v>
      </c>
      <c r="F5983" s="168">
        <f t="shared" si="107"/>
        <v>1810.58</v>
      </c>
    </row>
    <row r="5984" spans="1:6" s="45" customFormat="1" ht="14.25">
      <c r="A5984" s="229">
        <v>804241</v>
      </c>
      <c r="B5984" s="21" t="s">
        <v>31</v>
      </c>
      <c r="C5984" s="32" t="s">
        <v>6782</v>
      </c>
      <c r="D5984" s="33" t="s">
        <v>20</v>
      </c>
      <c r="E5984" s="34">
        <v>2282.4699999999998</v>
      </c>
      <c r="F5984" s="168">
        <f t="shared" si="107"/>
        <v>2282.4699999999998</v>
      </c>
    </row>
    <row r="5985" spans="1:6" s="45" customFormat="1" ht="14.25">
      <c r="A5985" s="229">
        <v>804240</v>
      </c>
      <c r="B5985" s="21" t="s">
        <v>31</v>
      </c>
      <c r="C5985" s="32" t="s">
        <v>6783</v>
      </c>
      <c r="D5985" s="33" t="s">
        <v>20</v>
      </c>
      <c r="E5985" s="34">
        <v>1833.33</v>
      </c>
      <c r="F5985" s="168">
        <f t="shared" si="107"/>
        <v>1833.33</v>
      </c>
    </row>
    <row r="5986" spans="1:6" s="45" customFormat="1" ht="14.25">
      <c r="A5986" s="229">
        <v>804243</v>
      </c>
      <c r="B5986" s="21" t="s">
        <v>31</v>
      </c>
      <c r="C5986" s="32" t="s">
        <v>6784</v>
      </c>
      <c r="D5986" s="33" t="s">
        <v>20</v>
      </c>
      <c r="E5986" s="34">
        <v>2315.9899999999998</v>
      </c>
      <c r="F5986" s="168">
        <f t="shared" si="107"/>
        <v>2315.9899999999998</v>
      </c>
    </row>
    <row r="5987" spans="1:6" s="45" customFormat="1" ht="14.25">
      <c r="A5987" s="229">
        <v>804242</v>
      </c>
      <c r="B5987" s="21" t="s">
        <v>31</v>
      </c>
      <c r="C5987" s="32" t="s">
        <v>6785</v>
      </c>
      <c r="D5987" s="33" t="s">
        <v>20</v>
      </c>
      <c r="E5987" s="34">
        <v>1864.64</v>
      </c>
      <c r="F5987" s="168">
        <f t="shared" si="107"/>
        <v>1864.64</v>
      </c>
    </row>
    <row r="5988" spans="1:6" s="45" customFormat="1" ht="14.25">
      <c r="A5988" s="229">
        <v>804421</v>
      </c>
      <c r="B5988" s="21" t="s">
        <v>31</v>
      </c>
      <c r="C5988" s="32" t="s">
        <v>6786</v>
      </c>
      <c r="D5988" s="33" t="s">
        <v>20</v>
      </c>
      <c r="E5988" s="34">
        <v>4527</v>
      </c>
      <c r="F5988" s="168">
        <f t="shared" si="107"/>
        <v>4527</v>
      </c>
    </row>
    <row r="5989" spans="1:6" s="45" customFormat="1" ht="14.25">
      <c r="A5989" s="229">
        <v>804245</v>
      </c>
      <c r="B5989" s="21" t="s">
        <v>31</v>
      </c>
      <c r="C5989" s="32" t="s">
        <v>6787</v>
      </c>
      <c r="D5989" s="33" t="s">
        <v>20</v>
      </c>
      <c r="E5989" s="34">
        <v>2361.25</v>
      </c>
      <c r="F5989" s="168">
        <f t="shared" si="107"/>
        <v>2361.25</v>
      </c>
    </row>
    <row r="5990" spans="1:6" s="45" customFormat="1" ht="14.25">
      <c r="A5990" s="229">
        <v>804420</v>
      </c>
      <c r="B5990" s="21" t="s">
        <v>31</v>
      </c>
      <c r="C5990" s="32" t="s">
        <v>6788</v>
      </c>
      <c r="D5990" s="33" t="s">
        <v>20</v>
      </c>
      <c r="E5990" s="34">
        <v>3649.67</v>
      </c>
      <c r="F5990" s="168">
        <f t="shared" si="107"/>
        <v>3649.67</v>
      </c>
    </row>
    <row r="5991" spans="1:6" s="45" customFormat="1" ht="14.25">
      <c r="A5991" s="229">
        <v>804244</v>
      </c>
      <c r="B5991" s="21" t="s">
        <v>31</v>
      </c>
      <c r="C5991" s="32" t="s">
        <v>6789</v>
      </c>
      <c r="D5991" s="33" t="s">
        <v>20</v>
      </c>
      <c r="E5991" s="34">
        <v>1907.13</v>
      </c>
      <c r="F5991" s="168">
        <f t="shared" si="107"/>
        <v>1907.13</v>
      </c>
    </row>
    <row r="5992" spans="1:6" s="45" customFormat="1" ht="14.25">
      <c r="A5992" s="229">
        <v>804247</v>
      </c>
      <c r="B5992" s="21" t="s">
        <v>31</v>
      </c>
      <c r="C5992" s="32" t="s">
        <v>6790</v>
      </c>
      <c r="D5992" s="33" t="s">
        <v>20</v>
      </c>
      <c r="E5992" s="34">
        <v>2420.46</v>
      </c>
      <c r="F5992" s="168">
        <f t="shared" si="107"/>
        <v>2420.46</v>
      </c>
    </row>
    <row r="5993" spans="1:6" s="45" customFormat="1" ht="14.25">
      <c r="A5993" s="229">
        <v>804246</v>
      </c>
      <c r="B5993" s="21" t="s">
        <v>31</v>
      </c>
      <c r="C5993" s="32" t="s">
        <v>6791</v>
      </c>
      <c r="D5993" s="33" t="s">
        <v>20</v>
      </c>
      <c r="E5993" s="34">
        <v>1963.26</v>
      </c>
      <c r="F5993" s="168">
        <f t="shared" si="107"/>
        <v>1963.26</v>
      </c>
    </row>
    <row r="5994" spans="1:6" s="45" customFormat="1" ht="14.25">
      <c r="A5994" s="229">
        <v>804249</v>
      </c>
      <c r="B5994" s="21" t="s">
        <v>31</v>
      </c>
      <c r="C5994" s="32" t="s">
        <v>6792</v>
      </c>
      <c r="D5994" s="33" t="s">
        <v>20</v>
      </c>
      <c r="E5994" s="34">
        <v>2499.87</v>
      </c>
      <c r="F5994" s="168">
        <f t="shared" si="107"/>
        <v>2499.87</v>
      </c>
    </row>
    <row r="5995" spans="1:6" s="45" customFormat="1" ht="14.25">
      <c r="A5995" s="229">
        <v>804248</v>
      </c>
      <c r="B5995" s="21" t="s">
        <v>31</v>
      </c>
      <c r="C5995" s="32" t="s">
        <v>6793</v>
      </c>
      <c r="D5995" s="33" t="s">
        <v>20</v>
      </c>
      <c r="E5995" s="34">
        <v>2039</v>
      </c>
      <c r="F5995" s="168">
        <f t="shared" si="107"/>
        <v>2039</v>
      </c>
    </row>
    <row r="5996" spans="1:6" s="45" customFormat="1" ht="14.25">
      <c r="A5996" s="229">
        <v>804423</v>
      </c>
      <c r="B5996" s="21" t="s">
        <v>31</v>
      </c>
      <c r="C5996" s="32" t="s">
        <v>6794</v>
      </c>
      <c r="D5996" s="33" t="s">
        <v>20</v>
      </c>
      <c r="E5996" s="34">
        <v>5604.87</v>
      </c>
      <c r="F5996" s="168">
        <f t="shared" si="107"/>
        <v>5604.87</v>
      </c>
    </row>
    <row r="5997" spans="1:6" s="45" customFormat="1" ht="14.25">
      <c r="A5997" s="229">
        <v>804251</v>
      </c>
      <c r="B5997" s="21" t="s">
        <v>31</v>
      </c>
      <c r="C5997" s="32" t="s">
        <v>6795</v>
      </c>
      <c r="D5997" s="33" t="s">
        <v>20</v>
      </c>
      <c r="E5997" s="34">
        <v>2605.83</v>
      </c>
      <c r="F5997" s="168">
        <f t="shared" si="107"/>
        <v>2605.83</v>
      </c>
    </row>
    <row r="5998" spans="1:6" s="45" customFormat="1" ht="14.25">
      <c r="A5998" s="229">
        <v>804422</v>
      </c>
      <c r="B5998" s="21" t="s">
        <v>31</v>
      </c>
      <c r="C5998" s="32" t="s">
        <v>6796</v>
      </c>
      <c r="D5998" s="33" t="s">
        <v>20</v>
      </c>
      <c r="E5998" s="34">
        <v>4510.21</v>
      </c>
      <c r="F5998" s="168">
        <f t="shared" si="107"/>
        <v>4510.21</v>
      </c>
    </row>
    <row r="5999" spans="1:6" s="45" customFormat="1" ht="14.25">
      <c r="A5999" s="229">
        <v>804250</v>
      </c>
      <c r="B5999" s="21" t="s">
        <v>31</v>
      </c>
      <c r="C5999" s="32" t="s">
        <v>6797</v>
      </c>
      <c r="D5999" s="33" t="s">
        <v>20</v>
      </c>
      <c r="E5999" s="34">
        <v>2141.15</v>
      </c>
      <c r="F5999" s="168">
        <f t="shared" ref="F5999:F6062" si="108">E5999*$F$5038</f>
        <v>2141.15</v>
      </c>
    </row>
    <row r="6000" spans="1:6" s="45" customFormat="1" ht="14.25">
      <c r="A6000" s="229">
        <v>804235</v>
      </c>
      <c r="B6000" s="21" t="s">
        <v>31</v>
      </c>
      <c r="C6000" s="32" t="s">
        <v>6798</v>
      </c>
      <c r="D6000" s="33" t="s">
        <v>20</v>
      </c>
      <c r="E6000" s="34">
        <v>2231.04</v>
      </c>
      <c r="F6000" s="168">
        <f t="shared" si="108"/>
        <v>2231.04</v>
      </c>
    </row>
    <row r="6001" spans="1:6" s="45" customFormat="1" ht="14.25">
      <c r="A6001" s="229">
        <v>804234</v>
      </c>
      <c r="B6001" s="21" t="s">
        <v>31</v>
      </c>
      <c r="C6001" s="32" t="s">
        <v>6799</v>
      </c>
      <c r="D6001" s="33" t="s">
        <v>20</v>
      </c>
      <c r="E6001" s="34">
        <v>1785.7</v>
      </c>
      <c r="F6001" s="168">
        <f t="shared" si="108"/>
        <v>1785.7</v>
      </c>
    </row>
    <row r="6002" spans="1:6" s="45" customFormat="1" ht="14.25">
      <c r="A6002" s="229">
        <v>804425</v>
      </c>
      <c r="B6002" s="21" t="s">
        <v>31</v>
      </c>
      <c r="C6002" s="32" t="s">
        <v>6800</v>
      </c>
      <c r="D6002" s="33" t="s">
        <v>20</v>
      </c>
      <c r="E6002" s="34">
        <v>5622.12</v>
      </c>
      <c r="F6002" s="168">
        <f t="shared" si="108"/>
        <v>5622.12</v>
      </c>
    </row>
    <row r="6003" spans="1:6" s="45" customFormat="1" ht="14.25">
      <c r="A6003" s="229">
        <v>804253</v>
      </c>
      <c r="B6003" s="21" t="s">
        <v>31</v>
      </c>
      <c r="C6003" s="32" t="s">
        <v>6801</v>
      </c>
      <c r="D6003" s="33" t="s">
        <v>20</v>
      </c>
      <c r="E6003" s="34">
        <v>3096.42</v>
      </c>
      <c r="F6003" s="168">
        <f t="shared" si="108"/>
        <v>3096.42</v>
      </c>
    </row>
    <row r="6004" spans="1:6" s="45" customFormat="1" ht="14.25">
      <c r="A6004" s="229">
        <v>804424</v>
      </c>
      <c r="B6004" s="21" t="s">
        <v>31</v>
      </c>
      <c r="C6004" s="32" t="s">
        <v>6802</v>
      </c>
      <c r="D6004" s="33" t="s">
        <v>20</v>
      </c>
      <c r="E6004" s="34">
        <v>4466.07</v>
      </c>
      <c r="F6004" s="168">
        <f t="shared" si="108"/>
        <v>4466.07</v>
      </c>
    </row>
    <row r="6005" spans="1:6" s="45" customFormat="1" ht="14.25">
      <c r="A6005" s="229">
        <v>804252</v>
      </c>
      <c r="B6005" s="21" t="s">
        <v>31</v>
      </c>
      <c r="C6005" s="32" t="s">
        <v>6803</v>
      </c>
      <c r="D6005" s="33" t="s">
        <v>20</v>
      </c>
      <c r="E6005" s="34">
        <v>2450.4699999999998</v>
      </c>
      <c r="F6005" s="168">
        <f t="shared" si="108"/>
        <v>2450.4699999999998</v>
      </c>
    </row>
    <row r="6006" spans="1:6" s="45" customFormat="1" ht="14.25">
      <c r="A6006" s="229">
        <v>804257</v>
      </c>
      <c r="B6006" s="21" t="s">
        <v>31</v>
      </c>
      <c r="C6006" s="32" t="s">
        <v>6804</v>
      </c>
      <c r="D6006" s="33" t="s">
        <v>20</v>
      </c>
      <c r="E6006" s="34">
        <v>3115.67</v>
      </c>
      <c r="F6006" s="168">
        <f t="shared" si="108"/>
        <v>3115.67</v>
      </c>
    </row>
    <row r="6007" spans="1:6" s="45" customFormat="1" ht="14.25">
      <c r="A6007" s="229">
        <v>804256</v>
      </c>
      <c r="B6007" s="21" t="s">
        <v>31</v>
      </c>
      <c r="C6007" s="32" t="s">
        <v>6805</v>
      </c>
      <c r="D6007" s="33" t="s">
        <v>20</v>
      </c>
      <c r="E6007" s="34">
        <v>2467.67</v>
      </c>
      <c r="F6007" s="168">
        <f t="shared" si="108"/>
        <v>2467.67</v>
      </c>
    </row>
    <row r="6008" spans="1:6" s="45" customFormat="1" ht="14.25">
      <c r="A6008" s="229">
        <v>804427</v>
      </c>
      <c r="B6008" s="21" t="s">
        <v>31</v>
      </c>
      <c r="C6008" s="32" t="s">
        <v>6806</v>
      </c>
      <c r="D6008" s="33" t="s">
        <v>20</v>
      </c>
      <c r="E6008" s="34">
        <v>5894.36</v>
      </c>
      <c r="F6008" s="168">
        <f t="shared" si="108"/>
        <v>5894.36</v>
      </c>
    </row>
    <row r="6009" spans="1:6" s="45" customFormat="1" ht="14.25">
      <c r="A6009" s="229">
        <v>804259</v>
      </c>
      <c r="B6009" s="21" t="s">
        <v>31</v>
      </c>
      <c r="C6009" s="32" t="s">
        <v>6807</v>
      </c>
      <c r="D6009" s="33" t="s">
        <v>20</v>
      </c>
      <c r="E6009" s="34">
        <v>3140.09</v>
      </c>
      <c r="F6009" s="168">
        <f t="shared" si="108"/>
        <v>3140.09</v>
      </c>
    </row>
    <row r="6010" spans="1:6" s="45" customFormat="1" ht="14.25">
      <c r="A6010" s="229">
        <v>804426</v>
      </c>
      <c r="B6010" s="21" t="s">
        <v>31</v>
      </c>
      <c r="C6010" s="32" t="s">
        <v>6808</v>
      </c>
      <c r="D6010" s="33" t="s">
        <v>20</v>
      </c>
      <c r="E6010" s="34">
        <v>4679.6899999999996</v>
      </c>
      <c r="F6010" s="168">
        <f t="shared" si="108"/>
        <v>4679.6899999999996</v>
      </c>
    </row>
    <row r="6011" spans="1:6" s="45" customFormat="1" ht="14.25">
      <c r="A6011" s="229">
        <v>804258</v>
      </c>
      <c r="B6011" s="21" t="s">
        <v>31</v>
      </c>
      <c r="C6011" s="32" t="s">
        <v>6809</v>
      </c>
      <c r="D6011" s="33" t="s">
        <v>20</v>
      </c>
      <c r="E6011" s="34">
        <v>2489.6</v>
      </c>
      <c r="F6011" s="168">
        <f t="shared" si="108"/>
        <v>2489.6</v>
      </c>
    </row>
    <row r="6012" spans="1:6" s="45" customFormat="1" ht="14.25">
      <c r="A6012" s="229">
        <v>804261</v>
      </c>
      <c r="B6012" s="21" t="s">
        <v>31</v>
      </c>
      <c r="C6012" s="32" t="s">
        <v>6810</v>
      </c>
      <c r="D6012" s="33" t="s">
        <v>20</v>
      </c>
      <c r="E6012" s="34">
        <v>3176.05</v>
      </c>
      <c r="F6012" s="168">
        <f t="shared" si="108"/>
        <v>3176.05</v>
      </c>
    </row>
    <row r="6013" spans="1:6" s="45" customFormat="1" ht="14.25">
      <c r="A6013" s="229">
        <v>804260</v>
      </c>
      <c r="B6013" s="21" t="s">
        <v>31</v>
      </c>
      <c r="C6013" s="32" t="s">
        <v>6811</v>
      </c>
      <c r="D6013" s="33" t="s">
        <v>20</v>
      </c>
      <c r="E6013" s="34">
        <v>2522.04</v>
      </c>
      <c r="F6013" s="168">
        <f t="shared" si="108"/>
        <v>2522.04</v>
      </c>
    </row>
    <row r="6014" spans="1:6" s="45" customFormat="1" ht="14.25">
      <c r="A6014" s="229">
        <v>804263</v>
      </c>
      <c r="B6014" s="21" t="s">
        <v>31</v>
      </c>
      <c r="C6014" s="32" t="s">
        <v>6812</v>
      </c>
      <c r="D6014" s="33" t="s">
        <v>20</v>
      </c>
      <c r="E6014" s="34">
        <v>3225.09</v>
      </c>
      <c r="F6014" s="168">
        <f t="shared" si="108"/>
        <v>3225.09</v>
      </c>
    </row>
    <row r="6015" spans="1:6" s="45" customFormat="1" ht="14.25">
      <c r="A6015" s="229">
        <v>804262</v>
      </c>
      <c r="B6015" s="21" t="s">
        <v>31</v>
      </c>
      <c r="C6015" s="32" t="s">
        <v>6813</v>
      </c>
      <c r="D6015" s="33" t="s">
        <v>20</v>
      </c>
      <c r="E6015" s="34">
        <v>2566.54</v>
      </c>
      <c r="F6015" s="168">
        <f t="shared" si="108"/>
        <v>2566.54</v>
      </c>
    </row>
    <row r="6016" spans="1:6" s="45" customFormat="1" ht="14.25">
      <c r="A6016" s="229">
        <v>804429</v>
      </c>
      <c r="B6016" s="21" t="s">
        <v>31</v>
      </c>
      <c r="C6016" s="32" t="s">
        <v>6814</v>
      </c>
      <c r="D6016" s="33" t="s">
        <v>20</v>
      </c>
      <c r="E6016" s="34">
        <v>6579.32</v>
      </c>
      <c r="F6016" s="168">
        <f t="shared" si="108"/>
        <v>6579.32</v>
      </c>
    </row>
    <row r="6017" spans="1:6" s="45" customFormat="1" ht="14.25">
      <c r="A6017" s="229">
        <v>804265</v>
      </c>
      <c r="B6017" s="21" t="s">
        <v>31</v>
      </c>
      <c r="C6017" s="32" t="s">
        <v>6815</v>
      </c>
      <c r="D6017" s="33" t="s">
        <v>20</v>
      </c>
      <c r="E6017" s="34">
        <v>3290.61</v>
      </c>
      <c r="F6017" s="168">
        <f t="shared" si="108"/>
        <v>3290.61</v>
      </c>
    </row>
    <row r="6018" spans="1:6" s="45" customFormat="1" ht="14.25">
      <c r="A6018" s="229">
        <v>804428</v>
      </c>
      <c r="B6018" s="21" t="s">
        <v>31</v>
      </c>
      <c r="C6018" s="32" t="s">
        <v>6816</v>
      </c>
      <c r="D6018" s="33" t="s">
        <v>20</v>
      </c>
      <c r="E6018" s="34">
        <v>5218.6899999999996</v>
      </c>
      <c r="F6018" s="168">
        <f t="shared" si="108"/>
        <v>5218.6899999999996</v>
      </c>
    </row>
    <row r="6019" spans="1:6" s="45" customFormat="1" ht="14.25">
      <c r="A6019" s="229">
        <v>804264</v>
      </c>
      <c r="B6019" s="21" t="s">
        <v>31</v>
      </c>
      <c r="C6019" s="32" t="s">
        <v>6817</v>
      </c>
      <c r="D6019" s="33" t="s">
        <v>20</v>
      </c>
      <c r="E6019" s="34">
        <v>2626.64</v>
      </c>
      <c r="F6019" s="168">
        <f t="shared" si="108"/>
        <v>2626.64</v>
      </c>
    </row>
    <row r="6020" spans="1:6" s="45" customFormat="1" ht="14.25">
      <c r="A6020" s="229">
        <v>804267</v>
      </c>
      <c r="B6020" s="21" t="s">
        <v>31</v>
      </c>
      <c r="C6020" s="32" t="s">
        <v>6818</v>
      </c>
      <c r="D6020" s="33" t="s">
        <v>20</v>
      </c>
      <c r="E6020" s="34">
        <v>3374.47</v>
      </c>
      <c r="F6020" s="168">
        <f t="shared" si="108"/>
        <v>3374.47</v>
      </c>
    </row>
    <row r="6021" spans="1:6" s="45" customFormat="1" ht="14.25">
      <c r="A6021" s="229">
        <v>804266</v>
      </c>
      <c r="B6021" s="21" t="s">
        <v>31</v>
      </c>
      <c r="C6021" s="32" t="s">
        <v>6819</v>
      </c>
      <c r="D6021" s="33" t="s">
        <v>20</v>
      </c>
      <c r="E6021" s="34">
        <v>2704.34</v>
      </c>
      <c r="F6021" s="168">
        <f t="shared" si="108"/>
        <v>2704.34</v>
      </c>
    </row>
    <row r="6022" spans="1:6" s="45" customFormat="1" ht="14.25">
      <c r="A6022" s="229">
        <v>804269</v>
      </c>
      <c r="B6022" s="21" t="s">
        <v>31</v>
      </c>
      <c r="C6022" s="32" t="s">
        <v>6820</v>
      </c>
      <c r="D6022" s="33" t="s">
        <v>20</v>
      </c>
      <c r="E6022" s="34">
        <v>3486</v>
      </c>
      <c r="F6022" s="168">
        <f t="shared" si="108"/>
        <v>3486</v>
      </c>
    </row>
    <row r="6023" spans="1:6" s="45" customFormat="1" ht="14.25">
      <c r="A6023" s="229">
        <v>804268</v>
      </c>
      <c r="B6023" s="21" t="s">
        <v>31</v>
      </c>
      <c r="C6023" s="32" t="s">
        <v>6821</v>
      </c>
      <c r="D6023" s="33" t="s">
        <v>20</v>
      </c>
      <c r="E6023" s="34">
        <v>2808.69</v>
      </c>
      <c r="F6023" s="168">
        <f t="shared" si="108"/>
        <v>2808.69</v>
      </c>
    </row>
    <row r="6024" spans="1:6" s="45" customFormat="1" ht="14.25">
      <c r="A6024" s="229">
        <v>804431</v>
      </c>
      <c r="B6024" s="21" t="s">
        <v>31</v>
      </c>
      <c r="C6024" s="32" t="s">
        <v>6822</v>
      </c>
      <c r="D6024" s="33" t="s">
        <v>20</v>
      </c>
      <c r="E6024" s="34">
        <v>8158.25</v>
      </c>
      <c r="F6024" s="168">
        <f t="shared" si="108"/>
        <v>8158.25</v>
      </c>
    </row>
    <row r="6025" spans="1:6" s="45" customFormat="1" ht="14.25">
      <c r="A6025" s="229">
        <v>804271</v>
      </c>
      <c r="B6025" s="21" t="s">
        <v>31</v>
      </c>
      <c r="C6025" s="32" t="s">
        <v>6823</v>
      </c>
      <c r="D6025" s="33" t="s">
        <v>20</v>
      </c>
      <c r="E6025" s="34">
        <v>3635.07</v>
      </c>
      <c r="F6025" s="168">
        <f t="shared" si="108"/>
        <v>3635.07</v>
      </c>
    </row>
    <row r="6026" spans="1:6" s="45" customFormat="1" ht="14.25">
      <c r="A6026" s="229">
        <v>804430</v>
      </c>
      <c r="B6026" s="21" t="s">
        <v>31</v>
      </c>
      <c r="C6026" s="32" t="s">
        <v>6824</v>
      </c>
      <c r="D6026" s="33" t="s">
        <v>20</v>
      </c>
      <c r="E6026" s="34">
        <v>6457.36</v>
      </c>
      <c r="F6026" s="168">
        <f t="shared" si="108"/>
        <v>6457.36</v>
      </c>
    </row>
    <row r="6027" spans="1:6" s="45" customFormat="1" ht="14.25">
      <c r="A6027" s="229">
        <v>804270</v>
      </c>
      <c r="B6027" s="21" t="s">
        <v>31</v>
      </c>
      <c r="C6027" s="32" t="s">
        <v>6825</v>
      </c>
      <c r="D6027" s="33" t="s">
        <v>20</v>
      </c>
      <c r="E6027" s="34">
        <v>2949.84</v>
      </c>
      <c r="F6027" s="168">
        <f t="shared" si="108"/>
        <v>2949.84</v>
      </c>
    </row>
    <row r="6028" spans="1:6" s="45" customFormat="1" ht="14.25">
      <c r="A6028" s="229">
        <v>804255</v>
      </c>
      <c r="B6028" s="21" t="s">
        <v>31</v>
      </c>
      <c r="C6028" s="32" t="s">
        <v>6826</v>
      </c>
      <c r="D6028" s="33" t="s">
        <v>20</v>
      </c>
      <c r="E6028" s="34">
        <v>3101.26</v>
      </c>
      <c r="F6028" s="168">
        <f t="shared" si="108"/>
        <v>3101.26</v>
      </c>
    </row>
    <row r="6029" spans="1:6" s="45" customFormat="1" ht="14.25">
      <c r="A6029" s="229">
        <v>804254</v>
      </c>
      <c r="B6029" s="21" t="s">
        <v>31</v>
      </c>
      <c r="C6029" s="32" t="s">
        <v>6827</v>
      </c>
      <c r="D6029" s="33" t="s">
        <v>20</v>
      </c>
      <c r="E6029" s="34">
        <v>2454.73</v>
      </c>
      <c r="F6029" s="168">
        <f t="shared" si="108"/>
        <v>2454.73</v>
      </c>
    </row>
    <row r="6030" spans="1:6" s="45" customFormat="1" ht="14.25">
      <c r="A6030" s="229">
        <v>804433</v>
      </c>
      <c r="B6030" s="21" t="s">
        <v>31</v>
      </c>
      <c r="C6030" s="32" t="s">
        <v>6828</v>
      </c>
      <c r="D6030" s="33" t="s">
        <v>20</v>
      </c>
      <c r="E6030" s="34">
        <v>9935.1</v>
      </c>
      <c r="F6030" s="168">
        <f t="shared" si="108"/>
        <v>9935.1</v>
      </c>
    </row>
    <row r="6031" spans="1:6" s="45" customFormat="1" ht="14.25">
      <c r="A6031" s="229">
        <v>804273</v>
      </c>
      <c r="B6031" s="21" t="s">
        <v>31</v>
      </c>
      <c r="C6031" s="32" t="s">
        <v>6829</v>
      </c>
      <c r="D6031" s="33" t="s">
        <v>20</v>
      </c>
      <c r="E6031" s="34">
        <v>5313.96</v>
      </c>
      <c r="F6031" s="168">
        <f t="shared" si="108"/>
        <v>5313.96</v>
      </c>
    </row>
    <row r="6032" spans="1:6" s="45" customFormat="1" ht="14.25">
      <c r="A6032" s="229">
        <v>804432</v>
      </c>
      <c r="B6032" s="21" t="s">
        <v>31</v>
      </c>
      <c r="C6032" s="32" t="s">
        <v>6830</v>
      </c>
      <c r="D6032" s="33" t="s">
        <v>20</v>
      </c>
      <c r="E6032" s="34">
        <v>7716.78</v>
      </c>
      <c r="F6032" s="168">
        <f t="shared" si="108"/>
        <v>7716.78</v>
      </c>
    </row>
    <row r="6033" spans="1:6" s="45" customFormat="1" ht="14.25">
      <c r="A6033" s="229">
        <v>804272</v>
      </c>
      <c r="B6033" s="21" t="s">
        <v>31</v>
      </c>
      <c r="C6033" s="32" t="s">
        <v>6831</v>
      </c>
      <c r="D6033" s="33" t="s">
        <v>20</v>
      </c>
      <c r="E6033" s="34">
        <v>4158.49</v>
      </c>
      <c r="F6033" s="168">
        <f t="shared" si="108"/>
        <v>4158.49</v>
      </c>
    </row>
    <row r="6034" spans="1:6" s="45" customFormat="1" ht="14.25">
      <c r="A6034" s="229">
        <v>804277</v>
      </c>
      <c r="B6034" s="21" t="s">
        <v>31</v>
      </c>
      <c r="C6034" s="32" t="s">
        <v>6832</v>
      </c>
      <c r="D6034" s="33" t="s">
        <v>20</v>
      </c>
      <c r="E6034" s="34">
        <v>5343.01</v>
      </c>
      <c r="F6034" s="168">
        <f t="shared" si="108"/>
        <v>5343.01</v>
      </c>
    </row>
    <row r="6035" spans="1:6" s="45" customFormat="1" ht="14.25">
      <c r="A6035" s="229">
        <v>804276</v>
      </c>
      <c r="B6035" s="21" t="s">
        <v>31</v>
      </c>
      <c r="C6035" s="32" t="s">
        <v>6833</v>
      </c>
      <c r="D6035" s="33" t="s">
        <v>20</v>
      </c>
      <c r="E6035" s="34">
        <v>4184.0200000000004</v>
      </c>
      <c r="F6035" s="168">
        <f t="shared" si="108"/>
        <v>4184.0200000000004</v>
      </c>
    </row>
    <row r="6036" spans="1:6" s="45" customFormat="1" ht="14.25">
      <c r="A6036" s="229">
        <v>804435</v>
      </c>
      <c r="B6036" s="21" t="s">
        <v>31</v>
      </c>
      <c r="C6036" s="32" t="s">
        <v>6834</v>
      </c>
      <c r="D6036" s="33" t="s">
        <v>20</v>
      </c>
      <c r="E6036" s="34">
        <v>10427.370000000001</v>
      </c>
      <c r="F6036" s="168">
        <f t="shared" si="108"/>
        <v>10427.370000000001</v>
      </c>
    </row>
    <row r="6037" spans="1:6" s="45" customFormat="1" ht="14.25">
      <c r="A6037" s="229">
        <v>804279</v>
      </c>
      <c r="B6037" s="21" t="s">
        <v>31</v>
      </c>
      <c r="C6037" s="32" t="s">
        <v>6835</v>
      </c>
      <c r="D6037" s="33" t="s">
        <v>20</v>
      </c>
      <c r="E6037" s="34">
        <v>5379.32</v>
      </c>
      <c r="F6037" s="168">
        <f t="shared" si="108"/>
        <v>5379.32</v>
      </c>
    </row>
    <row r="6038" spans="1:6" s="45" customFormat="1" ht="14.25">
      <c r="A6038" s="229">
        <v>804434</v>
      </c>
      <c r="B6038" s="21" t="s">
        <v>31</v>
      </c>
      <c r="C6038" s="32" t="s">
        <v>6836</v>
      </c>
      <c r="D6038" s="33" t="s">
        <v>20</v>
      </c>
      <c r="E6038" s="34">
        <v>8095.62</v>
      </c>
      <c r="F6038" s="168">
        <f t="shared" si="108"/>
        <v>8095.62</v>
      </c>
    </row>
    <row r="6039" spans="1:6" s="45" customFormat="1" ht="14.25">
      <c r="A6039" s="229">
        <v>804278</v>
      </c>
      <c r="B6039" s="21" t="s">
        <v>31</v>
      </c>
      <c r="C6039" s="32" t="s">
        <v>6837</v>
      </c>
      <c r="D6039" s="33" t="s">
        <v>20</v>
      </c>
      <c r="E6039" s="34">
        <v>4215.9399999999996</v>
      </c>
      <c r="F6039" s="168">
        <f t="shared" si="108"/>
        <v>4215.9399999999996</v>
      </c>
    </row>
    <row r="6040" spans="1:6" s="45" customFormat="1" ht="14.25">
      <c r="A6040" s="229">
        <v>804281</v>
      </c>
      <c r="B6040" s="21" t="s">
        <v>31</v>
      </c>
      <c r="C6040" s="32" t="s">
        <v>6838</v>
      </c>
      <c r="D6040" s="33" t="s">
        <v>20</v>
      </c>
      <c r="E6040" s="34">
        <v>5432.79</v>
      </c>
      <c r="F6040" s="168">
        <f t="shared" si="108"/>
        <v>5432.79</v>
      </c>
    </row>
    <row r="6041" spans="1:6" s="45" customFormat="1" ht="14.25">
      <c r="A6041" s="229">
        <v>804280</v>
      </c>
      <c r="B6041" s="21" t="s">
        <v>31</v>
      </c>
      <c r="C6041" s="32" t="s">
        <v>6839</v>
      </c>
      <c r="D6041" s="33" t="s">
        <v>20</v>
      </c>
      <c r="E6041" s="34">
        <v>4263.3999999999996</v>
      </c>
      <c r="F6041" s="168">
        <f t="shared" si="108"/>
        <v>4263.3999999999996</v>
      </c>
    </row>
    <row r="6042" spans="1:6" s="45" customFormat="1" ht="14.25">
      <c r="A6042" s="229">
        <v>804283</v>
      </c>
      <c r="B6042" s="21" t="s">
        <v>31</v>
      </c>
      <c r="C6042" s="32" t="s">
        <v>6840</v>
      </c>
      <c r="D6042" s="33" t="s">
        <v>20</v>
      </c>
      <c r="E6042" s="34">
        <v>5505.72</v>
      </c>
      <c r="F6042" s="168">
        <f t="shared" si="108"/>
        <v>5505.72</v>
      </c>
    </row>
    <row r="6043" spans="1:6" s="45" customFormat="1" ht="14.25">
      <c r="A6043" s="229">
        <v>804282</v>
      </c>
      <c r="B6043" s="21" t="s">
        <v>31</v>
      </c>
      <c r="C6043" s="32" t="s">
        <v>6841</v>
      </c>
      <c r="D6043" s="33" t="s">
        <v>20</v>
      </c>
      <c r="E6043" s="34">
        <v>4328.71</v>
      </c>
      <c r="F6043" s="168">
        <f t="shared" si="108"/>
        <v>4328.71</v>
      </c>
    </row>
    <row r="6044" spans="1:6" s="45" customFormat="1" ht="14.25">
      <c r="A6044" s="229">
        <v>804437</v>
      </c>
      <c r="B6044" s="21" t="s">
        <v>31</v>
      </c>
      <c r="C6044" s="32" t="s">
        <v>6842</v>
      </c>
      <c r="D6044" s="33" t="s">
        <v>20</v>
      </c>
      <c r="E6044" s="34">
        <v>11678.16</v>
      </c>
      <c r="F6044" s="168">
        <f t="shared" si="108"/>
        <v>11678.16</v>
      </c>
    </row>
    <row r="6045" spans="1:6" s="45" customFormat="1" ht="14.25">
      <c r="A6045" s="229">
        <v>804285</v>
      </c>
      <c r="B6045" s="21" t="s">
        <v>31</v>
      </c>
      <c r="C6045" s="32" t="s">
        <v>6843</v>
      </c>
      <c r="D6045" s="33" t="s">
        <v>20</v>
      </c>
      <c r="E6045" s="34">
        <v>5601.61</v>
      </c>
      <c r="F6045" s="168">
        <f t="shared" si="108"/>
        <v>5601.61</v>
      </c>
    </row>
    <row r="6046" spans="1:6" s="45" customFormat="1" ht="14.25">
      <c r="A6046" s="229">
        <v>804436</v>
      </c>
      <c r="B6046" s="21" t="s">
        <v>31</v>
      </c>
      <c r="C6046" s="32" t="s">
        <v>6844</v>
      </c>
      <c r="D6046" s="33" t="s">
        <v>20</v>
      </c>
      <c r="E6046" s="34">
        <v>9058.61</v>
      </c>
      <c r="F6046" s="168">
        <f t="shared" si="108"/>
        <v>9058.61</v>
      </c>
    </row>
    <row r="6047" spans="1:6" s="45" customFormat="1" ht="14.25">
      <c r="A6047" s="229">
        <v>804284</v>
      </c>
      <c r="B6047" s="21" t="s">
        <v>31</v>
      </c>
      <c r="C6047" s="32" t="s">
        <v>6845</v>
      </c>
      <c r="D6047" s="33" t="s">
        <v>20</v>
      </c>
      <c r="E6047" s="34">
        <v>4415.2299999999996</v>
      </c>
      <c r="F6047" s="168">
        <f t="shared" si="108"/>
        <v>4415.2299999999996</v>
      </c>
    </row>
    <row r="6048" spans="1:6" s="45" customFormat="1" ht="14.25">
      <c r="A6048" s="229">
        <v>804287</v>
      </c>
      <c r="B6048" s="21" t="s">
        <v>31</v>
      </c>
      <c r="C6048" s="32" t="s">
        <v>6846</v>
      </c>
      <c r="D6048" s="33" t="s">
        <v>20</v>
      </c>
      <c r="E6048" s="34">
        <v>5726.07</v>
      </c>
      <c r="F6048" s="168">
        <f t="shared" si="108"/>
        <v>5726.07</v>
      </c>
    </row>
    <row r="6049" spans="1:6" s="45" customFormat="1" ht="14.25">
      <c r="A6049" s="229">
        <v>804286</v>
      </c>
      <c r="B6049" s="21" t="s">
        <v>31</v>
      </c>
      <c r="C6049" s="32" t="s">
        <v>6847</v>
      </c>
      <c r="D6049" s="33" t="s">
        <v>20</v>
      </c>
      <c r="E6049" s="34">
        <v>4528.9799999999996</v>
      </c>
      <c r="F6049" s="168">
        <f t="shared" si="108"/>
        <v>4528.9799999999996</v>
      </c>
    </row>
    <row r="6050" spans="1:6" s="45" customFormat="1" ht="14.25">
      <c r="A6050" s="229">
        <v>804289</v>
      </c>
      <c r="B6050" s="21" t="s">
        <v>31</v>
      </c>
      <c r="C6050" s="32" t="s">
        <v>6848</v>
      </c>
      <c r="D6050" s="33" t="s">
        <v>20</v>
      </c>
      <c r="E6050" s="34">
        <v>5889.18</v>
      </c>
      <c r="F6050" s="168">
        <f t="shared" si="108"/>
        <v>5889.18</v>
      </c>
    </row>
    <row r="6051" spans="1:6" s="45" customFormat="1" ht="14.25">
      <c r="A6051" s="229">
        <v>804288</v>
      </c>
      <c r="B6051" s="21" t="s">
        <v>31</v>
      </c>
      <c r="C6051" s="32" t="s">
        <v>6849</v>
      </c>
      <c r="D6051" s="33" t="s">
        <v>20</v>
      </c>
      <c r="E6051" s="34">
        <v>4679.78</v>
      </c>
      <c r="F6051" s="168">
        <f t="shared" si="108"/>
        <v>4679.78</v>
      </c>
    </row>
    <row r="6052" spans="1:6" s="45" customFormat="1" ht="14.25">
      <c r="A6052" s="229">
        <v>804439</v>
      </c>
      <c r="B6052" s="21" t="s">
        <v>31</v>
      </c>
      <c r="C6052" s="32" t="s">
        <v>6850</v>
      </c>
      <c r="D6052" s="33" t="s">
        <v>20</v>
      </c>
      <c r="E6052" s="34">
        <v>14543.85</v>
      </c>
      <c r="F6052" s="168">
        <f t="shared" si="108"/>
        <v>14543.85</v>
      </c>
    </row>
    <row r="6053" spans="1:6" s="45" customFormat="1" ht="14.25">
      <c r="A6053" s="229">
        <v>804291</v>
      </c>
      <c r="B6053" s="21" t="s">
        <v>31</v>
      </c>
      <c r="C6053" s="32" t="s">
        <v>6851</v>
      </c>
      <c r="D6053" s="33" t="s">
        <v>20</v>
      </c>
      <c r="E6053" s="34">
        <v>6104.97</v>
      </c>
      <c r="F6053" s="168">
        <f t="shared" si="108"/>
        <v>6104.97</v>
      </c>
    </row>
    <row r="6054" spans="1:6" s="45" customFormat="1" ht="14.25">
      <c r="A6054" s="229">
        <v>804438</v>
      </c>
      <c r="B6054" s="21" t="s">
        <v>31</v>
      </c>
      <c r="C6054" s="32" t="s">
        <v>6852</v>
      </c>
      <c r="D6054" s="33" t="s">
        <v>20</v>
      </c>
      <c r="E6054" s="34">
        <v>11258.13</v>
      </c>
      <c r="F6054" s="168">
        <f t="shared" si="108"/>
        <v>11258.13</v>
      </c>
    </row>
    <row r="6055" spans="1:6" s="45" customFormat="1" ht="14.25">
      <c r="A6055" s="229">
        <v>804290</v>
      </c>
      <c r="B6055" s="21" t="s">
        <v>31</v>
      </c>
      <c r="C6055" s="32" t="s">
        <v>6853</v>
      </c>
      <c r="D6055" s="33" t="s">
        <v>20</v>
      </c>
      <c r="E6055" s="34">
        <v>4882.09</v>
      </c>
      <c r="F6055" s="168">
        <f t="shared" si="108"/>
        <v>4882.09</v>
      </c>
    </row>
    <row r="6056" spans="1:6" s="45" customFormat="1" ht="14.25">
      <c r="A6056" s="229">
        <v>804275</v>
      </c>
      <c r="B6056" s="21" t="s">
        <v>31</v>
      </c>
      <c r="C6056" s="32" t="s">
        <v>6854</v>
      </c>
      <c r="D6056" s="33" t="s">
        <v>20</v>
      </c>
      <c r="E6056" s="34">
        <v>5321.22</v>
      </c>
      <c r="F6056" s="168">
        <f t="shared" si="108"/>
        <v>5321.22</v>
      </c>
    </row>
    <row r="6057" spans="1:6" s="45" customFormat="1" ht="14.25">
      <c r="A6057" s="229">
        <v>804274</v>
      </c>
      <c r="B6057" s="21" t="s">
        <v>31</v>
      </c>
      <c r="C6057" s="32" t="s">
        <v>6855</v>
      </c>
      <c r="D6057" s="33" t="s">
        <v>20</v>
      </c>
      <c r="E6057" s="34">
        <v>4164.87</v>
      </c>
      <c r="F6057" s="168">
        <f t="shared" si="108"/>
        <v>4164.87</v>
      </c>
    </row>
    <row r="6058" spans="1:6" s="45" customFormat="1" ht="14.25">
      <c r="A6058" s="229">
        <v>804061</v>
      </c>
      <c r="B6058" s="21" t="s">
        <v>31</v>
      </c>
      <c r="C6058" s="32" t="s">
        <v>6856</v>
      </c>
      <c r="D6058" s="33" t="s">
        <v>20</v>
      </c>
      <c r="E6058" s="34">
        <v>363.04</v>
      </c>
      <c r="F6058" s="168">
        <f t="shared" si="108"/>
        <v>363.04</v>
      </c>
    </row>
    <row r="6059" spans="1:6" s="45" customFormat="1" ht="14.25">
      <c r="A6059" s="229">
        <v>804060</v>
      </c>
      <c r="B6059" s="21" t="s">
        <v>31</v>
      </c>
      <c r="C6059" s="32" t="s">
        <v>6857</v>
      </c>
      <c r="D6059" s="33" t="s">
        <v>20</v>
      </c>
      <c r="E6059" s="34">
        <v>301.06</v>
      </c>
      <c r="F6059" s="168">
        <f t="shared" si="108"/>
        <v>301.06</v>
      </c>
    </row>
    <row r="6060" spans="1:6" s="45" customFormat="1" ht="14.25">
      <c r="A6060" s="229">
        <v>804065</v>
      </c>
      <c r="B6060" s="21" t="s">
        <v>31</v>
      </c>
      <c r="C6060" s="32" t="s">
        <v>6858</v>
      </c>
      <c r="D6060" s="33" t="s">
        <v>20</v>
      </c>
      <c r="E6060" s="34">
        <v>364.58</v>
      </c>
      <c r="F6060" s="168">
        <f t="shared" si="108"/>
        <v>364.58</v>
      </c>
    </row>
    <row r="6061" spans="1:6" s="45" customFormat="1" ht="14.25">
      <c r="A6061" s="229">
        <v>804064</v>
      </c>
      <c r="B6061" s="21" t="s">
        <v>31</v>
      </c>
      <c r="C6061" s="32" t="s">
        <v>6859</v>
      </c>
      <c r="D6061" s="33" t="s">
        <v>20</v>
      </c>
      <c r="E6061" s="34">
        <v>302.58999999999997</v>
      </c>
      <c r="F6061" s="168">
        <f t="shared" si="108"/>
        <v>302.58999999999997</v>
      </c>
    </row>
    <row r="6062" spans="1:6" s="45" customFormat="1" ht="14.25">
      <c r="A6062" s="229">
        <v>804067</v>
      </c>
      <c r="B6062" s="21" t="s">
        <v>31</v>
      </c>
      <c r="C6062" s="32" t="s">
        <v>6860</v>
      </c>
      <c r="D6062" s="33" t="s">
        <v>20</v>
      </c>
      <c r="E6062" s="34">
        <v>366.12</v>
      </c>
      <c r="F6062" s="168">
        <f t="shared" si="108"/>
        <v>366.12</v>
      </c>
    </row>
    <row r="6063" spans="1:6" s="45" customFormat="1" ht="14.25">
      <c r="A6063" s="229">
        <v>804066</v>
      </c>
      <c r="B6063" s="21" t="s">
        <v>31</v>
      </c>
      <c r="C6063" s="32" t="s">
        <v>6861</v>
      </c>
      <c r="D6063" s="33" t="s">
        <v>20</v>
      </c>
      <c r="E6063" s="34">
        <v>304.13</v>
      </c>
      <c r="F6063" s="168">
        <f t="shared" ref="F6063:F6126" si="109">E6063*$F$5038</f>
        <v>304.13</v>
      </c>
    </row>
    <row r="6064" spans="1:6" s="45" customFormat="1" ht="14.25">
      <c r="A6064" s="229">
        <v>804069</v>
      </c>
      <c r="B6064" s="21" t="s">
        <v>31</v>
      </c>
      <c r="C6064" s="32" t="s">
        <v>6862</v>
      </c>
      <c r="D6064" s="33" t="s">
        <v>20</v>
      </c>
      <c r="E6064" s="34">
        <v>368.86</v>
      </c>
      <c r="F6064" s="168">
        <f t="shared" si="109"/>
        <v>368.86</v>
      </c>
    </row>
    <row r="6065" spans="1:6" s="45" customFormat="1" ht="14.25">
      <c r="A6065" s="229">
        <v>804068</v>
      </c>
      <c r="B6065" s="21" t="s">
        <v>31</v>
      </c>
      <c r="C6065" s="32" t="s">
        <v>6863</v>
      </c>
      <c r="D6065" s="33" t="s">
        <v>20</v>
      </c>
      <c r="E6065" s="34">
        <v>306.73</v>
      </c>
      <c r="F6065" s="168">
        <f t="shared" si="109"/>
        <v>306.73</v>
      </c>
    </row>
    <row r="6066" spans="1:6" s="45" customFormat="1" ht="14.25">
      <c r="A6066" s="229">
        <v>804071</v>
      </c>
      <c r="B6066" s="21" t="s">
        <v>31</v>
      </c>
      <c r="C6066" s="32" t="s">
        <v>6864</v>
      </c>
      <c r="D6066" s="33" t="s">
        <v>20</v>
      </c>
      <c r="E6066" s="34">
        <v>372.7</v>
      </c>
      <c r="F6066" s="168">
        <f t="shared" si="109"/>
        <v>372.7</v>
      </c>
    </row>
    <row r="6067" spans="1:6" s="45" customFormat="1" ht="14.25">
      <c r="A6067" s="229">
        <v>804070</v>
      </c>
      <c r="B6067" s="21" t="s">
        <v>31</v>
      </c>
      <c r="C6067" s="32" t="s">
        <v>6865</v>
      </c>
      <c r="D6067" s="33" t="s">
        <v>20</v>
      </c>
      <c r="E6067" s="34">
        <v>310.57</v>
      </c>
      <c r="F6067" s="168">
        <f t="shared" si="109"/>
        <v>310.57</v>
      </c>
    </row>
    <row r="6068" spans="1:6" s="45" customFormat="1" ht="14.25">
      <c r="A6068" s="229">
        <v>804073</v>
      </c>
      <c r="B6068" s="21" t="s">
        <v>31</v>
      </c>
      <c r="C6068" s="32" t="s">
        <v>6866</v>
      </c>
      <c r="D6068" s="33" t="s">
        <v>20</v>
      </c>
      <c r="E6068" s="34">
        <v>377.75</v>
      </c>
      <c r="F6068" s="168">
        <f t="shared" si="109"/>
        <v>377.75</v>
      </c>
    </row>
    <row r="6069" spans="1:6" s="45" customFormat="1" ht="14.25">
      <c r="A6069" s="229">
        <v>804072</v>
      </c>
      <c r="B6069" s="21" t="s">
        <v>31</v>
      </c>
      <c r="C6069" s="32" t="s">
        <v>6867</v>
      </c>
      <c r="D6069" s="33" t="s">
        <v>20</v>
      </c>
      <c r="E6069" s="34">
        <v>315.47000000000003</v>
      </c>
      <c r="F6069" s="168">
        <f t="shared" si="109"/>
        <v>315.47000000000003</v>
      </c>
    </row>
    <row r="6070" spans="1:6" s="45" customFormat="1" ht="14.25">
      <c r="A6070" s="229">
        <v>804075</v>
      </c>
      <c r="B6070" s="21" t="s">
        <v>31</v>
      </c>
      <c r="C6070" s="32" t="s">
        <v>6868</v>
      </c>
      <c r="D6070" s="33" t="s">
        <v>20</v>
      </c>
      <c r="E6070" s="34">
        <v>384.66</v>
      </c>
      <c r="F6070" s="168">
        <f t="shared" si="109"/>
        <v>384.66</v>
      </c>
    </row>
    <row r="6071" spans="1:6" s="45" customFormat="1" ht="14.25">
      <c r="A6071" s="229">
        <v>804074</v>
      </c>
      <c r="B6071" s="21" t="s">
        <v>31</v>
      </c>
      <c r="C6071" s="32" t="s">
        <v>6869</v>
      </c>
      <c r="D6071" s="33" t="s">
        <v>20</v>
      </c>
      <c r="E6071" s="34">
        <v>322.38</v>
      </c>
      <c r="F6071" s="168">
        <f t="shared" si="109"/>
        <v>322.38</v>
      </c>
    </row>
    <row r="6072" spans="1:6" s="45" customFormat="1" ht="14.25">
      <c r="A6072" s="229">
        <v>804077</v>
      </c>
      <c r="B6072" s="21" t="s">
        <v>31</v>
      </c>
      <c r="C6072" s="32" t="s">
        <v>6870</v>
      </c>
      <c r="D6072" s="33" t="s">
        <v>20</v>
      </c>
      <c r="E6072" s="34">
        <v>393.55</v>
      </c>
      <c r="F6072" s="168">
        <f t="shared" si="109"/>
        <v>393.55</v>
      </c>
    </row>
    <row r="6073" spans="1:6" s="45" customFormat="1" ht="14.25">
      <c r="A6073" s="229">
        <v>804076</v>
      </c>
      <c r="B6073" s="21" t="s">
        <v>31</v>
      </c>
      <c r="C6073" s="32" t="s">
        <v>6871</v>
      </c>
      <c r="D6073" s="33" t="s">
        <v>20</v>
      </c>
      <c r="E6073" s="34">
        <v>331.13</v>
      </c>
      <c r="F6073" s="168">
        <f t="shared" si="109"/>
        <v>331.13</v>
      </c>
    </row>
    <row r="6074" spans="1:6" s="45" customFormat="1" ht="14.25">
      <c r="A6074" s="229">
        <v>804079</v>
      </c>
      <c r="B6074" s="21" t="s">
        <v>31</v>
      </c>
      <c r="C6074" s="32" t="s">
        <v>6872</v>
      </c>
      <c r="D6074" s="33" t="s">
        <v>20</v>
      </c>
      <c r="E6074" s="34">
        <v>407.05</v>
      </c>
      <c r="F6074" s="168">
        <f t="shared" si="109"/>
        <v>407.05</v>
      </c>
    </row>
    <row r="6075" spans="1:6" s="45" customFormat="1" ht="14.25">
      <c r="A6075" s="229">
        <v>804078</v>
      </c>
      <c r="B6075" s="21" t="s">
        <v>31</v>
      </c>
      <c r="C6075" s="32" t="s">
        <v>6873</v>
      </c>
      <c r="D6075" s="33" t="s">
        <v>20</v>
      </c>
      <c r="E6075" s="34">
        <v>344.48</v>
      </c>
      <c r="F6075" s="168">
        <f t="shared" si="109"/>
        <v>344.48</v>
      </c>
    </row>
    <row r="6076" spans="1:6" s="45" customFormat="1" ht="14.25">
      <c r="A6076" s="229">
        <v>804063</v>
      </c>
      <c r="B6076" s="21" t="s">
        <v>31</v>
      </c>
      <c r="C6076" s="32" t="s">
        <v>6874</v>
      </c>
      <c r="D6076" s="33" t="s">
        <v>20</v>
      </c>
      <c r="E6076" s="34">
        <v>363.81</v>
      </c>
      <c r="F6076" s="168">
        <f t="shared" si="109"/>
        <v>363.81</v>
      </c>
    </row>
    <row r="6077" spans="1:6" s="45" customFormat="1" ht="14.25">
      <c r="A6077" s="229">
        <v>804062</v>
      </c>
      <c r="B6077" s="21" t="s">
        <v>31</v>
      </c>
      <c r="C6077" s="32" t="s">
        <v>6875</v>
      </c>
      <c r="D6077" s="33" t="s">
        <v>20</v>
      </c>
      <c r="E6077" s="34">
        <v>301.83</v>
      </c>
      <c r="F6077" s="168">
        <f t="shared" si="109"/>
        <v>301.83</v>
      </c>
    </row>
    <row r="6078" spans="1:6" s="45" customFormat="1" ht="14.25">
      <c r="A6078" s="229">
        <v>804377</v>
      </c>
      <c r="B6078" s="21" t="s">
        <v>31</v>
      </c>
      <c r="C6078" s="32" t="s">
        <v>6876</v>
      </c>
      <c r="D6078" s="33" t="s">
        <v>20</v>
      </c>
      <c r="E6078" s="34">
        <v>1082.33</v>
      </c>
      <c r="F6078" s="168">
        <f t="shared" si="109"/>
        <v>1082.33</v>
      </c>
    </row>
    <row r="6079" spans="1:6" s="45" customFormat="1" ht="14.25">
      <c r="A6079" s="229">
        <v>804081</v>
      </c>
      <c r="B6079" s="21" t="s">
        <v>31</v>
      </c>
      <c r="C6079" s="32" t="s">
        <v>6877</v>
      </c>
      <c r="D6079" s="33" t="s">
        <v>20</v>
      </c>
      <c r="E6079" s="34">
        <v>732.66</v>
      </c>
      <c r="F6079" s="168">
        <f t="shared" si="109"/>
        <v>732.66</v>
      </c>
    </row>
    <row r="6080" spans="1:6" s="45" customFormat="1" ht="14.25">
      <c r="A6080" s="229">
        <v>804376</v>
      </c>
      <c r="B6080" s="21" t="s">
        <v>31</v>
      </c>
      <c r="C6080" s="32" t="s">
        <v>6878</v>
      </c>
      <c r="D6080" s="33" t="s">
        <v>20</v>
      </c>
      <c r="E6080" s="34">
        <v>913.37</v>
      </c>
      <c r="F6080" s="168">
        <f t="shared" si="109"/>
        <v>913.37</v>
      </c>
    </row>
    <row r="6081" spans="1:6" s="45" customFormat="1" ht="14.25">
      <c r="A6081" s="229">
        <v>804080</v>
      </c>
      <c r="B6081" s="21" t="s">
        <v>31</v>
      </c>
      <c r="C6081" s="32" t="s">
        <v>6879</v>
      </c>
      <c r="D6081" s="33" t="s">
        <v>20</v>
      </c>
      <c r="E6081" s="34">
        <v>596.09</v>
      </c>
      <c r="F6081" s="168">
        <f t="shared" si="109"/>
        <v>596.09</v>
      </c>
    </row>
    <row r="6082" spans="1:6" s="45" customFormat="1" ht="14.25">
      <c r="A6082" s="229">
        <v>804085</v>
      </c>
      <c r="B6082" s="21" t="s">
        <v>31</v>
      </c>
      <c r="C6082" s="32" t="s">
        <v>6880</v>
      </c>
      <c r="D6082" s="33" t="s">
        <v>20</v>
      </c>
      <c r="E6082" s="34">
        <v>735.41</v>
      </c>
      <c r="F6082" s="168">
        <f t="shared" si="109"/>
        <v>735.41</v>
      </c>
    </row>
    <row r="6083" spans="1:6" s="45" customFormat="1" ht="14.25">
      <c r="A6083" s="229">
        <v>804084</v>
      </c>
      <c r="B6083" s="21" t="s">
        <v>31</v>
      </c>
      <c r="C6083" s="32" t="s">
        <v>6881</v>
      </c>
      <c r="D6083" s="33" t="s">
        <v>20</v>
      </c>
      <c r="E6083" s="34">
        <v>598.69000000000005</v>
      </c>
      <c r="F6083" s="168">
        <f t="shared" si="109"/>
        <v>598.69000000000005</v>
      </c>
    </row>
    <row r="6084" spans="1:6" s="45" customFormat="1" ht="14.25">
      <c r="A6084" s="229">
        <v>804379</v>
      </c>
      <c r="B6084" s="21" t="s">
        <v>31</v>
      </c>
      <c r="C6084" s="32" t="s">
        <v>6882</v>
      </c>
      <c r="D6084" s="33" t="s">
        <v>20</v>
      </c>
      <c r="E6084" s="34">
        <v>909.14</v>
      </c>
      <c r="F6084" s="168">
        <f t="shared" si="109"/>
        <v>909.14</v>
      </c>
    </row>
    <row r="6085" spans="1:6" s="45" customFormat="1" ht="14.25">
      <c r="A6085" s="229">
        <v>804087</v>
      </c>
      <c r="B6085" s="21" t="s">
        <v>31</v>
      </c>
      <c r="C6085" s="32" t="s">
        <v>6883</v>
      </c>
      <c r="D6085" s="33" t="s">
        <v>20</v>
      </c>
      <c r="E6085" s="34">
        <v>738.48</v>
      </c>
      <c r="F6085" s="168">
        <f t="shared" si="109"/>
        <v>738.48</v>
      </c>
    </row>
    <row r="6086" spans="1:6" s="45" customFormat="1" ht="14.25">
      <c r="A6086" s="229">
        <v>804378</v>
      </c>
      <c r="B6086" s="21" t="s">
        <v>31</v>
      </c>
      <c r="C6086" s="32" t="s">
        <v>6884</v>
      </c>
      <c r="D6086" s="33" t="s">
        <v>20</v>
      </c>
      <c r="E6086" s="34">
        <v>730.66</v>
      </c>
      <c r="F6086" s="168">
        <f t="shared" si="109"/>
        <v>730.66</v>
      </c>
    </row>
    <row r="6087" spans="1:6" s="45" customFormat="1" ht="14.25">
      <c r="A6087" s="229">
        <v>804086</v>
      </c>
      <c r="B6087" s="21" t="s">
        <v>31</v>
      </c>
      <c r="C6087" s="32" t="s">
        <v>6885</v>
      </c>
      <c r="D6087" s="33" t="s">
        <v>20</v>
      </c>
      <c r="E6087" s="34">
        <v>601.76</v>
      </c>
      <c r="F6087" s="168">
        <f t="shared" si="109"/>
        <v>601.76</v>
      </c>
    </row>
    <row r="6088" spans="1:6" s="45" customFormat="1" ht="14.25">
      <c r="A6088" s="229">
        <v>804089</v>
      </c>
      <c r="B6088" s="21" t="s">
        <v>31</v>
      </c>
      <c r="C6088" s="32" t="s">
        <v>6886</v>
      </c>
      <c r="D6088" s="33" t="s">
        <v>20</v>
      </c>
      <c r="E6088" s="34">
        <v>743.53</v>
      </c>
      <c r="F6088" s="168">
        <f t="shared" si="109"/>
        <v>743.53</v>
      </c>
    </row>
    <row r="6089" spans="1:6" s="45" customFormat="1" ht="14.25">
      <c r="A6089" s="229">
        <v>804088</v>
      </c>
      <c r="B6089" s="21" t="s">
        <v>31</v>
      </c>
      <c r="C6089" s="32" t="s">
        <v>6887</v>
      </c>
      <c r="D6089" s="33" t="s">
        <v>20</v>
      </c>
      <c r="E6089" s="34">
        <v>606.66</v>
      </c>
      <c r="F6089" s="168">
        <f t="shared" si="109"/>
        <v>606.66</v>
      </c>
    </row>
    <row r="6090" spans="1:6" s="45" customFormat="1" ht="14.25">
      <c r="A6090" s="229">
        <v>804091</v>
      </c>
      <c r="B6090" s="21" t="s">
        <v>31</v>
      </c>
      <c r="C6090" s="32" t="s">
        <v>6888</v>
      </c>
      <c r="D6090" s="33" t="s">
        <v>20</v>
      </c>
      <c r="E6090" s="34">
        <v>750.12</v>
      </c>
      <c r="F6090" s="168">
        <f t="shared" si="109"/>
        <v>750.12</v>
      </c>
    </row>
    <row r="6091" spans="1:6" s="45" customFormat="1" ht="14.25">
      <c r="A6091" s="229">
        <v>804090</v>
      </c>
      <c r="B6091" s="21" t="s">
        <v>31</v>
      </c>
      <c r="C6091" s="32" t="s">
        <v>6889</v>
      </c>
      <c r="D6091" s="33" t="s">
        <v>20</v>
      </c>
      <c r="E6091" s="34">
        <v>613.1</v>
      </c>
      <c r="F6091" s="168">
        <f t="shared" si="109"/>
        <v>613.1</v>
      </c>
    </row>
    <row r="6092" spans="1:6" s="45" customFormat="1" ht="14.25">
      <c r="A6092" s="229">
        <v>804381</v>
      </c>
      <c r="B6092" s="21" t="s">
        <v>31</v>
      </c>
      <c r="C6092" s="32" t="s">
        <v>6890</v>
      </c>
      <c r="D6092" s="33" t="s">
        <v>20</v>
      </c>
      <c r="E6092" s="34">
        <v>1279.55</v>
      </c>
      <c r="F6092" s="168">
        <f t="shared" si="109"/>
        <v>1279.55</v>
      </c>
    </row>
    <row r="6093" spans="1:6" s="45" customFormat="1" ht="14.25">
      <c r="A6093" s="229">
        <v>804093</v>
      </c>
      <c r="B6093" s="21" t="s">
        <v>31</v>
      </c>
      <c r="C6093" s="32" t="s">
        <v>6891</v>
      </c>
      <c r="D6093" s="33" t="s">
        <v>20</v>
      </c>
      <c r="E6093" s="34">
        <v>759.45</v>
      </c>
      <c r="F6093" s="168">
        <f t="shared" si="109"/>
        <v>759.45</v>
      </c>
    </row>
    <row r="6094" spans="1:6" s="45" customFormat="1" ht="14.25">
      <c r="A6094" s="229">
        <v>804380</v>
      </c>
      <c r="B6094" s="21" t="s">
        <v>31</v>
      </c>
      <c r="C6094" s="32" t="s">
        <v>6892</v>
      </c>
      <c r="D6094" s="33" t="s">
        <v>20</v>
      </c>
      <c r="E6094" s="34">
        <v>1077.32</v>
      </c>
      <c r="F6094" s="168">
        <f t="shared" si="109"/>
        <v>1077.32</v>
      </c>
    </row>
    <row r="6095" spans="1:6" s="45" customFormat="1" ht="14.25">
      <c r="A6095" s="229">
        <v>804092</v>
      </c>
      <c r="B6095" s="21" t="s">
        <v>31</v>
      </c>
      <c r="C6095" s="32" t="s">
        <v>6893</v>
      </c>
      <c r="D6095" s="33" t="s">
        <v>20</v>
      </c>
      <c r="E6095" s="34">
        <v>622.14</v>
      </c>
      <c r="F6095" s="168">
        <f t="shared" si="109"/>
        <v>622.14</v>
      </c>
    </row>
    <row r="6096" spans="1:6" s="45" customFormat="1" ht="14.25">
      <c r="A6096" s="229">
        <v>804095</v>
      </c>
      <c r="B6096" s="21" t="s">
        <v>31</v>
      </c>
      <c r="C6096" s="32" t="s">
        <v>6894</v>
      </c>
      <c r="D6096" s="33" t="s">
        <v>20</v>
      </c>
      <c r="E6096" s="34">
        <v>772.18</v>
      </c>
      <c r="F6096" s="168">
        <f t="shared" si="109"/>
        <v>772.18</v>
      </c>
    </row>
    <row r="6097" spans="1:6" s="45" customFormat="1" ht="14.25">
      <c r="A6097" s="229">
        <v>804094</v>
      </c>
      <c r="B6097" s="21" t="s">
        <v>31</v>
      </c>
      <c r="C6097" s="32" t="s">
        <v>6895</v>
      </c>
      <c r="D6097" s="33" t="s">
        <v>20</v>
      </c>
      <c r="E6097" s="34">
        <v>634.72</v>
      </c>
      <c r="F6097" s="168">
        <f t="shared" si="109"/>
        <v>634.72</v>
      </c>
    </row>
    <row r="6098" spans="1:6" s="45" customFormat="1" ht="14.25">
      <c r="A6098" s="229">
        <v>804097</v>
      </c>
      <c r="B6098" s="21" t="s">
        <v>31</v>
      </c>
      <c r="C6098" s="32" t="s">
        <v>6896</v>
      </c>
      <c r="D6098" s="33" t="s">
        <v>20</v>
      </c>
      <c r="E6098" s="34">
        <v>788.42</v>
      </c>
      <c r="F6098" s="168">
        <f t="shared" si="109"/>
        <v>788.42</v>
      </c>
    </row>
    <row r="6099" spans="1:6" s="45" customFormat="1" ht="14.25">
      <c r="A6099" s="229">
        <v>804096</v>
      </c>
      <c r="B6099" s="21" t="s">
        <v>31</v>
      </c>
      <c r="C6099" s="32" t="s">
        <v>6897</v>
      </c>
      <c r="D6099" s="33" t="s">
        <v>20</v>
      </c>
      <c r="E6099" s="34">
        <v>650.66999999999996</v>
      </c>
      <c r="F6099" s="168">
        <f t="shared" si="109"/>
        <v>650.66999999999996</v>
      </c>
    </row>
    <row r="6100" spans="1:6" s="45" customFormat="1" ht="14.25">
      <c r="A6100" s="229">
        <v>804383</v>
      </c>
      <c r="B6100" s="21" t="s">
        <v>31</v>
      </c>
      <c r="C6100" s="32" t="s">
        <v>6898</v>
      </c>
      <c r="D6100" s="33" t="s">
        <v>20</v>
      </c>
      <c r="E6100" s="34">
        <v>1582.17</v>
      </c>
      <c r="F6100" s="168">
        <f t="shared" si="109"/>
        <v>1582.17</v>
      </c>
    </row>
    <row r="6101" spans="1:6" s="45" customFormat="1" ht="14.25">
      <c r="A6101" s="229">
        <v>804099</v>
      </c>
      <c r="B6101" s="21" t="s">
        <v>31</v>
      </c>
      <c r="C6101" s="32" t="s">
        <v>6899</v>
      </c>
      <c r="D6101" s="33" t="s">
        <v>20</v>
      </c>
      <c r="E6101" s="34">
        <v>811.57</v>
      </c>
      <c r="F6101" s="168">
        <f t="shared" si="109"/>
        <v>811.57</v>
      </c>
    </row>
    <row r="6102" spans="1:6" s="45" customFormat="1" ht="14.25">
      <c r="A6102" s="229">
        <v>804382</v>
      </c>
      <c r="B6102" s="21" t="s">
        <v>31</v>
      </c>
      <c r="C6102" s="32" t="s">
        <v>6900</v>
      </c>
      <c r="D6102" s="33" t="s">
        <v>20</v>
      </c>
      <c r="E6102" s="34">
        <v>1329.83</v>
      </c>
      <c r="F6102" s="168">
        <f t="shared" si="109"/>
        <v>1329.83</v>
      </c>
    </row>
    <row r="6103" spans="1:6" s="45" customFormat="1" ht="14.25">
      <c r="A6103" s="229">
        <v>804098</v>
      </c>
      <c r="B6103" s="21" t="s">
        <v>31</v>
      </c>
      <c r="C6103" s="32" t="s">
        <v>6901</v>
      </c>
      <c r="D6103" s="33" t="s">
        <v>20</v>
      </c>
      <c r="E6103" s="34">
        <v>673.53</v>
      </c>
      <c r="F6103" s="168">
        <f t="shared" si="109"/>
        <v>673.53</v>
      </c>
    </row>
    <row r="6104" spans="1:6" s="45" customFormat="1" ht="14.25">
      <c r="A6104" s="229">
        <v>804083</v>
      </c>
      <c r="B6104" s="21" t="s">
        <v>31</v>
      </c>
      <c r="C6104" s="32" t="s">
        <v>6902</v>
      </c>
      <c r="D6104" s="33" t="s">
        <v>20</v>
      </c>
      <c r="E6104" s="34">
        <v>733.43</v>
      </c>
      <c r="F6104" s="168">
        <f t="shared" si="109"/>
        <v>733.43</v>
      </c>
    </row>
    <row r="6105" spans="1:6" s="45" customFormat="1" ht="14.25">
      <c r="A6105" s="229">
        <v>804082</v>
      </c>
      <c r="B6105" s="21" t="s">
        <v>31</v>
      </c>
      <c r="C6105" s="32" t="s">
        <v>6903</v>
      </c>
      <c r="D6105" s="33" t="s">
        <v>20</v>
      </c>
      <c r="E6105" s="34">
        <v>596.85</v>
      </c>
      <c r="F6105" s="168">
        <f t="shared" si="109"/>
        <v>596.85</v>
      </c>
    </row>
    <row r="6106" spans="1:6" s="45" customFormat="1" ht="14.25">
      <c r="A6106" s="229">
        <v>804385</v>
      </c>
      <c r="B6106" s="21" t="s">
        <v>31</v>
      </c>
      <c r="C6106" s="32" t="s">
        <v>6904</v>
      </c>
      <c r="D6106" s="33" t="s">
        <v>20</v>
      </c>
      <c r="E6106" s="34">
        <v>1804.78</v>
      </c>
      <c r="F6106" s="168">
        <f t="shared" si="109"/>
        <v>1804.78</v>
      </c>
    </row>
    <row r="6107" spans="1:6" s="45" customFormat="1" ht="14.25">
      <c r="A6107" s="229">
        <v>804101</v>
      </c>
      <c r="B6107" s="21" t="s">
        <v>31</v>
      </c>
      <c r="C6107" s="32" t="s">
        <v>6905</v>
      </c>
      <c r="D6107" s="33" t="s">
        <v>20</v>
      </c>
      <c r="E6107" s="34">
        <v>1240.95</v>
      </c>
      <c r="F6107" s="168">
        <f t="shared" si="109"/>
        <v>1240.95</v>
      </c>
    </row>
    <row r="6108" spans="1:6" s="45" customFormat="1" ht="14.25">
      <c r="A6108" s="229">
        <v>804384</v>
      </c>
      <c r="B6108" s="21" t="s">
        <v>31</v>
      </c>
      <c r="C6108" s="32" t="s">
        <v>6906</v>
      </c>
      <c r="D6108" s="33" t="s">
        <v>20</v>
      </c>
      <c r="E6108" s="34">
        <v>1491.18</v>
      </c>
      <c r="F6108" s="168">
        <f t="shared" si="109"/>
        <v>1491.18</v>
      </c>
    </row>
    <row r="6109" spans="1:6" s="45" customFormat="1" ht="14.25">
      <c r="A6109" s="229">
        <v>804100</v>
      </c>
      <c r="B6109" s="21" t="s">
        <v>31</v>
      </c>
      <c r="C6109" s="32" t="s">
        <v>6907</v>
      </c>
      <c r="D6109" s="33" t="s">
        <v>20</v>
      </c>
      <c r="E6109" s="34">
        <v>1003.7</v>
      </c>
      <c r="F6109" s="168">
        <f t="shared" si="109"/>
        <v>1003.7</v>
      </c>
    </row>
    <row r="6110" spans="1:6" s="45" customFormat="1" ht="14.25">
      <c r="A6110" s="229">
        <v>804105</v>
      </c>
      <c r="B6110" s="21" t="s">
        <v>31</v>
      </c>
      <c r="C6110" s="32" t="s">
        <v>6908</v>
      </c>
      <c r="D6110" s="33" t="s">
        <v>20</v>
      </c>
      <c r="E6110" s="34">
        <v>1245.23</v>
      </c>
      <c r="F6110" s="168">
        <f t="shared" si="109"/>
        <v>1245.23</v>
      </c>
    </row>
    <row r="6111" spans="1:6" s="45" customFormat="1" ht="14.25">
      <c r="A6111" s="229">
        <v>804104</v>
      </c>
      <c r="B6111" s="21" t="s">
        <v>31</v>
      </c>
      <c r="C6111" s="32" t="s">
        <v>6909</v>
      </c>
      <c r="D6111" s="33" t="s">
        <v>20</v>
      </c>
      <c r="E6111" s="34">
        <v>1007.84</v>
      </c>
      <c r="F6111" s="168">
        <f t="shared" si="109"/>
        <v>1007.84</v>
      </c>
    </row>
    <row r="6112" spans="1:6" s="45" customFormat="1" ht="14.25">
      <c r="A6112" s="229">
        <v>804387</v>
      </c>
      <c r="B6112" s="21" t="s">
        <v>31</v>
      </c>
      <c r="C6112" s="32" t="s">
        <v>6910</v>
      </c>
      <c r="D6112" s="33" t="s">
        <v>20</v>
      </c>
      <c r="E6112" s="34">
        <v>1901.77</v>
      </c>
      <c r="F6112" s="168">
        <f t="shared" si="109"/>
        <v>1901.77</v>
      </c>
    </row>
    <row r="6113" spans="1:6" s="45" customFormat="1" ht="14.25">
      <c r="A6113" s="229">
        <v>804107</v>
      </c>
      <c r="B6113" s="21" t="s">
        <v>31</v>
      </c>
      <c r="C6113" s="32" t="s">
        <v>6911</v>
      </c>
      <c r="D6113" s="33" t="s">
        <v>20</v>
      </c>
      <c r="E6113" s="34">
        <v>1251.05</v>
      </c>
      <c r="F6113" s="168">
        <f t="shared" si="109"/>
        <v>1251.05</v>
      </c>
    </row>
    <row r="6114" spans="1:6" s="45" customFormat="1" ht="14.25">
      <c r="A6114" s="229">
        <v>804386</v>
      </c>
      <c r="B6114" s="21" t="s">
        <v>31</v>
      </c>
      <c r="C6114" s="32" t="s">
        <v>6912</v>
      </c>
      <c r="D6114" s="33" t="s">
        <v>20</v>
      </c>
      <c r="E6114" s="34">
        <v>1570.3</v>
      </c>
      <c r="F6114" s="168">
        <f t="shared" si="109"/>
        <v>1570.3</v>
      </c>
    </row>
    <row r="6115" spans="1:6" s="45" customFormat="1" ht="14.25">
      <c r="A6115" s="229">
        <v>804106</v>
      </c>
      <c r="B6115" s="21" t="s">
        <v>31</v>
      </c>
      <c r="C6115" s="32" t="s">
        <v>6913</v>
      </c>
      <c r="D6115" s="33" t="s">
        <v>20</v>
      </c>
      <c r="E6115" s="34">
        <v>1013.51</v>
      </c>
      <c r="F6115" s="168">
        <f t="shared" si="109"/>
        <v>1013.51</v>
      </c>
    </row>
    <row r="6116" spans="1:6" s="45" customFormat="1" ht="14.25">
      <c r="A6116" s="229">
        <v>804109</v>
      </c>
      <c r="B6116" s="21" t="s">
        <v>31</v>
      </c>
      <c r="C6116" s="32" t="s">
        <v>6914</v>
      </c>
      <c r="D6116" s="33" t="s">
        <v>20</v>
      </c>
      <c r="E6116" s="34">
        <v>1259.94</v>
      </c>
      <c r="F6116" s="168">
        <f t="shared" si="109"/>
        <v>1259.94</v>
      </c>
    </row>
    <row r="6117" spans="1:6" s="45" customFormat="1" ht="14.25">
      <c r="A6117" s="229">
        <v>804108</v>
      </c>
      <c r="B6117" s="21" t="s">
        <v>31</v>
      </c>
      <c r="C6117" s="32" t="s">
        <v>6915</v>
      </c>
      <c r="D6117" s="33" t="s">
        <v>20</v>
      </c>
      <c r="E6117" s="34">
        <v>1022.25</v>
      </c>
      <c r="F6117" s="168">
        <f t="shared" si="109"/>
        <v>1022.25</v>
      </c>
    </row>
    <row r="6118" spans="1:6" s="45" customFormat="1" ht="14.25">
      <c r="A6118" s="229">
        <v>804111</v>
      </c>
      <c r="B6118" s="21" t="s">
        <v>31</v>
      </c>
      <c r="C6118" s="32" t="s">
        <v>6916</v>
      </c>
      <c r="D6118" s="33" t="s">
        <v>20</v>
      </c>
      <c r="E6118" s="34">
        <v>1271.57</v>
      </c>
      <c r="F6118" s="168">
        <f t="shared" si="109"/>
        <v>1271.57</v>
      </c>
    </row>
    <row r="6119" spans="1:6" s="45" customFormat="1" ht="14.25">
      <c r="A6119" s="229">
        <v>804110</v>
      </c>
      <c r="B6119" s="21" t="s">
        <v>31</v>
      </c>
      <c r="C6119" s="32" t="s">
        <v>6917</v>
      </c>
      <c r="D6119" s="33" t="s">
        <v>20</v>
      </c>
      <c r="E6119" s="34">
        <v>1033.5899999999999</v>
      </c>
      <c r="F6119" s="168">
        <f t="shared" si="109"/>
        <v>1033.5899999999999</v>
      </c>
    </row>
    <row r="6120" spans="1:6" s="45" customFormat="1" ht="14.25">
      <c r="A6120" s="229">
        <v>804389</v>
      </c>
      <c r="B6120" s="21" t="s">
        <v>31</v>
      </c>
      <c r="C6120" s="32" t="s">
        <v>6918</v>
      </c>
      <c r="D6120" s="33" t="s">
        <v>20</v>
      </c>
      <c r="E6120" s="34">
        <v>2124.1799999999998</v>
      </c>
      <c r="F6120" s="168">
        <f t="shared" si="109"/>
        <v>2124.1799999999998</v>
      </c>
    </row>
    <row r="6121" spans="1:6" s="45" customFormat="1" ht="14.25">
      <c r="A6121" s="229">
        <v>804113</v>
      </c>
      <c r="B6121" s="21" t="s">
        <v>31</v>
      </c>
      <c r="C6121" s="32" t="s">
        <v>6919</v>
      </c>
      <c r="D6121" s="33" t="s">
        <v>20</v>
      </c>
      <c r="E6121" s="34">
        <v>1287.49</v>
      </c>
      <c r="F6121" s="168">
        <f t="shared" si="109"/>
        <v>1287.49</v>
      </c>
    </row>
    <row r="6122" spans="1:6" s="45" customFormat="1" ht="14.25">
      <c r="A6122" s="229">
        <v>804388</v>
      </c>
      <c r="B6122" s="21" t="s">
        <v>31</v>
      </c>
      <c r="C6122" s="32" t="s">
        <v>6920</v>
      </c>
      <c r="D6122" s="33" t="s">
        <v>20</v>
      </c>
      <c r="E6122" s="34">
        <v>1752.12</v>
      </c>
      <c r="F6122" s="168">
        <f t="shared" si="109"/>
        <v>1752.12</v>
      </c>
    </row>
    <row r="6123" spans="1:6" s="45" customFormat="1" ht="14.25">
      <c r="A6123" s="229">
        <v>804112</v>
      </c>
      <c r="B6123" s="21" t="s">
        <v>31</v>
      </c>
      <c r="C6123" s="32" t="s">
        <v>6921</v>
      </c>
      <c r="D6123" s="33" t="s">
        <v>20</v>
      </c>
      <c r="E6123" s="34">
        <v>1049.07</v>
      </c>
      <c r="F6123" s="168">
        <f t="shared" si="109"/>
        <v>1049.07</v>
      </c>
    </row>
    <row r="6124" spans="1:6" s="45" customFormat="1" ht="14.25">
      <c r="A6124" s="229">
        <v>804115</v>
      </c>
      <c r="B6124" s="21" t="s">
        <v>31</v>
      </c>
      <c r="C6124" s="32" t="s">
        <v>6922</v>
      </c>
      <c r="D6124" s="33" t="s">
        <v>20</v>
      </c>
      <c r="E6124" s="34">
        <v>1309.55</v>
      </c>
      <c r="F6124" s="168">
        <f t="shared" si="109"/>
        <v>1309.55</v>
      </c>
    </row>
    <row r="6125" spans="1:6" s="45" customFormat="1" ht="14.25">
      <c r="A6125" s="229">
        <v>804114</v>
      </c>
      <c r="B6125" s="21" t="s">
        <v>31</v>
      </c>
      <c r="C6125" s="32" t="s">
        <v>6923</v>
      </c>
      <c r="D6125" s="33" t="s">
        <v>20</v>
      </c>
      <c r="E6125" s="34">
        <v>1070.69</v>
      </c>
      <c r="F6125" s="168">
        <f t="shared" si="109"/>
        <v>1070.69</v>
      </c>
    </row>
    <row r="6126" spans="1:6" s="45" customFormat="1" ht="14.25">
      <c r="A6126" s="229">
        <v>804117</v>
      </c>
      <c r="B6126" s="21" t="s">
        <v>31</v>
      </c>
      <c r="C6126" s="32" t="s">
        <v>6924</v>
      </c>
      <c r="D6126" s="33" t="s">
        <v>20</v>
      </c>
      <c r="E6126" s="34">
        <v>1338.52</v>
      </c>
      <c r="F6126" s="168">
        <f t="shared" si="109"/>
        <v>1338.52</v>
      </c>
    </row>
    <row r="6127" spans="1:6" s="45" customFormat="1" ht="14.25">
      <c r="A6127" s="229">
        <v>804116</v>
      </c>
      <c r="B6127" s="21" t="s">
        <v>31</v>
      </c>
      <c r="C6127" s="32" t="s">
        <v>6925</v>
      </c>
      <c r="D6127" s="33" t="s">
        <v>20</v>
      </c>
      <c r="E6127" s="34">
        <v>1099.22</v>
      </c>
      <c r="F6127" s="168">
        <f t="shared" ref="F6127:F6190" si="110">E6127*$F$5038</f>
        <v>1099.22</v>
      </c>
    </row>
    <row r="6128" spans="1:6" s="45" customFormat="1" ht="14.25">
      <c r="A6128" s="229">
        <v>804391</v>
      </c>
      <c r="B6128" s="21" t="s">
        <v>31</v>
      </c>
      <c r="C6128" s="32" t="s">
        <v>6926</v>
      </c>
      <c r="D6128" s="33" t="s">
        <v>20</v>
      </c>
      <c r="E6128" s="34">
        <v>2637.15</v>
      </c>
      <c r="F6128" s="168">
        <f t="shared" si="110"/>
        <v>2637.15</v>
      </c>
    </row>
    <row r="6129" spans="1:6" s="45" customFormat="1" ht="14.25">
      <c r="A6129" s="229">
        <v>804119</v>
      </c>
      <c r="B6129" s="21" t="s">
        <v>31</v>
      </c>
      <c r="C6129" s="32" t="s">
        <v>6927</v>
      </c>
      <c r="D6129" s="33" t="s">
        <v>20</v>
      </c>
      <c r="E6129" s="34">
        <v>1378.25</v>
      </c>
      <c r="F6129" s="168">
        <f t="shared" si="110"/>
        <v>1378.25</v>
      </c>
    </row>
    <row r="6130" spans="1:6" s="45" customFormat="1" ht="14.25">
      <c r="A6130" s="229">
        <v>804390</v>
      </c>
      <c r="B6130" s="21" t="s">
        <v>31</v>
      </c>
      <c r="C6130" s="32" t="s">
        <v>6928</v>
      </c>
      <c r="D6130" s="33" t="s">
        <v>20</v>
      </c>
      <c r="E6130" s="34">
        <v>2169.98</v>
      </c>
      <c r="F6130" s="168">
        <f t="shared" si="110"/>
        <v>2169.98</v>
      </c>
    </row>
    <row r="6131" spans="1:6" s="45" customFormat="1" ht="14.25">
      <c r="A6131" s="229">
        <v>804118</v>
      </c>
      <c r="B6131" s="21" t="s">
        <v>31</v>
      </c>
      <c r="C6131" s="32" t="s">
        <v>6929</v>
      </c>
      <c r="D6131" s="33" t="s">
        <v>20</v>
      </c>
      <c r="E6131" s="34">
        <v>1138.51</v>
      </c>
      <c r="F6131" s="168">
        <f t="shared" si="110"/>
        <v>1138.51</v>
      </c>
    </row>
    <row r="6132" spans="1:6" s="45" customFormat="1" ht="14.25">
      <c r="A6132" s="229">
        <v>804103</v>
      </c>
      <c r="B6132" s="21" t="s">
        <v>31</v>
      </c>
      <c r="C6132" s="32" t="s">
        <v>6930</v>
      </c>
      <c r="D6132" s="33" t="s">
        <v>20</v>
      </c>
      <c r="E6132" s="34">
        <v>1242.48</v>
      </c>
      <c r="F6132" s="168">
        <f t="shared" si="110"/>
        <v>1242.48</v>
      </c>
    </row>
    <row r="6133" spans="1:6" s="45" customFormat="1" ht="14.25">
      <c r="A6133" s="229">
        <v>804102</v>
      </c>
      <c r="B6133" s="21" t="s">
        <v>31</v>
      </c>
      <c r="C6133" s="32" t="s">
        <v>6931</v>
      </c>
      <c r="D6133" s="33" t="s">
        <v>20</v>
      </c>
      <c r="E6133" s="34">
        <v>1005.24</v>
      </c>
      <c r="F6133" s="168">
        <f t="shared" si="110"/>
        <v>1005.24</v>
      </c>
    </row>
    <row r="6134" spans="1:6" s="45" customFormat="1" ht="14.25">
      <c r="A6134" s="229">
        <v>804393</v>
      </c>
      <c r="B6134" s="21" t="s">
        <v>31</v>
      </c>
      <c r="C6134" s="32" t="s">
        <v>6932</v>
      </c>
      <c r="D6134" s="33" t="s">
        <v>20</v>
      </c>
      <c r="E6134" s="34">
        <v>2782.61</v>
      </c>
      <c r="F6134" s="168">
        <f t="shared" si="110"/>
        <v>2782.61</v>
      </c>
    </row>
    <row r="6135" spans="1:6" s="45" customFormat="1" ht="14.25">
      <c r="A6135" s="229">
        <v>804121</v>
      </c>
      <c r="B6135" s="21" t="s">
        <v>31</v>
      </c>
      <c r="C6135" s="32" t="s">
        <v>6933</v>
      </c>
      <c r="D6135" s="33" t="s">
        <v>20</v>
      </c>
      <c r="E6135" s="34">
        <v>1855.87</v>
      </c>
      <c r="F6135" s="168">
        <f t="shared" si="110"/>
        <v>1855.87</v>
      </c>
    </row>
    <row r="6136" spans="1:6" s="45" customFormat="1" ht="14.25">
      <c r="A6136" s="229">
        <v>804392</v>
      </c>
      <c r="B6136" s="21" t="s">
        <v>31</v>
      </c>
      <c r="C6136" s="32" t="s">
        <v>6934</v>
      </c>
      <c r="D6136" s="33" t="s">
        <v>20</v>
      </c>
      <c r="E6136" s="34">
        <v>2259.9</v>
      </c>
      <c r="F6136" s="168">
        <f t="shared" si="110"/>
        <v>2259.9</v>
      </c>
    </row>
    <row r="6137" spans="1:6" s="45" customFormat="1" ht="14.25">
      <c r="A6137" s="229">
        <v>804120</v>
      </c>
      <c r="B6137" s="21" t="s">
        <v>31</v>
      </c>
      <c r="C6137" s="32" t="s">
        <v>6935</v>
      </c>
      <c r="D6137" s="33" t="s">
        <v>20</v>
      </c>
      <c r="E6137" s="34">
        <v>1487.47</v>
      </c>
      <c r="F6137" s="168">
        <f t="shared" si="110"/>
        <v>1487.47</v>
      </c>
    </row>
    <row r="6138" spans="1:6" s="45" customFormat="1" ht="14.25">
      <c r="A6138" s="229">
        <v>804125</v>
      </c>
      <c r="B6138" s="21" t="s">
        <v>31</v>
      </c>
      <c r="C6138" s="32" t="s">
        <v>6936</v>
      </c>
      <c r="D6138" s="33" t="s">
        <v>20</v>
      </c>
      <c r="E6138" s="34">
        <v>1861.69</v>
      </c>
      <c r="F6138" s="168">
        <f t="shared" si="110"/>
        <v>1861.69</v>
      </c>
    </row>
    <row r="6139" spans="1:6" s="45" customFormat="1" ht="14.25">
      <c r="A6139" s="229">
        <v>804124</v>
      </c>
      <c r="B6139" s="21" t="s">
        <v>31</v>
      </c>
      <c r="C6139" s="32" t="s">
        <v>6937</v>
      </c>
      <c r="D6139" s="33" t="s">
        <v>20</v>
      </c>
      <c r="E6139" s="34">
        <v>1493.14</v>
      </c>
      <c r="F6139" s="168">
        <f t="shared" si="110"/>
        <v>1493.14</v>
      </c>
    </row>
    <row r="6140" spans="1:6" s="45" customFormat="1" ht="14.25">
      <c r="A6140" s="229">
        <v>804395</v>
      </c>
      <c r="B6140" s="21" t="s">
        <v>31</v>
      </c>
      <c r="C6140" s="32" t="s">
        <v>6938</v>
      </c>
      <c r="D6140" s="33" t="s">
        <v>20</v>
      </c>
      <c r="E6140" s="34">
        <v>2922.75</v>
      </c>
      <c r="F6140" s="168">
        <f t="shared" si="110"/>
        <v>2922.75</v>
      </c>
    </row>
    <row r="6141" spans="1:6" s="45" customFormat="1" ht="14.25">
      <c r="A6141" s="229">
        <v>804127</v>
      </c>
      <c r="B6141" s="21" t="s">
        <v>31</v>
      </c>
      <c r="C6141" s="32" t="s">
        <v>6939</v>
      </c>
      <c r="D6141" s="33" t="s">
        <v>20</v>
      </c>
      <c r="E6141" s="34">
        <v>1870.25</v>
      </c>
      <c r="F6141" s="168">
        <f t="shared" si="110"/>
        <v>1870.25</v>
      </c>
    </row>
    <row r="6142" spans="1:6" s="45" customFormat="1" ht="14.25">
      <c r="A6142" s="229">
        <v>804394</v>
      </c>
      <c r="B6142" s="21" t="s">
        <v>31</v>
      </c>
      <c r="C6142" s="32" t="s">
        <v>6940</v>
      </c>
      <c r="D6142" s="33" t="s">
        <v>20</v>
      </c>
      <c r="E6142" s="34">
        <v>2372.1999999999998</v>
      </c>
      <c r="F6142" s="168">
        <f t="shared" si="110"/>
        <v>2372.1999999999998</v>
      </c>
    </row>
    <row r="6143" spans="1:6" s="45" customFormat="1" ht="14.25">
      <c r="A6143" s="229">
        <v>804126</v>
      </c>
      <c r="B6143" s="21" t="s">
        <v>31</v>
      </c>
      <c r="C6143" s="32" t="s">
        <v>6941</v>
      </c>
      <c r="D6143" s="33" t="s">
        <v>20</v>
      </c>
      <c r="E6143" s="34">
        <v>1501.41</v>
      </c>
      <c r="F6143" s="168">
        <f t="shared" si="110"/>
        <v>1501.41</v>
      </c>
    </row>
    <row r="6144" spans="1:6" s="45" customFormat="1" ht="14.25">
      <c r="A6144" s="229">
        <v>804129</v>
      </c>
      <c r="B6144" s="21" t="s">
        <v>31</v>
      </c>
      <c r="C6144" s="32" t="s">
        <v>6942</v>
      </c>
      <c r="D6144" s="33" t="s">
        <v>20</v>
      </c>
      <c r="E6144" s="34">
        <v>1882.33</v>
      </c>
      <c r="F6144" s="168">
        <f t="shared" si="110"/>
        <v>1882.33</v>
      </c>
    </row>
    <row r="6145" spans="1:6" s="45" customFormat="1" ht="14.25">
      <c r="A6145" s="229">
        <v>804128</v>
      </c>
      <c r="B6145" s="21" t="s">
        <v>31</v>
      </c>
      <c r="C6145" s="32" t="s">
        <v>6943</v>
      </c>
      <c r="D6145" s="33" t="s">
        <v>20</v>
      </c>
      <c r="E6145" s="34">
        <v>1513.05</v>
      </c>
      <c r="F6145" s="168">
        <f t="shared" si="110"/>
        <v>1513.05</v>
      </c>
    </row>
    <row r="6146" spans="1:6" s="45" customFormat="1" ht="14.25">
      <c r="A6146" s="229">
        <v>804131</v>
      </c>
      <c r="B6146" s="21" t="s">
        <v>31</v>
      </c>
      <c r="C6146" s="32" t="s">
        <v>6944</v>
      </c>
      <c r="D6146" s="33" t="s">
        <v>20</v>
      </c>
      <c r="E6146" s="34">
        <v>1899.02</v>
      </c>
      <c r="F6146" s="168">
        <f t="shared" si="110"/>
        <v>1899.02</v>
      </c>
    </row>
    <row r="6147" spans="1:6" s="45" customFormat="1" ht="14.25">
      <c r="A6147" s="229">
        <v>804130</v>
      </c>
      <c r="B6147" s="21" t="s">
        <v>31</v>
      </c>
      <c r="C6147" s="32" t="s">
        <v>6945</v>
      </c>
      <c r="D6147" s="33" t="s">
        <v>20</v>
      </c>
      <c r="E6147" s="34">
        <v>1529.3</v>
      </c>
      <c r="F6147" s="168">
        <f t="shared" si="110"/>
        <v>1529.3</v>
      </c>
    </row>
    <row r="6148" spans="1:6" s="45" customFormat="1" ht="14.25">
      <c r="A6148" s="229">
        <v>804397</v>
      </c>
      <c r="B6148" s="21" t="s">
        <v>31</v>
      </c>
      <c r="C6148" s="32" t="s">
        <v>6946</v>
      </c>
      <c r="D6148" s="33" t="s">
        <v>20</v>
      </c>
      <c r="E6148" s="34">
        <v>3257.69</v>
      </c>
      <c r="F6148" s="168">
        <f t="shared" si="110"/>
        <v>3257.69</v>
      </c>
    </row>
    <row r="6149" spans="1:6" s="45" customFormat="1" ht="14.25">
      <c r="A6149" s="229">
        <v>804133</v>
      </c>
      <c r="B6149" s="21" t="s">
        <v>31</v>
      </c>
      <c r="C6149" s="32" t="s">
        <v>6947</v>
      </c>
      <c r="D6149" s="33" t="s">
        <v>20</v>
      </c>
      <c r="E6149" s="34">
        <v>1922.29</v>
      </c>
      <c r="F6149" s="168">
        <f t="shared" si="110"/>
        <v>1922.29</v>
      </c>
    </row>
    <row r="6150" spans="1:6" s="45" customFormat="1" ht="14.25">
      <c r="A6150" s="229">
        <v>804396</v>
      </c>
      <c r="B6150" s="21" t="s">
        <v>31</v>
      </c>
      <c r="C6150" s="32" t="s">
        <v>6948</v>
      </c>
      <c r="D6150" s="33" t="s">
        <v>20</v>
      </c>
      <c r="E6150" s="34">
        <v>2641.49</v>
      </c>
      <c r="F6150" s="168">
        <f t="shared" si="110"/>
        <v>2641.49</v>
      </c>
    </row>
    <row r="6151" spans="1:6" s="45" customFormat="1" ht="14.25">
      <c r="A6151" s="229">
        <v>804132</v>
      </c>
      <c r="B6151" s="21" t="s">
        <v>31</v>
      </c>
      <c r="C6151" s="32" t="s">
        <v>6949</v>
      </c>
      <c r="D6151" s="33" t="s">
        <v>20</v>
      </c>
      <c r="E6151" s="34">
        <v>1551.98</v>
      </c>
      <c r="F6151" s="168">
        <f t="shared" si="110"/>
        <v>1551.98</v>
      </c>
    </row>
    <row r="6152" spans="1:6" s="45" customFormat="1" ht="14.25">
      <c r="A6152" s="229">
        <v>804135</v>
      </c>
      <c r="B6152" s="21" t="s">
        <v>31</v>
      </c>
      <c r="C6152" s="32" t="s">
        <v>6950</v>
      </c>
      <c r="D6152" s="33" t="s">
        <v>20</v>
      </c>
      <c r="E6152" s="34">
        <v>1952.47</v>
      </c>
      <c r="F6152" s="168">
        <f t="shared" si="110"/>
        <v>1952.47</v>
      </c>
    </row>
    <row r="6153" spans="1:6" s="45" customFormat="1" ht="14.25">
      <c r="A6153" s="229">
        <v>804134</v>
      </c>
      <c r="B6153" s="21" t="s">
        <v>31</v>
      </c>
      <c r="C6153" s="32" t="s">
        <v>6951</v>
      </c>
      <c r="D6153" s="33" t="s">
        <v>20</v>
      </c>
      <c r="E6153" s="34">
        <v>1581.58</v>
      </c>
      <c r="F6153" s="168">
        <f t="shared" si="110"/>
        <v>1581.58</v>
      </c>
    </row>
    <row r="6154" spans="1:6" s="45" customFormat="1" ht="14.25">
      <c r="A6154" s="229">
        <v>804137</v>
      </c>
      <c r="B6154" s="21" t="s">
        <v>31</v>
      </c>
      <c r="C6154" s="32" t="s">
        <v>6952</v>
      </c>
      <c r="D6154" s="33" t="s">
        <v>20</v>
      </c>
      <c r="E6154" s="34">
        <v>1917.83</v>
      </c>
      <c r="F6154" s="168">
        <f t="shared" si="110"/>
        <v>1917.83</v>
      </c>
    </row>
    <row r="6155" spans="1:6" s="45" customFormat="1" ht="14.25">
      <c r="A6155" s="229">
        <v>804136</v>
      </c>
      <c r="B6155" s="21" t="s">
        <v>31</v>
      </c>
      <c r="C6155" s="32" t="s">
        <v>6953</v>
      </c>
      <c r="D6155" s="33" t="s">
        <v>20</v>
      </c>
      <c r="E6155" s="34">
        <v>1546.2</v>
      </c>
      <c r="F6155" s="168">
        <f t="shared" si="110"/>
        <v>1546.2</v>
      </c>
    </row>
    <row r="6156" spans="1:6" s="45" customFormat="1" ht="14.25">
      <c r="A6156" s="229">
        <v>804399</v>
      </c>
      <c r="B6156" s="21" t="s">
        <v>31</v>
      </c>
      <c r="C6156" s="32" t="s">
        <v>6954</v>
      </c>
      <c r="D6156" s="33" t="s">
        <v>20</v>
      </c>
      <c r="E6156" s="34">
        <v>4054.78</v>
      </c>
      <c r="F6156" s="168">
        <f t="shared" si="110"/>
        <v>4054.78</v>
      </c>
    </row>
    <row r="6157" spans="1:6" s="45" customFormat="1" ht="14.25">
      <c r="A6157" s="229">
        <v>804139</v>
      </c>
      <c r="B6157" s="21" t="s">
        <v>31</v>
      </c>
      <c r="C6157" s="32" t="s">
        <v>6955</v>
      </c>
      <c r="D6157" s="33" t="s">
        <v>20</v>
      </c>
      <c r="E6157" s="34">
        <v>2051.79</v>
      </c>
      <c r="F6157" s="168">
        <f t="shared" si="110"/>
        <v>2051.79</v>
      </c>
    </row>
    <row r="6158" spans="1:6" s="45" customFormat="1" ht="14.25">
      <c r="A6158" s="229">
        <v>804398</v>
      </c>
      <c r="B6158" s="21" t="s">
        <v>31</v>
      </c>
      <c r="C6158" s="32" t="s">
        <v>6956</v>
      </c>
      <c r="D6158" s="33" t="s">
        <v>20</v>
      </c>
      <c r="E6158" s="34">
        <v>3279.15</v>
      </c>
      <c r="F6158" s="168">
        <f t="shared" si="110"/>
        <v>3279.15</v>
      </c>
    </row>
    <row r="6159" spans="1:6" s="45" customFormat="1" ht="14.25">
      <c r="A6159" s="229">
        <v>804138</v>
      </c>
      <c r="B6159" s="21" t="s">
        <v>31</v>
      </c>
      <c r="C6159" s="32" t="s">
        <v>6957</v>
      </c>
      <c r="D6159" s="33" t="s">
        <v>20</v>
      </c>
      <c r="E6159" s="34">
        <v>1679.29</v>
      </c>
      <c r="F6159" s="168">
        <f t="shared" si="110"/>
        <v>1679.29</v>
      </c>
    </row>
    <row r="6160" spans="1:6" s="45" customFormat="1" ht="14.25">
      <c r="A6160" s="229">
        <v>804123</v>
      </c>
      <c r="B6160" s="21" t="s">
        <v>31</v>
      </c>
      <c r="C6160" s="32" t="s">
        <v>6958</v>
      </c>
      <c r="D6160" s="33" t="s">
        <v>20</v>
      </c>
      <c r="E6160" s="34">
        <v>1856.64</v>
      </c>
      <c r="F6160" s="168">
        <f t="shared" si="110"/>
        <v>1856.64</v>
      </c>
    </row>
    <row r="6161" spans="1:6" s="45" customFormat="1" ht="14.25">
      <c r="A6161" s="229">
        <v>804122</v>
      </c>
      <c r="B6161" s="21" t="s">
        <v>31</v>
      </c>
      <c r="C6161" s="32" t="s">
        <v>6959</v>
      </c>
      <c r="D6161" s="33" t="s">
        <v>20</v>
      </c>
      <c r="E6161" s="34">
        <v>1488.24</v>
      </c>
      <c r="F6161" s="168">
        <f t="shared" si="110"/>
        <v>1488.24</v>
      </c>
    </row>
    <row r="6162" spans="1:6" s="45" customFormat="1" ht="14.25">
      <c r="A6162" s="229">
        <v>804401</v>
      </c>
      <c r="B6162" s="21" t="s">
        <v>31</v>
      </c>
      <c r="C6162" s="32" t="s">
        <v>6960</v>
      </c>
      <c r="D6162" s="33" t="s">
        <v>20</v>
      </c>
      <c r="E6162" s="34">
        <v>4022.34</v>
      </c>
      <c r="F6162" s="168">
        <f t="shared" si="110"/>
        <v>4022.34</v>
      </c>
    </row>
    <row r="6163" spans="1:6" s="45" customFormat="1" ht="14.25">
      <c r="A6163" s="229">
        <v>804141</v>
      </c>
      <c r="B6163" s="21" t="s">
        <v>31</v>
      </c>
      <c r="C6163" s="32" t="s">
        <v>6961</v>
      </c>
      <c r="D6163" s="33" t="s">
        <v>20</v>
      </c>
      <c r="E6163" s="34">
        <v>2578.2800000000002</v>
      </c>
      <c r="F6163" s="168">
        <f t="shared" si="110"/>
        <v>2578.2800000000002</v>
      </c>
    </row>
    <row r="6164" spans="1:6" s="45" customFormat="1" ht="14.25">
      <c r="A6164" s="229">
        <v>804400</v>
      </c>
      <c r="B6164" s="21" t="s">
        <v>31</v>
      </c>
      <c r="C6164" s="32" t="s">
        <v>6962</v>
      </c>
      <c r="D6164" s="33" t="s">
        <v>20</v>
      </c>
      <c r="E6164" s="34">
        <v>3215.49</v>
      </c>
      <c r="F6164" s="168">
        <f t="shared" si="110"/>
        <v>3215.49</v>
      </c>
    </row>
    <row r="6165" spans="1:6" s="45" customFormat="1" ht="14.25">
      <c r="A6165" s="229">
        <v>804140</v>
      </c>
      <c r="B6165" s="21" t="s">
        <v>31</v>
      </c>
      <c r="C6165" s="32" t="s">
        <v>6963</v>
      </c>
      <c r="D6165" s="33" t="s">
        <v>20</v>
      </c>
      <c r="E6165" s="34">
        <v>2045.17</v>
      </c>
      <c r="F6165" s="168">
        <f t="shared" si="110"/>
        <v>2045.17</v>
      </c>
    </row>
    <row r="6166" spans="1:6" s="45" customFormat="1" ht="14.25">
      <c r="A6166" s="229">
        <v>804145</v>
      </c>
      <c r="B6166" s="21" t="s">
        <v>31</v>
      </c>
      <c r="C6166" s="32" t="s">
        <v>6964</v>
      </c>
      <c r="D6166" s="33" t="s">
        <v>20</v>
      </c>
      <c r="E6166" s="34">
        <v>2587.73</v>
      </c>
      <c r="F6166" s="168">
        <f t="shared" si="110"/>
        <v>2587.73</v>
      </c>
    </row>
    <row r="6167" spans="1:6" s="45" customFormat="1" ht="14.25">
      <c r="A6167" s="229">
        <v>804144</v>
      </c>
      <c r="B6167" s="21" t="s">
        <v>31</v>
      </c>
      <c r="C6167" s="32" t="s">
        <v>6965</v>
      </c>
      <c r="D6167" s="33" t="s">
        <v>20</v>
      </c>
      <c r="E6167" s="34">
        <v>2054.0300000000002</v>
      </c>
      <c r="F6167" s="168">
        <f t="shared" si="110"/>
        <v>2054.0300000000002</v>
      </c>
    </row>
    <row r="6168" spans="1:6" s="45" customFormat="1" ht="14.25">
      <c r="A6168" s="229">
        <v>804403</v>
      </c>
      <c r="B6168" s="21" t="s">
        <v>31</v>
      </c>
      <c r="C6168" s="32" t="s">
        <v>6966</v>
      </c>
      <c r="D6168" s="33" t="s">
        <v>20</v>
      </c>
      <c r="E6168" s="34">
        <v>4236.1099999999997</v>
      </c>
      <c r="F6168" s="168">
        <f t="shared" si="110"/>
        <v>4236.1099999999997</v>
      </c>
    </row>
    <row r="6169" spans="1:6" s="45" customFormat="1" ht="14.25">
      <c r="A6169" s="229">
        <v>804147</v>
      </c>
      <c r="B6169" s="21" t="s">
        <v>31</v>
      </c>
      <c r="C6169" s="32" t="s">
        <v>6967</v>
      </c>
      <c r="D6169" s="33" t="s">
        <v>20</v>
      </c>
      <c r="E6169" s="34">
        <v>2599.48</v>
      </c>
      <c r="F6169" s="168">
        <f t="shared" si="110"/>
        <v>2599.48</v>
      </c>
    </row>
    <row r="6170" spans="1:6" s="45" customFormat="1" ht="14.25">
      <c r="A6170" s="229">
        <v>804402</v>
      </c>
      <c r="B6170" s="21" t="s">
        <v>31</v>
      </c>
      <c r="C6170" s="32" t="s">
        <v>6968</v>
      </c>
      <c r="D6170" s="33" t="s">
        <v>20</v>
      </c>
      <c r="E6170" s="34">
        <v>3383.39</v>
      </c>
      <c r="F6170" s="168">
        <f t="shared" si="110"/>
        <v>3383.39</v>
      </c>
    </row>
    <row r="6171" spans="1:6" s="45" customFormat="1" ht="14.25">
      <c r="A6171" s="229">
        <v>804146</v>
      </c>
      <c r="B6171" s="21" t="s">
        <v>31</v>
      </c>
      <c r="C6171" s="32" t="s">
        <v>6969</v>
      </c>
      <c r="D6171" s="33" t="s">
        <v>20</v>
      </c>
      <c r="E6171" s="34">
        <v>2065.1999999999998</v>
      </c>
      <c r="F6171" s="168">
        <f t="shared" si="110"/>
        <v>2065.1999999999998</v>
      </c>
    </row>
    <row r="6172" spans="1:6" s="45" customFormat="1" ht="14.25">
      <c r="A6172" s="229">
        <v>804149</v>
      </c>
      <c r="B6172" s="21" t="s">
        <v>31</v>
      </c>
      <c r="C6172" s="32" t="s">
        <v>6970</v>
      </c>
      <c r="D6172" s="33" t="s">
        <v>20</v>
      </c>
      <c r="E6172" s="34">
        <v>2617.17</v>
      </c>
      <c r="F6172" s="168">
        <f t="shared" si="110"/>
        <v>2617.17</v>
      </c>
    </row>
    <row r="6173" spans="1:6" s="45" customFormat="1" ht="14.25">
      <c r="A6173" s="229">
        <v>804148</v>
      </c>
      <c r="B6173" s="21" t="s">
        <v>31</v>
      </c>
      <c r="C6173" s="32" t="s">
        <v>6971</v>
      </c>
      <c r="D6173" s="33" t="s">
        <v>20</v>
      </c>
      <c r="E6173" s="34">
        <v>2081.86</v>
      </c>
      <c r="F6173" s="168">
        <f t="shared" si="110"/>
        <v>2081.86</v>
      </c>
    </row>
    <row r="6174" spans="1:6" s="45" customFormat="1" ht="14.25">
      <c r="A6174" s="229">
        <v>804151</v>
      </c>
      <c r="B6174" s="21" t="s">
        <v>31</v>
      </c>
      <c r="C6174" s="32" t="s">
        <v>6972</v>
      </c>
      <c r="D6174" s="33" t="s">
        <v>20</v>
      </c>
      <c r="E6174" s="34">
        <v>2641.45</v>
      </c>
      <c r="F6174" s="168">
        <f t="shared" si="110"/>
        <v>2641.45</v>
      </c>
    </row>
    <row r="6175" spans="1:6" s="45" customFormat="1" ht="14.25">
      <c r="A6175" s="229">
        <v>804150</v>
      </c>
      <c r="B6175" s="21" t="s">
        <v>31</v>
      </c>
      <c r="C6175" s="32" t="s">
        <v>6973</v>
      </c>
      <c r="D6175" s="33" t="s">
        <v>20</v>
      </c>
      <c r="E6175" s="34">
        <v>2104.96</v>
      </c>
      <c r="F6175" s="168">
        <f t="shared" si="110"/>
        <v>2104.96</v>
      </c>
    </row>
    <row r="6176" spans="1:6" s="45" customFormat="1" ht="14.25">
      <c r="A6176" s="229">
        <v>804405</v>
      </c>
      <c r="B6176" s="21" t="s">
        <v>31</v>
      </c>
      <c r="C6176" s="32" t="s">
        <v>6974</v>
      </c>
      <c r="D6176" s="33" t="s">
        <v>20</v>
      </c>
      <c r="E6176" s="34">
        <v>4735.3999999999996</v>
      </c>
      <c r="F6176" s="168">
        <f t="shared" si="110"/>
        <v>4735.3999999999996</v>
      </c>
    </row>
    <row r="6177" spans="1:6" s="45" customFormat="1" ht="14.25">
      <c r="A6177" s="229">
        <v>804153</v>
      </c>
      <c r="B6177" s="21" t="s">
        <v>31</v>
      </c>
      <c r="C6177" s="32" t="s">
        <v>6975</v>
      </c>
      <c r="D6177" s="33" t="s">
        <v>20</v>
      </c>
      <c r="E6177" s="34">
        <v>2674.28</v>
      </c>
      <c r="F6177" s="168">
        <f t="shared" si="110"/>
        <v>2674.28</v>
      </c>
    </row>
    <row r="6178" spans="1:6" s="45" customFormat="1" ht="14.25">
      <c r="A6178" s="229">
        <v>804404</v>
      </c>
      <c r="B6178" s="21" t="s">
        <v>31</v>
      </c>
      <c r="C6178" s="32" t="s">
        <v>6976</v>
      </c>
      <c r="D6178" s="33" t="s">
        <v>20</v>
      </c>
      <c r="E6178" s="34">
        <v>3777.62</v>
      </c>
      <c r="F6178" s="168">
        <f t="shared" si="110"/>
        <v>3777.62</v>
      </c>
    </row>
    <row r="6179" spans="1:6" s="45" customFormat="1" ht="14.25">
      <c r="A6179" s="229">
        <v>804152</v>
      </c>
      <c r="B6179" s="21" t="s">
        <v>31</v>
      </c>
      <c r="C6179" s="32" t="s">
        <v>6977</v>
      </c>
      <c r="D6179" s="33" t="s">
        <v>20</v>
      </c>
      <c r="E6179" s="34">
        <v>2136.34</v>
      </c>
      <c r="F6179" s="168">
        <f t="shared" si="110"/>
        <v>2136.34</v>
      </c>
    </row>
    <row r="6180" spans="1:6" s="45" customFormat="1" ht="14.25">
      <c r="A6180" s="229">
        <v>804155</v>
      </c>
      <c r="B6180" s="21" t="s">
        <v>31</v>
      </c>
      <c r="C6180" s="32" t="s">
        <v>6978</v>
      </c>
      <c r="D6180" s="33" t="s">
        <v>20</v>
      </c>
      <c r="E6180" s="34">
        <v>2716.78</v>
      </c>
      <c r="F6180" s="168">
        <f t="shared" si="110"/>
        <v>2716.78</v>
      </c>
    </row>
    <row r="6181" spans="1:6" s="45" customFormat="1" ht="14.25">
      <c r="A6181" s="229">
        <v>804154</v>
      </c>
      <c r="B6181" s="21" t="s">
        <v>31</v>
      </c>
      <c r="C6181" s="32" t="s">
        <v>6979</v>
      </c>
      <c r="D6181" s="33" t="s">
        <v>20</v>
      </c>
      <c r="E6181" s="34">
        <v>2177.2199999999998</v>
      </c>
      <c r="F6181" s="168">
        <f t="shared" si="110"/>
        <v>2177.2199999999998</v>
      </c>
    </row>
    <row r="6182" spans="1:6" s="45" customFormat="1" ht="14.25">
      <c r="A6182" s="229">
        <v>804157</v>
      </c>
      <c r="B6182" s="21" t="s">
        <v>31</v>
      </c>
      <c r="C6182" s="32" t="s">
        <v>6980</v>
      </c>
      <c r="D6182" s="33" t="s">
        <v>20</v>
      </c>
      <c r="E6182" s="34">
        <v>2775.52</v>
      </c>
      <c r="F6182" s="168">
        <f t="shared" si="110"/>
        <v>2775.52</v>
      </c>
    </row>
    <row r="6183" spans="1:6" s="45" customFormat="1" ht="14.25">
      <c r="A6183" s="229">
        <v>804156</v>
      </c>
      <c r="B6183" s="21" t="s">
        <v>31</v>
      </c>
      <c r="C6183" s="32" t="s">
        <v>6981</v>
      </c>
      <c r="D6183" s="33" t="s">
        <v>20</v>
      </c>
      <c r="E6183" s="34">
        <v>2234.0500000000002</v>
      </c>
      <c r="F6183" s="168">
        <f t="shared" si="110"/>
        <v>2234.0500000000002</v>
      </c>
    </row>
    <row r="6184" spans="1:6" s="45" customFormat="1" ht="14.25">
      <c r="A6184" s="229">
        <v>804407</v>
      </c>
      <c r="B6184" s="21" t="s">
        <v>31</v>
      </c>
      <c r="C6184" s="32" t="s">
        <v>6982</v>
      </c>
      <c r="D6184" s="33" t="s">
        <v>20</v>
      </c>
      <c r="E6184" s="34">
        <v>5900.88</v>
      </c>
      <c r="F6184" s="168">
        <f t="shared" si="110"/>
        <v>5900.88</v>
      </c>
    </row>
    <row r="6185" spans="1:6" s="45" customFormat="1" ht="14.25">
      <c r="A6185" s="229">
        <v>804159</v>
      </c>
      <c r="B6185" s="21" t="s">
        <v>31</v>
      </c>
      <c r="C6185" s="32" t="s">
        <v>6983</v>
      </c>
      <c r="D6185" s="33" t="s">
        <v>20</v>
      </c>
      <c r="E6185" s="34">
        <v>2853.9</v>
      </c>
      <c r="F6185" s="168">
        <f t="shared" si="110"/>
        <v>2853.9</v>
      </c>
    </row>
    <row r="6186" spans="1:6" s="45" customFormat="1" ht="14.25">
      <c r="A6186" s="229">
        <v>804406</v>
      </c>
      <c r="B6186" s="21" t="s">
        <v>31</v>
      </c>
      <c r="C6186" s="32" t="s">
        <v>6984</v>
      </c>
      <c r="D6186" s="33" t="s">
        <v>20</v>
      </c>
      <c r="E6186" s="34">
        <v>4692.95</v>
      </c>
      <c r="F6186" s="168">
        <f t="shared" si="110"/>
        <v>4692.95</v>
      </c>
    </row>
    <row r="6187" spans="1:6" s="45" customFormat="1" ht="14.25">
      <c r="A6187" s="229">
        <v>804158</v>
      </c>
      <c r="B6187" s="21" t="s">
        <v>31</v>
      </c>
      <c r="C6187" s="32" t="s">
        <v>6985</v>
      </c>
      <c r="D6187" s="33" t="s">
        <v>20</v>
      </c>
      <c r="E6187" s="34">
        <v>2310.38</v>
      </c>
      <c r="F6187" s="168">
        <f t="shared" si="110"/>
        <v>2310.38</v>
      </c>
    </row>
    <row r="6188" spans="1:6" s="45" customFormat="1" ht="14.25">
      <c r="A6188" s="229">
        <v>804143</v>
      </c>
      <c r="B6188" s="21" t="s">
        <v>31</v>
      </c>
      <c r="C6188" s="32" t="s">
        <v>6986</v>
      </c>
      <c r="D6188" s="33" t="s">
        <v>20</v>
      </c>
      <c r="E6188" s="34">
        <v>2581.0300000000002</v>
      </c>
      <c r="F6188" s="168">
        <f t="shared" si="110"/>
        <v>2581.0300000000002</v>
      </c>
    </row>
    <row r="6189" spans="1:6" s="45" customFormat="1" ht="14.25">
      <c r="A6189" s="229">
        <v>804142</v>
      </c>
      <c r="B6189" s="21" t="s">
        <v>31</v>
      </c>
      <c r="C6189" s="32" t="s">
        <v>6987</v>
      </c>
      <c r="D6189" s="33" t="s">
        <v>20</v>
      </c>
      <c r="E6189" s="34">
        <v>2047.77</v>
      </c>
      <c r="F6189" s="168">
        <f t="shared" si="110"/>
        <v>2047.77</v>
      </c>
    </row>
    <row r="6190" spans="1:6" s="45" customFormat="1" ht="14.25">
      <c r="A6190" s="229">
        <v>804409</v>
      </c>
      <c r="B6190" s="21" t="s">
        <v>31</v>
      </c>
      <c r="C6190" s="32" t="s">
        <v>6988</v>
      </c>
      <c r="D6190" s="33" t="s">
        <v>20</v>
      </c>
      <c r="E6190" s="34">
        <v>7282.6</v>
      </c>
      <c r="F6190" s="168">
        <f t="shared" si="110"/>
        <v>7282.6</v>
      </c>
    </row>
    <row r="6191" spans="1:6" s="45" customFormat="1" ht="14.25">
      <c r="A6191" s="229">
        <v>804161</v>
      </c>
      <c r="B6191" s="21" t="s">
        <v>31</v>
      </c>
      <c r="C6191" s="32" t="s">
        <v>6989</v>
      </c>
      <c r="D6191" s="33" t="s">
        <v>20</v>
      </c>
      <c r="E6191" s="34">
        <v>4436.51</v>
      </c>
      <c r="F6191" s="168">
        <f t="shared" ref="F6191:F6254" si="111">E6191*$F$5038</f>
        <v>4436.51</v>
      </c>
    </row>
    <row r="6192" spans="1:6" s="45" customFormat="1" ht="14.25">
      <c r="A6192" s="229">
        <v>804408</v>
      </c>
      <c r="B6192" s="21" t="s">
        <v>31</v>
      </c>
      <c r="C6192" s="32" t="s">
        <v>6990</v>
      </c>
      <c r="D6192" s="33" t="s">
        <v>20</v>
      </c>
      <c r="E6192" s="34">
        <v>5698.51</v>
      </c>
      <c r="F6192" s="168">
        <f t="shared" si="111"/>
        <v>5698.51</v>
      </c>
    </row>
    <row r="6193" spans="1:6" s="45" customFormat="1" ht="14.25">
      <c r="A6193" s="229">
        <v>804160</v>
      </c>
      <c r="B6193" s="21" t="s">
        <v>31</v>
      </c>
      <c r="C6193" s="32" t="s">
        <v>6991</v>
      </c>
      <c r="D6193" s="33" t="s">
        <v>20</v>
      </c>
      <c r="E6193" s="34">
        <v>3485.9</v>
      </c>
      <c r="F6193" s="168">
        <f t="shared" si="111"/>
        <v>3485.9</v>
      </c>
    </row>
    <row r="6194" spans="1:6" s="45" customFormat="1" ht="14.25">
      <c r="A6194" s="229">
        <v>804165</v>
      </c>
      <c r="B6194" s="21" t="s">
        <v>31</v>
      </c>
      <c r="C6194" s="32" t="s">
        <v>6992</v>
      </c>
      <c r="D6194" s="33" t="s">
        <v>20</v>
      </c>
      <c r="E6194" s="34">
        <v>4449.47</v>
      </c>
      <c r="F6194" s="168">
        <f t="shared" si="111"/>
        <v>4449.47</v>
      </c>
    </row>
    <row r="6195" spans="1:6" s="45" customFormat="1" ht="14.25">
      <c r="A6195" s="229">
        <v>804164</v>
      </c>
      <c r="B6195" s="21" t="s">
        <v>31</v>
      </c>
      <c r="C6195" s="32" t="s">
        <v>6993</v>
      </c>
      <c r="D6195" s="33" t="s">
        <v>20</v>
      </c>
      <c r="E6195" s="34">
        <v>3498.13</v>
      </c>
      <c r="F6195" s="168">
        <f t="shared" si="111"/>
        <v>3498.13</v>
      </c>
    </row>
    <row r="6196" spans="1:6" s="45" customFormat="1" ht="14.25">
      <c r="A6196" s="229">
        <v>804411</v>
      </c>
      <c r="B6196" s="21" t="s">
        <v>31</v>
      </c>
      <c r="C6196" s="32" t="s">
        <v>6994</v>
      </c>
      <c r="D6196" s="33" t="s">
        <v>20</v>
      </c>
      <c r="E6196" s="34">
        <v>7681.05</v>
      </c>
      <c r="F6196" s="168">
        <f t="shared" si="111"/>
        <v>7681.05</v>
      </c>
    </row>
    <row r="6197" spans="1:6" s="45" customFormat="1" ht="14.25">
      <c r="A6197" s="229">
        <v>804167</v>
      </c>
      <c r="B6197" s="21" t="s">
        <v>31</v>
      </c>
      <c r="C6197" s="32" t="s">
        <v>6995</v>
      </c>
      <c r="D6197" s="33" t="s">
        <v>20</v>
      </c>
      <c r="E6197" s="34">
        <v>4466.3900000000003</v>
      </c>
      <c r="F6197" s="168">
        <f t="shared" si="111"/>
        <v>4466.3900000000003</v>
      </c>
    </row>
    <row r="6198" spans="1:6" s="45" customFormat="1" ht="14.25">
      <c r="A6198" s="229">
        <v>804410</v>
      </c>
      <c r="B6198" s="21" t="s">
        <v>31</v>
      </c>
      <c r="C6198" s="32" t="s">
        <v>6996</v>
      </c>
      <c r="D6198" s="33" t="s">
        <v>20</v>
      </c>
      <c r="E6198" s="34">
        <v>6005.95</v>
      </c>
      <c r="F6198" s="168">
        <f t="shared" si="111"/>
        <v>6005.95</v>
      </c>
    </row>
    <row r="6199" spans="1:6" s="45" customFormat="1" ht="14.25">
      <c r="A6199" s="229">
        <v>804166</v>
      </c>
      <c r="B6199" s="21" t="s">
        <v>31</v>
      </c>
      <c r="C6199" s="32" t="s">
        <v>6997</v>
      </c>
      <c r="D6199" s="33" t="s">
        <v>20</v>
      </c>
      <c r="E6199" s="34">
        <v>3514.02</v>
      </c>
      <c r="F6199" s="168">
        <f t="shared" si="111"/>
        <v>3514.02</v>
      </c>
    </row>
    <row r="6200" spans="1:6" s="45" customFormat="1" ht="14.25">
      <c r="A6200" s="229">
        <v>804169</v>
      </c>
      <c r="B6200" s="21" t="s">
        <v>31</v>
      </c>
      <c r="C6200" s="32" t="s">
        <v>6998</v>
      </c>
      <c r="D6200" s="33" t="s">
        <v>20</v>
      </c>
      <c r="E6200" s="34">
        <v>4491.1000000000004</v>
      </c>
      <c r="F6200" s="168">
        <f t="shared" si="111"/>
        <v>4491.1000000000004</v>
      </c>
    </row>
    <row r="6201" spans="1:6" s="45" customFormat="1" ht="14.25">
      <c r="A6201" s="229">
        <v>804168</v>
      </c>
      <c r="B6201" s="21" t="s">
        <v>31</v>
      </c>
      <c r="C6201" s="32" t="s">
        <v>6999</v>
      </c>
      <c r="D6201" s="33" t="s">
        <v>20</v>
      </c>
      <c r="E6201" s="34">
        <v>3537.42</v>
      </c>
      <c r="F6201" s="168">
        <f t="shared" si="111"/>
        <v>3537.42</v>
      </c>
    </row>
    <row r="6202" spans="1:6" s="45" customFormat="1" ht="14.25">
      <c r="A6202" s="229">
        <v>804171</v>
      </c>
      <c r="B6202" s="21" t="s">
        <v>31</v>
      </c>
      <c r="C6202" s="32" t="s">
        <v>7000</v>
      </c>
      <c r="D6202" s="33" t="s">
        <v>20</v>
      </c>
      <c r="E6202" s="34">
        <v>4524.83</v>
      </c>
      <c r="F6202" s="168">
        <f t="shared" si="111"/>
        <v>4524.83</v>
      </c>
    </row>
    <row r="6203" spans="1:6" s="45" customFormat="1" ht="14.25">
      <c r="A6203" s="229">
        <v>804170</v>
      </c>
      <c r="B6203" s="21" t="s">
        <v>31</v>
      </c>
      <c r="C6203" s="32" t="s">
        <v>7001</v>
      </c>
      <c r="D6203" s="33" t="s">
        <v>20</v>
      </c>
      <c r="E6203" s="34">
        <v>3569.39</v>
      </c>
      <c r="F6203" s="168">
        <f t="shared" si="111"/>
        <v>3569.39</v>
      </c>
    </row>
    <row r="6204" spans="1:6" s="45" customFormat="1" ht="14.25">
      <c r="A6204" s="229">
        <v>804413</v>
      </c>
      <c r="B6204" s="21" t="s">
        <v>31</v>
      </c>
      <c r="C6204" s="32" t="s">
        <v>7002</v>
      </c>
      <c r="D6204" s="33" t="s">
        <v>20</v>
      </c>
      <c r="E6204" s="34">
        <v>8608.7900000000009</v>
      </c>
      <c r="F6204" s="168">
        <f t="shared" si="111"/>
        <v>8608.7900000000009</v>
      </c>
    </row>
    <row r="6205" spans="1:6" s="45" customFormat="1" ht="14.25">
      <c r="A6205" s="229">
        <v>804173</v>
      </c>
      <c r="B6205" s="21" t="s">
        <v>31</v>
      </c>
      <c r="C6205" s="32" t="s">
        <v>7003</v>
      </c>
      <c r="D6205" s="33" t="s">
        <v>20</v>
      </c>
      <c r="E6205" s="34">
        <v>4570.1899999999996</v>
      </c>
      <c r="F6205" s="168">
        <f t="shared" si="111"/>
        <v>4570.1899999999996</v>
      </c>
    </row>
    <row r="6206" spans="1:6" s="45" customFormat="1" ht="14.25">
      <c r="A6206" s="229">
        <v>804412</v>
      </c>
      <c r="B6206" s="21" t="s">
        <v>31</v>
      </c>
      <c r="C6206" s="32" t="s">
        <v>7004</v>
      </c>
      <c r="D6206" s="33" t="s">
        <v>20</v>
      </c>
      <c r="E6206" s="34">
        <v>6723.11</v>
      </c>
      <c r="F6206" s="168">
        <f t="shared" si="111"/>
        <v>6723.11</v>
      </c>
    </row>
    <row r="6207" spans="1:6" s="45" customFormat="1" ht="14.25">
      <c r="A6207" s="229">
        <v>804172</v>
      </c>
      <c r="B6207" s="21" t="s">
        <v>31</v>
      </c>
      <c r="C6207" s="32" t="s">
        <v>7005</v>
      </c>
      <c r="D6207" s="33" t="s">
        <v>20</v>
      </c>
      <c r="E6207" s="34">
        <v>3612.69</v>
      </c>
      <c r="F6207" s="168">
        <f t="shared" si="111"/>
        <v>3612.69</v>
      </c>
    </row>
    <row r="6208" spans="1:6" s="45" customFormat="1" ht="14.25">
      <c r="A6208" s="229">
        <v>804175</v>
      </c>
      <c r="B6208" s="21" t="s">
        <v>31</v>
      </c>
      <c r="C6208" s="32" t="s">
        <v>7006</v>
      </c>
      <c r="D6208" s="33" t="s">
        <v>20</v>
      </c>
      <c r="E6208" s="34">
        <v>4631.0200000000004</v>
      </c>
      <c r="F6208" s="168">
        <f t="shared" si="111"/>
        <v>4631.0200000000004</v>
      </c>
    </row>
    <row r="6209" spans="1:6" s="45" customFormat="1" ht="14.25">
      <c r="A6209" s="229">
        <v>804174</v>
      </c>
      <c r="B6209" s="21" t="s">
        <v>31</v>
      </c>
      <c r="C6209" s="32" t="s">
        <v>7007</v>
      </c>
      <c r="D6209" s="33" t="s">
        <v>20</v>
      </c>
      <c r="E6209" s="34">
        <v>3671.18</v>
      </c>
      <c r="F6209" s="168">
        <f t="shared" si="111"/>
        <v>3671.18</v>
      </c>
    </row>
    <row r="6210" spans="1:6" s="45" customFormat="1" ht="14.25">
      <c r="A6210" s="229">
        <v>804177</v>
      </c>
      <c r="B6210" s="21" t="s">
        <v>31</v>
      </c>
      <c r="C6210" s="32" t="s">
        <v>7008</v>
      </c>
      <c r="D6210" s="33" t="s">
        <v>20</v>
      </c>
      <c r="E6210" s="34">
        <v>4712.38</v>
      </c>
      <c r="F6210" s="168">
        <f t="shared" si="111"/>
        <v>4712.38</v>
      </c>
    </row>
    <row r="6211" spans="1:6" s="45" customFormat="1" ht="14.25">
      <c r="A6211" s="229">
        <v>804176</v>
      </c>
      <c r="B6211" s="21" t="s">
        <v>31</v>
      </c>
      <c r="C6211" s="32" t="s">
        <v>7009</v>
      </c>
      <c r="D6211" s="33" t="s">
        <v>20</v>
      </c>
      <c r="E6211" s="34">
        <v>3749.76</v>
      </c>
      <c r="F6211" s="168">
        <f t="shared" si="111"/>
        <v>3749.76</v>
      </c>
    </row>
    <row r="6212" spans="1:6" s="45" customFormat="1" ht="14.25">
      <c r="A6212" s="229">
        <v>804415</v>
      </c>
      <c r="B6212" s="21" t="s">
        <v>31</v>
      </c>
      <c r="C6212" s="32" t="s">
        <v>7010</v>
      </c>
      <c r="D6212" s="33" t="s">
        <v>20</v>
      </c>
      <c r="E6212" s="34">
        <v>10793.14</v>
      </c>
      <c r="F6212" s="168">
        <f t="shared" si="111"/>
        <v>10793.14</v>
      </c>
    </row>
    <row r="6213" spans="1:6" s="45" customFormat="1" ht="14.25">
      <c r="A6213" s="229">
        <v>804179</v>
      </c>
      <c r="B6213" s="21" t="s">
        <v>31</v>
      </c>
      <c r="C6213" s="32" t="s">
        <v>7011</v>
      </c>
      <c r="D6213" s="33" t="s">
        <v>20</v>
      </c>
      <c r="E6213" s="34">
        <v>4823.8</v>
      </c>
      <c r="F6213" s="168">
        <f t="shared" si="111"/>
        <v>4823.8</v>
      </c>
    </row>
    <row r="6214" spans="1:6" s="45" customFormat="1" ht="14.25">
      <c r="A6214" s="229">
        <v>804414</v>
      </c>
      <c r="B6214" s="21" t="s">
        <v>31</v>
      </c>
      <c r="C6214" s="32" t="s">
        <v>7012</v>
      </c>
      <c r="D6214" s="33" t="s">
        <v>20</v>
      </c>
      <c r="E6214" s="34">
        <v>8404.1</v>
      </c>
      <c r="F6214" s="168">
        <f t="shared" si="111"/>
        <v>8404.1</v>
      </c>
    </row>
    <row r="6215" spans="1:6" s="45" customFormat="1" ht="14.25">
      <c r="A6215" s="229">
        <v>804178</v>
      </c>
      <c r="B6215" s="21" t="s">
        <v>31</v>
      </c>
      <c r="C6215" s="32" t="s">
        <v>7013</v>
      </c>
      <c r="D6215" s="33" t="s">
        <v>20</v>
      </c>
      <c r="E6215" s="34">
        <v>3858.1</v>
      </c>
      <c r="F6215" s="168">
        <f t="shared" si="111"/>
        <v>3858.1</v>
      </c>
    </row>
    <row r="6216" spans="1:6" s="45" customFormat="1" ht="14.25">
      <c r="A6216" s="229">
        <v>804163</v>
      </c>
      <c r="B6216" s="21" t="s">
        <v>31</v>
      </c>
      <c r="C6216" s="32" t="s">
        <v>7014</v>
      </c>
      <c r="D6216" s="33" t="s">
        <v>20</v>
      </c>
      <c r="E6216" s="34">
        <v>4440.0200000000004</v>
      </c>
      <c r="F6216" s="168">
        <f t="shared" si="111"/>
        <v>4440.0200000000004</v>
      </c>
    </row>
    <row r="6217" spans="1:6" s="45" customFormat="1" ht="14.25">
      <c r="A6217" s="229">
        <v>804162</v>
      </c>
      <c r="B6217" s="21" t="s">
        <v>31</v>
      </c>
      <c r="C6217" s="32" t="s">
        <v>7015</v>
      </c>
      <c r="D6217" s="33" t="s">
        <v>20</v>
      </c>
      <c r="E6217" s="34">
        <v>3489.27</v>
      </c>
      <c r="F6217" s="168">
        <f t="shared" si="111"/>
        <v>3489.27</v>
      </c>
    </row>
    <row r="6218" spans="1:6" s="45" customFormat="1" ht="14.25">
      <c r="A6218" s="229">
        <v>804441</v>
      </c>
      <c r="B6218" s="21" t="s">
        <v>31</v>
      </c>
      <c r="C6218" s="32" t="s">
        <v>7016</v>
      </c>
      <c r="D6218" s="33" t="s">
        <v>20</v>
      </c>
      <c r="E6218" s="34">
        <v>4974.08</v>
      </c>
      <c r="F6218" s="168">
        <f t="shared" si="111"/>
        <v>4974.08</v>
      </c>
    </row>
    <row r="6219" spans="1:6" s="45" customFormat="1" ht="14.25">
      <c r="A6219" s="229">
        <v>804317</v>
      </c>
      <c r="B6219" s="21" t="s">
        <v>31</v>
      </c>
      <c r="C6219" s="32" t="s">
        <v>7017</v>
      </c>
      <c r="D6219" s="33" t="s">
        <v>20</v>
      </c>
      <c r="E6219" s="34">
        <v>2710.9</v>
      </c>
      <c r="F6219" s="168">
        <f t="shared" si="111"/>
        <v>2710.9</v>
      </c>
    </row>
    <row r="6220" spans="1:6" s="45" customFormat="1" ht="14.25">
      <c r="A6220" s="229">
        <v>804440</v>
      </c>
      <c r="B6220" s="21" t="s">
        <v>31</v>
      </c>
      <c r="C6220" s="32" t="s">
        <v>7018</v>
      </c>
      <c r="D6220" s="33" t="s">
        <v>20</v>
      </c>
      <c r="E6220" s="34">
        <v>4000.32</v>
      </c>
      <c r="F6220" s="168">
        <f t="shared" si="111"/>
        <v>4000.32</v>
      </c>
    </row>
    <row r="6221" spans="1:6" s="45" customFormat="1" ht="14.25">
      <c r="A6221" s="229">
        <v>804316</v>
      </c>
      <c r="B6221" s="21" t="s">
        <v>31</v>
      </c>
      <c r="C6221" s="32" t="s">
        <v>7019</v>
      </c>
      <c r="D6221" s="33" t="s">
        <v>20</v>
      </c>
      <c r="E6221" s="34">
        <v>2152.4299999999998</v>
      </c>
      <c r="F6221" s="168">
        <f t="shared" si="111"/>
        <v>2152.4299999999998</v>
      </c>
    </row>
    <row r="6222" spans="1:6" s="45" customFormat="1" ht="14.25">
      <c r="A6222" s="229">
        <v>804321</v>
      </c>
      <c r="B6222" s="21" t="s">
        <v>31</v>
      </c>
      <c r="C6222" s="32" t="s">
        <v>7020</v>
      </c>
      <c r="D6222" s="33" t="s">
        <v>20</v>
      </c>
      <c r="E6222" s="34">
        <v>2730.03</v>
      </c>
      <c r="F6222" s="168">
        <f t="shared" si="111"/>
        <v>2730.03</v>
      </c>
    </row>
    <row r="6223" spans="1:6" s="45" customFormat="1" ht="14.25">
      <c r="A6223" s="229">
        <v>804320</v>
      </c>
      <c r="B6223" s="21" t="s">
        <v>31</v>
      </c>
      <c r="C6223" s="32" t="s">
        <v>7021</v>
      </c>
      <c r="D6223" s="33" t="s">
        <v>20</v>
      </c>
      <c r="E6223" s="34">
        <v>2169.81</v>
      </c>
      <c r="F6223" s="168">
        <f t="shared" si="111"/>
        <v>2169.81</v>
      </c>
    </row>
    <row r="6224" spans="1:6" s="45" customFormat="1" ht="14.25">
      <c r="A6224" s="229">
        <v>804443</v>
      </c>
      <c r="B6224" s="21" t="s">
        <v>31</v>
      </c>
      <c r="C6224" s="32" t="s">
        <v>7022</v>
      </c>
      <c r="D6224" s="33" t="s">
        <v>20</v>
      </c>
      <c r="E6224" s="34">
        <v>5190.75</v>
      </c>
      <c r="F6224" s="168">
        <f t="shared" si="111"/>
        <v>5190.75</v>
      </c>
    </row>
    <row r="6225" spans="1:6" s="45" customFormat="1" ht="14.25">
      <c r="A6225" s="229">
        <v>804323</v>
      </c>
      <c r="B6225" s="21" t="s">
        <v>31</v>
      </c>
      <c r="C6225" s="32" t="s">
        <v>7023</v>
      </c>
      <c r="D6225" s="33" t="s">
        <v>20</v>
      </c>
      <c r="E6225" s="34">
        <v>2755.54</v>
      </c>
      <c r="F6225" s="168">
        <f t="shared" si="111"/>
        <v>2755.54</v>
      </c>
    </row>
    <row r="6226" spans="1:6" s="45" customFormat="1" ht="14.25">
      <c r="A6226" s="229">
        <v>804442</v>
      </c>
      <c r="B6226" s="21" t="s">
        <v>31</v>
      </c>
      <c r="C6226" s="32" t="s">
        <v>7024</v>
      </c>
      <c r="D6226" s="33" t="s">
        <v>20</v>
      </c>
      <c r="E6226" s="34">
        <v>4173.47</v>
      </c>
      <c r="F6226" s="168">
        <f t="shared" si="111"/>
        <v>4173.47</v>
      </c>
    </row>
    <row r="6227" spans="1:6" s="45" customFormat="1" ht="14.25">
      <c r="A6227" s="229">
        <v>804322</v>
      </c>
      <c r="B6227" s="21" t="s">
        <v>31</v>
      </c>
      <c r="C6227" s="32" t="s">
        <v>7025</v>
      </c>
      <c r="D6227" s="33" t="s">
        <v>20</v>
      </c>
      <c r="E6227" s="34">
        <v>2192.9699999999998</v>
      </c>
      <c r="F6227" s="168">
        <f t="shared" si="111"/>
        <v>2192.9699999999998</v>
      </c>
    </row>
    <row r="6228" spans="1:6" s="45" customFormat="1" ht="14.25">
      <c r="A6228" s="229">
        <v>804325</v>
      </c>
      <c r="B6228" s="21" t="s">
        <v>31</v>
      </c>
      <c r="C6228" s="32" t="s">
        <v>7026</v>
      </c>
      <c r="D6228" s="33" t="s">
        <v>20</v>
      </c>
      <c r="E6228" s="34">
        <v>2792.48</v>
      </c>
      <c r="F6228" s="168">
        <f t="shared" si="111"/>
        <v>2792.48</v>
      </c>
    </row>
    <row r="6229" spans="1:6" s="45" customFormat="1" ht="14.25">
      <c r="A6229" s="229">
        <v>804324</v>
      </c>
      <c r="B6229" s="21" t="s">
        <v>31</v>
      </c>
      <c r="C6229" s="32" t="s">
        <v>7027</v>
      </c>
      <c r="D6229" s="33" t="s">
        <v>20</v>
      </c>
      <c r="E6229" s="34">
        <v>2226.83</v>
      </c>
      <c r="F6229" s="168">
        <f t="shared" si="111"/>
        <v>2226.83</v>
      </c>
    </row>
    <row r="6230" spans="1:6" s="45" customFormat="1" ht="14.25">
      <c r="A6230" s="229">
        <v>804327</v>
      </c>
      <c r="B6230" s="21" t="s">
        <v>31</v>
      </c>
      <c r="C6230" s="32" t="s">
        <v>7028</v>
      </c>
      <c r="D6230" s="33" t="s">
        <v>20</v>
      </c>
      <c r="E6230" s="34">
        <v>2843.27</v>
      </c>
      <c r="F6230" s="168">
        <f t="shared" si="111"/>
        <v>2843.27</v>
      </c>
    </row>
    <row r="6231" spans="1:6" s="45" customFormat="1" ht="14.25">
      <c r="A6231" s="229">
        <v>804326</v>
      </c>
      <c r="B6231" s="21" t="s">
        <v>31</v>
      </c>
      <c r="C6231" s="32" t="s">
        <v>7029</v>
      </c>
      <c r="D6231" s="33" t="s">
        <v>20</v>
      </c>
      <c r="E6231" s="34">
        <v>2273.52</v>
      </c>
      <c r="F6231" s="168">
        <f t="shared" si="111"/>
        <v>2273.52</v>
      </c>
    </row>
    <row r="6232" spans="1:6" s="45" customFormat="1" ht="14.25">
      <c r="A6232" s="229">
        <v>804445</v>
      </c>
      <c r="B6232" s="21" t="s">
        <v>31</v>
      </c>
      <c r="C6232" s="32" t="s">
        <v>7030</v>
      </c>
      <c r="D6232" s="33" t="s">
        <v>20</v>
      </c>
      <c r="E6232" s="34">
        <v>5792.68</v>
      </c>
      <c r="F6232" s="168">
        <f t="shared" si="111"/>
        <v>5792.68</v>
      </c>
    </row>
    <row r="6233" spans="1:6" s="45" customFormat="1" ht="14.25">
      <c r="A6233" s="229">
        <v>804329</v>
      </c>
      <c r="B6233" s="21" t="s">
        <v>31</v>
      </c>
      <c r="C6233" s="32" t="s">
        <v>7031</v>
      </c>
      <c r="D6233" s="33" t="s">
        <v>20</v>
      </c>
      <c r="E6233" s="34">
        <v>2910.85</v>
      </c>
      <c r="F6233" s="168">
        <f t="shared" si="111"/>
        <v>2910.85</v>
      </c>
    </row>
    <row r="6234" spans="1:6" s="45" customFormat="1" ht="14.25">
      <c r="A6234" s="229">
        <v>804444</v>
      </c>
      <c r="B6234" s="21" t="s">
        <v>31</v>
      </c>
      <c r="C6234" s="32" t="s">
        <v>7032</v>
      </c>
      <c r="D6234" s="33" t="s">
        <v>20</v>
      </c>
      <c r="E6234" s="34">
        <v>4654.6499999999996</v>
      </c>
      <c r="F6234" s="168">
        <f t="shared" si="111"/>
        <v>4654.6499999999996</v>
      </c>
    </row>
    <row r="6235" spans="1:6" s="45" customFormat="1" ht="14.25">
      <c r="A6235" s="229">
        <v>804328</v>
      </c>
      <c r="B6235" s="21" t="s">
        <v>31</v>
      </c>
      <c r="C6235" s="32" t="s">
        <v>7033</v>
      </c>
      <c r="D6235" s="33" t="s">
        <v>20</v>
      </c>
      <c r="E6235" s="34">
        <v>2336.27</v>
      </c>
      <c r="F6235" s="168">
        <f t="shared" si="111"/>
        <v>2336.27</v>
      </c>
    </row>
    <row r="6236" spans="1:6" s="45" customFormat="1" ht="14.25">
      <c r="A6236" s="229">
        <v>804331</v>
      </c>
      <c r="B6236" s="21" t="s">
        <v>31</v>
      </c>
      <c r="C6236" s="32" t="s">
        <v>7034</v>
      </c>
      <c r="D6236" s="33" t="s">
        <v>20</v>
      </c>
      <c r="E6236" s="34">
        <v>2998.32</v>
      </c>
      <c r="F6236" s="168">
        <f t="shared" si="111"/>
        <v>2998.32</v>
      </c>
    </row>
    <row r="6237" spans="1:6" s="45" customFormat="1" ht="14.25">
      <c r="A6237" s="229">
        <v>804330</v>
      </c>
      <c r="B6237" s="21" t="s">
        <v>31</v>
      </c>
      <c r="C6237" s="32" t="s">
        <v>7035</v>
      </c>
      <c r="D6237" s="33" t="s">
        <v>20</v>
      </c>
      <c r="E6237" s="34">
        <v>2418.17</v>
      </c>
      <c r="F6237" s="168">
        <f t="shared" si="111"/>
        <v>2418.17</v>
      </c>
    </row>
    <row r="6238" spans="1:6" s="45" customFormat="1" ht="14.25">
      <c r="A6238" s="229">
        <v>804333</v>
      </c>
      <c r="B6238" s="21" t="s">
        <v>31</v>
      </c>
      <c r="C6238" s="32" t="s">
        <v>7036</v>
      </c>
      <c r="D6238" s="33" t="s">
        <v>20</v>
      </c>
      <c r="E6238" s="34">
        <v>3115.31</v>
      </c>
      <c r="F6238" s="168">
        <f t="shared" si="111"/>
        <v>3115.31</v>
      </c>
    </row>
    <row r="6239" spans="1:6" s="45" customFormat="1" ht="14.25">
      <c r="A6239" s="229">
        <v>804332</v>
      </c>
      <c r="B6239" s="21" t="s">
        <v>31</v>
      </c>
      <c r="C6239" s="32" t="s">
        <v>7037</v>
      </c>
      <c r="D6239" s="33" t="s">
        <v>20</v>
      </c>
      <c r="E6239" s="34">
        <v>2528.71</v>
      </c>
      <c r="F6239" s="168">
        <f t="shared" si="111"/>
        <v>2528.71</v>
      </c>
    </row>
    <row r="6240" spans="1:6" s="45" customFormat="1" ht="14.25">
      <c r="A6240" s="229">
        <v>804447</v>
      </c>
      <c r="B6240" s="21" t="s">
        <v>31</v>
      </c>
      <c r="C6240" s="32" t="s">
        <v>7038</v>
      </c>
      <c r="D6240" s="33" t="s">
        <v>20</v>
      </c>
      <c r="E6240" s="34">
        <v>7166.05</v>
      </c>
      <c r="F6240" s="168">
        <f t="shared" si="111"/>
        <v>7166.05</v>
      </c>
    </row>
    <row r="6241" spans="1:6" s="45" customFormat="1" ht="14.25">
      <c r="A6241" s="229">
        <v>804335</v>
      </c>
      <c r="B6241" s="21" t="s">
        <v>31</v>
      </c>
      <c r="C6241" s="32" t="s">
        <v>7039</v>
      </c>
      <c r="D6241" s="33" t="s">
        <v>20</v>
      </c>
      <c r="E6241" s="34">
        <v>3270.17</v>
      </c>
      <c r="F6241" s="168">
        <f t="shared" si="111"/>
        <v>3270.17</v>
      </c>
    </row>
    <row r="6242" spans="1:6" s="45" customFormat="1" ht="14.25">
      <c r="A6242" s="229">
        <v>804446</v>
      </c>
      <c r="B6242" s="21" t="s">
        <v>31</v>
      </c>
      <c r="C6242" s="32" t="s">
        <v>7040</v>
      </c>
      <c r="D6242" s="33" t="s">
        <v>20</v>
      </c>
      <c r="E6242" s="34">
        <v>5751.5</v>
      </c>
      <c r="F6242" s="168">
        <f t="shared" si="111"/>
        <v>5751.5</v>
      </c>
    </row>
    <row r="6243" spans="1:6" s="45" customFormat="1" ht="14.25">
      <c r="A6243" s="229">
        <v>804334</v>
      </c>
      <c r="B6243" s="21" t="s">
        <v>31</v>
      </c>
      <c r="C6243" s="32" t="s">
        <v>7041</v>
      </c>
      <c r="D6243" s="33" t="s">
        <v>20</v>
      </c>
      <c r="E6243" s="34">
        <v>2676.54</v>
      </c>
      <c r="F6243" s="168">
        <f t="shared" si="111"/>
        <v>2676.54</v>
      </c>
    </row>
    <row r="6244" spans="1:6" s="45" customFormat="1" ht="14.25">
      <c r="A6244" s="229">
        <v>804319</v>
      </c>
      <c r="B6244" s="21" t="s">
        <v>31</v>
      </c>
      <c r="C6244" s="32" t="s">
        <v>7042</v>
      </c>
      <c r="D6244" s="33" t="s">
        <v>20</v>
      </c>
      <c r="E6244" s="34">
        <v>2715.3</v>
      </c>
      <c r="F6244" s="168">
        <f t="shared" si="111"/>
        <v>2715.3</v>
      </c>
    </row>
    <row r="6245" spans="1:6" s="45" customFormat="1" ht="14.25">
      <c r="A6245" s="229">
        <v>804318</v>
      </c>
      <c r="B6245" s="21" t="s">
        <v>31</v>
      </c>
      <c r="C6245" s="32" t="s">
        <v>7043</v>
      </c>
      <c r="D6245" s="33" t="s">
        <v>20</v>
      </c>
      <c r="E6245" s="34">
        <v>2156.39</v>
      </c>
      <c r="F6245" s="168">
        <f t="shared" si="111"/>
        <v>2156.39</v>
      </c>
    </row>
    <row r="6246" spans="1:6" s="45" customFormat="1" ht="14.25">
      <c r="A6246" s="229">
        <v>804449</v>
      </c>
      <c r="B6246" s="21" t="s">
        <v>31</v>
      </c>
      <c r="C6246" s="32" t="s">
        <v>7044</v>
      </c>
      <c r="D6246" s="33" t="s">
        <v>20</v>
      </c>
      <c r="E6246" s="34">
        <v>7221.13</v>
      </c>
      <c r="F6246" s="168">
        <f t="shared" si="111"/>
        <v>7221.13</v>
      </c>
    </row>
    <row r="6247" spans="1:6" s="45" customFormat="1" ht="14.25">
      <c r="A6247" s="229">
        <v>804337</v>
      </c>
      <c r="B6247" s="21" t="s">
        <v>31</v>
      </c>
      <c r="C6247" s="32" t="s">
        <v>7045</v>
      </c>
      <c r="D6247" s="33" t="s">
        <v>20</v>
      </c>
      <c r="E6247" s="34">
        <v>3711.96</v>
      </c>
      <c r="F6247" s="168">
        <f t="shared" si="111"/>
        <v>3711.96</v>
      </c>
    </row>
    <row r="6248" spans="1:6" s="45" customFormat="1" ht="14.25">
      <c r="A6248" s="229">
        <v>804448</v>
      </c>
      <c r="B6248" s="21" t="s">
        <v>31</v>
      </c>
      <c r="C6248" s="32" t="s">
        <v>7046</v>
      </c>
      <c r="D6248" s="33" t="s">
        <v>20</v>
      </c>
      <c r="E6248" s="34">
        <v>5715.88</v>
      </c>
      <c r="F6248" s="168">
        <f t="shared" si="111"/>
        <v>5715.88</v>
      </c>
    </row>
    <row r="6249" spans="1:6" s="45" customFormat="1" ht="14.25">
      <c r="A6249" s="229">
        <v>804336</v>
      </c>
      <c r="B6249" s="21" t="s">
        <v>31</v>
      </c>
      <c r="C6249" s="32" t="s">
        <v>7047</v>
      </c>
      <c r="D6249" s="33" t="s">
        <v>20</v>
      </c>
      <c r="E6249" s="34">
        <v>2906.43</v>
      </c>
      <c r="F6249" s="168">
        <f t="shared" si="111"/>
        <v>2906.43</v>
      </c>
    </row>
    <row r="6250" spans="1:6" s="45" customFormat="1" ht="14.25">
      <c r="A6250" s="229">
        <v>804341</v>
      </c>
      <c r="B6250" s="21" t="s">
        <v>31</v>
      </c>
      <c r="C6250" s="32" t="s">
        <v>7048</v>
      </c>
      <c r="D6250" s="33" t="s">
        <v>20</v>
      </c>
      <c r="E6250" s="34">
        <v>3741.01</v>
      </c>
      <c r="F6250" s="168">
        <f t="shared" si="111"/>
        <v>3741.01</v>
      </c>
    </row>
    <row r="6251" spans="1:6" s="45" customFormat="1" ht="14.25">
      <c r="A6251" s="229">
        <v>804340</v>
      </c>
      <c r="B6251" s="21" t="s">
        <v>31</v>
      </c>
      <c r="C6251" s="32" t="s">
        <v>7049</v>
      </c>
      <c r="D6251" s="33" t="s">
        <v>20</v>
      </c>
      <c r="E6251" s="34">
        <v>2931.97</v>
      </c>
      <c r="F6251" s="168">
        <f t="shared" si="111"/>
        <v>2931.97</v>
      </c>
    </row>
    <row r="6252" spans="1:6" s="45" customFormat="1" ht="14.25">
      <c r="A6252" s="229">
        <v>804451</v>
      </c>
      <c r="B6252" s="21" t="s">
        <v>31</v>
      </c>
      <c r="C6252" s="32" t="s">
        <v>7050</v>
      </c>
      <c r="D6252" s="33" t="s">
        <v>20</v>
      </c>
      <c r="E6252" s="34">
        <v>7552.6</v>
      </c>
      <c r="F6252" s="168">
        <f t="shared" si="111"/>
        <v>7552.6</v>
      </c>
    </row>
    <row r="6253" spans="1:6" s="45" customFormat="1" ht="14.25">
      <c r="A6253" s="229">
        <v>804343</v>
      </c>
      <c r="B6253" s="21" t="s">
        <v>31</v>
      </c>
      <c r="C6253" s="32" t="s">
        <v>7051</v>
      </c>
      <c r="D6253" s="33" t="s">
        <v>20</v>
      </c>
      <c r="E6253" s="34">
        <v>3778.1</v>
      </c>
      <c r="F6253" s="168">
        <f t="shared" si="111"/>
        <v>3778.1</v>
      </c>
    </row>
    <row r="6254" spans="1:6" s="45" customFormat="1" ht="14.25">
      <c r="A6254" s="229">
        <v>804450</v>
      </c>
      <c r="B6254" s="21" t="s">
        <v>31</v>
      </c>
      <c r="C6254" s="32" t="s">
        <v>7052</v>
      </c>
      <c r="D6254" s="33" t="s">
        <v>20</v>
      </c>
      <c r="E6254" s="34">
        <v>5975.98</v>
      </c>
      <c r="F6254" s="168">
        <f t="shared" si="111"/>
        <v>5975.98</v>
      </c>
    </row>
    <row r="6255" spans="1:6" s="45" customFormat="1" ht="14.25">
      <c r="A6255" s="229">
        <v>804342</v>
      </c>
      <c r="B6255" s="21" t="s">
        <v>31</v>
      </c>
      <c r="C6255" s="32" t="s">
        <v>7053</v>
      </c>
      <c r="D6255" s="33" t="s">
        <v>20</v>
      </c>
      <c r="E6255" s="34">
        <v>2964.65</v>
      </c>
      <c r="F6255" s="168">
        <f t="shared" ref="F6255:F6318" si="112">E6255*$F$5038</f>
        <v>2964.65</v>
      </c>
    </row>
    <row r="6256" spans="1:6" s="45" customFormat="1" ht="14.25">
      <c r="A6256" s="229">
        <v>804345</v>
      </c>
      <c r="B6256" s="21" t="s">
        <v>31</v>
      </c>
      <c r="C6256" s="32" t="s">
        <v>7054</v>
      </c>
      <c r="D6256" s="33" t="s">
        <v>20</v>
      </c>
      <c r="E6256" s="34">
        <v>3832.33</v>
      </c>
      <c r="F6256" s="168">
        <f t="shared" si="112"/>
        <v>3832.33</v>
      </c>
    </row>
    <row r="6257" spans="1:6" s="45" customFormat="1" ht="14.25">
      <c r="A6257" s="229">
        <v>804344</v>
      </c>
      <c r="B6257" s="21" t="s">
        <v>31</v>
      </c>
      <c r="C6257" s="32" t="s">
        <v>7055</v>
      </c>
      <c r="D6257" s="33" t="s">
        <v>20</v>
      </c>
      <c r="E6257" s="34">
        <v>3012.88</v>
      </c>
      <c r="F6257" s="168">
        <f t="shared" si="112"/>
        <v>3012.88</v>
      </c>
    </row>
    <row r="6258" spans="1:6" s="45" customFormat="1" ht="14.25">
      <c r="A6258" s="229">
        <v>804347</v>
      </c>
      <c r="B6258" s="21" t="s">
        <v>31</v>
      </c>
      <c r="C6258" s="32" t="s">
        <v>7056</v>
      </c>
      <c r="D6258" s="33" t="s">
        <v>20</v>
      </c>
      <c r="E6258" s="34">
        <v>3906.47</v>
      </c>
      <c r="F6258" s="168">
        <f t="shared" si="112"/>
        <v>3906.47</v>
      </c>
    </row>
    <row r="6259" spans="1:6" s="45" customFormat="1" ht="14.25">
      <c r="A6259" s="229">
        <v>804346</v>
      </c>
      <c r="B6259" s="21" t="s">
        <v>31</v>
      </c>
      <c r="C6259" s="32" t="s">
        <v>7057</v>
      </c>
      <c r="D6259" s="33" t="s">
        <v>20</v>
      </c>
      <c r="E6259" s="34">
        <v>3079.25</v>
      </c>
      <c r="F6259" s="168">
        <f t="shared" si="112"/>
        <v>3079.25</v>
      </c>
    </row>
    <row r="6260" spans="1:6" s="45" customFormat="1" ht="14.25">
      <c r="A6260" s="229">
        <v>804453</v>
      </c>
      <c r="B6260" s="21" t="s">
        <v>31</v>
      </c>
      <c r="C6260" s="32" t="s">
        <v>7058</v>
      </c>
      <c r="D6260" s="33" t="s">
        <v>20</v>
      </c>
      <c r="E6260" s="34">
        <v>8420.07</v>
      </c>
      <c r="F6260" s="168">
        <f t="shared" si="112"/>
        <v>8420.07</v>
      </c>
    </row>
    <row r="6261" spans="1:6" s="45" customFormat="1" ht="14.25">
      <c r="A6261" s="229">
        <v>804349</v>
      </c>
      <c r="B6261" s="21" t="s">
        <v>31</v>
      </c>
      <c r="C6261" s="32" t="s">
        <v>7059</v>
      </c>
      <c r="D6261" s="33" t="s">
        <v>20</v>
      </c>
      <c r="E6261" s="34">
        <v>4003.9</v>
      </c>
      <c r="F6261" s="168">
        <f t="shared" si="112"/>
        <v>4003.9</v>
      </c>
    </row>
    <row r="6262" spans="1:6" s="45" customFormat="1" ht="14.25">
      <c r="A6262" s="229">
        <v>804452</v>
      </c>
      <c r="B6262" s="21" t="s">
        <v>31</v>
      </c>
      <c r="C6262" s="32" t="s">
        <v>7060</v>
      </c>
      <c r="D6262" s="33" t="s">
        <v>20</v>
      </c>
      <c r="E6262" s="34">
        <v>6655.88</v>
      </c>
      <c r="F6262" s="168">
        <f t="shared" si="112"/>
        <v>6655.88</v>
      </c>
    </row>
    <row r="6263" spans="1:6" s="45" customFormat="1" ht="14.25">
      <c r="A6263" s="229">
        <v>804348</v>
      </c>
      <c r="B6263" s="21" t="s">
        <v>31</v>
      </c>
      <c r="C6263" s="32" t="s">
        <v>7061</v>
      </c>
      <c r="D6263" s="33" t="s">
        <v>20</v>
      </c>
      <c r="E6263" s="34">
        <v>3167.3</v>
      </c>
      <c r="F6263" s="168">
        <f t="shared" si="112"/>
        <v>3167.3</v>
      </c>
    </row>
    <row r="6264" spans="1:6" s="45" customFormat="1" ht="14.25">
      <c r="A6264" s="229">
        <v>804351</v>
      </c>
      <c r="B6264" s="21" t="s">
        <v>31</v>
      </c>
      <c r="C6264" s="32" t="s">
        <v>7062</v>
      </c>
      <c r="D6264" s="33" t="s">
        <v>20</v>
      </c>
      <c r="E6264" s="34">
        <v>4129.5600000000004</v>
      </c>
      <c r="F6264" s="168">
        <f t="shared" si="112"/>
        <v>4129.5600000000004</v>
      </c>
    </row>
    <row r="6265" spans="1:6" s="45" customFormat="1" ht="14.25">
      <c r="A6265" s="229">
        <v>804350</v>
      </c>
      <c r="B6265" s="21" t="s">
        <v>31</v>
      </c>
      <c r="C6265" s="32" t="s">
        <v>7063</v>
      </c>
      <c r="D6265" s="33" t="s">
        <v>20</v>
      </c>
      <c r="E6265" s="34">
        <v>3282.12</v>
      </c>
      <c r="F6265" s="168">
        <f t="shared" si="112"/>
        <v>3282.12</v>
      </c>
    </row>
    <row r="6266" spans="1:6" s="45" customFormat="1" ht="14.25">
      <c r="A6266" s="229">
        <v>804353</v>
      </c>
      <c r="B6266" s="21" t="s">
        <v>31</v>
      </c>
      <c r="C6266" s="32" t="s">
        <v>7064</v>
      </c>
      <c r="D6266" s="33" t="s">
        <v>20</v>
      </c>
      <c r="E6266" s="34">
        <v>4294.9799999999996</v>
      </c>
      <c r="F6266" s="168">
        <f t="shared" si="112"/>
        <v>4294.9799999999996</v>
      </c>
    </row>
    <row r="6267" spans="1:6" s="45" customFormat="1" ht="14.25">
      <c r="A6267" s="229">
        <v>804352</v>
      </c>
      <c r="B6267" s="21" t="s">
        <v>31</v>
      </c>
      <c r="C6267" s="32" t="s">
        <v>7065</v>
      </c>
      <c r="D6267" s="33" t="s">
        <v>20</v>
      </c>
      <c r="E6267" s="34">
        <v>3435.23</v>
      </c>
      <c r="F6267" s="168">
        <f t="shared" si="112"/>
        <v>3435.23</v>
      </c>
    </row>
    <row r="6268" spans="1:6" s="45" customFormat="1" ht="14.25">
      <c r="A6268" s="229">
        <v>804455</v>
      </c>
      <c r="B6268" s="21" t="s">
        <v>31</v>
      </c>
      <c r="C6268" s="32" t="s">
        <v>7066</v>
      </c>
      <c r="D6268" s="33" t="s">
        <v>20</v>
      </c>
      <c r="E6268" s="34">
        <v>10423.23</v>
      </c>
      <c r="F6268" s="168">
        <f t="shared" si="112"/>
        <v>10423.23</v>
      </c>
    </row>
    <row r="6269" spans="1:6" s="45" customFormat="1" ht="14.25">
      <c r="A6269" s="229">
        <v>804355</v>
      </c>
      <c r="B6269" s="21" t="s">
        <v>31</v>
      </c>
      <c r="C6269" s="32" t="s">
        <v>7067</v>
      </c>
      <c r="D6269" s="33" t="s">
        <v>20</v>
      </c>
      <c r="E6269" s="34">
        <v>4513.1899999999996</v>
      </c>
      <c r="F6269" s="168">
        <f t="shared" si="112"/>
        <v>4513.1899999999996</v>
      </c>
    </row>
    <row r="6270" spans="1:6" s="45" customFormat="1" ht="14.25">
      <c r="A6270" s="229">
        <v>804454</v>
      </c>
      <c r="B6270" s="21" t="s">
        <v>31</v>
      </c>
      <c r="C6270" s="32" t="s">
        <v>7068</v>
      </c>
      <c r="D6270" s="33" t="s">
        <v>20</v>
      </c>
      <c r="E6270" s="34">
        <v>8227.6299999999992</v>
      </c>
      <c r="F6270" s="168">
        <f t="shared" si="112"/>
        <v>8227.6299999999992</v>
      </c>
    </row>
    <row r="6271" spans="1:6" s="45" customFormat="1" ht="14.25">
      <c r="A6271" s="229">
        <v>804354</v>
      </c>
      <c r="B6271" s="21" t="s">
        <v>31</v>
      </c>
      <c r="C6271" s="32" t="s">
        <v>7069</v>
      </c>
      <c r="D6271" s="33" t="s">
        <v>20</v>
      </c>
      <c r="E6271" s="34">
        <v>3639.67</v>
      </c>
      <c r="F6271" s="168">
        <f t="shared" si="112"/>
        <v>3639.67</v>
      </c>
    </row>
    <row r="6272" spans="1:6" s="45" customFormat="1" ht="14.25">
      <c r="A6272" s="229">
        <v>804339</v>
      </c>
      <c r="B6272" s="21" t="s">
        <v>31</v>
      </c>
      <c r="C6272" s="32" t="s">
        <v>7070</v>
      </c>
      <c r="D6272" s="33" t="s">
        <v>20</v>
      </c>
      <c r="E6272" s="34">
        <v>3719.23</v>
      </c>
      <c r="F6272" s="168">
        <f t="shared" si="112"/>
        <v>3719.23</v>
      </c>
    </row>
    <row r="6273" spans="1:6" s="45" customFormat="1" ht="14.25">
      <c r="A6273" s="229">
        <v>804338</v>
      </c>
      <c r="B6273" s="21" t="s">
        <v>31</v>
      </c>
      <c r="C6273" s="32" t="s">
        <v>7071</v>
      </c>
      <c r="D6273" s="33" t="s">
        <v>20</v>
      </c>
      <c r="E6273" s="34">
        <v>2912.82</v>
      </c>
      <c r="F6273" s="168">
        <f t="shared" si="112"/>
        <v>2912.82</v>
      </c>
    </row>
    <row r="6274" spans="1:6" s="45" customFormat="1" ht="14.25">
      <c r="A6274" s="229">
        <v>804457</v>
      </c>
      <c r="B6274" s="21" t="s">
        <v>31</v>
      </c>
      <c r="C6274" s="32" t="s">
        <v>7072</v>
      </c>
      <c r="D6274" s="33" t="s">
        <v>20</v>
      </c>
      <c r="E6274" s="34">
        <v>12635.07</v>
      </c>
      <c r="F6274" s="168">
        <f t="shared" si="112"/>
        <v>12635.07</v>
      </c>
    </row>
    <row r="6275" spans="1:6" s="45" customFormat="1" ht="14.25">
      <c r="A6275" s="229">
        <v>804357</v>
      </c>
      <c r="B6275" s="21" t="s">
        <v>31</v>
      </c>
      <c r="C6275" s="32" t="s">
        <v>7073</v>
      </c>
      <c r="D6275" s="33" t="s">
        <v>20</v>
      </c>
      <c r="E6275" s="34">
        <v>6260.78</v>
      </c>
      <c r="F6275" s="168">
        <f t="shared" si="112"/>
        <v>6260.78</v>
      </c>
    </row>
    <row r="6276" spans="1:6" s="45" customFormat="1" ht="14.25">
      <c r="A6276" s="229">
        <v>804456</v>
      </c>
      <c r="B6276" s="21" t="s">
        <v>31</v>
      </c>
      <c r="C6276" s="32" t="s">
        <v>7074</v>
      </c>
      <c r="D6276" s="33" t="s">
        <v>20</v>
      </c>
      <c r="E6276" s="34">
        <v>9775.19</v>
      </c>
      <c r="F6276" s="168">
        <f t="shared" si="112"/>
        <v>9775.19</v>
      </c>
    </row>
    <row r="6277" spans="1:6" s="45" customFormat="1" ht="14.25">
      <c r="A6277" s="229">
        <v>804356</v>
      </c>
      <c r="B6277" s="21" t="s">
        <v>31</v>
      </c>
      <c r="C6277" s="32" t="s">
        <v>7075</v>
      </c>
      <c r="D6277" s="33" t="s">
        <v>20</v>
      </c>
      <c r="E6277" s="34">
        <v>4834.51</v>
      </c>
      <c r="F6277" s="168">
        <f t="shared" si="112"/>
        <v>4834.51</v>
      </c>
    </row>
    <row r="6278" spans="1:6" s="45" customFormat="1" ht="14.25">
      <c r="A6278" s="229">
        <v>804361</v>
      </c>
      <c r="B6278" s="21" t="s">
        <v>31</v>
      </c>
      <c r="C6278" s="32" t="s">
        <v>7076</v>
      </c>
      <c r="D6278" s="33" t="s">
        <v>20</v>
      </c>
      <c r="E6278" s="34">
        <v>6305.47</v>
      </c>
      <c r="F6278" s="168">
        <f t="shared" si="112"/>
        <v>6305.47</v>
      </c>
    </row>
    <row r="6279" spans="1:6" s="45" customFormat="1" ht="14.25">
      <c r="A6279" s="229">
        <v>804360</v>
      </c>
      <c r="B6279" s="21" t="s">
        <v>31</v>
      </c>
      <c r="C6279" s="32" t="s">
        <v>7077</v>
      </c>
      <c r="D6279" s="33" t="s">
        <v>20</v>
      </c>
      <c r="E6279" s="34">
        <v>4873.05</v>
      </c>
      <c r="F6279" s="168">
        <f t="shared" si="112"/>
        <v>4873.05</v>
      </c>
    </row>
    <row r="6280" spans="1:6" s="45" customFormat="1" ht="14.25">
      <c r="A6280" s="229">
        <v>804459</v>
      </c>
      <c r="B6280" s="21" t="s">
        <v>31</v>
      </c>
      <c r="C6280" s="32" t="s">
        <v>7078</v>
      </c>
      <c r="D6280" s="33" t="s">
        <v>20</v>
      </c>
      <c r="E6280" s="34">
        <v>13223.25</v>
      </c>
      <c r="F6280" s="168">
        <f t="shared" si="112"/>
        <v>13223.25</v>
      </c>
    </row>
    <row r="6281" spans="1:6" s="45" customFormat="1" ht="14.25">
      <c r="A6281" s="229">
        <v>804363</v>
      </c>
      <c r="B6281" s="21" t="s">
        <v>31</v>
      </c>
      <c r="C6281" s="32" t="s">
        <v>7079</v>
      </c>
      <c r="D6281" s="33" t="s">
        <v>20</v>
      </c>
      <c r="E6281" s="34">
        <v>6362.72</v>
      </c>
      <c r="F6281" s="168">
        <f t="shared" si="112"/>
        <v>6362.72</v>
      </c>
    </row>
    <row r="6282" spans="1:6" s="45" customFormat="1" ht="14.25">
      <c r="A6282" s="229">
        <v>804458</v>
      </c>
      <c r="B6282" s="21" t="s">
        <v>31</v>
      </c>
      <c r="C6282" s="32" t="s">
        <v>7080</v>
      </c>
      <c r="D6282" s="33" t="s">
        <v>20</v>
      </c>
      <c r="E6282" s="34">
        <v>10227.09</v>
      </c>
      <c r="F6282" s="168">
        <f t="shared" si="112"/>
        <v>10227.09</v>
      </c>
    </row>
    <row r="6283" spans="1:6" s="45" customFormat="1" ht="14.25">
      <c r="A6283" s="229">
        <v>804362</v>
      </c>
      <c r="B6283" s="21" t="s">
        <v>31</v>
      </c>
      <c r="C6283" s="32" t="s">
        <v>7081</v>
      </c>
      <c r="D6283" s="33" t="s">
        <v>20</v>
      </c>
      <c r="E6283" s="34">
        <v>4922.5200000000004</v>
      </c>
      <c r="F6283" s="168">
        <f t="shared" si="112"/>
        <v>4922.5200000000004</v>
      </c>
    </row>
    <row r="6284" spans="1:6" s="45" customFormat="1" ht="14.25">
      <c r="A6284" s="229">
        <v>804365</v>
      </c>
      <c r="B6284" s="21" t="s">
        <v>31</v>
      </c>
      <c r="C6284" s="32" t="s">
        <v>7082</v>
      </c>
      <c r="D6284" s="33" t="s">
        <v>20</v>
      </c>
      <c r="E6284" s="34">
        <v>6445.38</v>
      </c>
      <c r="F6284" s="168">
        <f t="shared" si="112"/>
        <v>6445.38</v>
      </c>
    </row>
    <row r="6285" spans="1:6" s="45" customFormat="1" ht="14.25">
      <c r="A6285" s="229">
        <v>804364</v>
      </c>
      <c r="B6285" s="21" t="s">
        <v>31</v>
      </c>
      <c r="C6285" s="32" t="s">
        <v>7083</v>
      </c>
      <c r="D6285" s="33" t="s">
        <v>20</v>
      </c>
      <c r="E6285" s="34">
        <v>4994.34</v>
      </c>
      <c r="F6285" s="168">
        <f t="shared" si="112"/>
        <v>4994.34</v>
      </c>
    </row>
    <row r="6286" spans="1:6" s="45" customFormat="1" ht="14.25">
      <c r="A6286" s="229">
        <v>804367</v>
      </c>
      <c r="B6286" s="21" t="s">
        <v>31</v>
      </c>
      <c r="C6286" s="32" t="s">
        <v>7084</v>
      </c>
      <c r="D6286" s="33" t="s">
        <v>20</v>
      </c>
      <c r="E6286" s="34">
        <v>6557.62</v>
      </c>
      <c r="F6286" s="168">
        <f t="shared" si="112"/>
        <v>6557.62</v>
      </c>
    </row>
    <row r="6287" spans="1:6" s="45" customFormat="1" ht="14.25">
      <c r="A6287" s="229">
        <v>804366</v>
      </c>
      <c r="B6287" s="21" t="s">
        <v>31</v>
      </c>
      <c r="C6287" s="32" t="s">
        <v>7085</v>
      </c>
      <c r="D6287" s="33" t="s">
        <v>20</v>
      </c>
      <c r="E6287" s="34">
        <v>5092.8100000000004</v>
      </c>
      <c r="F6287" s="168">
        <f t="shared" si="112"/>
        <v>5092.8100000000004</v>
      </c>
    </row>
    <row r="6288" spans="1:6" s="45" customFormat="1" ht="14.25">
      <c r="A6288" s="229">
        <v>804461</v>
      </c>
      <c r="B6288" s="21" t="s">
        <v>31</v>
      </c>
      <c r="C6288" s="32" t="s">
        <v>7086</v>
      </c>
      <c r="D6288" s="33" t="s">
        <v>20</v>
      </c>
      <c r="E6288" s="34">
        <v>14785.06</v>
      </c>
      <c r="F6288" s="168">
        <f t="shared" si="112"/>
        <v>14785.06</v>
      </c>
    </row>
    <row r="6289" spans="1:6" s="45" customFormat="1" ht="14.25">
      <c r="A6289" s="229">
        <v>804369</v>
      </c>
      <c r="B6289" s="21" t="s">
        <v>31</v>
      </c>
      <c r="C6289" s="32" t="s">
        <v>7087</v>
      </c>
      <c r="D6289" s="33" t="s">
        <v>20</v>
      </c>
      <c r="E6289" s="34">
        <v>6704.06</v>
      </c>
      <c r="F6289" s="168">
        <f t="shared" si="112"/>
        <v>6704.06</v>
      </c>
    </row>
    <row r="6290" spans="1:6" s="45" customFormat="1" ht="14.25">
      <c r="A6290" s="229">
        <v>804460</v>
      </c>
      <c r="B6290" s="21" t="s">
        <v>31</v>
      </c>
      <c r="C6290" s="32" t="s">
        <v>7088</v>
      </c>
      <c r="D6290" s="33" t="s">
        <v>20</v>
      </c>
      <c r="E6290" s="34">
        <v>11427.1</v>
      </c>
      <c r="F6290" s="168">
        <f t="shared" si="112"/>
        <v>11427.1</v>
      </c>
    </row>
    <row r="6291" spans="1:6" s="45" customFormat="1" ht="14.25">
      <c r="A6291" s="229">
        <v>804371</v>
      </c>
      <c r="B6291" s="21" t="s">
        <v>31</v>
      </c>
      <c r="C6291" s="32" t="s">
        <v>7089</v>
      </c>
      <c r="D6291" s="33" t="s">
        <v>20</v>
      </c>
      <c r="E6291" s="34">
        <v>6893.02</v>
      </c>
      <c r="F6291" s="168">
        <f t="shared" si="112"/>
        <v>6893.02</v>
      </c>
    </row>
    <row r="6292" spans="1:6" s="45" customFormat="1" ht="14.25">
      <c r="A6292" s="229">
        <v>804370</v>
      </c>
      <c r="B6292" s="21" t="s">
        <v>31</v>
      </c>
      <c r="C6292" s="32" t="s">
        <v>7090</v>
      </c>
      <c r="D6292" s="33" t="s">
        <v>20</v>
      </c>
      <c r="E6292" s="34">
        <v>5392.16</v>
      </c>
      <c r="F6292" s="168">
        <f t="shared" si="112"/>
        <v>5392.16</v>
      </c>
    </row>
    <row r="6293" spans="1:6" s="45" customFormat="1" ht="14.25">
      <c r="A6293" s="229">
        <v>804373</v>
      </c>
      <c r="B6293" s="21" t="s">
        <v>31</v>
      </c>
      <c r="C6293" s="32" t="s">
        <v>7091</v>
      </c>
      <c r="D6293" s="33" t="s">
        <v>20</v>
      </c>
      <c r="E6293" s="34">
        <v>7137.11</v>
      </c>
      <c r="F6293" s="168">
        <f t="shared" si="112"/>
        <v>7137.11</v>
      </c>
    </row>
    <row r="6294" spans="1:6" s="45" customFormat="1" ht="14.25">
      <c r="A6294" s="229">
        <v>804372</v>
      </c>
      <c r="B6294" s="21" t="s">
        <v>31</v>
      </c>
      <c r="C6294" s="32" t="s">
        <v>7092</v>
      </c>
      <c r="D6294" s="33" t="s">
        <v>20</v>
      </c>
      <c r="E6294" s="34">
        <v>5614.41</v>
      </c>
      <c r="F6294" s="168">
        <f t="shared" si="112"/>
        <v>5614.41</v>
      </c>
    </row>
    <row r="6295" spans="1:6" s="45" customFormat="1" ht="14.25">
      <c r="A6295" s="229">
        <v>804463</v>
      </c>
      <c r="B6295" s="21" t="s">
        <v>31</v>
      </c>
      <c r="C6295" s="32" t="s">
        <v>7093</v>
      </c>
      <c r="D6295" s="33" t="s">
        <v>20</v>
      </c>
      <c r="E6295" s="34">
        <v>18363.080000000002</v>
      </c>
      <c r="F6295" s="168">
        <f t="shared" si="112"/>
        <v>18363.080000000002</v>
      </c>
    </row>
    <row r="6296" spans="1:6" s="45" customFormat="1" ht="14.25">
      <c r="A6296" s="229">
        <v>804375</v>
      </c>
      <c r="B6296" s="21" t="s">
        <v>31</v>
      </c>
      <c r="C6296" s="32" t="s">
        <v>7094</v>
      </c>
      <c r="D6296" s="33" t="s">
        <v>20</v>
      </c>
      <c r="E6296" s="34">
        <v>7458.6</v>
      </c>
      <c r="F6296" s="168">
        <f t="shared" si="112"/>
        <v>7458.6</v>
      </c>
    </row>
    <row r="6297" spans="1:6" s="45" customFormat="1" ht="14.25">
      <c r="A6297" s="229">
        <v>804462</v>
      </c>
      <c r="B6297" s="21" t="s">
        <v>31</v>
      </c>
      <c r="C6297" s="32" t="s">
        <v>7095</v>
      </c>
      <c r="D6297" s="33" t="s">
        <v>20</v>
      </c>
      <c r="E6297" s="34">
        <v>14169.69</v>
      </c>
      <c r="F6297" s="168">
        <f t="shared" si="112"/>
        <v>14169.69</v>
      </c>
    </row>
    <row r="6298" spans="1:6" s="45" customFormat="1" ht="14.25">
      <c r="A6298" s="229">
        <v>804374</v>
      </c>
      <c r="B6298" s="21" t="s">
        <v>31</v>
      </c>
      <c r="C6298" s="32" t="s">
        <v>7096</v>
      </c>
      <c r="D6298" s="33" t="s">
        <v>20</v>
      </c>
      <c r="E6298" s="34">
        <v>5911.58</v>
      </c>
      <c r="F6298" s="168">
        <f t="shared" si="112"/>
        <v>5911.58</v>
      </c>
    </row>
    <row r="6299" spans="1:6" s="45" customFormat="1" ht="14.25">
      <c r="A6299" s="229">
        <v>804359</v>
      </c>
      <c r="B6299" s="21" t="s">
        <v>31</v>
      </c>
      <c r="C6299" s="32" t="s">
        <v>7097</v>
      </c>
      <c r="D6299" s="33" t="s">
        <v>20</v>
      </c>
      <c r="E6299" s="34">
        <v>6272.12</v>
      </c>
      <c r="F6299" s="168">
        <f t="shared" si="112"/>
        <v>6272.12</v>
      </c>
    </row>
    <row r="6300" spans="1:6" s="45" customFormat="1" ht="14.25">
      <c r="A6300" s="229">
        <v>804358</v>
      </c>
      <c r="B6300" s="21" t="s">
        <v>31</v>
      </c>
      <c r="C6300" s="32" t="s">
        <v>7098</v>
      </c>
      <c r="D6300" s="33" t="s">
        <v>20</v>
      </c>
      <c r="E6300" s="34">
        <v>4844.38</v>
      </c>
      <c r="F6300" s="168">
        <f t="shared" si="112"/>
        <v>4844.38</v>
      </c>
    </row>
    <row r="6301" spans="1:6" s="45" customFormat="1" ht="14.25">
      <c r="A6301" s="229">
        <v>804368</v>
      </c>
      <c r="B6301" s="21" t="s">
        <v>31</v>
      </c>
      <c r="C6301" s="32" t="s">
        <v>7099</v>
      </c>
      <c r="D6301" s="33" t="s">
        <v>20</v>
      </c>
      <c r="E6301" s="34">
        <v>5222.54</v>
      </c>
      <c r="F6301" s="168">
        <f t="shared" si="112"/>
        <v>5222.54</v>
      </c>
    </row>
    <row r="6302" spans="1:6" s="45" customFormat="1" ht="14.25">
      <c r="A6302" s="229">
        <v>804465</v>
      </c>
      <c r="B6302" s="21" t="s">
        <v>31</v>
      </c>
      <c r="C6302" s="32" t="s">
        <v>7100</v>
      </c>
      <c r="D6302" s="33" t="s">
        <v>21</v>
      </c>
      <c r="E6302" s="34">
        <v>123.75</v>
      </c>
      <c r="F6302" s="168">
        <f t="shared" si="112"/>
        <v>123.75</v>
      </c>
    </row>
    <row r="6303" spans="1:6" s="45" customFormat="1" ht="14.25">
      <c r="A6303" s="229">
        <v>804464</v>
      </c>
      <c r="B6303" s="21" t="s">
        <v>31</v>
      </c>
      <c r="C6303" s="32" t="s">
        <v>7101</v>
      </c>
      <c r="D6303" s="33" t="s">
        <v>21</v>
      </c>
      <c r="E6303" s="34">
        <v>103.98</v>
      </c>
      <c r="F6303" s="168">
        <f t="shared" si="112"/>
        <v>103.98</v>
      </c>
    </row>
    <row r="6304" spans="1:6" s="45" customFormat="1" ht="14.25">
      <c r="A6304" s="229">
        <v>804475</v>
      </c>
      <c r="B6304" s="21" t="s">
        <v>31</v>
      </c>
      <c r="C6304" s="32" t="s">
        <v>7102</v>
      </c>
      <c r="D6304" s="33" t="s">
        <v>21</v>
      </c>
      <c r="E6304" s="34">
        <v>136.6</v>
      </c>
      <c r="F6304" s="168">
        <f t="shared" si="112"/>
        <v>136.6</v>
      </c>
    </row>
    <row r="6305" spans="1:6" s="45" customFormat="1" ht="14.25">
      <c r="A6305" s="229">
        <v>804474</v>
      </c>
      <c r="B6305" s="21" t="s">
        <v>31</v>
      </c>
      <c r="C6305" s="32" t="s">
        <v>7103</v>
      </c>
      <c r="D6305" s="33" t="s">
        <v>21</v>
      </c>
      <c r="E6305" s="34">
        <v>116.84</v>
      </c>
      <c r="F6305" s="168">
        <f t="shared" si="112"/>
        <v>116.84</v>
      </c>
    </row>
    <row r="6306" spans="1:6" s="45" customFormat="1" ht="14.25">
      <c r="A6306" s="229">
        <v>804485</v>
      </c>
      <c r="B6306" s="21" t="s">
        <v>31</v>
      </c>
      <c r="C6306" s="32" t="s">
        <v>7104</v>
      </c>
      <c r="D6306" s="33" t="s">
        <v>21</v>
      </c>
      <c r="E6306" s="34">
        <v>200.81</v>
      </c>
      <c r="F6306" s="168">
        <f t="shared" si="112"/>
        <v>200.81</v>
      </c>
    </row>
    <row r="6307" spans="1:6" s="45" customFormat="1" ht="14.25">
      <c r="A6307" s="229">
        <v>804484</v>
      </c>
      <c r="B6307" s="21" t="s">
        <v>31</v>
      </c>
      <c r="C6307" s="32" t="s">
        <v>7105</v>
      </c>
      <c r="D6307" s="33" t="s">
        <v>21</v>
      </c>
      <c r="E6307" s="34">
        <v>181.15</v>
      </c>
      <c r="F6307" s="168">
        <f t="shared" si="112"/>
        <v>181.15</v>
      </c>
    </row>
    <row r="6308" spans="1:6" s="45" customFormat="1" ht="14.25">
      <c r="A6308" s="229">
        <v>804495</v>
      </c>
      <c r="B6308" s="21" t="s">
        <v>31</v>
      </c>
      <c r="C6308" s="32" t="s">
        <v>7106</v>
      </c>
      <c r="D6308" s="33" t="s">
        <v>21</v>
      </c>
      <c r="E6308" s="34">
        <v>250.52</v>
      </c>
      <c r="F6308" s="168">
        <f t="shared" si="112"/>
        <v>250.52</v>
      </c>
    </row>
    <row r="6309" spans="1:6" s="45" customFormat="1" ht="14.25">
      <c r="A6309" s="229">
        <v>804494</v>
      </c>
      <c r="B6309" s="21" t="s">
        <v>31</v>
      </c>
      <c r="C6309" s="32" t="s">
        <v>7107</v>
      </c>
      <c r="D6309" s="33" t="s">
        <v>21</v>
      </c>
      <c r="E6309" s="34">
        <v>227.22</v>
      </c>
      <c r="F6309" s="168">
        <f t="shared" si="112"/>
        <v>227.22</v>
      </c>
    </row>
    <row r="6310" spans="1:6" s="45" customFormat="1" ht="14.25">
      <c r="A6310" s="229">
        <v>804467</v>
      </c>
      <c r="B6310" s="21" t="s">
        <v>31</v>
      </c>
      <c r="C6310" s="32" t="s">
        <v>7108</v>
      </c>
      <c r="D6310" s="33" t="s">
        <v>21</v>
      </c>
      <c r="E6310" s="34">
        <v>188.36</v>
      </c>
      <c r="F6310" s="168">
        <f t="shared" si="112"/>
        <v>188.36</v>
      </c>
    </row>
    <row r="6311" spans="1:6" s="45" customFormat="1" ht="14.25">
      <c r="A6311" s="229">
        <v>804466</v>
      </c>
      <c r="B6311" s="21" t="s">
        <v>31</v>
      </c>
      <c r="C6311" s="32" t="s">
        <v>7109</v>
      </c>
      <c r="D6311" s="33" t="s">
        <v>21</v>
      </c>
      <c r="E6311" s="34">
        <v>156.88</v>
      </c>
      <c r="F6311" s="168">
        <f t="shared" si="112"/>
        <v>156.88</v>
      </c>
    </row>
    <row r="6312" spans="1:6" s="45" customFormat="1" ht="14.25">
      <c r="A6312" s="229">
        <v>804477</v>
      </c>
      <c r="B6312" s="21" t="s">
        <v>31</v>
      </c>
      <c r="C6312" s="32" t="s">
        <v>7110</v>
      </c>
      <c r="D6312" s="33" t="s">
        <v>21</v>
      </c>
      <c r="E6312" s="34">
        <v>239.74</v>
      </c>
      <c r="F6312" s="168">
        <f t="shared" si="112"/>
        <v>239.74</v>
      </c>
    </row>
    <row r="6313" spans="1:6" s="45" customFormat="1" ht="14.25">
      <c r="A6313" s="229">
        <v>804476</v>
      </c>
      <c r="B6313" s="21" t="s">
        <v>31</v>
      </c>
      <c r="C6313" s="32" t="s">
        <v>7111</v>
      </c>
      <c r="D6313" s="33" t="s">
        <v>21</v>
      </c>
      <c r="E6313" s="34">
        <v>208.33</v>
      </c>
      <c r="F6313" s="168">
        <f t="shared" si="112"/>
        <v>208.33</v>
      </c>
    </row>
    <row r="6314" spans="1:6" s="45" customFormat="1" ht="14.25">
      <c r="A6314" s="229">
        <v>804487</v>
      </c>
      <c r="B6314" s="21" t="s">
        <v>31</v>
      </c>
      <c r="C6314" s="32" t="s">
        <v>7112</v>
      </c>
      <c r="D6314" s="33" t="s">
        <v>21</v>
      </c>
      <c r="E6314" s="34">
        <v>341.35</v>
      </c>
      <c r="F6314" s="168">
        <f t="shared" si="112"/>
        <v>341.35</v>
      </c>
    </row>
    <row r="6315" spans="1:6" s="45" customFormat="1" ht="14.25">
      <c r="A6315" s="229">
        <v>804486</v>
      </c>
      <c r="B6315" s="21" t="s">
        <v>31</v>
      </c>
      <c r="C6315" s="32" t="s">
        <v>7113</v>
      </c>
      <c r="D6315" s="33" t="s">
        <v>21</v>
      </c>
      <c r="E6315" s="34">
        <v>306.19</v>
      </c>
      <c r="F6315" s="168">
        <f t="shared" si="112"/>
        <v>306.19</v>
      </c>
    </row>
    <row r="6316" spans="1:6" s="45" customFormat="1" ht="14.25">
      <c r="A6316" s="229">
        <v>804497</v>
      </c>
      <c r="B6316" s="21" t="s">
        <v>31</v>
      </c>
      <c r="C6316" s="32" t="s">
        <v>7114</v>
      </c>
      <c r="D6316" s="33" t="s">
        <v>21</v>
      </c>
      <c r="E6316" s="34">
        <v>402.42</v>
      </c>
      <c r="F6316" s="168">
        <f t="shared" si="112"/>
        <v>402.42</v>
      </c>
    </row>
    <row r="6317" spans="1:6" s="45" customFormat="1" ht="14.25">
      <c r="A6317" s="229">
        <v>804496</v>
      </c>
      <c r="B6317" s="21" t="s">
        <v>31</v>
      </c>
      <c r="C6317" s="32" t="s">
        <v>7115</v>
      </c>
      <c r="D6317" s="33" t="s">
        <v>21</v>
      </c>
      <c r="E6317" s="34">
        <v>359.86</v>
      </c>
      <c r="F6317" s="168">
        <f t="shared" si="112"/>
        <v>359.86</v>
      </c>
    </row>
    <row r="6318" spans="1:6" s="45" customFormat="1" ht="14.25">
      <c r="A6318" s="229">
        <v>804469</v>
      </c>
      <c r="B6318" s="21" t="s">
        <v>31</v>
      </c>
      <c r="C6318" s="32" t="s">
        <v>7116</v>
      </c>
      <c r="D6318" s="33" t="s">
        <v>21</v>
      </c>
      <c r="E6318" s="34">
        <v>331.71</v>
      </c>
      <c r="F6318" s="168">
        <f t="shared" si="112"/>
        <v>331.71</v>
      </c>
    </row>
    <row r="6319" spans="1:6" s="45" customFormat="1" ht="14.25">
      <c r="A6319" s="229">
        <v>804468</v>
      </c>
      <c r="B6319" s="21" t="s">
        <v>31</v>
      </c>
      <c r="C6319" s="32" t="s">
        <v>7117</v>
      </c>
      <c r="D6319" s="33" t="s">
        <v>21</v>
      </c>
      <c r="E6319" s="34">
        <v>288.54000000000002</v>
      </c>
      <c r="F6319" s="168">
        <f t="shared" ref="F6319:F6382" si="113">E6319*$F$5038</f>
        <v>288.54000000000002</v>
      </c>
    </row>
    <row r="6320" spans="1:6" s="45" customFormat="1" ht="14.25">
      <c r="A6320" s="229">
        <v>804479</v>
      </c>
      <c r="B6320" s="21" t="s">
        <v>31</v>
      </c>
      <c r="C6320" s="32" t="s">
        <v>7118</v>
      </c>
      <c r="D6320" s="33" t="s">
        <v>21</v>
      </c>
      <c r="E6320" s="34">
        <v>383.08</v>
      </c>
      <c r="F6320" s="168">
        <f t="shared" si="113"/>
        <v>383.08</v>
      </c>
    </row>
    <row r="6321" spans="1:6" s="45" customFormat="1" ht="14.25">
      <c r="A6321" s="229">
        <v>804478</v>
      </c>
      <c r="B6321" s="21" t="s">
        <v>31</v>
      </c>
      <c r="C6321" s="32" t="s">
        <v>7119</v>
      </c>
      <c r="D6321" s="33" t="s">
        <v>21</v>
      </c>
      <c r="E6321" s="34">
        <v>339.99</v>
      </c>
      <c r="F6321" s="168">
        <f t="shared" si="113"/>
        <v>339.99</v>
      </c>
    </row>
    <row r="6322" spans="1:6" s="45" customFormat="1" ht="14.25">
      <c r="A6322" s="229">
        <v>804489</v>
      </c>
      <c r="B6322" s="21" t="s">
        <v>31</v>
      </c>
      <c r="C6322" s="32" t="s">
        <v>7120</v>
      </c>
      <c r="D6322" s="33" t="s">
        <v>21</v>
      </c>
      <c r="E6322" s="34">
        <v>483.54</v>
      </c>
      <c r="F6322" s="168">
        <f t="shared" si="113"/>
        <v>483.54</v>
      </c>
    </row>
    <row r="6323" spans="1:6" s="45" customFormat="1" ht="14.25">
      <c r="A6323" s="229">
        <v>804488</v>
      </c>
      <c r="B6323" s="21" t="s">
        <v>31</v>
      </c>
      <c r="C6323" s="32" t="s">
        <v>7121</v>
      </c>
      <c r="D6323" s="33" t="s">
        <v>21</v>
      </c>
      <c r="E6323" s="34">
        <v>428.54</v>
      </c>
      <c r="F6323" s="168">
        <f t="shared" si="113"/>
        <v>428.54</v>
      </c>
    </row>
    <row r="6324" spans="1:6" s="45" customFormat="1" ht="14.25">
      <c r="A6324" s="229">
        <v>804499</v>
      </c>
      <c r="B6324" s="21" t="s">
        <v>31</v>
      </c>
      <c r="C6324" s="32" t="s">
        <v>7122</v>
      </c>
      <c r="D6324" s="33" t="s">
        <v>21</v>
      </c>
      <c r="E6324" s="34">
        <v>614.37</v>
      </c>
      <c r="F6324" s="168">
        <f t="shared" si="113"/>
        <v>614.37</v>
      </c>
    </row>
    <row r="6325" spans="1:6" s="45" customFormat="1" ht="14.25">
      <c r="A6325" s="229">
        <v>804498</v>
      </c>
      <c r="B6325" s="21" t="s">
        <v>31</v>
      </c>
      <c r="C6325" s="32" t="s">
        <v>7123</v>
      </c>
      <c r="D6325" s="33" t="s">
        <v>21</v>
      </c>
      <c r="E6325" s="34">
        <v>550.22</v>
      </c>
      <c r="F6325" s="168">
        <f t="shared" si="113"/>
        <v>550.22</v>
      </c>
    </row>
    <row r="6326" spans="1:6" s="45" customFormat="1" ht="14.25">
      <c r="A6326" s="229">
        <v>804471</v>
      </c>
      <c r="B6326" s="21" t="s">
        <v>31</v>
      </c>
      <c r="C6326" s="32" t="s">
        <v>7124</v>
      </c>
      <c r="D6326" s="33" t="s">
        <v>21</v>
      </c>
      <c r="E6326" s="34">
        <v>450.11</v>
      </c>
      <c r="F6326" s="168">
        <f t="shared" si="113"/>
        <v>450.11</v>
      </c>
    </row>
    <row r="6327" spans="1:6" s="45" customFormat="1" ht="14.25">
      <c r="A6327" s="229">
        <v>804470</v>
      </c>
      <c r="B6327" s="21" t="s">
        <v>31</v>
      </c>
      <c r="C6327" s="32" t="s">
        <v>7125</v>
      </c>
      <c r="D6327" s="33" t="s">
        <v>21</v>
      </c>
      <c r="E6327" s="34">
        <v>387.25</v>
      </c>
      <c r="F6327" s="168">
        <f t="shared" si="113"/>
        <v>387.25</v>
      </c>
    </row>
    <row r="6328" spans="1:6" s="45" customFormat="1" ht="14.25">
      <c r="A6328" s="229">
        <v>804481</v>
      </c>
      <c r="B6328" s="21" t="s">
        <v>31</v>
      </c>
      <c r="C6328" s="32" t="s">
        <v>7126</v>
      </c>
      <c r="D6328" s="33" t="s">
        <v>21</v>
      </c>
      <c r="E6328" s="34">
        <v>565.70000000000005</v>
      </c>
      <c r="F6328" s="168">
        <f t="shared" si="113"/>
        <v>565.70000000000005</v>
      </c>
    </row>
    <row r="6329" spans="1:6" s="45" customFormat="1" ht="14.25">
      <c r="A6329" s="229">
        <v>804480</v>
      </c>
      <c r="B6329" s="21" t="s">
        <v>31</v>
      </c>
      <c r="C6329" s="32" t="s">
        <v>7127</v>
      </c>
      <c r="D6329" s="33" t="s">
        <v>21</v>
      </c>
      <c r="E6329" s="34">
        <v>503.01</v>
      </c>
      <c r="F6329" s="168">
        <f t="shared" si="113"/>
        <v>503.01</v>
      </c>
    </row>
    <row r="6330" spans="1:6" s="45" customFormat="1" ht="14.25">
      <c r="A6330" s="229">
        <v>804491</v>
      </c>
      <c r="B6330" s="21" t="s">
        <v>31</v>
      </c>
      <c r="C6330" s="32" t="s">
        <v>7128</v>
      </c>
      <c r="D6330" s="33" t="s">
        <v>21</v>
      </c>
      <c r="E6330" s="34">
        <v>745.35</v>
      </c>
      <c r="F6330" s="168">
        <f t="shared" si="113"/>
        <v>745.35</v>
      </c>
    </row>
    <row r="6331" spans="1:6" s="45" customFormat="1" ht="14.25">
      <c r="A6331" s="229">
        <v>804490</v>
      </c>
      <c r="B6331" s="21" t="s">
        <v>31</v>
      </c>
      <c r="C6331" s="32" t="s">
        <v>7129</v>
      </c>
      <c r="D6331" s="33" t="s">
        <v>21</v>
      </c>
      <c r="E6331" s="34">
        <v>661.62</v>
      </c>
      <c r="F6331" s="168">
        <f t="shared" si="113"/>
        <v>661.62</v>
      </c>
    </row>
    <row r="6332" spans="1:6" s="45" customFormat="1" ht="14.25">
      <c r="A6332" s="229">
        <v>804501</v>
      </c>
      <c r="B6332" s="21" t="s">
        <v>31</v>
      </c>
      <c r="C6332" s="32" t="s">
        <v>7130</v>
      </c>
      <c r="D6332" s="33" t="s">
        <v>21</v>
      </c>
      <c r="E6332" s="34">
        <v>895.24</v>
      </c>
      <c r="F6332" s="168">
        <f t="shared" si="113"/>
        <v>895.24</v>
      </c>
    </row>
    <row r="6333" spans="1:6" s="45" customFormat="1" ht="14.25">
      <c r="A6333" s="229">
        <v>804500</v>
      </c>
      <c r="B6333" s="21" t="s">
        <v>31</v>
      </c>
      <c r="C6333" s="32" t="s">
        <v>7131</v>
      </c>
      <c r="D6333" s="33" t="s">
        <v>21</v>
      </c>
      <c r="E6333" s="34">
        <v>800.32</v>
      </c>
      <c r="F6333" s="168">
        <f t="shared" si="113"/>
        <v>800.32</v>
      </c>
    </row>
    <row r="6334" spans="1:6" s="45" customFormat="1" ht="14.25">
      <c r="A6334" s="229">
        <v>804473</v>
      </c>
      <c r="B6334" s="21" t="s">
        <v>31</v>
      </c>
      <c r="C6334" s="32" t="s">
        <v>7132</v>
      </c>
      <c r="D6334" s="33" t="s">
        <v>21</v>
      </c>
      <c r="E6334" s="34">
        <v>727.8</v>
      </c>
      <c r="F6334" s="168">
        <f t="shared" si="113"/>
        <v>727.8</v>
      </c>
    </row>
    <row r="6335" spans="1:6" s="45" customFormat="1" ht="14.25">
      <c r="A6335" s="229">
        <v>804472</v>
      </c>
      <c r="B6335" s="21" t="s">
        <v>31</v>
      </c>
      <c r="C6335" s="32" t="s">
        <v>7133</v>
      </c>
      <c r="D6335" s="33" t="s">
        <v>21</v>
      </c>
      <c r="E6335" s="34">
        <v>629.61</v>
      </c>
      <c r="F6335" s="168">
        <f t="shared" si="113"/>
        <v>629.61</v>
      </c>
    </row>
    <row r="6336" spans="1:6" s="45" customFormat="1" ht="14.25">
      <c r="A6336" s="229">
        <v>804483</v>
      </c>
      <c r="B6336" s="21" t="s">
        <v>31</v>
      </c>
      <c r="C6336" s="32" t="s">
        <v>7134</v>
      </c>
      <c r="D6336" s="33" t="s">
        <v>21</v>
      </c>
      <c r="E6336" s="34">
        <v>907.61</v>
      </c>
      <c r="F6336" s="168">
        <f t="shared" si="113"/>
        <v>907.61</v>
      </c>
    </row>
    <row r="6337" spans="1:6" s="45" customFormat="1" ht="14.25">
      <c r="A6337" s="229">
        <v>804482</v>
      </c>
      <c r="B6337" s="21" t="s">
        <v>31</v>
      </c>
      <c r="C6337" s="32" t="s">
        <v>7135</v>
      </c>
      <c r="D6337" s="33" t="s">
        <v>21</v>
      </c>
      <c r="E6337" s="34">
        <v>809.69</v>
      </c>
      <c r="F6337" s="168">
        <f t="shared" si="113"/>
        <v>809.69</v>
      </c>
    </row>
    <row r="6338" spans="1:6" s="45" customFormat="1" ht="14.25">
      <c r="A6338" s="229">
        <v>804493</v>
      </c>
      <c r="B6338" s="21" t="s">
        <v>31</v>
      </c>
      <c r="C6338" s="32" t="s">
        <v>7136</v>
      </c>
      <c r="D6338" s="33" t="s">
        <v>21</v>
      </c>
      <c r="E6338" s="34">
        <v>1196.82</v>
      </c>
      <c r="F6338" s="168">
        <f t="shared" si="113"/>
        <v>1196.82</v>
      </c>
    </row>
    <row r="6339" spans="1:6" s="45" customFormat="1" ht="14.25">
      <c r="A6339" s="229">
        <v>804492</v>
      </c>
      <c r="B6339" s="21" t="s">
        <v>31</v>
      </c>
      <c r="C6339" s="32" t="s">
        <v>7137</v>
      </c>
      <c r="D6339" s="33" t="s">
        <v>21</v>
      </c>
      <c r="E6339" s="34">
        <v>1067.2</v>
      </c>
      <c r="F6339" s="168">
        <f t="shared" si="113"/>
        <v>1067.2</v>
      </c>
    </row>
    <row r="6340" spans="1:6" s="45" customFormat="1" ht="14.25">
      <c r="A6340" s="229">
        <v>804503</v>
      </c>
      <c r="B6340" s="21" t="s">
        <v>31</v>
      </c>
      <c r="C6340" s="32" t="s">
        <v>7138</v>
      </c>
      <c r="D6340" s="33" t="s">
        <v>21</v>
      </c>
      <c r="E6340" s="34">
        <v>1429.3</v>
      </c>
      <c r="F6340" s="168">
        <f t="shared" si="113"/>
        <v>1429.3</v>
      </c>
    </row>
    <row r="6341" spans="1:6" s="45" customFormat="1" ht="14.25">
      <c r="A6341" s="229">
        <v>804502</v>
      </c>
      <c r="B6341" s="21" t="s">
        <v>31</v>
      </c>
      <c r="C6341" s="32" t="s">
        <v>7139</v>
      </c>
      <c r="D6341" s="33" t="s">
        <v>21</v>
      </c>
      <c r="E6341" s="34">
        <v>1295.32</v>
      </c>
      <c r="F6341" s="168">
        <f t="shared" si="113"/>
        <v>1295.32</v>
      </c>
    </row>
    <row r="6342" spans="1:6" s="45" customFormat="1" ht="14.25">
      <c r="A6342" s="229">
        <v>804180</v>
      </c>
      <c r="B6342" s="21" t="s">
        <v>31</v>
      </c>
      <c r="C6342" s="32" t="s">
        <v>7140</v>
      </c>
      <c r="D6342" s="33" t="s">
        <v>21</v>
      </c>
      <c r="E6342" s="34">
        <v>1127.78</v>
      </c>
      <c r="F6342" s="168">
        <f t="shared" si="113"/>
        <v>1127.78</v>
      </c>
    </row>
    <row r="6343" spans="1:6" s="45" customFormat="1" ht="14.25">
      <c r="A6343" s="229">
        <v>804181</v>
      </c>
      <c r="B6343" s="21" t="s">
        <v>31</v>
      </c>
      <c r="C6343" s="32" t="s">
        <v>7141</v>
      </c>
      <c r="D6343" s="33" t="s">
        <v>21</v>
      </c>
      <c r="E6343" s="34">
        <v>1222.81</v>
      </c>
      <c r="F6343" s="168">
        <f t="shared" si="113"/>
        <v>1222.81</v>
      </c>
    </row>
    <row r="6344" spans="1:6" s="45" customFormat="1" ht="14.25">
      <c r="A6344" s="229">
        <v>804182</v>
      </c>
      <c r="B6344" s="21" t="s">
        <v>31</v>
      </c>
      <c r="C6344" s="32" t="s">
        <v>7142</v>
      </c>
      <c r="D6344" s="33" t="s">
        <v>21</v>
      </c>
      <c r="E6344" s="34">
        <v>1185.5899999999999</v>
      </c>
      <c r="F6344" s="168">
        <f t="shared" si="113"/>
        <v>1185.5899999999999</v>
      </c>
    </row>
    <row r="6345" spans="1:6" s="45" customFormat="1" ht="14.25">
      <c r="A6345" s="229">
        <v>804183</v>
      </c>
      <c r="B6345" s="21" t="s">
        <v>31</v>
      </c>
      <c r="C6345" s="32" t="s">
        <v>7143</v>
      </c>
      <c r="D6345" s="33" t="s">
        <v>21</v>
      </c>
      <c r="E6345" s="34">
        <v>1280.6199999999999</v>
      </c>
      <c r="F6345" s="168">
        <f t="shared" si="113"/>
        <v>1280.6199999999999</v>
      </c>
    </row>
    <row r="6346" spans="1:6" s="45" customFormat="1" ht="14.25">
      <c r="A6346" s="229">
        <v>804184</v>
      </c>
      <c r="B6346" s="21" t="s">
        <v>31</v>
      </c>
      <c r="C6346" s="32" t="s">
        <v>7144</v>
      </c>
      <c r="D6346" s="33" t="s">
        <v>21</v>
      </c>
      <c r="E6346" s="34">
        <v>1664.28</v>
      </c>
      <c r="F6346" s="168">
        <f t="shared" si="113"/>
        <v>1664.28</v>
      </c>
    </row>
    <row r="6347" spans="1:6" s="45" customFormat="1" ht="14.25">
      <c r="A6347" s="229">
        <v>804185</v>
      </c>
      <c r="B6347" s="21" t="s">
        <v>31</v>
      </c>
      <c r="C6347" s="32" t="s">
        <v>7145</v>
      </c>
      <c r="D6347" s="33" t="s">
        <v>21</v>
      </c>
      <c r="E6347" s="34">
        <v>1759.31</v>
      </c>
      <c r="F6347" s="168">
        <f t="shared" si="113"/>
        <v>1759.31</v>
      </c>
    </row>
    <row r="6348" spans="1:6" s="45" customFormat="1" ht="14.25">
      <c r="A6348" s="229">
        <v>804186</v>
      </c>
      <c r="B6348" s="21" t="s">
        <v>31</v>
      </c>
      <c r="C6348" s="32" t="s">
        <v>7146</v>
      </c>
      <c r="D6348" s="33" t="s">
        <v>21</v>
      </c>
      <c r="E6348" s="34">
        <v>1860.88</v>
      </c>
      <c r="F6348" s="168">
        <f t="shared" si="113"/>
        <v>1860.88</v>
      </c>
    </row>
    <row r="6349" spans="1:6" s="45" customFormat="1" ht="14.25">
      <c r="A6349" s="229">
        <v>804187</v>
      </c>
      <c r="B6349" s="21" t="s">
        <v>31</v>
      </c>
      <c r="C6349" s="32" t="s">
        <v>7147</v>
      </c>
      <c r="D6349" s="33" t="s">
        <v>21</v>
      </c>
      <c r="E6349" s="34">
        <v>1955.91</v>
      </c>
      <c r="F6349" s="168">
        <f t="shared" si="113"/>
        <v>1955.91</v>
      </c>
    </row>
    <row r="6350" spans="1:6" s="45" customFormat="1" ht="14.25">
      <c r="A6350" s="229">
        <v>804188</v>
      </c>
      <c r="B6350" s="21" t="s">
        <v>31</v>
      </c>
      <c r="C6350" s="32" t="s">
        <v>7148</v>
      </c>
      <c r="D6350" s="33" t="s">
        <v>21</v>
      </c>
      <c r="E6350" s="34">
        <v>1520.41</v>
      </c>
      <c r="F6350" s="168">
        <f t="shared" si="113"/>
        <v>1520.41</v>
      </c>
    </row>
    <row r="6351" spans="1:6" s="45" customFormat="1" ht="14.25">
      <c r="A6351" s="229">
        <v>804189</v>
      </c>
      <c r="B6351" s="21" t="s">
        <v>31</v>
      </c>
      <c r="C6351" s="32" t="s">
        <v>7149</v>
      </c>
      <c r="D6351" s="33" t="s">
        <v>21</v>
      </c>
      <c r="E6351" s="34">
        <v>1647.52</v>
      </c>
      <c r="F6351" s="168">
        <f t="shared" si="113"/>
        <v>1647.52</v>
      </c>
    </row>
    <row r="6352" spans="1:6" s="45" customFormat="1" ht="14.25">
      <c r="A6352" s="229">
        <v>804190</v>
      </c>
      <c r="B6352" s="21" t="s">
        <v>31</v>
      </c>
      <c r="C6352" s="32" t="s">
        <v>7150</v>
      </c>
      <c r="D6352" s="33" t="s">
        <v>21</v>
      </c>
      <c r="E6352" s="34">
        <v>1610.73</v>
      </c>
      <c r="F6352" s="168">
        <f t="shared" si="113"/>
        <v>1610.73</v>
      </c>
    </row>
    <row r="6353" spans="1:6" s="45" customFormat="1" ht="14.25">
      <c r="A6353" s="229">
        <v>804191</v>
      </c>
      <c r="B6353" s="21" t="s">
        <v>31</v>
      </c>
      <c r="C6353" s="32" t="s">
        <v>7151</v>
      </c>
      <c r="D6353" s="33" t="s">
        <v>21</v>
      </c>
      <c r="E6353" s="34">
        <v>1737.84</v>
      </c>
      <c r="F6353" s="168">
        <f t="shared" si="113"/>
        <v>1737.84</v>
      </c>
    </row>
    <row r="6354" spans="1:6" s="45" customFormat="1" ht="14.25">
      <c r="A6354" s="229">
        <v>804192</v>
      </c>
      <c r="B6354" s="21" t="s">
        <v>31</v>
      </c>
      <c r="C6354" s="32" t="s">
        <v>7152</v>
      </c>
      <c r="D6354" s="33" t="s">
        <v>21</v>
      </c>
      <c r="E6354" s="34">
        <v>1741.53</v>
      </c>
      <c r="F6354" s="168">
        <f t="shared" si="113"/>
        <v>1741.53</v>
      </c>
    </row>
    <row r="6355" spans="1:6" s="45" customFormat="1" ht="14.25">
      <c r="A6355" s="229">
        <v>804193</v>
      </c>
      <c r="B6355" s="21" t="s">
        <v>31</v>
      </c>
      <c r="C6355" s="32" t="s">
        <v>7153</v>
      </c>
      <c r="D6355" s="33" t="s">
        <v>21</v>
      </c>
      <c r="E6355" s="34">
        <v>1868.64</v>
      </c>
      <c r="F6355" s="168">
        <f t="shared" si="113"/>
        <v>1868.64</v>
      </c>
    </row>
    <row r="6356" spans="1:6" s="45" customFormat="1" ht="14.25">
      <c r="A6356" s="229">
        <v>804194</v>
      </c>
      <c r="B6356" s="21" t="s">
        <v>31</v>
      </c>
      <c r="C6356" s="32" t="s">
        <v>7154</v>
      </c>
      <c r="D6356" s="33" t="s">
        <v>21</v>
      </c>
      <c r="E6356" s="34">
        <v>2386.59</v>
      </c>
      <c r="F6356" s="168">
        <f t="shared" si="113"/>
        <v>2386.59</v>
      </c>
    </row>
    <row r="6357" spans="1:6" s="45" customFormat="1" ht="14.25">
      <c r="A6357" s="229">
        <v>804195</v>
      </c>
      <c r="B6357" s="21" t="s">
        <v>31</v>
      </c>
      <c r="C6357" s="32" t="s">
        <v>7155</v>
      </c>
      <c r="D6357" s="33" t="s">
        <v>21</v>
      </c>
      <c r="E6357" s="34">
        <v>2513.6999999999998</v>
      </c>
      <c r="F6357" s="168">
        <f t="shared" si="113"/>
        <v>2513.6999999999998</v>
      </c>
    </row>
    <row r="6358" spans="1:6" s="45" customFormat="1" ht="14.25">
      <c r="A6358" s="229">
        <v>804196</v>
      </c>
      <c r="B6358" s="21" t="s">
        <v>31</v>
      </c>
      <c r="C6358" s="32" t="s">
        <v>7156</v>
      </c>
      <c r="D6358" s="33" t="s">
        <v>21</v>
      </c>
      <c r="E6358" s="34">
        <v>2323.5700000000002</v>
      </c>
      <c r="F6358" s="168">
        <f t="shared" si="113"/>
        <v>2323.5700000000002</v>
      </c>
    </row>
    <row r="6359" spans="1:6" s="45" customFormat="1" ht="14.25">
      <c r="A6359" s="229">
        <v>804197</v>
      </c>
      <c r="B6359" s="21" t="s">
        <v>31</v>
      </c>
      <c r="C6359" s="32" t="s">
        <v>7157</v>
      </c>
      <c r="D6359" s="33" t="s">
        <v>21</v>
      </c>
      <c r="E6359" s="34">
        <v>2485.48</v>
      </c>
      <c r="F6359" s="168">
        <f t="shared" si="113"/>
        <v>2485.48</v>
      </c>
    </row>
    <row r="6360" spans="1:6" s="45" customFormat="1" ht="14.25">
      <c r="A6360" s="229">
        <v>804198</v>
      </c>
      <c r="B6360" s="21" t="s">
        <v>31</v>
      </c>
      <c r="C6360" s="32" t="s">
        <v>7158</v>
      </c>
      <c r="D6360" s="33" t="s">
        <v>21</v>
      </c>
      <c r="E6360" s="34">
        <v>2583.4699999999998</v>
      </c>
      <c r="F6360" s="168">
        <f t="shared" si="113"/>
        <v>2583.4699999999998</v>
      </c>
    </row>
    <row r="6361" spans="1:6" s="45" customFormat="1" ht="14.25">
      <c r="A6361" s="229">
        <v>804199</v>
      </c>
      <c r="B6361" s="21" t="s">
        <v>31</v>
      </c>
      <c r="C6361" s="32" t="s">
        <v>7159</v>
      </c>
      <c r="D6361" s="33" t="s">
        <v>21</v>
      </c>
      <c r="E6361" s="34">
        <v>2745.38</v>
      </c>
      <c r="F6361" s="168">
        <f t="shared" si="113"/>
        <v>2745.38</v>
      </c>
    </row>
    <row r="6362" spans="1:6" s="45" customFormat="1" ht="14.25">
      <c r="A6362" s="229">
        <v>804200</v>
      </c>
      <c r="B6362" s="21" t="s">
        <v>31</v>
      </c>
      <c r="C6362" s="32" t="s">
        <v>7160</v>
      </c>
      <c r="D6362" s="33" t="s">
        <v>21</v>
      </c>
      <c r="E6362" s="34">
        <v>3170.67</v>
      </c>
      <c r="F6362" s="168">
        <f t="shared" si="113"/>
        <v>3170.67</v>
      </c>
    </row>
    <row r="6363" spans="1:6" s="45" customFormat="1" ht="14.25">
      <c r="A6363" s="229">
        <v>804201</v>
      </c>
      <c r="B6363" s="21" t="s">
        <v>31</v>
      </c>
      <c r="C6363" s="32" t="s">
        <v>7161</v>
      </c>
      <c r="D6363" s="33" t="s">
        <v>21</v>
      </c>
      <c r="E6363" s="34">
        <v>3332.58</v>
      </c>
      <c r="F6363" s="168">
        <f t="shared" si="113"/>
        <v>3332.58</v>
      </c>
    </row>
    <row r="6364" spans="1:6" s="45" customFormat="1" ht="14.25">
      <c r="A6364" s="229">
        <v>804202</v>
      </c>
      <c r="B6364" s="21" t="s">
        <v>31</v>
      </c>
      <c r="C6364" s="32" t="s">
        <v>7162</v>
      </c>
      <c r="D6364" s="33" t="s">
        <v>21</v>
      </c>
      <c r="E6364" s="34">
        <v>3480.86</v>
      </c>
      <c r="F6364" s="168">
        <f t="shared" si="113"/>
        <v>3480.86</v>
      </c>
    </row>
    <row r="6365" spans="1:6" s="45" customFormat="1" ht="14.25">
      <c r="A6365" s="229">
        <v>804203</v>
      </c>
      <c r="B6365" s="21" t="s">
        <v>31</v>
      </c>
      <c r="C6365" s="32" t="s">
        <v>7163</v>
      </c>
      <c r="D6365" s="33" t="s">
        <v>21</v>
      </c>
      <c r="E6365" s="34">
        <v>3642.76</v>
      </c>
      <c r="F6365" s="168">
        <f t="shared" si="113"/>
        <v>3642.76</v>
      </c>
    </row>
    <row r="6366" spans="1:6" s="45" customFormat="1" ht="14.25">
      <c r="A6366" s="229">
        <v>804204</v>
      </c>
      <c r="B6366" s="21" t="s">
        <v>31</v>
      </c>
      <c r="C6366" s="32" t="s">
        <v>7164</v>
      </c>
      <c r="D6366" s="33" t="s">
        <v>21</v>
      </c>
      <c r="E6366" s="34">
        <v>3260.25</v>
      </c>
      <c r="F6366" s="168">
        <f t="shared" si="113"/>
        <v>3260.25</v>
      </c>
    </row>
    <row r="6367" spans="1:6" s="45" customFormat="1" ht="14.25">
      <c r="A6367" s="229">
        <v>804205</v>
      </c>
      <c r="B6367" s="21" t="s">
        <v>31</v>
      </c>
      <c r="C6367" s="32" t="s">
        <v>7165</v>
      </c>
      <c r="D6367" s="33" t="s">
        <v>21</v>
      </c>
      <c r="E6367" s="34">
        <v>3469.12</v>
      </c>
      <c r="F6367" s="168">
        <f t="shared" si="113"/>
        <v>3469.12</v>
      </c>
    </row>
    <row r="6368" spans="1:6" s="45" customFormat="1" ht="14.25">
      <c r="A6368" s="229">
        <v>804206</v>
      </c>
      <c r="B6368" s="21" t="s">
        <v>31</v>
      </c>
      <c r="C6368" s="32" t="s">
        <v>7166</v>
      </c>
      <c r="D6368" s="33" t="s">
        <v>21</v>
      </c>
      <c r="E6368" s="34">
        <v>3628.25</v>
      </c>
      <c r="F6368" s="168">
        <f t="shared" si="113"/>
        <v>3628.25</v>
      </c>
    </row>
    <row r="6369" spans="1:6" s="45" customFormat="1" ht="14.25">
      <c r="A6369" s="229">
        <v>804207</v>
      </c>
      <c r="B6369" s="21" t="s">
        <v>31</v>
      </c>
      <c r="C6369" s="32" t="s">
        <v>7167</v>
      </c>
      <c r="D6369" s="33" t="s">
        <v>21</v>
      </c>
      <c r="E6369" s="34">
        <v>3837.12</v>
      </c>
      <c r="F6369" s="168">
        <f t="shared" si="113"/>
        <v>3837.12</v>
      </c>
    </row>
    <row r="6370" spans="1:6" s="45" customFormat="1" ht="14.25">
      <c r="A6370" s="229">
        <v>804208</v>
      </c>
      <c r="B6370" s="21" t="s">
        <v>31</v>
      </c>
      <c r="C6370" s="32" t="s">
        <v>7168</v>
      </c>
      <c r="D6370" s="33" t="s">
        <v>21</v>
      </c>
      <c r="E6370" s="34">
        <v>4052.65</v>
      </c>
      <c r="F6370" s="168">
        <f t="shared" si="113"/>
        <v>4052.65</v>
      </c>
    </row>
    <row r="6371" spans="1:6" s="45" customFormat="1" ht="14.25">
      <c r="A6371" s="229">
        <v>804209</v>
      </c>
      <c r="B6371" s="21" t="s">
        <v>31</v>
      </c>
      <c r="C6371" s="32" t="s">
        <v>7169</v>
      </c>
      <c r="D6371" s="33" t="s">
        <v>21</v>
      </c>
      <c r="E6371" s="34">
        <v>4261.5200000000004</v>
      </c>
      <c r="F6371" s="168">
        <f t="shared" si="113"/>
        <v>4261.5200000000004</v>
      </c>
    </row>
    <row r="6372" spans="1:6" s="45" customFormat="1" ht="14.25">
      <c r="A6372" s="229">
        <v>804210</v>
      </c>
      <c r="B6372" s="21" t="s">
        <v>31</v>
      </c>
      <c r="C6372" s="32" t="s">
        <v>7170</v>
      </c>
      <c r="D6372" s="33" t="s">
        <v>21</v>
      </c>
      <c r="E6372" s="34">
        <v>5042.75</v>
      </c>
      <c r="F6372" s="168">
        <f t="shared" si="113"/>
        <v>5042.75</v>
      </c>
    </row>
    <row r="6373" spans="1:6" s="45" customFormat="1" ht="14.25">
      <c r="A6373" s="229">
        <v>804211</v>
      </c>
      <c r="B6373" s="21" t="s">
        <v>31</v>
      </c>
      <c r="C6373" s="32" t="s">
        <v>7171</v>
      </c>
      <c r="D6373" s="33" t="s">
        <v>21</v>
      </c>
      <c r="E6373" s="34">
        <v>5251.62</v>
      </c>
      <c r="F6373" s="168">
        <f t="shared" si="113"/>
        <v>5251.62</v>
      </c>
    </row>
    <row r="6374" spans="1:6" s="45" customFormat="1" ht="14.25">
      <c r="A6374" s="229">
        <v>804012</v>
      </c>
      <c r="B6374" s="21" t="s">
        <v>31</v>
      </c>
      <c r="C6374" s="32" t="s">
        <v>7172</v>
      </c>
      <c r="D6374" s="33" t="s">
        <v>21</v>
      </c>
      <c r="E6374" s="34">
        <v>246.55</v>
      </c>
      <c r="F6374" s="168">
        <f t="shared" si="113"/>
        <v>246.55</v>
      </c>
    </row>
    <row r="6375" spans="1:6" s="45" customFormat="1" ht="14.25">
      <c r="A6375" s="229">
        <v>804013</v>
      </c>
      <c r="B6375" s="21" t="s">
        <v>31</v>
      </c>
      <c r="C6375" s="32" t="s">
        <v>7173</v>
      </c>
      <c r="D6375" s="33" t="s">
        <v>21</v>
      </c>
      <c r="E6375" s="34">
        <v>269.70999999999998</v>
      </c>
      <c r="F6375" s="168">
        <f t="shared" si="113"/>
        <v>269.70999999999998</v>
      </c>
    </row>
    <row r="6376" spans="1:6" s="45" customFormat="1" ht="14.25">
      <c r="A6376" s="229">
        <v>804014</v>
      </c>
      <c r="B6376" s="21" t="s">
        <v>31</v>
      </c>
      <c r="C6376" s="32" t="s">
        <v>7174</v>
      </c>
      <c r="D6376" s="33" t="s">
        <v>21</v>
      </c>
      <c r="E6376" s="34">
        <v>258.45</v>
      </c>
      <c r="F6376" s="168">
        <f t="shared" si="113"/>
        <v>258.45</v>
      </c>
    </row>
    <row r="6377" spans="1:6" s="45" customFormat="1" ht="14.25">
      <c r="A6377" s="229">
        <v>804015</v>
      </c>
      <c r="B6377" s="21" t="s">
        <v>31</v>
      </c>
      <c r="C6377" s="32" t="s">
        <v>7175</v>
      </c>
      <c r="D6377" s="33" t="s">
        <v>21</v>
      </c>
      <c r="E6377" s="34">
        <v>281.61</v>
      </c>
      <c r="F6377" s="168">
        <f t="shared" si="113"/>
        <v>281.61</v>
      </c>
    </row>
    <row r="6378" spans="1:6" s="45" customFormat="1" ht="14.25">
      <c r="A6378" s="229">
        <v>804016</v>
      </c>
      <c r="B6378" s="21" t="s">
        <v>31</v>
      </c>
      <c r="C6378" s="32" t="s">
        <v>7176</v>
      </c>
      <c r="D6378" s="33" t="s">
        <v>21</v>
      </c>
      <c r="E6378" s="34">
        <v>260.45</v>
      </c>
      <c r="F6378" s="168">
        <f t="shared" si="113"/>
        <v>260.45</v>
      </c>
    </row>
    <row r="6379" spans="1:6" s="45" customFormat="1" ht="14.25">
      <c r="A6379" s="229">
        <v>804017</v>
      </c>
      <c r="B6379" s="21" t="s">
        <v>31</v>
      </c>
      <c r="C6379" s="32" t="s">
        <v>7177</v>
      </c>
      <c r="D6379" s="33" t="s">
        <v>21</v>
      </c>
      <c r="E6379" s="34">
        <v>283.60000000000002</v>
      </c>
      <c r="F6379" s="168">
        <f t="shared" si="113"/>
        <v>283.60000000000002</v>
      </c>
    </row>
    <row r="6380" spans="1:6" s="45" customFormat="1" ht="14.25">
      <c r="A6380" s="229">
        <v>804018</v>
      </c>
      <c r="B6380" s="21" t="s">
        <v>31</v>
      </c>
      <c r="C6380" s="32" t="s">
        <v>7178</v>
      </c>
      <c r="D6380" s="33" t="s">
        <v>21</v>
      </c>
      <c r="E6380" s="34">
        <v>331.93</v>
      </c>
      <c r="F6380" s="168">
        <f t="shared" si="113"/>
        <v>331.93</v>
      </c>
    </row>
    <row r="6381" spans="1:6" s="45" customFormat="1" ht="14.25">
      <c r="A6381" s="229">
        <v>804019</v>
      </c>
      <c r="B6381" s="21" t="s">
        <v>31</v>
      </c>
      <c r="C6381" s="32" t="s">
        <v>7179</v>
      </c>
      <c r="D6381" s="33" t="s">
        <v>21</v>
      </c>
      <c r="E6381" s="34">
        <v>355.08</v>
      </c>
      <c r="F6381" s="168">
        <f t="shared" si="113"/>
        <v>355.08</v>
      </c>
    </row>
    <row r="6382" spans="1:6" s="45" customFormat="1" ht="14.25">
      <c r="A6382" s="229">
        <v>804020</v>
      </c>
      <c r="B6382" s="21" t="s">
        <v>31</v>
      </c>
      <c r="C6382" s="32" t="s">
        <v>7180</v>
      </c>
      <c r="D6382" s="33" t="s">
        <v>21</v>
      </c>
      <c r="E6382" s="34">
        <v>399.24</v>
      </c>
      <c r="F6382" s="168">
        <f t="shared" si="113"/>
        <v>399.24</v>
      </c>
    </row>
    <row r="6383" spans="1:6" s="45" customFormat="1" ht="14.25">
      <c r="A6383" s="229">
        <v>804021</v>
      </c>
      <c r="B6383" s="21" t="s">
        <v>31</v>
      </c>
      <c r="C6383" s="32" t="s">
        <v>7181</v>
      </c>
      <c r="D6383" s="33" t="s">
        <v>21</v>
      </c>
      <c r="E6383" s="34">
        <v>433.99</v>
      </c>
      <c r="F6383" s="168">
        <f t="shared" ref="F6383:F6446" si="114">E6383*$F$5038</f>
        <v>433.99</v>
      </c>
    </row>
    <row r="6384" spans="1:6" s="45" customFormat="1" ht="14.25">
      <c r="A6384" s="229">
        <v>804022</v>
      </c>
      <c r="B6384" s="21" t="s">
        <v>31</v>
      </c>
      <c r="C6384" s="32" t="s">
        <v>7182</v>
      </c>
      <c r="D6384" s="33" t="s">
        <v>21</v>
      </c>
      <c r="E6384" s="34">
        <v>433.33</v>
      </c>
      <c r="F6384" s="168">
        <f t="shared" si="114"/>
        <v>433.33</v>
      </c>
    </row>
    <row r="6385" spans="1:6" s="45" customFormat="1" ht="14.25">
      <c r="A6385" s="229">
        <v>804023</v>
      </c>
      <c r="B6385" s="21" t="s">
        <v>31</v>
      </c>
      <c r="C6385" s="32" t="s">
        <v>7183</v>
      </c>
      <c r="D6385" s="33" t="s">
        <v>21</v>
      </c>
      <c r="E6385" s="34">
        <v>468.07</v>
      </c>
      <c r="F6385" s="168">
        <f t="shared" si="114"/>
        <v>468.07</v>
      </c>
    </row>
    <row r="6386" spans="1:6" s="45" customFormat="1" ht="14.25">
      <c r="A6386" s="229">
        <v>804024</v>
      </c>
      <c r="B6386" s="21" t="s">
        <v>31</v>
      </c>
      <c r="C6386" s="32" t="s">
        <v>7184</v>
      </c>
      <c r="D6386" s="33" t="s">
        <v>21</v>
      </c>
      <c r="E6386" s="34">
        <v>447.06</v>
      </c>
      <c r="F6386" s="168">
        <f t="shared" si="114"/>
        <v>447.06</v>
      </c>
    </row>
    <row r="6387" spans="1:6" s="45" customFormat="1" ht="14.25">
      <c r="A6387" s="229">
        <v>804025</v>
      </c>
      <c r="B6387" s="21" t="s">
        <v>31</v>
      </c>
      <c r="C6387" s="32" t="s">
        <v>7185</v>
      </c>
      <c r="D6387" s="33" t="s">
        <v>21</v>
      </c>
      <c r="E6387" s="34">
        <v>481.81</v>
      </c>
      <c r="F6387" s="168">
        <f t="shared" si="114"/>
        <v>481.81</v>
      </c>
    </row>
    <row r="6388" spans="1:6" s="45" customFormat="1" ht="14.25">
      <c r="A6388" s="229">
        <v>804026</v>
      </c>
      <c r="B6388" s="21" t="s">
        <v>31</v>
      </c>
      <c r="C6388" s="32" t="s">
        <v>7186</v>
      </c>
      <c r="D6388" s="33" t="s">
        <v>21</v>
      </c>
      <c r="E6388" s="34">
        <v>540.66999999999996</v>
      </c>
      <c r="F6388" s="168">
        <f t="shared" si="114"/>
        <v>540.66999999999996</v>
      </c>
    </row>
    <row r="6389" spans="1:6" s="45" customFormat="1" ht="14.25">
      <c r="A6389" s="229">
        <v>804027</v>
      </c>
      <c r="B6389" s="21" t="s">
        <v>31</v>
      </c>
      <c r="C6389" s="32" t="s">
        <v>7187</v>
      </c>
      <c r="D6389" s="33" t="s">
        <v>21</v>
      </c>
      <c r="E6389" s="34">
        <v>575.41999999999996</v>
      </c>
      <c r="F6389" s="168">
        <f t="shared" si="114"/>
        <v>575.41999999999996</v>
      </c>
    </row>
    <row r="6390" spans="1:6" s="45" customFormat="1" ht="14.25">
      <c r="A6390" s="229">
        <v>804028</v>
      </c>
      <c r="B6390" s="21" t="s">
        <v>31</v>
      </c>
      <c r="C6390" s="32" t="s">
        <v>7188</v>
      </c>
      <c r="D6390" s="33" t="s">
        <v>21</v>
      </c>
      <c r="E6390" s="34">
        <v>590.77</v>
      </c>
      <c r="F6390" s="168">
        <f t="shared" si="114"/>
        <v>590.77</v>
      </c>
    </row>
    <row r="6391" spans="1:6" s="45" customFormat="1" ht="14.25">
      <c r="A6391" s="229">
        <v>804029</v>
      </c>
      <c r="B6391" s="21" t="s">
        <v>31</v>
      </c>
      <c r="C6391" s="32" t="s">
        <v>7189</v>
      </c>
      <c r="D6391" s="33" t="s">
        <v>21</v>
      </c>
      <c r="E6391" s="34">
        <v>638.28</v>
      </c>
      <c r="F6391" s="168">
        <f t="shared" si="114"/>
        <v>638.28</v>
      </c>
    </row>
    <row r="6392" spans="1:6" s="45" customFormat="1" ht="14.25">
      <c r="A6392" s="229">
        <v>804030</v>
      </c>
      <c r="B6392" s="21" t="s">
        <v>31</v>
      </c>
      <c r="C6392" s="32" t="s">
        <v>7190</v>
      </c>
      <c r="D6392" s="33" t="s">
        <v>21</v>
      </c>
      <c r="E6392" s="34">
        <v>619.66999999999996</v>
      </c>
      <c r="F6392" s="168">
        <f t="shared" si="114"/>
        <v>619.66999999999996</v>
      </c>
    </row>
    <row r="6393" spans="1:6" s="45" customFormat="1" ht="14.25">
      <c r="A6393" s="229">
        <v>804031</v>
      </c>
      <c r="B6393" s="21" t="s">
        <v>31</v>
      </c>
      <c r="C6393" s="32" t="s">
        <v>7191</v>
      </c>
      <c r="D6393" s="33" t="s">
        <v>21</v>
      </c>
      <c r="E6393" s="34">
        <v>667.18</v>
      </c>
      <c r="F6393" s="168">
        <f t="shared" si="114"/>
        <v>667.18</v>
      </c>
    </row>
    <row r="6394" spans="1:6" s="45" customFormat="1" ht="14.25">
      <c r="A6394" s="229">
        <v>804032</v>
      </c>
      <c r="B6394" s="21" t="s">
        <v>31</v>
      </c>
      <c r="C6394" s="32" t="s">
        <v>7192</v>
      </c>
      <c r="D6394" s="33" t="s">
        <v>21</v>
      </c>
      <c r="E6394" s="34">
        <v>859.02</v>
      </c>
      <c r="F6394" s="168">
        <f t="shared" si="114"/>
        <v>859.02</v>
      </c>
    </row>
    <row r="6395" spans="1:6" s="45" customFormat="1" ht="14.25">
      <c r="A6395" s="229">
        <v>804033</v>
      </c>
      <c r="B6395" s="21" t="s">
        <v>31</v>
      </c>
      <c r="C6395" s="32" t="s">
        <v>7193</v>
      </c>
      <c r="D6395" s="33" t="s">
        <v>21</v>
      </c>
      <c r="E6395" s="34">
        <v>906.53</v>
      </c>
      <c r="F6395" s="168">
        <f t="shared" si="114"/>
        <v>906.53</v>
      </c>
    </row>
    <row r="6396" spans="1:6" s="45" customFormat="1" ht="14.25">
      <c r="A6396" s="229">
        <v>804034</v>
      </c>
      <c r="B6396" s="21" t="s">
        <v>31</v>
      </c>
      <c r="C6396" s="32" t="s">
        <v>7194</v>
      </c>
      <c r="D6396" s="33" t="s">
        <v>21</v>
      </c>
      <c r="E6396" s="34">
        <v>957.32</v>
      </c>
      <c r="F6396" s="168">
        <f t="shared" si="114"/>
        <v>957.32</v>
      </c>
    </row>
    <row r="6397" spans="1:6" s="45" customFormat="1" ht="14.25">
      <c r="A6397" s="229">
        <v>804035</v>
      </c>
      <c r="B6397" s="21" t="s">
        <v>31</v>
      </c>
      <c r="C6397" s="32" t="s">
        <v>7195</v>
      </c>
      <c r="D6397" s="33" t="s">
        <v>21</v>
      </c>
      <c r="E6397" s="34">
        <v>1004.83</v>
      </c>
      <c r="F6397" s="168">
        <f t="shared" si="114"/>
        <v>1004.83</v>
      </c>
    </row>
    <row r="6398" spans="1:6" s="45" customFormat="1" ht="14.25">
      <c r="A6398" s="229">
        <v>804036</v>
      </c>
      <c r="B6398" s="21" t="s">
        <v>31</v>
      </c>
      <c r="C6398" s="32" t="s">
        <v>7196</v>
      </c>
      <c r="D6398" s="33" t="s">
        <v>21</v>
      </c>
      <c r="E6398" s="34">
        <v>788.51</v>
      </c>
      <c r="F6398" s="168">
        <f t="shared" si="114"/>
        <v>788.51</v>
      </c>
    </row>
    <row r="6399" spans="1:6" s="45" customFormat="1" ht="14.25">
      <c r="A6399" s="229">
        <v>804037</v>
      </c>
      <c r="B6399" s="21" t="s">
        <v>31</v>
      </c>
      <c r="C6399" s="32" t="s">
        <v>7197</v>
      </c>
      <c r="D6399" s="33" t="s">
        <v>21</v>
      </c>
      <c r="E6399" s="34">
        <v>850.54</v>
      </c>
      <c r="F6399" s="168">
        <f t="shared" si="114"/>
        <v>850.54</v>
      </c>
    </row>
    <row r="6400" spans="1:6" s="45" customFormat="1" ht="14.25">
      <c r="A6400" s="229">
        <v>804038</v>
      </c>
      <c r="B6400" s="21" t="s">
        <v>31</v>
      </c>
      <c r="C6400" s="32" t="s">
        <v>7198</v>
      </c>
      <c r="D6400" s="33" t="s">
        <v>21</v>
      </c>
      <c r="E6400" s="34">
        <v>833.67</v>
      </c>
      <c r="F6400" s="168">
        <f t="shared" si="114"/>
        <v>833.67</v>
      </c>
    </row>
    <row r="6401" spans="1:6" s="45" customFormat="1" ht="14.25">
      <c r="A6401" s="229">
        <v>804039</v>
      </c>
      <c r="B6401" s="21" t="s">
        <v>31</v>
      </c>
      <c r="C6401" s="32" t="s">
        <v>7199</v>
      </c>
      <c r="D6401" s="33" t="s">
        <v>21</v>
      </c>
      <c r="E6401" s="34">
        <v>895.71</v>
      </c>
      <c r="F6401" s="168">
        <f t="shared" si="114"/>
        <v>895.71</v>
      </c>
    </row>
    <row r="6402" spans="1:6" s="45" customFormat="1" ht="14.25">
      <c r="A6402" s="229">
        <v>804040</v>
      </c>
      <c r="B6402" s="21" t="s">
        <v>31</v>
      </c>
      <c r="C6402" s="32" t="s">
        <v>7200</v>
      </c>
      <c r="D6402" s="33" t="s">
        <v>21</v>
      </c>
      <c r="E6402" s="34">
        <v>899.07</v>
      </c>
      <c r="F6402" s="168">
        <f t="shared" si="114"/>
        <v>899.07</v>
      </c>
    </row>
    <row r="6403" spans="1:6" s="45" customFormat="1" ht="14.25">
      <c r="A6403" s="229">
        <v>804041</v>
      </c>
      <c r="B6403" s="21" t="s">
        <v>31</v>
      </c>
      <c r="C6403" s="32" t="s">
        <v>7201</v>
      </c>
      <c r="D6403" s="33" t="s">
        <v>21</v>
      </c>
      <c r="E6403" s="34">
        <v>961.11</v>
      </c>
      <c r="F6403" s="168">
        <f t="shared" si="114"/>
        <v>961.11</v>
      </c>
    </row>
    <row r="6404" spans="1:6" s="45" customFormat="1" ht="14.25">
      <c r="A6404" s="229">
        <v>804042</v>
      </c>
      <c r="B6404" s="21" t="s">
        <v>31</v>
      </c>
      <c r="C6404" s="32" t="s">
        <v>7202</v>
      </c>
      <c r="D6404" s="33" t="s">
        <v>21</v>
      </c>
      <c r="E6404" s="34">
        <v>1221.5999999999999</v>
      </c>
      <c r="F6404" s="168">
        <f t="shared" si="114"/>
        <v>1221.5999999999999</v>
      </c>
    </row>
    <row r="6405" spans="1:6" s="45" customFormat="1" ht="14.25">
      <c r="A6405" s="229">
        <v>804043</v>
      </c>
      <c r="B6405" s="21" t="s">
        <v>31</v>
      </c>
      <c r="C6405" s="32" t="s">
        <v>7203</v>
      </c>
      <c r="D6405" s="33" t="s">
        <v>21</v>
      </c>
      <c r="E6405" s="34">
        <v>1283.6300000000001</v>
      </c>
      <c r="F6405" s="168">
        <f t="shared" si="114"/>
        <v>1283.6300000000001</v>
      </c>
    </row>
    <row r="6406" spans="1:6" s="45" customFormat="1" ht="14.25">
      <c r="A6406" s="229">
        <v>804044</v>
      </c>
      <c r="B6406" s="21" t="s">
        <v>31</v>
      </c>
      <c r="C6406" s="32" t="s">
        <v>7204</v>
      </c>
      <c r="D6406" s="33" t="s">
        <v>21</v>
      </c>
      <c r="E6406" s="34">
        <v>1190.79</v>
      </c>
      <c r="F6406" s="168">
        <f t="shared" si="114"/>
        <v>1190.79</v>
      </c>
    </row>
    <row r="6407" spans="1:6" s="45" customFormat="1" ht="14.25">
      <c r="A6407" s="229">
        <v>804045</v>
      </c>
      <c r="B6407" s="21" t="s">
        <v>31</v>
      </c>
      <c r="C6407" s="32" t="s">
        <v>7205</v>
      </c>
      <c r="D6407" s="33" t="s">
        <v>21</v>
      </c>
      <c r="E6407" s="34">
        <v>1268.25</v>
      </c>
      <c r="F6407" s="168">
        <f t="shared" si="114"/>
        <v>1268.25</v>
      </c>
    </row>
    <row r="6408" spans="1:6" s="45" customFormat="1" ht="14.25">
      <c r="A6408" s="229">
        <v>804046</v>
      </c>
      <c r="B6408" s="21" t="s">
        <v>31</v>
      </c>
      <c r="C6408" s="32" t="s">
        <v>7206</v>
      </c>
      <c r="D6408" s="33" t="s">
        <v>21</v>
      </c>
      <c r="E6408" s="34">
        <v>1320.74</v>
      </c>
      <c r="F6408" s="168">
        <f t="shared" si="114"/>
        <v>1320.74</v>
      </c>
    </row>
    <row r="6409" spans="1:6" s="45" customFormat="1" ht="14.25">
      <c r="A6409" s="229">
        <v>804047</v>
      </c>
      <c r="B6409" s="21" t="s">
        <v>31</v>
      </c>
      <c r="C6409" s="32" t="s">
        <v>7207</v>
      </c>
      <c r="D6409" s="33" t="s">
        <v>21</v>
      </c>
      <c r="E6409" s="34">
        <v>1398.2</v>
      </c>
      <c r="F6409" s="168">
        <f t="shared" si="114"/>
        <v>1398.2</v>
      </c>
    </row>
    <row r="6410" spans="1:6" s="45" customFormat="1" ht="14.25">
      <c r="A6410" s="229">
        <v>804048</v>
      </c>
      <c r="B6410" s="21" t="s">
        <v>31</v>
      </c>
      <c r="C6410" s="32" t="s">
        <v>7208</v>
      </c>
      <c r="D6410" s="33" t="s">
        <v>21</v>
      </c>
      <c r="E6410" s="34">
        <v>1614.34</v>
      </c>
      <c r="F6410" s="168">
        <f t="shared" si="114"/>
        <v>1614.34</v>
      </c>
    </row>
    <row r="6411" spans="1:6" s="45" customFormat="1" ht="14.25">
      <c r="A6411" s="229">
        <v>804049</v>
      </c>
      <c r="B6411" s="21" t="s">
        <v>31</v>
      </c>
      <c r="C6411" s="32" t="s">
        <v>7209</v>
      </c>
      <c r="D6411" s="33" t="s">
        <v>21</v>
      </c>
      <c r="E6411" s="34">
        <v>1691.8</v>
      </c>
      <c r="F6411" s="168">
        <f t="shared" si="114"/>
        <v>1691.8</v>
      </c>
    </row>
    <row r="6412" spans="1:6" s="45" customFormat="1" ht="14.25">
      <c r="A6412" s="229">
        <v>804050</v>
      </c>
      <c r="B6412" s="21" t="s">
        <v>31</v>
      </c>
      <c r="C6412" s="32" t="s">
        <v>7210</v>
      </c>
      <c r="D6412" s="33" t="s">
        <v>21</v>
      </c>
      <c r="E6412" s="34">
        <v>1769.43</v>
      </c>
      <c r="F6412" s="168">
        <f t="shared" si="114"/>
        <v>1769.43</v>
      </c>
    </row>
    <row r="6413" spans="1:6" s="45" customFormat="1" ht="14.25">
      <c r="A6413" s="229">
        <v>804051</v>
      </c>
      <c r="B6413" s="21" t="s">
        <v>31</v>
      </c>
      <c r="C6413" s="32" t="s">
        <v>7211</v>
      </c>
      <c r="D6413" s="33" t="s">
        <v>21</v>
      </c>
      <c r="E6413" s="34">
        <v>1846.89</v>
      </c>
      <c r="F6413" s="168">
        <f t="shared" si="114"/>
        <v>1846.89</v>
      </c>
    </row>
    <row r="6414" spans="1:6" s="45" customFormat="1" ht="14.25">
      <c r="A6414" s="229">
        <v>804052</v>
      </c>
      <c r="B6414" s="21" t="s">
        <v>31</v>
      </c>
      <c r="C6414" s="32" t="s">
        <v>7212</v>
      </c>
      <c r="D6414" s="33" t="s">
        <v>21</v>
      </c>
      <c r="E6414" s="34">
        <v>1662.48</v>
      </c>
      <c r="F6414" s="168">
        <f t="shared" si="114"/>
        <v>1662.48</v>
      </c>
    </row>
    <row r="6415" spans="1:6" s="45" customFormat="1" ht="14.25">
      <c r="A6415" s="229">
        <v>804053</v>
      </c>
      <c r="B6415" s="21" t="s">
        <v>31</v>
      </c>
      <c r="C6415" s="32" t="s">
        <v>7213</v>
      </c>
      <c r="D6415" s="33" t="s">
        <v>21</v>
      </c>
      <c r="E6415" s="34">
        <v>1763.12</v>
      </c>
      <c r="F6415" s="168">
        <f t="shared" si="114"/>
        <v>1763.12</v>
      </c>
    </row>
    <row r="6416" spans="1:6" s="45" customFormat="1" ht="14.25">
      <c r="A6416" s="229">
        <v>804054</v>
      </c>
      <c r="B6416" s="21" t="s">
        <v>31</v>
      </c>
      <c r="C6416" s="32" t="s">
        <v>7214</v>
      </c>
      <c r="D6416" s="33" t="s">
        <v>21</v>
      </c>
      <c r="E6416" s="34">
        <v>1846.48</v>
      </c>
      <c r="F6416" s="168">
        <f t="shared" si="114"/>
        <v>1846.48</v>
      </c>
    </row>
    <row r="6417" spans="1:6" s="45" customFormat="1" ht="14.25">
      <c r="A6417" s="229">
        <v>804055</v>
      </c>
      <c r="B6417" s="21" t="s">
        <v>31</v>
      </c>
      <c r="C6417" s="32" t="s">
        <v>7215</v>
      </c>
      <c r="D6417" s="33" t="s">
        <v>21</v>
      </c>
      <c r="E6417" s="34">
        <v>1947.12</v>
      </c>
      <c r="F6417" s="168">
        <f t="shared" si="114"/>
        <v>1947.12</v>
      </c>
    </row>
    <row r="6418" spans="1:6" s="45" customFormat="1" ht="14.25">
      <c r="A6418" s="229">
        <v>804056</v>
      </c>
      <c r="B6418" s="21" t="s">
        <v>31</v>
      </c>
      <c r="C6418" s="32" t="s">
        <v>7216</v>
      </c>
      <c r="D6418" s="33" t="s">
        <v>21</v>
      </c>
      <c r="E6418" s="34">
        <v>2058.6799999999998</v>
      </c>
      <c r="F6418" s="168">
        <f t="shared" si="114"/>
        <v>2058.6799999999998</v>
      </c>
    </row>
    <row r="6419" spans="1:6" s="45" customFormat="1" ht="14.25">
      <c r="A6419" s="229">
        <v>804057</v>
      </c>
      <c r="B6419" s="21" t="s">
        <v>31</v>
      </c>
      <c r="C6419" s="32" t="s">
        <v>7217</v>
      </c>
      <c r="D6419" s="33" t="s">
        <v>21</v>
      </c>
      <c r="E6419" s="34">
        <v>2159.3200000000002</v>
      </c>
      <c r="F6419" s="168">
        <f t="shared" si="114"/>
        <v>2159.3200000000002</v>
      </c>
    </row>
    <row r="6420" spans="1:6" s="45" customFormat="1" ht="14.25">
      <c r="A6420" s="229">
        <v>804058</v>
      </c>
      <c r="B6420" s="21" t="s">
        <v>31</v>
      </c>
      <c r="C6420" s="32" t="s">
        <v>7218</v>
      </c>
      <c r="D6420" s="33" t="s">
        <v>21</v>
      </c>
      <c r="E6420" s="34">
        <v>2553.73</v>
      </c>
      <c r="F6420" s="168">
        <f t="shared" si="114"/>
        <v>2553.73</v>
      </c>
    </row>
    <row r="6421" spans="1:6" s="45" customFormat="1" ht="14.25">
      <c r="A6421" s="229">
        <v>804059</v>
      </c>
      <c r="B6421" s="21" t="s">
        <v>31</v>
      </c>
      <c r="C6421" s="32" t="s">
        <v>7219</v>
      </c>
      <c r="D6421" s="33" t="s">
        <v>21</v>
      </c>
      <c r="E6421" s="34">
        <v>2654.37</v>
      </c>
      <c r="F6421" s="168">
        <f t="shared" si="114"/>
        <v>2654.37</v>
      </c>
    </row>
    <row r="6422" spans="1:6" s="45" customFormat="1" ht="14.25">
      <c r="A6422" s="229">
        <v>804292</v>
      </c>
      <c r="B6422" s="21" t="s">
        <v>31</v>
      </c>
      <c r="C6422" s="32" t="s">
        <v>7220</v>
      </c>
      <c r="D6422" s="33" t="s">
        <v>21</v>
      </c>
      <c r="E6422" s="34">
        <v>2252.3200000000002</v>
      </c>
      <c r="F6422" s="168">
        <f t="shared" si="114"/>
        <v>2252.3200000000002</v>
      </c>
    </row>
    <row r="6423" spans="1:6" s="45" customFormat="1" ht="14.25">
      <c r="A6423" s="229">
        <v>804293</v>
      </c>
      <c r="B6423" s="21" t="s">
        <v>31</v>
      </c>
      <c r="C6423" s="32" t="s">
        <v>7221</v>
      </c>
      <c r="D6423" s="33" t="s">
        <v>21</v>
      </c>
      <c r="E6423" s="34">
        <v>2444.5</v>
      </c>
      <c r="F6423" s="168">
        <f t="shared" si="114"/>
        <v>2444.5</v>
      </c>
    </row>
    <row r="6424" spans="1:6" s="45" customFormat="1" ht="14.25">
      <c r="A6424" s="229">
        <v>804294</v>
      </c>
      <c r="B6424" s="21" t="s">
        <v>31</v>
      </c>
      <c r="C6424" s="32" t="s">
        <v>7222</v>
      </c>
      <c r="D6424" s="33" t="s">
        <v>21</v>
      </c>
      <c r="E6424" s="34">
        <v>2387.8000000000002</v>
      </c>
      <c r="F6424" s="168">
        <f t="shared" si="114"/>
        <v>2387.8000000000002</v>
      </c>
    </row>
    <row r="6425" spans="1:6" s="45" customFormat="1" ht="14.25">
      <c r="A6425" s="229">
        <v>804295</v>
      </c>
      <c r="B6425" s="21" t="s">
        <v>31</v>
      </c>
      <c r="C6425" s="32" t="s">
        <v>7223</v>
      </c>
      <c r="D6425" s="33" t="s">
        <v>21</v>
      </c>
      <c r="E6425" s="34">
        <v>2579.9899999999998</v>
      </c>
      <c r="F6425" s="168">
        <f t="shared" si="114"/>
        <v>2579.9899999999998</v>
      </c>
    </row>
    <row r="6426" spans="1:6" s="45" customFormat="1" ht="14.25">
      <c r="A6426" s="229">
        <v>804296</v>
      </c>
      <c r="B6426" s="21" t="s">
        <v>31</v>
      </c>
      <c r="C6426" s="32" t="s">
        <v>7224</v>
      </c>
      <c r="D6426" s="33" t="s">
        <v>21</v>
      </c>
      <c r="E6426" s="34">
        <v>2584</v>
      </c>
      <c r="F6426" s="168">
        <f t="shared" si="114"/>
        <v>2584</v>
      </c>
    </row>
    <row r="6427" spans="1:6" s="45" customFormat="1" ht="14.25">
      <c r="A6427" s="229">
        <v>804297</v>
      </c>
      <c r="B6427" s="21" t="s">
        <v>31</v>
      </c>
      <c r="C6427" s="32" t="s">
        <v>7225</v>
      </c>
      <c r="D6427" s="33" t="s">
        <v>21</v>
      </c>
      <c r="E6427" s="34">
        <v>2776.19</v>
      </c>
      <c r="F6427" s="168">
        <f t="shared" si="114"/>
        <v>2776.19</v>
      </c>
    </row>
    <row r="6428" spans="1:6" s="45" customFormat="1" ht="14.25">
      <c r="A6428" s="229">
        <v>804298</v>
      </c>
      <c r="B6428" s="21" t="s">
        <v>31</v>
      </c>
      <c r="C6428" s="32" t="s">
        <v>7226</v>
      </c>
      <c r="D6428" s="33" t="s">
        <v>21</v>
      </c>
      <c r="E6428" s="34">
        <v>3551.58</v>
      </c>
      <c r="F6428" s="168">
        <f t="shared" si="114"/>
        <v>3551.58</v>
      </c>
    </row>
    <row r="6429" spans="1:6" s="45" customFormat="1" ht="14.25">
      <c r="A6429" s="229">
        <v>804299</v>
      </c>
      <c r="B6429" s="21" t="s">
        <v>31</v>
      </c>
      <c r="C6429" s="32" t="s">
        <v>7227</v>
      </c>
      <c r="D6429" s="33" t="s">
        <v>21</v>
      </c>
      <c r="E6429" s="34">
        <v>3743.76</v>
      </c>
      <c r="F6429" s="168">
        <f t="shared" si="114"/>
        <v>3743.76</v>
      </c>
    </row>
    <row r="6430" spans="1:6" s="45" customFormat="1" ht="14.25">
      <c r="A6430" s="229">
        <v>804300</v>
      </c>
      <c r="B6430" s="21" t="s">
        <v>31</v>
      </c>
      <c r="C6430" s="32" t="s">
        <v>7228</v>
      </c>
      <c r="D6430" s="33" t="s">
        <v>21</v>
      </c>
      <c r="E6430" s="34">
        <v>3456.11</v>
      </c>
      <c r="F6430" s="168">
        <f t="shared" si="114"/>
        <v>3456.11</v>
      </c>
    </row>
    <row r="6431" spans="1:6" s="45" customFormat="1" ht="14.25">
      <c r="A6431" s="229">
        <v>804301</v>
      </c>
      <c r="B6431" s="21" t="s">
        <v>31</v>
      </c>
      <c r="C6431" s="32" t="s">
        <v>7229</v>
      </c>
      <c r="D6431" s="33" t="s">
        <v>21</v>
      </c>
      <c r="E6431" s="34">
        <v>3702.32</v>
      </c>
      <c r="F6431" s="168">
        <f t="shared" si="114"/>
        <v>3702.32</v>
      </c>
    </row>
    <row r="6432" spans="1:6" s="45" customFormat="1" ht="14.25">
      <c r="A6432" s="229">
        <v>804302</v>
      </c>
      <c r="B6432" s="21" t="s">
        <v>31</v>
      </c>
      <c r="C6432" s="32" t="s">
        <v>7230</v>
      </c>
      <c r="D6432" s="33" t="s">
        <v>21</v>
      </c>
      <c r="E6432" s="34">
        <v>3845.96</v>
      </c>
      <c r="F6432" s="168">
        <f t="shared" si="114"/>
        <v>3845.96</v>
      </c>
    </row>
    <row r="6433" spans="1:6" s="45" customFormat="1" ht="14.25">
      <c r="A6433" s="229">
        <v>804303</v>
      </c>
      <c r="B6433" s="21" t="s">
        <v>31</v>
      </c>
      <c r="C6433" s="32" t="s">
        <v>7231</v>
      </c>
      <c r="D6433" s="33" t="s">
        <v>21</v>
      </c>
      <c r="E6433" s="34">
        <v>4092.17</v>
      </c>
      <c r="F6433" s="168">
        <f t="shared" si="114"/>
        <v>4092.17</v>
      </c>
    </row>
    <row r="6434" spans="1:6" s="45" customFormat="1" ht="14.25">
      <c r="A6434" s="229">
        <v>804304</v>
      </c>
      <c r="B6434" s="21" t="s">
        <v>31</v>
      </c>
      <c r="C6434" s="32" t="s">
        <v>7232</v>
      </c>
      <c r="D6434" s="33" t="s">
        <v>21</v>
      </c>
      <c r="E6434" s="34">
        <v>4726.76</v>
      </c>
      <c r="F6434" s="168">
        <f t="shared" si="114"/>
        <v>4726.76</v>
      </c>
    </row>
    <row r="6435" spans="1:6" s="45" customFormat="1" ht="14.25">
      <c r="A6435" s="229">
        <v>804305</v>
      </c>
      <c r="B6435" s="21" t="s">
        <v>31</v>
      </c>
      <c r="C6435" s="32" t="s">
        <v>7233</v>
      </c>
      <c r="D6435" s="33" t="s">
        <v>21</v>
      </c>
      <c r="E6435" s="34">
        <v>4972.97</v>
      </c>
      <c r="F6435" s="168">
        <f t="shared" si="114"/>
        <v>4972.97</v>
      </c>
    </row>
    <row r="6436" spans="1:6" s="45" customFormat="1" ht="14.25">
      <c r="A6436" s="229">
        <v>804306</v>
      </c>
      <c r="B6436" s="21" t="s">
        <v>31</v>
      </c>
      <c r="C6436" s="32" t="s">
        <v>7234</v>
      </c>
      <c r="D6436" s="33" t="s">
        <v>21</v>
      </c>
      <c r="E6436" s="34">
        <v>5192.05</v>
      </c>
      <c r="F6436" s="168">
        <f t="shared" si="114"/>
        <v>5192.05</v>
      </c>
    </row>
    <row r="6437" spans="1:6" s="45" customFormat="1" ht="14.25">
      <c r="A6437" s="229">
        <v>804307</v>
      </c>
      <c r="B6437" s="21" t="s">
        <v>31</v>
      </c>
      <c r="C6437" s="32" t="s">
        <v>7235</v>
      </c>
      <c r="D6437" s="33" t="s">
        <v>21</v>
      </c>
      <c r="E6437" s="34">
        <v>5438.25</v>
      </c>
      <c r="F6437" s="168">
        <f t="shared" si="114"/>
        <v>5438.25</v>
      </c>
    </row>
    <row r="6438" spans="1:6" s="45" customFormat="1" ht="14.25">
      <c r="A6438" s="229">
        <v>804308</v>
      </c>
      <c r="B6438" s="21" t="s">
        <v>31</v>
      </c>
      <c r="C6438" s="32" t="s">
        <v>7236</v>
      </c>
      <c r="D6438" s="33" t="s">
        <v>21</v>
      </c>
      <c r="E6438" s="34">
        <v>4858.25</v>
      </c>
      <c r="F6438" s="168">
        <f t="shared" si="114"/>
        <v>4858.25</v>
      </c>
    </row>
    <row r="6439" spans="1:6" s="45" customFormat="1" ht="14.25">
      <c r="A6439" s="229">
        <v>804309</v>
      </c>
      <c r="B6439" s="21" t="s">
        <v>31</v>
      </c>
      <c r="C6439" s="32" t="s">
        <v>7237</v>
      </c>
      <c r="D6439" s="33" t="s">
        <v>21</v>
      </c>
      <c r="E6439" s="34">
        <v>5175.5200000000004</v>
      </c>
      <c r="F6439" s="168">
        <f t="shared" si="114"/>
        <v>5175.5200000000004</v>
      </c>
    </row>
    <row r="6440" spans="1:6" s="45" customFormat="1" ht="14.25">
      <c r="A6440" s="229">
        <v>804310</v>
      </c>
      <c r="B6440" s="21" t="s">
        <v>31</v>
      </c>
      <c r="C6440" s="32" t="s">
        <v>7238</v>
      </c>
      <c r="D6440" s="33" t="s">
        <v>21</v>
      </c>
      <c r="E6440" s="34">
        <v>5410.25</v>
      </c>
      <c r="F6440" s="168">
        <f t="shared" si="114"/>
        <v>5410.25</v>
      </c>
    </row>
    <row r="6441" spans="1:6" s="45" customFormat="1" ht="14.25">
      <c r="A6441" s="229">
        <v>804311</v>
      </c>
      <c r="B6441" s="21" t="s">
        <v>31</v>
      </c>
      <c r="C6441" s="32" t="s">
        <v>7239</v>
      </c>
      <c r="D6441" s="33" t="s">
        <v>21</v>
      </c>
      <c r="E6441" s="34">
        <v>5727.52</v>
      </c>
      <c r="F6441" s="168">
        <f t="shared" si="114"/>
        <v>5727.52</v>
      </c>
    </row>
    <row r="6442" spans="1:6" s="45" customFormat="1" ht="14.25">
      <c r="A6442" s="229">
        <v>804312</v>
      </c>
      <c r="B6442" s="21" t="s">
        <v>31</v>
      </c>
      <c r="C6442" s="32" t="s">
        <v>7240</v>
      </c>
      <c r="D6442" s="33" t="s">
        <v>21</v>
      </c>
      <c r="E6442" s="34">
        <v>6046.85</v>
      </c>
      <c r="F6442" s="168">
        <f t="shared" si="114"/>
        <v>6046.85</v>
      </c>
    </row>
    <row r="6443" spans="1:6" s="45" customFormat="1" ht="14.25">
      <c r="A6443" s="229">
        <v>804313</v>
      </c>
      <c r="B6443" s="21" t="s">
        <v>31</v>
      </c>
      <c r="C6443" s="32" t="s">
        <v>7241</v>
      </c>
      <c r="D6443" s="33" t="s">
        <v>21</v>
      </c>
      <c r="E6443" s="34">
        <v>6364.12</v>
      </c>
      <c r="F6443" s="168">
        <f t="shared" si="114"/>
        <v>6364.12</v>
      </c>
    </row>
    <row r="6444" spans="1:6" s="45" customFormat="1" ht="14.25">
      <c r="A6444" s="229">
        <v>804314</v>
      </c>
      <c r="B6444" s="21" t="s">
        <v>31</v>
      </c>
      <c r="C6444" s="32" t="s">
        <v>7242</v>
      </c>
      <c r="D6444" s="33" t="s">
        <v>21</v>
      </c>
      <c r="E6444" s="34">
        <v>7532</v>
      </c>
      <c r="F6444" s="168">
        <f t="shared" si="114"/>
        <v>7532</v>
      </c>
    </row>
    <row r="6445" spans="1:6" s="45" customFormat="1" ht="14.25">
      <c r="A6445" s="229">
        <v>804315</v>
      </c>
      <c r="B6445" s="21" t="s">
        <v>31</v>
      </c>
      <c r="C6445" s="32" t="s">
        <v>7243</v>
      </c>
      <c r="D6445" s="33" t="s">
        <v>21</v>
      </c>
      <c r="E6445" s="34">
        <v>7849.27</v>
      </c>
      <c r="F6445" s="168">
        <f t="shared" si="114"/>
        <v>7849.27</v>
      </c>
    </row>
    <row r="6446" spans="1:6" s="45" customFormat="1" ht="14.25">
      <c r="A6446" s="229">
        <v>805446</v>
      </c>
      <c r="B6446" s="21" t="s">
        <v>31</v>
      </c>
      <c r="C6446" s="32" t="s">
        <v>7244</v>
      </c>
      <c r="D6446" s="33" t="s">
        <v>20</v>
      </c>
      <c r="E6446" s="34">
        <v>39.14</v>
      </c>
      <c r="F6446" s="168">
        <f t="shared" si="114"/>
        <v>39.14</v>
      </c>
    </row>
    <row r="6447" spans="1:6" s="45" customFormat="1" ht="14.25">
      <c r="A6447" s="229">
        <v>805447</v>
      </c>
      <c r="B6447" s="21" t="s">
        <v>31</v>
      </c>
      <c r="C6447" s="32" t="s">
        <v>7245</v>
      </c>
      <c r="D6447" s="33" t="s">
        <v>20</v>
      </c>
      <c r="E6447" s="34">
        <v>53.72</v>
      </c>
      <c r="F6447" s="168">
        <f t="shared" ref="F6447:F6510" si="115">E6447*$F$5038</f>
        <v>53.72</v>
      </c>
    </row>
    <row r="6448" spans="1:6" s="45" customFormat="1" ht="14.25">
      <c r="A6448" s="229">
        <v>805448</v>
      </c>
      <c r="B6448" s="21" t="s">
        <v>31</v>
      </c>
      <c r="C6448" s="32" t="s">
        <v>7246</v>
      </c>
      <c r="D6448" s="33" t="s">
        <v>20</v>
      </c>
      <c r="E6448" s="34">
        <v>46.92</v>
      </c>
      <c r="F6448" s="168">
        <f t="shared" si="115"/>
        <v>46.92</v>
      </c>
    </row>
    <row r="6449" spans="1:6" s="45" customFormat="1" ht="14.25">
      <c r="A6449" s="229">
        <v>805449</v>
      </c>
      <c r="B6449" s="21" t="s">
        <v>31</v>
      </c>
      <c r="C6449" s="32" t="s">
        <v>7247</v>
      </c>
      <c r="D6449" s="33" t="s">
        <v>20</v>
      </c>
      <c r="E6449" s="34">
        <v>64.38</v>
      </c>
      <c r="F6449" s="168">
        <f t="shared" si="115"/>
        <v>64.38</v>
      </c>
    </row>
    <row r="6450" spans="1:6" s="45" customFormat="1" ht="14.25">
      <c r="A6450" s="229">
        <v>805450</v>
      </c>
      <c r="B6450" s="21" t="s">
        <v>31</v>
      </c>
      <c r="C6450" s="32" t="s">
        <v>7248</v>
      </c>
      <c r="D6450" s="33" t="s">
        <v>20</v>
      </c>
      <c r="E6450" s="34">
        <v>54.46</v>
      </c>
      <c r="F6450" s="168">
        <f t="shared" si="115"/>
        <v>54.46</v>
      </c>
    </row>
    <row r="6451" spans="1:6" s="45" customFormat="1" ht="14.25">
      <c r="A6451" s="229">
        <v>805451</v>
      </c>
      <c r="B6451" s="21" t="s">
        <v>31</v>
      </c>
      <c r="C6451" s="32" t="s">
        <v>7249</v>
      </c>
      <c r="D6451" s="33" t="s">
        <v>20</v>
      </c>
      <c r="E6451" s="34">
        <v>74.650000000000006</v>
      </c>
      <c r="F6451" s="168">
        <f t="shared" si="115"/>
        <v>74.650000000000006</v>
      </c>
    </row>
    <row r="6452" spans="1:6" s="45" customFormat="1" ht="14.25">
      <c r="A6452" s="229">
        <v>805452</v>
      </c>
      <c r="B6452" s="21" t="s">
        <v>31</v>
      </c>
      <c r="C6452" s="32" t="s">
        <v>7250</v>
      </c>
      <c r="D6452" s="33" t="s">
        <v>20</v>
      </c>
      <c r="E6452" s="34">
        <v>63.68</v>
      </c>
      <c r="F6452" s="168">
        <f t="shared" si="115"/>
        <v>63.68</v>
      </c>
    </row>
    <row r="6453" spans="1:6" s="45" customFormat="1" ht="14.25">
      <c r="A6453" s="229">
        <v>805453</v>
      </c>
      <c r="B6453" s="21" t="s">
        <v>31</v>
      </c>
      <c r="C6453" s="32" t="s">
        <v>7251</v>
      </c>
      <c r="D6453" s="33" t="s">
        <v>20</v>
      </c>
      <c r="E6453" s="34">
        <v>87.68</v>
      </c>
      <c r="F6453" s="168">
        <f t="shared" si="115"/>
        <v>87.68</v>
      </c>
    </row>
    <row r="6454" spans="1:6" s="45" customFormat="1" ht="14.25">
      <c r="A6454" s="229">
        <v>805434</v>
      </c>
      <c r="B6454" s="21" t="s">
        <v>31</v>
      </c>
      <c r="C6454" s="32" t="s">
        <v>7252</v>
      </c>
      <c r="D6454" s="33" t="s">
        <v>20</v>
      </c>
      <c r="E6454" s="34">
        <v>13.39</v>
      </c>
      <c r="F6454" s="168">
        <f t="shared" si="115"/>
        <v>13.39</v>
      </c>
    </row>
    <row r="6455" spans="1:6" s="45" customFormat="1" ht="14.25">
      <c r="A6455" s="229">
        <v>805435</v>
      </c>
      <c r="B6455" s="21" t="s">
        <v>31</v>
      </c>
      <c r="C6455" s="32" t="s">
        <v>7253</v>
      </c>
      <c r="D6455" s="33" t="s">
        <v>20</v>
      </c>
      <c r="E6455" s="34">
        <v>17.79</v>
      </c>
      <c r="F6455" s="168">
        <f t="shared" si="115"/>
        <v>17.79</v>
      </c>
    </row>
    <row r="6456" spans="1:6" s="45" customFormat="1" ht="14.25">
      <c r="A6456" s="229">
        <v>805436</v>
      </c>
      <c r="B6456" s="21" t="s">
        <v>31</v>
      </c>
      <c r="C6456" s="32" t="s">
        <v>7254</v>
      </c>
      <c r="D6456" s="33" t="s">
        <v>20</v>
      </c>
      <c r="E6456" s="34">
        <v>15.56</v>
      </c>
      <c r="F6456" s="168">
        <f t="shared" si="115"/>
        <v>15.56</v>
      </c>
    </row>
    <row r="6457" spans="1:6" s="45" customFormat="1" ht="14.25">
      <c r="A6457" s="229">
        <v>805437</v>
      </c>
      <c r="B6457" s="21" t="s">
        <v>31</v>
      </c>
      <c r="C6457" s="32" t="s">
        <v>7255</v>
      </c>
      <c r="D6457" s="33" t="s">
        <v>20</v>
      </c>
      <c r="E6457" s="34">
        <v>21.33</v>
      </c>
      <c r="F6457" s="168">
        <f t="shared" si="115"/>
        <v>21.33</v>
      </c>
    </row>
    <row r="6458" spans="1:6" s="45" customFormat="1" ht="14.25">
      <c r="A6458" s="229">
        <v>805438</v>
      </c>
      <c r="B6458" s="21" t="s">
        <v>31</v>
      </c>
      <c r="C6458" s="32" t="s">
        <v>7256</v>
      </c>
      <c r="D6458" s="33" t="s">
        <v>20</v>
      </c>
      <c r="E6458" s="34">
        <v>21.16</v>
      </c>
      <c r="F6458" s="168">
        <f t="shared" si="115"/>
        <v>21.16</v>
      </c>
    </row>
    <row r="6459" spans="1:6" s="45" customFormat="1" ht="14.25">
      <c r="A6459" s="229">
        <v>805439</v>
      </c>
      <c r="B6459" s="21" t="s">
        <v>31</v>
      </c>
      <c r="C6459" s="32" t="s">
        <v>7257</v>
      </c>
      <c r="D6459" s="33" t="s">
        <v>20</v>
      </c>
      <c r="E6459" s="34">
        <v>28.45</v>
      </c>
      <c r="F6459" s="168">
        <f t="shared" si="115"/>
        <v>28.45</v>
      </c>
    </row>
    <row r="6460" spans="1:6" s="45" customFormat="1" ht="14.25">
      <c r="A6460" s="229">
        <v>805440</v>
      </c>
      <c r="B6460" s="21" t="s">
        <v>31</v>
      </c>
      <c r="C6460" s="32" t="s">
        <v>7258</v>
      </c>
      <c r="D6460" s="33" t="s">
        <v>20</v>
      </c>
      <c r="E6460" s="34">
        <v>23.58</v>
      </c>
      <c r="F6460" s="168">
        <f t="shared" si="115"/>
        <v>23.58</v>
      </c>
    </row>
    <row r="6461" spans="1:6" s="45" customFormat="1" ht="14.25">
      <c r="A6461" s="229">
        <v>805441</v>
      </c>
      <c r="B6461" s="21" t="s">
        <v>31</v>
      </c>
      <c r="C6461" s="32" t="s">
        <v>7259</v>
      </c>
      <c r="D6461" s="33" t="s">
        <v>20</v>
      </c>
      <c r="E6461" s="34">
        <v>32.39</v>
      </c>
      <c r="F6461" s="168">
        <f t="shared" si="115"/>
        <v>32.39</v>
      </c>
    </row>
    <row r="6462" spans="1:6" s="45" customFormat="1" ht="14.25">
      <c r="A6462" s="229">
        <v>805442</v>
      </c>
      <c r="B6462" s="21" t="s">
        <v>31</v>
      </c>
      <c r="C6462" s="32" t="s">
        <v>7260</v>
      </c>
      <c r="D6462" s="33" t="s">
        <v>20</v>
      </c>
      <c r="E6462" s="34">
        <v>28.7</v>
      </c>
      <c r="F6462" s="168">
        <f t="shared" si="115"/>
        <v>28.7</v>
      </c>
    </row>
    <row r="6463" spans="1:6" s="45" customFormat="1" ht="14.25">
      <c r="A6463" s="229">
        <v>805443</v>
      </c>
      <c r="B6463" s="21" t="s">
        <v>31</v>
      </c>
      <c r="C6463" s="32" t="s">
        <v>7261</v>
      </c>
      <c r="D6463" s="33" t="s">
        <v>20</v>
      </c>
      <c r="E6463" s="34">
        <v>38.729999999999997</v>
      </c>
      <c r="F6463" s="168">
        <f t="shared" si="115"/>
        <v>38.729999999999997</v>
      </c>
    </row>
    <row r="6464" spans="1:6" s="45" customFormat="1" ht="14.25">
      <c r="A6464" s="229">
        <v>805444</v>
      </c>
      <c r="B6464" s="21" t="s">
        <v>31</v>
      </c>
      <c r="C6464" s="32" t="s">
        <v>7262</v>
      </c>
      <c r="D6464" s="33" t="s">
        <v>20</v>
      </c>
      <c r="E6464" s="34">
        <v>31.84</v>
      </c>
      <c r="F6464" s="168">
        <f t="shared" si="115"/>
        <v>31.84</v>
      </c>
    </row>
    <row r="6465" spans="1:6" s="45" customFormat="1" ht="14.25">
      <c r="A6465" s="229">
        <v>805445</v>
      </c>
      <c r="B6465" s="21" t="s">
        <v>31</v>
      </c>
      <c r="C6465" s="32" t="s">
        <v>7263</v>
      </c>
      <c r="D6465" s="33" t="s">
        <v>20</v>
      </c>
      <c r="E6465" s="34">
        <v>43.84</v>
      </c>
      <c r="F6465" s="168">
        <f t="shared" si="115"/>
        <v>43.84</v>
      </c>
    </row>
    <row r="6466" spans="1:6" s="45" customFormat="1" ht="14.25">
      <c r="A6466" s="229">
        <v>805454</v>
      </c>
      <c r="B6466" s="21" t="s">
        <v>31</v>
      </c>
      <c r="C6466" s="32" t="s">
        <v>7264</v>
      </c>
      <c r="D6466" s="33" t="s">
        <v>20</v>
      </c>
      <c r="E6466" s="34">
        <v>70.5</v>
      </c>
      <c r="F6466" s="168">
        <f t="shared" si="115"/>
        <v>70.5</v>
      </c>
    </row>
    <row r="6467" spans="1:6" s="45" customFormat="1" ht="14.25">
      <c r="A6467" s="229">
        <v>805455</v>
      </c>
      <c r="B6467" s="21" t="s">
        <v>31</v>
      </c>
      <c r="C6467" s="32" t="s">
        <v>7265</v>
      </c>
      <c r="D6467" s="33" t="s">
        <v>20</v>
      </c>
      <c r="E6467" s="34">
        <v>96.77</v>
      </c>
      <c r="F6467" s="168">
        <f t="shared" si="115"/>
        <v>96.77</v>
      </c>
    </row>
    <row r="6468" spans="1:6" s="45" customFormat="1" ht="14.25">
      <c r="A6468" s="229">
        <v>805456</v>
      </c>
      <c r="B6468" s="21" t="s">
        <v>31</v>
      </c>
      <c r="C6468" s="32" t="s">
        <v>7266</v>
      </c>
      <c r="D6468" s="33" t="s">
        <v>20</v>
      </c>
      <c r="E6468" s="34">
        <v>79.97</v>
      </c>
      <c r="F6468" s="168">
        <f t="shared" si="115"/>
        <v>79.97</v>
      </c>
    </row>
    <row r="6469" spans="1:6" s="45" customFormat="1" ht="14.25">
      <c r="A6469" s="229">
        <v>805457</v>
      </c>
      <c r="B6469" s="21" t="s">
        <v>31</v>
      </c>
      <c r="C6469" s="32" t="s">
        <v>7267</v>
      </c>
      <c r="D6469" s="33" t="s">
        <v>20</v>
      </c>
      <c r="E6469" s="34">
        <v>110.19</v>
      </c>
      <c r="F6469" s="168">
        <f t="shared" si="115"/>
        <v>110.19</v>
      </c>
    </row>
    <row r="6470" spans="1:6" s="45" customFormat="1" ht="14.25">
      <c r="A6470" s="229">
        <v>805458</v>
      </c>
      <c r="B6470" s="21" t="s">
        <v>31</v>
      </c>
      <c r="C6470" s="32" t="s">
        <v>7268</v>
      </c>
      <c r="D6470" s="33" t="s">
        <v>20</v>
      </c>
      <c r="E6470" s="34">
        <v>95.77</v>
      </c>
      <c r="F6470" s="168">
        <f t="shared" si="115"/>
        <v>95.77</v>
      </c>
    </row>
    <row r="6471" spans="1:6" s="45" customFormat="1" ht="14.25">
      <c r="A6471" s="229">
        <v>805459</v>
      </c>
      <c r="B6471" s="21" t="s">
        <v>31</v>
      </c>
      <c r="C6471" s="32" t="s">
        <v>7269</v>
      </c>
      <c r="D6471" s="33" t="s">
        <v>20</v>
      </c>
      <c r="E6471" s="34">
        <v>131.91</v>
      </c>
      <c r="F6471" s="168">
        <f t="shared" si="115"/>
        <v>131.91</v>
      </c>
    </row>
    <row r="6472" spans="1:6" s="45" customFormat="1" ht="14.25">
      <c r="A6472" s="229">
        <v>909620</v>
      </c>
      <c r="B6472" s="21" t="s">
        <v>31</v>
      </c>
      <c r="C6472" s="32" t="s">
        <v>7270</v>
      </c>
      <c r="D6472" s="33" t="s">
        <v>45</v>
      </c>
      <c r="E6472" s="34">
        <v>131.59</v>
      </c>
      <c r="F6472" s="168">
        <f t="shared" si="115"/>
        <v>131.59</v>
      </c>
    </row>
    <row r="6473" spans="1:6" s="45" customFormat="1" ht="14.25">
      <c r="A6473" s="229">
        <v>909621</v>
      </c>
      <c r="B6473" s="21" t="s">
        <v>31</v>
      </c>
      <c r="C6473" s="32" t="s">
        <v>7271</v>
      </c>
      <c r="D6473" s="33" t="s">
        <v>45</v>
      </c>
      <c r="E6473" s="34">
        <v>130.1</v>
      </c>
      <c r="F6473" s="168">
        <f t="shared" si="115"/>
        <v>130.1</v>
      </c>
    </row>
    <row r="6474" spans="1:6" s="45" customFormat="1" ht="14.25">
      <c r="A6474" s="229">
        <v>903802</v>
      </c>
      <c r="B6474" s="21" t="s">
        <v>31</v>
      </c>
      <c r="C6474" s="32" t="s">
        <v>7272</v>
      </c>
      <c r="D6474" s="33" t="s">
        <v>20</v>
      </c>
      <c r="E6474" s="34">
        <v>14484.26</v>
      </c>
      <c r="F6474" s="168">
        <f t="shared" si="115"/>
        <v>14484.26</v>
      </c>
    </row>
    <row r="6475" spans="1:6" s="45" customFormat="1" ht="14.25">
      <c r="A6475" s="229">
        <v>919113</v>
      </c>
      <c r="B6475" s="21" t="s">
        <v>31</v>
      </c>
      <c r="C6475" s="32" t="s">
        <v>7273</v>
      </c>
      <c r="D6475" s="33" t="s">
        <v>21</v>
      </c>
      <c r="E6475" s="34">
        <v>147.06</v>
      </c>
      <c r="F6475" s="168">
        <f t="shared" si="115"/>
        <v>147.06</v>
      </c>
    </row>
    <row r="6476" spans="1:6" s="45" customFormat="1" ht="14.25">
      <c r="A6476" s="229">
        <v>903788</v>
      </c>
      <c r="B6476" s="21" t="s">
        <v>31</v>
      </c>
      <c r="C6476" s="32" t="s">
        <v>7274</v>
      </c>
      <c r="D6476" s="33" t="s">
        <v>45</v>
      </c>
      <c r="E6476" s="34">
        <v>4.18</v>
      </c>
      <c r="F6476" s="168">
        <f t="shared" si="115"/>
        <v>4.18</v>
      </c>
    </row>
    <row r="6477" spans="1:6" s="45" customFormat="1" ht="14.25">
      <c r="A6477" s="229">
        <v>919247</v>
      </c>
      <c r="B6477" s="21" t="s">
        <v>31</v>
      </c>
      <c r="C6477" s="32" t="s">
        <v>7275</v>
      </c>
      <c r="D6477" s="33" t="s">
        <v>45</v>
      </c>
      <c r="E6477" s="34">
        <v>37.97</v>
      </c>
      <c r="F6477" s="168">
        <f t="shared" si="115"/>
        <v>37.97</v>
      </c>
    </row>
    <row r="6478" spans="1:6" s="45" customFormat="1" ht="14.25">
      <c r="A6478" s="229">
        <v>919016</v>
      </c>
      <c r="B6478" s="21" t="s">
        <v>31</v>
      </c>
      <c r="C6478" s="32" t="s">
        <v>7276</v>
      </c>
      <c r="D6478" s="33" t="s">
        <v>20</v>
      </c>
      <c r="E6478" s="34">
        <v>7643.53</v>
      </c>
      <c r="F6478" s="168">
        <f t="shared" si="115"/>
        <v>7643.53</v>
      </c>
    </row>
    <row r="6479" spans="1:6" s="45" customFormat="1" ht="14.25">
      <c r="A6479" s="229">
        <v>919078</v>
      </c>
      <c r="B6479" s="21" t="s">
        <v>31</v>
      </c>
      <c r="C6479" s="32" t="s">
        <v>7277</v>
      </c>
      <c r="D6479" s="33" t="s">
        <v>20</v>
      </c>
      <c r="E6479" s="34">
        <v>34679.769999999997</v>
      </c>
      <c r="F6479" s="168">
        <f t="shared" si="115"/>
        <v>34679.769999999997</v>
      </c>
    </row>
    <row r="6480" spans="1:6" s="45" customFormat="1" ht="14.25">
      <c r="A6480" s="229">
        <v>903789</v>
      </c>
      <c r="B6480" s="21" t="s">
        <v>31</v>
      </c>
      <c r="C6480" s="32" t="s">
        <v>7278</v>
      </c>
      <c r="D6480" s="33" t="s">
        <v>45</v>
      </c>
      <c r="E6480" s="34">
        <v>30.79</v>
      </c>
      <c r="F6480" s="168">
        <f t="shared" si="115"/>
        <v>30.79</v>
      </c>
    </row>
    <row r="6481" spans="1:6" s="45" customFormat="1" ht="14.25">
      <c r="A6481" s="229">
        <v>919250</v>
      </c>
      <c r="B6481" s="21" t="s">
        <v>31</v>
      </c>
      <c r="C6481" s="32" t="s">
        <v>7279</v>
      </c>
      <c r="D6481" s="33" t="s">
        <v>20</v>
      </c>
      <c r="E6481" s="34">
        <v>583.5</v>
      </c>
      <c r="F6481" s="168">
        <f t="shared" si="115"/>
        <v>583.5</v>
      </c>
    </row>
    <row r="6482" spans="1:6" s="45" customFormat="1" ht="14.25">
      <c r="A6482" s="229">
        <v>903807</v>
      </c>
      <c r="B6482" s="21" t="s">
        <v>31</v>
      </c>
      <c r="C6482" s="32" t="s">
        <v>7280</v>
      </c>
      <c r="D6482" s="33" t="s">
        <v>20</v>
      </c>
      <c r="E6482" s="34">
        <v>106322.04</v>
      </c>
      <c r="F6482" s="168">
        <f t="shared" si="115"/>
        <v>106322.04</v>
      </c>
    </row>
    <row r="6483" spans="1:6" s="45" customFormat="1" ht="14.25">
      <c r="A6483" s="229">
        <v>903806</v>
      </c>
      <c r="B6483" s="21" t="s">
        <v>31</v>
      </c>
      <c r="C6483" s="32" t="s">
        <v>7281</v>
      </c>
      <c r="D6483" s="33" t="s">
        <v>20</v>
      </c>
      <c r="E6483" s="34">
        <v>179713.32</v>
      </c>
      <c r="F6483" s="168">
        <f t="shared" si="115"/>
        <v>179713.32</v>
      </c>
    </row>
    <row r="6484" spans="1:6" s="45" customFormat="1" ht="14.25">
      <c r="A6484" s="229">
        <v>903804</v>
      </c>
      <c r="B6484" s="21" t="s">
        <v>31</v>
      </c>
      <c r="C6484" s="32" t="s">
        <v>7282</v>
      </c>
      <c r="D6484" s="33" t="s">
        <v>20</v>
      </c>
      <c r="E6484" s="34">
        <v>66571.94</v>
      </c>
      <c r="F6484" s="168">
        <f t="shared" si="115"/>
        <v>66571.94</v>
      </c>
    </row>
    <row r="6485" spans="1:6" s="45" customFormat="1" ht="14.25">
      <c r="A6485" s="229">
        <v>903805</v>
      </c>
      <c r="B6485" s="21" t="s">
        <v>31</v>
      </c>
      <c r="C6485" s="32" t="s">
        <v>7283</v>
      </c>
      <c r="D6485" s="33" t="s">
        <v>20</v>
      </c>
      <c r="E6485" s="34">
        <v>77436.09</v>
      </c>
      <c r="F6485" s="168">
        <f t="shared" si="115"/>
        <v>77436.09</v>
      </c>
    </row>
    <row r="6486" spans="1:6" s="45" customFormat="1" ht="14.25">
      <c r="A6486" s="229">
        <v>903810</v>
      </c>
      <c r="B6486" s="21" t="s">
        <v>31</v>
      </c>
      <c r="C6486" s="32" t="s">
        <v>7284</v>
      </c>
      <c r="D6486" s="33" t="s">
        <v>20</v>
      </c>
      <c r="E6486" s="34">
        <v>189320.84</v>
      </c>
      <c r="F6486" s="168">
        <f t="shared" si="115"/>
        <v>189320.84</v>
      </c>
    </row>
    <row r="6487" spans="1:6" s="45" customFormat="1" ht="14.25">
      <c r="A6487" s="229">
        <v>903809</v>
      </c>
      <c r="B6487" s="21" t="s">
        <v>31</v>
      </c>
      <c r="C6487" s="32" t="s">
        <v>7285</v>
      </c>
      <c r="D6487" s="33" t="s">
        <v>20</v>
      </c>
      <c r="E6487" s="34">
        <v>122053.19</v>
      </c>
      <c r="F6487" s="168">
        <f t="shared" si="115"/>
        <v>122053.19</v>
      </c>
    </row>
    <row r="6488" spans="1:6" s="45" customFormat="1" ht="14.25">
      <c r="A6488" s="229">
        <v>903808</v>
      </c>
      <c r="B6488" s="21" t="s">
        <v>31</v>
      </c>
      <c r="C6488" s="32" t="s">
        <v>7286</v>
      </c>
      <c r="D6488" s="33" t="s">
        <v>20</v>
      </c>
      <c r="E6488" s="34">
        <v>112475.07</v>
      </c>
      <c r="F6488" s="168">
        <f t="shared" si="115"/>
        <v>112475.07</v>
      </c>
    </row>
    <row r="6489" spans="1:6" s="45" customFormat="1" ht="14.25">
      <c r="A6489" s="229">
        <v>903845</v>
      </c>
      <c r="B6489" s="21" t="s">
        <v>31</v>
      </c>
      <c r="C6489" s="32" t="s">
        <v>7287</v>
      </c>
      <c r="D6489" s="33" t="s">
        <v>44</v>
      </c>
      <c r="E6489" s="34">
        <v>151.4</v>
      </c>
      <c r="F6489" s="168">
        <f t="shared" si="115"/>
        <v>151.4</v>
      </c>
    </row>
    <row r="6490" spans="1:6" s="45" customFormat="1" ht="24">
      <c r="A6490" s="229">
        <v>919009</v>
      </c>
      <c r="B6490" s="21" t="s">
        <v>31</v>
      </c>
      <c r="C6490" s="32" t="s">
        <v>7288</v>
      </c>
      <c r="D6490" s="33" t="s">
        <v>20</v>
      </c>
      <c r="E6490" s="34">
        <v>64548.800000000003</v>
      </c>
      <c r="F6490" s="168">
        <f t="shared" si="115"/>
        <v>64548.800000000003</v>
      </c>
    </row>
    <row r="6491" spans="1:6" s="45" customFormat="1" ht="24">
      <c r="A6491" s="229">
        <v>919007</v>
      </c>
      <c r="B6491" s="21" t="s">
        <v>31</v>
      </c>
      <c r="C6491" s="32" t="s">
        <v>7289</v>
      </c>
      <c r="D6491" s="33" t="s">
        <v>20</v>
      </c>
      <c r="E6491" s="34">
        <v>120582.99</v>
      </c>
      <c r="F6491" s="168">
        <f t="shared" si="115"/>
        <v>120582.99</v>
      </c>
    </row>
    <row r="6492" spans="1:6" s="45" customFormat="1" ht="24">
      <c r="A6492" s="229">
        <v>919011</v>
      </c>
      <c r="B6492" s="21" t="s">
        <v>31</v>
      </c>
      <c r="C6492" s="32" t="s">
        <v>7290</v>
      </c>
      <c r="D6492" s="33" t="s">
        <v>20</v>
      </c>
      <c r="E6492" s="34">
        <v>34420.83</v>
      </c>
      <c r="F6492" s="168">
        <f t="shared" si="115"/>
        <v>34420.83</v>
      </c>
    </row>
    <row r="6493" spans="1:6" s="45" customFormat="1" ht="24">
      <c r="A6493" s="229">
        <v>919246</v>
      </c>
      <c r="B6493" s="21" t="s">
        <v>31</v>
      </c>
      <c r="C6493" s="32" t="s">
        <v>7291</v>
      </c>
      <c r="D6493" s="33" t="s">
        <v>20</v>
      </c>
      <c r="E6493" s="34">
        <v>47098.16</v>
      </c>
      <c r="F6493" s="168">
        <f t="shared" si="115"/>
        <v>47098.16</v>
      </c>
    </row>
    <row r="6494" spans="1:6" s="45" customFormat="1" ht="24">
      <c r="A6494" s="229">
        <v>919013</v>
      </c>
      <c r="B6494" s="21" t="s">
        <v>31</v>
      </c>
      <c r="C6494" s="32" t="s">
        <v>7292</v>
      </c>
      <c r="D6494" s="33" t="s">
        <v>20</v>
      </c>
      <c r="E6494" s="34">
        <v>129477.35</v>
      </c>
      <c r="F6494" s="168">
        <f t="shared" si="115"/>
        <v>129477.35</v>
      </c>
    </row>
    <row r="6495" spans="1:6" s="45" customFormat="1" ht="24">
      <c r="A6495" s="229">
        <v>919008</v>
      </c>
      <c r="B6495" s="21" t="s">
        <v>31</v>
      </c>
      <c r="C6495" s="32" t="s">
        <v>7293</v>
      </c>
      <c r="D6495" s="33" t="s">
        <v>20</v>
      </c>
      <c r="E6495" s="34">
        <v>93634.29</v>
      </c>
      <c r="F6495" s="168">
        <f t="shared" si="115"/>
        <v>93634.29</v>
      </c>
    </row>
    <row r="6496" spans="1:6" s="45" customFormat="1" ht="24">
      <c r="A6496" s="229">
        <v>919012</v>
      </c>
      <c r="B6496" s="21" t="s">
        <v>31</v>
      </c>
      <c r="C6496" s="32" t="s">
        <v>7294</v>
      </c>
      <c r="D6496" s="33" t="s">
        <v>20</v>
      </c>
      <c r="E6496" s="34">
        <v>62128.31</v>
      </c>
      <c r="F6496" s="168">
        <f t="shared" si="115"/>
        <v>62128.31</v>
      </c>
    </row>
    <row r="6497" spans="1:6" s="45" customFormat="1" ht="14.25">
      <c r="A6497" s="229">
        <v>903848</v>
      </c>
      <c r="B6497" s="21" t="s">
        <v>31</v>
      </c>
      <c r="C6497" s="32" t="s">
        <v>7295</v>
      </c>
      <c r="D6497" s="33" t="s">
        <v>21</v>
      </c>
      <c r="E6497" s="34">
        <v>174.64</v>
      </c>
      <c r="F6497" s="168">
        <f t="shared" si="115"/>
        <v>174.64</v>
      </c>
    </row>
    <row r="6498" spans="1:6" s="45" customFormat="1" ht="14.25">
      <c r="A6498" s="229">
        <v>919002</v>
      </c>
      <c r="B6498" s="21" t="s">
        <v>31</v>
      </c>
      <c r="C6498" s="32" t="s">
        <v>7296</v>
      </c>
      <c r="D6498" s="33" t="s">
        <v>20</v>
      </c>
      <c r="E6498" s="34">
        <v>37652.699999999997</v>
      </c>
      <c r="F6498" s="168">
        <f t="shared" si="115"/>
        <v>37652.699999999997</v>
      </c>
    </row>
    <row r="6499" spans="1:6" s="45" customFormat="1" ht="14.25">
      <c r="A6499" s="229">
        <v>919210</v>
      </c>
      <c r="B6499" s="21" t="s">
        <v>31</v>
      </c>
      <c r="C6499" s="32" t="s">
        <v>7297</v>
      </c>
      <c r="D6499" s="33" t="s">
        <v>20</v>
      </c>
      <c r="E6499" s="34">
        <v>22675.68</v>
      </c>
      <c r="F6499" s="168">
        <f t="shared" si="115"/>
        <v>22675.68</v>
      </c>
    </row>
    <row r="6500" spans="1:6" s="45" customFormat="1" ht="14.25">
      <c r="A6500" s="229">
        <v>909612</v>
      </c>
      <c r="B6500" s="21" t="s">
        <v>31</v>
      </c>
      <c r="C6500" s="32" t="s">
        <v>7298</v>
      </c>
      <c r="D6500" s="33" t="s">
        <v>20</v>
      </c>
      <c r="E6500" s="34">
        <v>13024.27</v>
      </c>
      <c r="F6500" s="168">
        <f t="shared" si="115"/>
        <v>13024.27</v>
      </c>
    </row>
    <row r="6501" spans="1:6" s="45" customFormat="1" ht="14.25">
      <c r="A6501" s="229">
        <v>909613</v>
      </c>
      <c r="B6501" s="21" t="s">
        <v>31</v>
      </c>
      <c r="C6501" s="32" t="s">
        <v>7299</v>
      </c>
      <c r="D6501" s="33" t="s">
        <v>20</v>
      </c>
      <c r="E6501" s="34">
        <v>21379.14</v>
      </c>
      <c r="F6501" s="168">
        <f t="shared" si="115"/>
        <v>21379.14</v>
      </c>
    </row>
    <row r="6502" spans="1:6" s="45" customFormat="1" ht="14.25">
      <c r="A6502" s="229">
        <v>909614</v>
      </c>
      <c r="B6502" s="21" t="s">
        <v>31</v>
      </c>
      <c r="C6502" s="32" t="s">
        <v>7300</v>
      </c>
      <c r="D6502" s="33" t="s">
        <v>20</v>
      </c>
      <c r="E6502" s="34">
        <v>46886.16</v>
      </c>
      <c r="F6502" s="168">
        <f t="shared" si="115"/>
        <v>46886.16</v>
      </c>
    </row>
    <row r="6503" spans="1:6" s="45" customFormat="1" ht="14.25">
      <c r="A6503" s="229">
        <v>909616</v>
      </c>
      <c r="B6503" s="21" t="s">
        <v>31</v>
      </c>
      <c r="C6503" s="32" t="s">
        <v>7301</v>
      </c>
      <c r="D6503" s="33" t="s">
        <v>20</v>
      </c>
      <c r="E6503" s="34">
        <v>37331.93</v>
      </c>
      <c r="F6503" s="168">
        <f t="shared" si="115"/>
        <v>37331.93</v>
      </c>
    </row>
    <row r="6504" spans="1:6" s="45" customFormat="1" ht="14.25">
      <c r="A6504" s="229">
        <v>909617</v>
      </c>
      <c r="B6504" s="21" t="s">
        <v>31</v>
      </c>
      <c r="C6504" s="32" t="s">
        <v>7302</v>
      </c>
      <c r="D6504" s="33" t="s">
        <v>20</v>
      </c>
      <c r="E6504" s="34">
        <v>22096.41</v>
      </c>
      <c r="F6504" s="168">
        <f t="shared" si="115"/>
        <v>22096.41</v>
      </c>
    </row>
    <row r="6505" spans="1:6" s="45" customFormat="1" ht="14.25">
      <c r="A6505" s="229">
        <v>909615</v>
      </c>
      <c r="B6505" s="21" t="s">
        <v>31</v>
      </c>
      <c r="C6505" s="32" t="s">
        <v>7303</v>
      </c>
      <c r="D6505" s="33" t="s">
        <v>20</v>
      </c>
      <c r="E6505" s="34">
        <v>16944.5</v>
      </c>
      <c r="F6505" s="168">
        <f t="shared" si="115"/>
        <v>16944.5</v>
      </c>
    </row>
    <row r="6506" spans="1:6" s="45" customFormat="1" ht="14.25">
      <c r="A6506" s="229">
        <v>903860</v>
      </c>
      <c r="B6506" s="21" t="s">
        <v>31</v>
      </c>
      <c r="C6506" s="32" t="s">
        <v>7304</v>
      </c>
      <c r="D6506" s="33" t="s">
        <v>45</v>
      </c>
      <c r="E6506" s="34">
        <v>3.05</v>
      </c>
      <c r="F6506" s="168">
        <f t="shared" si="115"/>
        <v>3.05</v>
      </c>
    </row>
    <row r="6507" spans="1:6" s="45" customFormat="1" ht="14.25">
      <c r="A6507" s="229">
        <v>919101</v>
      </c>
      <c r="B6507" s="21" t="s">
        <v>31</v>
      </c>
      <c r="C6507" s="32" t="s">
        <v>7305</v>
      </c>
      <c r="D6507" s="33" t="s">
        <v>20</v>
      </c>
      <c r="E6507" s="34">
        <v>1846.53</v>
      </c>
      <c r="F6507" s="168">
        <f t="shared" si="115"/>
        <v>1846.53</v>
      </c>
    </row>
    <row r="6508" spans="1:6" s="45" customFormat="1" ht="14.25">
      <c r="A6508" s="229">
        <v>903818</v>
      </c>
      <c r="B6508" s="21" t="s">
        <v>31</v>
      </c>
      <c r="C6508" s="32" t="s">
        <v>7306</v>
      </c>
      <c r="D6508" s="33" t="s">
        <v>45</v>
      </c>
      <c r="E6508" s="34">
        <v>16.11</v>
      </c>
      <c r="F6508" s="168">
        <f t="shared" si="115"/>
        <v>16.11</v>
      </c>
    </row>
    <row r="6509" spans="1:6" s="45" customFormat="1" ht="14.25">
      <c r="A6509" s="229">
        <v>1100657</v>
      </c>
      <c r="B6509" s="21" t="s">
        <v>31</v>
      </c>
      <c r="C6509" s="32" t="s">
        <v>7307</v>
      </c>
      <c r="D6509" s="33" t="s">
        <v>44</v>
      </c>
      <c r="E6509" s="34">
        <v>3.34</v>
      </c>
      <c r="F6509" s="168">
        <f t="shared" si="115"/>
        <v>3.34</v>
      </c>
    </row>
    <row r="6510" spans="1:6" s="45" customFormat="1" ht="14.25">
      <c r="A6510" s="229">
        <v>1108055</v>
      </c>
      <c r="B6510" s="21" t="s">
        <v>31</v>
      </c>
      <c r="C6510" s="32" t="s">
        <v>7308</v>
      </c>
      <c r="D6510" s="33" t="s">
        <v>44</v>
      </c>
      <c r="E6510" s="34">
        <v>3268.29</v>
      </c>
      <c r="F6510" s="168">
        <f t="shared" si="115"/>
        <v>3268.29</v>
      </c>
    </row>
    <row r="6511" spans="1:6" s="45" customFormat="1" ht="14.25">
      <c r="A6511" s="229">
        <v>1109665</v>
      </c>
      <c r="B6511" s="21" t="s">
        <v>31</v>
      </c>
      <c r="C6511" s="32" t="s">
        <v>7309</v>
      </c>
      <c r="D6511" s="33" t="s">
        <v>44</v>
      </c>
      <c r="E6511" s="34">
        <v>702.07</v>
      </c>
      <c r="F6511" s="168">
        <f t="shared" ref="F6511:F6574" si="116">E6511*$F$5038</f>
        <v>702.07</v>
      </c>
    </row>
    <row r="6512" spans="1:6" s="45" customFormat="1" ht="14.25">
      <c r="A6512" s="229">
        <v>1109664</v>
      </c>
      <c r="B6512" s="21" t="s">
        <v>31</v>
      </c>
      <c r="C6512" s="32" t="s">
        <v>7310</v>
      </c>
      <c r="D6512" s="33" t="s">
        <v>44</v>
      </c>
      <c r="E6512" s="34">
        <v>643.32000000000005</v>
      </c>
      <c r="F6512" s="168">
        <f t="shared" si="116"/>
        <v>643.32000000000005</v>
      </c>
    </row>
    <row r="6513" spans="1:6" s="45" customFormat="1" ht="14.25">
      <c r="A6513" s="229">
        <v>1109667</v>
      </c>
      <c r="B6513" s="21" t="s">
        <v>31</v>
      </c>
      <c r="C6513" s="32" t="s">
        <v>7311</v>
      </c>
      <c r="D6513" s="33" t="s">
        <v>44</v>
      </c>
      <c r="E6513" s="34">
        <v>546.41</v>
      </c>
      <c r="F6513" s="168">
        <f t="shared" si="116"/>
        <v>546.41</v>
      </c>
    </row>
    <row r="6514" spans="1:6" s="45" customFormat="1" ht="14.25">
      <c r="A6514" s="229">
        <v>1109666</v>
      </c>
      <c r="B6514" s="21" t="s">
        <v>31</v>
      </c>
      <c r="C6514" s="32" t="s">
        <v>7312</v>
      </c>
      <c r="D6514" s="33" t="s">
        <v>44</v>
      </c>
      <c r="E6514" s="34">
        <v>444.59</v>
      </c>
      <c r="F6514" s="168">
        <f t="shared" si="116"/>
        <v>444.59</v>
      </c>
    </row>
    <row r="6515" spans="1:6" s="45" customFormat="1" ht="14.25">
      <c r="A6515" s="229">
        <v>1109669</v>
      </c>
      <c r="B6515" s="21" t="s">
        <v>31</v>
      </c>
      <c r="C6515" s="32" t="s">
        <v>7313</v>
      </c>
      <c r="D6515" s="33" t="s">
        <v>44</v>
      </c>
      <c r="E6515" s="34">
        <v>469.15</v>
      </c>
      <c r="F6515" s="168">
        <f t="shared" si="116"/>
        <v>469.15</v>
      </c>
    </row>
    <row r="6516" spans="1:6" s="45" customFormat="1" ht="14.25">
      <c r="A6516" s="229">
        <v>1109668</v>
      </c>
      <c r="B6516" s="21" t="s">
        <v>31</v>
      </c>
      <c r="C6516" s="32" t="s">
        <v>7314</v>
      </c>
      <c r="D6516" s="33" t="s">
        <v>44</v>
      </c>
      <c r="E6516" s="34">
        <v>347</v>
      </c>
      <c r="F6516" s="168">
        <f t="shared" si="116"/>
        <v>347</v>
      </c>
    </row>
    <row r="6517" spans="1:6" s="45" customFormat="1" ht="14.25">
      <c r="A6517" s="229">
        <v>1108060</v>
      </c>
      <c r="B6517" s="21" t="s">
        <v>31</v>
      </c>
      <c r="C6517" s="32" t="s">
        <v>7315</v>
      </c>
      <c r="D6517" s="33" t="s">
        <v>44</v>
      </c>
      <c r="E6517" s="34">
        <v>566.66</v>
      </c>
      <c r="F6517" s="168">
        <f t="shared" si="116"/>
        <v>566.66</v>
      </c>
    </row>
    <row r="6518" spans="1:6" s="45" customFormat="1" ht="14.25">
      <c r="A6518" s="229">
        <v>1109626</v>
      </c>
      <c r="B6518" s="21" t="s">
        <v>31</v>
      </c>
      <c r="C6518" s="32" t="s">
        <v>7316</v>
      </c>
      <c r="D6518" s="33" t="s">
        <v>44</v>
      </c>
      <c r="E6518" s="34">
        <v>435.43</v>
      </c>
      <c r="F6518" s="168">
        <f t="shared" si="116"/>
        <v>435.43</v>
      </c>
    </row>
    <row r="6519" spans="1:6" s="45" customFormat="1" ht="14.25">
      <c r="A6519" s="229">
        <v>1109671</v>
      </c>
      <c r="B6519" s="21" t="s">
        <v>31</v>
      </c>
      <c r="C6519" s="32" t="s">
        <v>7317</v>
      </c>
      <c r="D6519" s="33" t="s">
        <v>44</v>
      </c>
      <c r="E6519" s="34">
        <v>431.57</v>
      </c>
      <c r="F6519" s="168">
        <f t="shared" si="116"/>
        <v>431.57</v>
      </c>
    </row>
    <row r="6520" spans="1:6" s="45" customFormat="1" ht="14.25">
      <c r="A6520" s="229">
        <v>1109670</v>
      </c>
      <c r="B6520" s="21" t="s">
        <v>31</v>
      </c>
      <c r="C6520" s="32" t="s">
        <v>7318</v>
      </c>
      <c r="D6520" s="33" t="s">
        <v>44</v>
      </c>
      <c r="E6520" s="34">
        <v>297.58</v>
      </c>
      <c r="F6520" s="168">
        <f t="shared" si="116"/>
        <v>297.58</v>
      </c>
    </row>
    <row r="6521" spans="1:6" s="45" customFormat="1" ht="14.25">
      <c r="A6521" s="229">
        <v>1109672</v>
      </c>
      <c r="B6521" s="21" t="s">
        <v>31</v>
      </c>
      <c r="C6521" s="32" t="s">
        <v>7319</v>
      </c>
      <c r="D6521" s="33" t="s">
        <v>44</v>
      </c>
      <c r="E6521" s="34">
        <v>357.29</v>
      </c>
      <c r="F6521" s="168">
        <f t="shared" si="116"/>
        <v>357.29</v>
      </c>
    </row>
    <row r="6522" spans="1:6" s="45" customFormat="1" ht="14.25">
      <c r="A6522" s="229">
        <v>1109624</v>
      </c>
      <c r="B6522" s="21" t="s">
        <v>31</v>
      </c>
      <c r="C6522" s="32" t="s">
        <v>7320</v>
      </c>
      <c r="D6522" s="33" t="s">
        <v>44</v>
      </c>
      <c r="E6522" s="34">
        <v>202.92</v>
      </c>
      <c r="F6522" s="168">
        <f t="shared" si="116"/>
        <v>202.92</v>
      </c>
    </row>
    <row r="6523" spans="1:6" s="45" customFormat="1" ht="14.25">
      <c r="A6523" s="229">
        <v>1109622</v>
      </c>
      <c r="B6523" s="21" t="s">
        <v>31</v>
      </c>
      <c r="C6523" s="32" t="s">
        <v>7321</v>
      </c>
      <c r="D6523" s="33" t="s">
        <v>44</v>
      </c>
      <c r="E6523" s="34">
        <v>428.05</v>
      </c>
      <c r="F6523" s="168">
        <f t="shared" si="116"/>
        <v>428.05</v>
      </c>
    </row>
    <row r="6524" spans="1:6" s="45" customFormat="1" ht="14.25">
      <c r="A6524" s="229">
        <v>1109623</v>
      </c>
      <c r="B6524" s="21" t="s">
        <v>31</v>
      </c>
      <c r="C6524" s="32" t="s">
        <v>7322</v>
      </c>
      <c r="D6524" s="33" t="s">
        <v>44</v>
      </c>
      <c r="E6524" s="34">
        <v>328.24</v>
      </c>
      <c r="F6524" s="168">
        <f t="shared" si="116"/>
        <v>328.24</v>
      </c>
    </row>
    <row r="6525" spans="1:6" s="45" customFormat="1" ht="14.25">
      <c r="A6525" s="229">
        <v>1109697</v>
      </c>
      <c r="B6525" s="21" t="s">
        <v>31</v>
      </c>
      <c r="C6525" s="32" t="s">
        <v>7323</v>
      </c>
      <c r="D6525" s="33" t="s">
        <v>44</v>
      </c>
      <c r="E6525" s="34">
        <v>329.78</v>
      </c>
      <c r="F6525" s="168">
        <f t="shared" si="116"/>
        <v>329.78</v>
      </c>
    </row>
    <row r="6526" spans="1:6" s="45" customFormat="1" ht="14.25">
      <c r="A6526" s="229">
        <v>1109698</v>
      </c>
      <c r="B6526" s="21" t="s">
        <v>31</v>
      </c>
      <c r="C6526" s="32" t="s">
        <v>7324</v>
      </c>
      <c r="D6526" s="33" t="s">
        <v>44</v>
      </c>
      <c r="E6526" s="34">
        <v>203.37</v>
      </c>
      <c r="F6526" s="168">
        <f t="shared" si="116"/>
        <v>203.37</v>
      </c>
    </row>
    <row r="6527" spans="1:6" s="45" customFormat="1" ht="14.25">
      <c r="A6527" s="229">
        <v>1109679</v>
      </c>
      <c r="B6527" s="21" t="s">
        <v>31</v>
      </c>
      <c r="C6527" s="32" t="s">
        <v>7325</v>
      </c>
      <c r="D6527" s="33" t="s">
        <v>44</v>
      </c>
      <c r="E6527" s="34">
        <v>376.76</v>
      </c>
      <c r="F6527" s="168">
        <f t="shared" si="116"/>
        <v>376.76</v>
      </c>
    </row>
    <row r="6528" spans="1:6" s="45" customFormat="1" ht="14.25">
      <c r="A6528" s="229">
        <v>1109625</v>
      </c>
      <c r="B6528" s="21" t="s">
        <v>31</v>
      </c>
      <c r="C6528" s="32" t="s">
        <v>7326</v>
      </c>
      <c r="D6528" s="33" t="s">
        <v>44</v>
      </c>
      <c r="E6528" s="34">
        <v>262.08999999999997</v>
      </c>
      <c r="F6528" s="168">
        <f t="shared" si="116"/>
        <v>262.08999999999997</v>
      </c>
    </row>
    <row r="6529" spans="1:6" s="45" customFormat="1" ht="14.25">
      <c r="A6529" s="229">
        <v>1109678</v>
      </c>
      <c r="B6529" s="21" t="s">
        <v>31</v>
      </c>
      <c r="C6529" s="32" t="s">
        <v>7327</v>
      </c>
      <c r="D6529" s="33" t="s">
        <v>44</v>
      </c>
      <c r="E6529" s="34">
        <v>349.48</v>
      </c>
      <c r="F6529" s="168">
        <f t="shared" si="116"/>
        <v>349.48</v>
      </c>
    </row>
    <row r="6530" spans="1:6" s="45" customFormat="1" ht="14.25">
      <c r="A6530" s="229">
        <v>1109694</v>
      </c>
      <c r="B6530" s="21" t="s">
        <v>31</v>
      </c>
      <c r="C6530" s="32" t="s">
        <v>7328</v>
      </c>
      <c r="D6530" s="33" t="s">
        <v>44</v>
      </c>
      <c r="E6530" s="34">
        <v>226.54</v>
      </c>
      <c r="F6530" s="168">
        <f t="shared" si="116"/>
        <v>226.54</v>
      </c>
    </row>
    <row r="6531" spans="1:6" s="45" customFormat="1" ht="14.25">
      <c r="A6531" s="229">
        <v>1109673</v>
      </c>
      <c r="B6531" s="21" t="s">
        <v>31</v>
      </c>
      <c r="C6531" s="32" t="s">
        <v>7329</v>
      </c>
      <c r="D6531" s="33" t="s">
        <v>44</v>
      </c>
      <c r="E6531" s="34">
        <v>411.71</v>
      </c>
      <c r="F6531" s="168">
        <f t="shared" si="116"/>
        <v>411.71</v>
      </c>
    </row>
    <row r="6532" spans="1:6" s="45" customFormat="1" ht="14.25">
      <c r="A6532" s="229">
        <v>1109690</v>
      </c>
      <c r="B6532" s="21" t="s">
        <v>31</v>
      </c>
      <c r="C6532" s="32" t="s">
        <v>7330</v>
      </c>
      <c r="D6532" s="33" t="s">
        <v>44</v>
      </c>
      <c r="E6532" s="34">
        <v>304.64</v>
      </c>
      <c r="F6532" s="168">
        <f t="shared" si="116"/>
        <v>304.64</v>
      </c>
    </row>
    <row r="6533" spans="1:6" s="45" customFormat="1" ht="14.25">
      <c r="A6533" s="229">
        <v>1109674</v>
      </c>
      <c r="B6533" s="21" t="s">
        <v>31</v>
      </c>
      <c r="C6533" s="32" t="s">
        <v>7331</v>
      </c>
      <c r="D6533" s="33" t="s">
        <v>44</v>
      </c>
      <c r="E6533" s="34">
        <v>390.76</v>
      </c>
      <c r="F6533" s="168">
        <f t="shared" si="116"/>
        <v>390.76</v>
      </c>
    </row>
    <row r="6534" spans="1:6" s="45" customFormat="1" ht="14.25">
      <c r="A6534" s="229">
        <v>1109691</v>
      </c>
      <c r="B6534" s="21" t="s">
        <v>31</v>
      </c>
      <c r="C6534" s="32" t="s">
        <v>7332</v>
      </c>
      <c r="D6534" s="33" t="s">
        <v>44</v>
      </c>
      <c r="E6534" s="34">
        <v>278.35000000000002</v>
      </c>
      <c r="F6534" s="168">
        <f t="shared" si="116"/>
        <v>278.35000000000002</v>
      </c>
    </row>
    <row r="6535" spans="1:6" s="45" customFormat="1" ht="14.25">
      <c r="A6535" s="229">
        <v>1109675</v>
      </c>
      <c r="B6535" s="21" t="s">
        <v>31</v>
      </c>
      <c r="C6535" s="32" t="s">
        <v>7333</v>
      </c>
      <c r="D6535" s="33" t="s">
        <v>44</v>
      </c>
      <c r="E6535" s="34">
        <v>374.05</v>
      </c>
      <c r="F6535" s="168">
        <f t="shared" si="116"/>
        <v>374.05</v>
      </c>
    </row>
    <row r="6536" spans="1:6" s="45" customFormat="1" ht="14.25">
      <c r="A6536" s="229">
        <v>1109692</v>
      </c>
      <c r="B6536" s="21" t="s">
        <v>31</v>
      </c>
      <c r="C6536" s="32" t="s">
        <v>7334</v>
      </c>
      <c r="D6536" s="33" t="s">
        <v>44</v>
      </c>
      <c r="E6536" s="34">
        <v>257.39999999999998</v>
      </c>
      <c r="F6536" s="168">
        <f t="shared" si="116"/>
        <v>257.39999999999998</v>
      </c>
    </row>
    <row r="6537" spans="1:6" s="45" customFormat="1" ht="14.25">
      <c r="A6537" s="229">
        <v>1109676</v>
      </c>
      <c r="B6537" s="21" t="s">
        <v>31</v>
      </c>
      <c r="C6537" s="32" t="s">
        <v>7335</v>
      </c>
      <c r="D6537" s="33" t="s">
        <v>44</v>
      </c>
      <c r="E6537" s="34">
        <v>360.54</v>
      </c>
      <c r="F6537" s="168">
        <f t="shared" si="116"/>
        <v>360.54</v>
      </c>
    </row>
    <row r="6538" spans="1:6" s="45" customFormat="1" ht="14.25">
      <c r="A6538" s="229">
        <v>1109693</v>
      </c>
      <c r="B6538" s="21" t="s">
        <v>31</v>
      </c>
      <c r="C6538" s="32" t="s">
        <v>7336</v>
      </c>
      <c r="D6538" s="33" t="s">
        <v>44</v>
      </c>
      <c r="E6538" s="34">
        <v>240.45</v>
      </c>
      <c r="F6538" s="168">
        <f t="shared" si="116"/>
        <v>240.45</v>
      </c>
    </row>
    <row r="6539" spans="1:6" s="45" customFormat="1" ht="14.25">
      <c r="A6539" s="229">
        <v>1109680</v>
      </c>
      <c r="B6539" s="21" t="s">
        <v>31</v>
      </c>
      <c r="C6539" s="32" t="s">
        <v>7337</v>
      </c>
      <c r="D6539" s="33" t="s">
        <v>44</v>
      </c>
      <c r="E6539" s="34">
        <v>3591.25</v>
      </c>
      <c r="F6539" s="168">
        <f t="shared" si="116"/>
        <v>3591.25</v>
      </c>
    </row>
    <row r="6540" spans="1:6" s="45" customFormat="1" ht="24">
      <c r="A6540" s="229">
        <v>1107748</v>
      </c>
      <c r="B6540" s="21" t="s">
        <v>31</v>
      </c>
      <c r="C6540" s="32" t="s">
        <v>7338</v>
      </c>
      <c r="D6540" s="33" t="s">
        <v>44</v>
      </c>
      <c r="E6540" s="34">
        <v>12051.72</v>
      </c>
      <c r="F6540" s="168">
        <f t="shared" si="116"/>
        <v>12051.72</v>
      </c>
    </row>
    <row r="6541" spans="1:6" s="45" customFormat="1" ht="14.25">
      <c r="A6541" s="229">
        <v>1110000</v>
      </c>
      <c r="B6541" s="21" t="s">
        <v>31</v>
      </c>
      <c r="C6541" s="32" t="s">
        <v>7339</v>
      </c>
      <c r="D6541" s="33" t="s">
        <v>44</v>
      </c>
      <c r="E6541" s="34">
        <v>0</v>
      </c>
      <c r="F6541" s="168">
        <f t="shared" si="116"/>
        <v>0</v>
      </c>
    </row>
    <row r="6542" spans="1:6" s="45" customFormat="1" ht="14.25">
      <c r="A6542" s="229">
        <v>1106059</v>
      </c>
      <c r="B6542" s="21" t="s">
        <v>31</v>
      </c>
      <c r="C6542" s="32" t="s">
        <v>7340</v>
      </c>
      <c r="D6542" s="33" t="s">
        <v>44</v>
      </c>
      <c r="E6542" s="34">
        <v>571.55999999999995</v>
      </c>
      <c r="F6542" s="168">
        <f t="shared" si="116"/>
        <v>571.55999999999995</v>
      </c>
    </row>
    <row r="6543" spans="1:6" s="45" customFormat="1" ht="24">
      <c r="A6543" s="229">
        <v>1106060</v>
      </c>
      <c r="B6543" s="21" t="s">
        <v>31</v>
      </c>
      <c r="C6543" s="32" t="s">
        <v>7341</v>
      </c>
      <c r="D6543" s="33" t="s">
        <v>44</v>
      </c>
      <c r="E6543" s="34">
        <v>422.67</v>
      </c>
      <c r="F6543" s="168">
        <f t="shared" si="116"/>
        <v>422.67</v>
      </c>
    </row>
    <row r="6544" spans="1:6" s="45" customFormat="1" ht="14.25">
      <c r="A6544" s="229">
        <v>1100658</v>
      </c>
      <c r="B6544" s="21" t="s">
        <v>31</v>
      </c>
      <c r="C6544" s="32" t="s">
        <v>7342</v>
      </c>
      <c r="D6544" s="33" t="s">
        <v>44</v>
      </c>
      <c r="E6544" s="34">
        <v>493.17</v>
      </c>
      <c r="F6544" s="168">
        <f t="shared" si="116"/>
        <v>493.17</v>
      </c>
    </row>
    <row r="6545" spans="1:6" s="45" customFormat="1" ht="14.25">
      <c r="A6545" s="229">
        <v>1106159</v>
      </c>
      <c r="B6545" s="21" t="s">
        <v>31</v>
      </c>
      <c r="C6545" s="32" t="s">
        <v>7343</v>
      </c>
      <c r="D6545" s="33" t="s">
        <v>44</v>
      </c>
      <c r="E6545" s="34">
        <v>523.1</v>
      </c>
      <c r="F6545" s="168">
        <f t="shared" si="116"/>
        <v>523.1</v>
      </c>
    </row>
    <row r="6546" spans="1:6" s="45" customFormat="1" ht="14.25">
      <c r="A6546" s="229">
        <v>1107902</v>
      </c>
      <c r="B6546" s="21" t="s">
        <v>31</v>
      </c>
      <c r="C6546" s="32" t="s">
        <v>7344</v>
      </c>
      <c r="D6546" s="33" t="s">
        <v>44</v>
      </c>
      <c r="E6546" s="34">
        <v>556.51</v>
      </c>
      <c r="F6546" s="168">
        <f t="shared" si="116"/>
        <v>556.51</v>
      </c>
    </row>
    <row r="6547" spans="1:6" s="45" customFormat="1" ht="14.25">
      <c r="A6547" s="229">
        <v>1107906</v>
      </c>
      <c r="B6547" s="21" t="s">
        <v>31</v>
      </c>
      <c r="C6547" s="32" t="s">
        <v>7345</v>
      </c>
      <c r="D6547" s="33" t="s">
        <v>44</v>
      </c>
      <c r="E6547" s="34">
        <v>593.85</v>
      </c>
      <c r="F6547" s="168">
        <f t="shared" si="116"/>
        <v>593.85</v>
      </c>
    </row>
    <row r="6548" spans="1:6" s="45" customFormat="1" ht="14.25">
      <c r="A6548" s="229">
        <v>1107910</v>
      </c>
      <c r="B6548" s="21" t="s">
        <v>31</v>
      </c>
      <c r="C6548" s="32" t="s">
        <v>7346</v>
      </c>
      <c r="D6548" s="33" t="s">
        <v>44</v>
      </c>
      <c r="E6548" s="34">
        <v>635.58000000000004</v>
      </c>
      <c r="F6548" s="168">
        <f t="shared" si="116"/>
        <v>635.58000000000004</v>
      </c>
    </row>
    <row r="6549" spans="1:6" s="45" customFormat="1" ht="14.25">
      <c r="A6549" s="229">
        <v>1107911</v>
      </c>
      <c r="B6549" s="21" t="s">
        <v>31</v>
      </c>
      <c r="C6549" s="32" t="s">
        <v>7347</v>
      </c>
      <c r="D6549" s="33" t="s">
        <v>44</v>
      </c>
      <c r="E6549" s="34">
        <v>682.22</v>
      </c>
      <c r="F6549" s="168">
        <f t="shared" si="116"/>
        <v>682.22</v>
      </c>
    </row>
    <row r="6550" spans="1:6" s="45" customFormat="1" ht="14.25">
      <c r="A6550" s="229">
        <v>1107912</v>
      </c>
      <c r="B6550" s="21" t="s">
        <v>31</v>
      </c>
      <c r="C6550" s="32" t="s">
        <v>7348</v>
      </c>
      <c r="D6550" s="33" t="s">
        <v>44</v>
      </c>
      <c r="E6550" s="34">
        <v>748.31</v>
      </c>
      <c r="F6550" s="168">
        <f t="shared" si="116"/>
        <v>748.31</v>
      </c>
    </row>
    <row r="6551" spans="1:6" s="45" customFormat="1" ht="14.25">
      <c r="A6551" s="229">
        <v>1106164</v>
      </c>
      <c r="B6551" s="21" t="s">
        <v>31</v>
      </c>
      <c r="C6551" s="32" t="s">
        <v>7349</v>
      </c>
      <c r="D6551" s="33" t="s">
        <v>44</v>
      </c>
      <c r="E6551" s="34">
        <v>241.55</v>
      </c>
      <c r="F6551" s="168">
        <f t="shared" si="116"/>
        <v>241.55</v>
      </c>
    </row>
    <row r="6552" spans="1:6" s="45" customFormat="1" ht="14.25">
      <c r="A6552" s="229">
        <v>1106165</v>
      </c>
      <c r="B6552" s="21" t="s">
        <v>31</v>
      </c>
      <c r="C6552" s="32" t="s">
        <v>7350</v>
      </c>
      <c r="D6552" s="33" t="s">
        <v>44</v>
      </c>
      <c r="E6552" s="34">
        <v>393.42</v>
      </c>
      <c r="F6552" s="168">
        <f t="shared" si="116"/>
        <v>393.42</v>
      </c>
    </row>
    <row r="6553" spans="1:6" s="45" customFormat="1" ht="14.25">
      <c r="A6553" s="229">
        <v>1106156</v>
      </c>
      <c r="B6553" s="21" t="s">
        <v>31</v>
      </c>
      <c r="C6553" s="32" t="s">
        <v>7351</v>
      </c>
      <c r="D6553" s="33" t="s">
        <v>44</v>
      </c>
      <c r="E6553" s="34">
        <v>538.72</v>
      </c>
      <c r="F6553" s="168">
        <f t="shared" si="116"/>
        <v>538.72</v>
      </c>
    </row>
    <row r="6554" spans="1:6" s="45" customFormat="1" ht="14.25">
      <c r="A6554" s="229">
        <v>1107932</v>
      </c>
      <c r="B6554" s="21" t="s">
        <v>31</v>
      </c>
      <c r="C6554" s="32" t="s">
        <v>7352</v>
      </c>
      <c r="D6554" s="33" t="s">
        <v>44</v>
      </c>
      <c r="E6554" s="34">
        <v>573.80999999999995</v>
      </c>
      <c r="F6554" s="168">
        <f t="shared" si="116"/>
        <v>573.80999999999995</v>
      </c>
    </row>
    <row r="6555" spans="1:6" s="45" customFormat="1" ht="14.25">
      <c r="A6555" s="229">
        <v>1108111</v>
      </c>
      <c r="B6555" s="21" t="s">
        <v>31</v>
      </c>
      <c r="C6555" s="32" t="s">
        <v>7353</v>
      </c>
      <c r="D6555" s="33" t="s">
        <v>44</v>
      </c>
      <c r="E6555" s="34">
        <v>437.96</v>
      </c>
      <c r="F6555" s="168">
        <f t="shared" si="116"/>
        <v>437.96</v>
      </c>
    </row>
    <row r="6556" spans="1:6" s="45" customFormat="1" ht="14.25">
      <c r="A6556" s="229">
        <v>1108112</v>
      </c>
      <c r="B6556" s="21" t="s">
        <v>31</v>
      </c>
      <c r="C6556" s="32" t="s">
        <v>7354</v>
      </c>
      <c r="D6556" s="33" t="s">
        <v>44</v>
      </c>
      <c r="E6556" s="34">
        <v>447.8</v>
      </c>
      <c r="F6556" s="168">
        <f t="shared" si="116"/>
        <v>447.8</v>
      </c>
    </row>
    <row r="6557" spans="1:6" s="45" customFormat="1" ht="14.25">
      <c r="A6557" s="229">
        <v>1108113</v>
      </c>
      <c r="B6557" s="21" t="s">
        <v>31</v>
      </c>
      <c r="C6557" s="32" t="s">
        <v>7355</v>
      </c>
      <c r="D6557" s="33" t="s">
        <v>44</v>
      </c>
      <c r="E6557" s="34">
        <v>472.2</v>
      </c>
      <c r="F6557" s="168">
        <f t="shared" si="116"/>
        <v>472.2</v>
      </c>
    </row>
    <row r="6558" spans="1:6" s="45" customFormat="1" ht="14.25">
      <c r="A6558" s="229">
        <v>1108114</v>
      </c>
      <c r="B6558" s="21" t="s">
        <v>31</v>
      </c>
      <c r="C6558" s="32" t="s">
        <v>7356</v>
      </c>
      <c r="D6558" s="33" t="s">
        <v>44</v>
      </c>
      <c r="E6558" s="34">
        <v>499.43</v>
      </c>
      <c r="F6558" s="168">
        <f t="shared" si="116"/>
        <v>499.43</v>
      </c>
    </row>
    <row r="6559" spans="1:6" s="45" customFormat="1" ht="14.25">
      <c r="A6559" s="229">
        <v>1108061</v>
      </c>
      <c r="B6559" s="21" t="s">
        <v>31</v>
      </c>
      <c r="C6559" s="32" t="s">
        <v>7357</v>
      </c>
      <c r="D6559" s="33" t="s">
        <v>44</v>
      </c>
      <c r="E6559" s="34">
        <v>896.67</v>
      </c>
      <c r="F6559" s="168">
        <f t="shared" si="116"/>
        <v>896.67</v>
      </c>
    </row>
    <row r="6560" spans="1:6" s="45" customFormat="1" ht="14.25">
      <c r="A6560" s="229">
        <v>1108064</v>
      </c>
      <c r="B6560" s="21" t="s">
        <v>31</v>
      </c>
      <c r="C6560" s="32" t="s">
        <v>7358</v>
      </c>
      <c r="D6560" s="33" t="s">
        <v>44</v>
      </c>
      <c r="E6560" s="34">
        <v>968.37</v>
      </c>
      <c r="F6560" s="168">
        <f t="shared" si="116"/>
        <v>968.37</v>
      </c>
    </row>
    <row r="6561" spans="1:6" s="45" customFormat="1" ht="14.25">
      <c r="A6561" s="229">
        <v>1107888</v>
      </c>
      <c r="B6561" s="21" t="s">
        <v>31</v>
      </c>
      <c r="C6561" s="32" t="s">
        <v>7359</v>
      </c>
      <c r="D6561" s="33" t="s">
        <v>44</v>
      </c>
      <c r="E6561" s="34">
        <v>426.13</v>
      </c>
      <c r="F6561" s="168">
        <f t="shared" si="116"/>
        <v>426.13</v>
      </c>
    </row>
    <row r="6562" spans="1:6" s="45" customFormat="1" ht="14.25">
      <c r="A6562" s="229">
        <v>1107889</v>
      </c>
      <c r="B6562" s="21" t="s">
        <v>31</v>
      </c>
      <c r="C6562" s="32" t="s">
        <v>7360</v>
      </c>
      <c r="D6562" s="33" t="s">
        <v>44</v>
      </c>
      <c r="E6562" s="34">
        <v>277.55</v>
      </c>
      <c r="F6562" s="168">
        <f t="shared" si="116"/>
        <v>277.55</v>
      </c>
    </row>
    <row r="6563" spans="1:6" s="45" customFormat="1" ht="14.25">
      <c r="A6563" s="229">
        <v>1107892</v>
      </c>
      <c r="B6563" s="21" t="s">
        <v>31</v>
      </c>
      <c r="C6563" s="32" t="s">
        <v>7361</v>
      </c>
      <c r="D6563" s="33" t="s">
        <v>44</v>
      </c>
      <c r="E6563" s="34">
        <v>442.54</v>
      </c>
      <c r="F6563" s="168">
        <f t="shared" si="116"/>
        <v>442.54</v>
      </c>
    </row>
    <row r="6564" spans="1:6" s="45" customFormat="1" ht="14.25">
      <c r="A6564" s="229">
        <v>1107891</v>
      </c>
      <c r="B6564" s="21" t="s">
        <v>31</v>
      </c>
      <c r="C6564" s="32" t="s">
        <v>7362</v>
      </c>
      <c r="D6564" s="33" t="s">
        <v>44</v>
      </c>
      <c r="E6564" s="34">
        <v>296</v>
      </c>
      <c r="F6564" s="168">
        <f t="shared" si="116"/>
        <v>296</v>
      </c>
    </row>
    <row r="6565" spans="1:6" s="45" customFormat="1" ht="14.25">
      <c r="A6565" s="229">
        <v>1107928</v>
      </c>
      <c r="B6565" s="21" t="s">
        <v>31</v>
      </c>
      <c r="C6565" s="32" t="s">
        <v>7363</v>
      </c>
      <c r="D6565" s="33" t="s">
        <v>44</v>
      </c>
      <c r="E6565" s="34">
        <v>382.62</v>
      </c>
      <c r="F6565" s="168">
        <f t="shared" si="116"/>
        <v>382.62</v>
      </c>
    </row>
    <row r="6566" spans="1:6" s="45" customFormat="1" ht="14.25">
      <c r="A6566" s="229">
        <v>1107929</v>
      </c>
      <c r="B6566" s="21" t="s">
        <v>31</v>
      </c>
      <c r="C6566" s="32" t="s">
        <v>7364</v>
      </c>
      <c r="D6566" s="33" t="s">
        <v>44</v>
      </c>
      <c r="E6566" s="34">
        <v>235.55</v>
      </c>
      <c r="F6566" s="168">
        <f t="shared" si="116"/>
        <v>235.55</v>
      </c>
    </row>
    <row r="6567" spans="1:6" s="45" customFormat="1" ht="14.25">
      <c r="A6567" s="229">
        <v>1106109</v>
      </c>
      <c r="B6567" s="21" t="s">
        <v>31</v>
      </c>
      <c r="C6567" s="32" t="s">
        <v>7365</v>
      </c>
      <c r="D6567" s="33" t="s">
        <v>44</v>
      </c>
      <c r="E6567" s="34">
        <v>373.5</v>
      </c>
      <c r="F6567" s="168">
        <f t="shared" si="116"/>
        <v>373.5</v>
      </c>
    </row>
    <row r="6568" spans="1:6" s="45" customFormat="1" ht="14.25">
      <c r="A6568" s="229">
        <v>1106117</v>
      </c>
      <c r="B6568" s="21" t="s">
        <v>31</v>
      </c>
      <c r="C6568" s="32" t="s">
        <v>7366</v>
      </c>
      <c r="D6568" s="33" t="s">
        <v>44</v>
      </c>
      <c r="E6568" s="34">
        <v>226.44</v>
      </c>
      <c r="F6568" s="168">
        <f t="shared" si="116"/>
        <v>226.44</v>
      </c>
    </row>
    <row r="6569" spans="1:6" s="45" customFormat="1" ht="14.25">
      <c r="A6569" s="229">
        <v>1107896</v>
      </c>
      <c r="B6569" s="21" t="s">
        <v>31</v>
      </c>
      <c r="C6569" s="32" t="s">
        <v>7367</v>
      </c>
      <c r="D6569" s="33" t="s">
        <v>44</v>
      </c>
      <c r="E6569" s="34">
        <v>460.95</v>
      </c>
      <c r="F6569" s="168">
        <f t="shared" si="116"/>
        <v>460.95</v>
      </c>
    </row>
    <row r="6570" spans="1:6" s="45" customFormat="1" ht="14.25">
      <c r="A6570" s="229">
        <v>1107895</v>
      </c>
      <c r="B6570" s="21" t="s">
        <v>31</v>
      </c>
      <c r="C6570" s="32" t="s">
        <v>7368</v>
      </c>
      <c r="D6570" s="33" t="s">
        <v>44</v>
      </c>
      <c r="E6570" s="34">
        <v>316.68</v>
      </c>
      <c r="F6570" s="168">
        <f t="shared" si="116"/>
        <v>316.68</v>
      </c>
    </row>
    <row r="6571" spans="1:6" s="45" customFormat="1" ht="14.25">
      <c r="A6571" s="229">
        <v>1119528</v>
      </c>
      <c r="B6571" s="21" t="s">
        <v>31</v>
      </c>
      <c r="C6571" s="32" t="s">
        <v>7369</v>
      </c>
      <c r="D6571" s="33" t="s">
        <v>44</v>
      </c>
      <c r="E6571" s="34">
        <v>394.85</v>
      </c>
      <c r="F6571" s="168">
        <f t="shared" si="116"/>
        <v>394.85</v>
      </c>
    </row>
    <row r="6572" spans="1:6" s="45" customFormat="1" ht="14.25">
      <c r="A6572" s="229">
        <v>1106135</v>
      </c>
      <c r="B6572" s="21" t="s">
        <v>31</v>
      </c>
      <c r="C6572" s="32" t="s">
        <v>7370</v>
      </c>
      <c r="D6572" s="33" t="s">
        <v>44</v>
      </c>
      <c r="E6572" s="34">
        <v>249.36</v>
      </c>
      <c r="F6572" s="168">
        <f t="shared" si="116"/>
        <v>249.36</v>
      </c>
    </row>
    <row r="6573" spans="1:6" s="45" customFormat="1" ht="14.25">
      <c r="A6573" s="229">
        <v>1106136</v>
      </c>
      <c r="B6573" s="21" t="s">
        <v>31</v>
      </c>
      <c r="C6573" s="32" t="s">
        <v>7371</v>
      </c>
      <c r="D6573" s="33" t="s">
        <v>44</v>
      </c>
      <c r="E6573" s="34">
        <v>385.31</v>
      </c>
      <c r="F6573" s="168">
        <f t="shared" si="116"/>
        <v>385.31</v>
      </c>
    </row>
    <row r="6574" spans="1:6" s="45" customFormat="1" ht="14.25">
      <c r="A6574" s="229">
        <v>1106137</v>
      </c>
      <c r="B6574" s="21" t="s">
        <v>31</v>
      </c>
      <c r="C6574" s="32" t="s">
        <v>7372</v>
      </c>
      <c r="D6574" s="33" t="s">
        <v>44</v>
      </c>
      <c r="E6574" s="34">
        <v>239.83</v>
      </c>
      <c r="F6574" s="168">
        <f t="shared" si="116"/>
        <v>239.83</v>
      </c>
    </row>
    <row r="6575" spans="1:6" s="45" customFormat="1" ht="14.25">
      <c r="A6575" s="229">
        <v>1116127</v>
      </c>
      <c r="B6575" s="21" t="s">
        <v>31</v>
      </c>
      <c r="C6575" s="32" t="s">
        <v>7373</v>
      </c>
      <c r="D6575" s="33" t="s">
        <v>44</v>
      </c>
      <c r="E6575" s="34">
        <v>476.49</v>
      </c>
      <c r="F6575" s="168">
        <f t="shared" ref="F6575:F6638" si="117">E6575*$F$5038</f>
        <v>476.49</v>
      </c>
    </row>
    <row r="6576" spans="1:6" s="45" customFormat="1" ht="14.25">
      <c r="A6576" s="229">
        <v>1116126</v>
      </c>
      <c r="B6576" s="21" t="s">
        <v>31</v>
      </c>
      <c r="C6576" s="32" t="s">
        <v>7374</v>
      </c>
      <c r="D6576" s="33" t="s">
        <v>44</v>
      </c>
      <c r="E6576" s="34">
        <v>338.62</v>
      </c>
      <c r="F6576" s="168">
        <f t="shared" si="117"/>
        <v>338.62</v>
      </c>
    </row>
    <row r="6577" spans="1:6" s="45" customFormat="1" ht="14.25">
      <c r="A6577" s="229">
        <v>1107900</v>
      </c>
      <c r="B6577" s="21" t="s">
        <v>31</v>
      </c>
      <c r="C6577" s="32" t="s">
        <v>7375</v>
      </c>
      <c r="D6577" s="33" t="s">
        <v>44</v>
      </c>
      <c r="E6577" s="34">
        <v>481.44</v>
      </c>
      <c r="F6577" s="168">
        <f t="shared" si="117"/>
        <v>481.44</v>
      </c>
    </row>
    <row r="6578" spans="1:6" s="45" customFormat="1" ht="14.25">
      <c r="A6578" s="229">
        <v>1107899</v>
      </c>
      <c r="B6578" s="21" t="s">
        <v>31</v>
      </c>
      <c r="C6578" s="32" t="s">
        <v>7376</v>
      </c>
      <c r="D6578" s="33" t="s">
        <v>44</v>
      </c>
      <c r="E6578" s="34">
        <v>339.72</v>
      </c>
      <c r="F6578" s="168">
        <f t="shared" si="117"/>
        <v>339.72</v>
      </c>
    </row>
    <row r="6579" spans="1:6" s="45" customFormat="1" ht="14.25">
      <c r="A6579" s="229">
        <v>1107890</v>
      </c>
      <c r="B6579" s="21" t="s">
        <v>31</v>
      </c>
      <c r="C6579" s="32" t="s">
        <v>7377</v>
      </c>
      <c r="D6579" s="33" t="s">
        <v>44</v>
      </c>
      <c r="E6579" s="34">
        <v>410.8</v>
      </c>
      <c r="F6579" s="168">
        <f t="shared" si="117"/>
        <v>410.8</v>
      </c>
    </row>
    <row r="6580" spans="1:6" s="45" customFormat="1" ht="14.25">
      <c r="A6580" s="229">
        <v>1106138</v>
      </c>
      <c r="B6580" s="21" t="s">
        <v>31</v>
      </c>
      <c r="C6580" s="32" t="s">
        <v>7378</v>
      </c>
      <c r="D6580" s="33" t="s">
        <v>44</v>
      </c>
      <c r="E6580" s="34">
        <v>267.37</v>
      </c>
      <c r="F6580" s="168">
        <f t="shared" si="117"/>
        <v>267.37</v>
      </c>
    </row>
    <row r="6581" spans="1:6" s="45" customFormat="1" ht="14.25">
      <c r="A6581" s="229">
        <v>1106139</v>
      </c>
      <c r="B6581" s="21" t="s">
        <v>31</v>
      </c>
      <c r="C6581" s="32" t="s">
        <v>7379</v>
      </c>
      <c r="D6581" s="33" t="s">
        <v>44</v>
      </c>
      <c r="E6581" s="34">
        <v>400.8</v>
      </c>
      <c r="F6581" s="168">
        <f t="shared" si="117"/>
        <v>400.8</v>
      </c>
    </row>
    <row r="6582" spans="1:6" s="45" customFormat="1" ht="14.25">
      <c r="A6582" s="229">
        <v>1106140</v>
      </c>
      <c r="B6582" s="21" t="s">
        <v>31</v>
      </c>
      <c r="C6582" s="32" t="s">
        <v>7380</v>
      </c>
      <c r="D6582" s="33" t="s">
        <v>44</v>
      </c>
      <c r="E6582" s="34">
        <v>257.37</v>
      </c>
      <c r="F6582" s="168">
        <f t="shared" si="117"/>
        <v>257.37</v>
      </c>
    </row>
    <row r="6583" spans="1:6" s="45" customFormat="1" ht="14.25">
      <c r="A6583" s="229">
        <v>1107904</v>
      </c>
      <c r="B6583" s="21" t="s">
        <v>31</v>
      </c>
      <c r="C6583" s="32" t="s">
        <v>7381</v>
      </c>
      <c r="D6583" s="33" t="s">
        <v>44</v>
      </c>
      <c r="E6583" s="34">
        <v>504.39</v>
      </c>
      <c r="F6583" s="168">
        <f t="shared" si="117"/>
        <v>504.39</v>
      </c>
    </row>
    <row r="6584" spans="1:6" s="45" customFormat="1" ht="14.25">
      <c r="A6584" s="229">
        <v>1107903</v>
      </c>
      <c r="B6584" s="21" t="s">
        <v>31</v>
      </c>
      <c r="C6584" s="32" t="s">
        <v>7382</v>
      </c>
      <c r="D6584" s="33" t="s">
        <v>44</v>
      </c>
      <c r="E6584" s="34">
        <v>365.52</v>
      </c>
      <c r="F6584" s="168">
        <f t="shared" si="117"/>
        <v>365.52</v>
      </c>
    </row>
    <row r="6585" spans="1:6" s="45" customFormat="1" ht="14.25">
      <c r="A6585" s="229">
        <v>1107908</v>
      </c>
      <c r="B6585" s="21" t="s">
        <v>31</v>
      </c>
      <c r="C6585" s="32" t="s">
        <v>7383</v>
      </c>
      <c r="D6585" s="33" t="s">
        <v>44</v>
      </c>
      <c r="E6585" s="34">
        <v>529.95000000000005</v>
      </c>
      <c r="F6585" s="168">
        <f t="shared" si="117"/>
        <v>529.95000000000005</v>
      </c>
    </row>
    <row r="6586" spans="1:6" s="45" customFormat="1" ht="14.25">
      <c r="A6586" s="229">
        <v>1107907</v>
      </c>
      <c r="B6586" s="21" t="s">
        <v>31</v>
      </c>
      <c r="C6586" s="32" t="s">
        <v>7384</v>
      </c>
      <c r="D6586" s="33" t="s">
        <v>44</v>
      </c>
      <c r="E6586" s="34">
        <v>394.27</v>
      </c>
      <c r="F6586" s="168">
        <f t="shared" si="117"/>
        <v>394.27</v>
      </c>
    </row>
    <row r="6587" spans="1:6" s="45" customFormat="1" ht="14.25">
      <c r="A6587" s="229">
        <v>1107871</v>
      </c>
      <c r="B6587" s="21" t="s">
        <v>31</v>
      </c>
      <c r="C6587" s="32" t="s">
        <v>7385</v>
      </c>
      <c r="D6587" s="33" t="s">
        <v>44</v>
      </c>
      <c r="E6587" s="34">
        <v>439.93</v>
      </c>
      <c r="F6587" s="168">
        <f t="shared" si="117"/>
        <v>439.93</v>
      </c>
    </row>
    <row r="6588" spans="1:6" s="45" customFormat="1" ht="14.25">
      <c r="A6588" s="229">
        <v>1107870</v>
      </c>
      <c r="B6588" s="21" t="s">
        <v>31</v>
      </c>
      <c r="C6588" s="32" t="s">
        <v>7386</v>
      </c>
      <c r="D6588" s="33" t="s">
        <v>44</v>
      </c>
      <c r="E6588" s="34">
        <v>298.75</v>
      </c>
      <c r="F6588" s="168">
        <f t="shared" si="117"/>
        <v>298.75</v>
      </c>
    </row>
    <row r="6589" spans="1:6" s="45" customFormat="1" ht="14.25">
      <c r="A6589" s="229">
        <v>1106057</v>
      </c>
      <c r="B6589" s="21" t="s">
        <v>31</v>
      </c>
      <c r="C6589" s="32" t="s">
        <v>7387</v>
      </c>
      <c r="D6589" s="33" t="s">
        <v>44</v>
      </c>
      <c r="E6589" s="34">
        <v>428.76</v>
      </c>
      <c r="F6589" s="168">
        <f t="shared" si="117"/>
        <v>428.76</v>
      </c>
    </row>
    <row r="6590" spans="1:6" s="45" customFormat="1" ht="14.25">
      <c r="A6590" s="229">
        <v>1106058</v>
      </c>
      <c r="B6590" s="21" t="s">
        <v>31</v>
      </c>
      <c r="C6590" s="32" t="s">
        <v>7388</v>
      </c>
      <c r="D6590" s="33" t="s">
        <v>44</v>
      </c>
      <c r="E6590" s="34">
        <v>288.58999999999997</v>
      </c>
      <c r="F6590" s="168">
        <f t="shared" si="117"/>
        <v>288.58999999999997</v>
      </c>
    </row>
    <row r="6591" spans="1:6" s="45" customFormat="1" ht="14.25">
      <c r="A6591" s="229">
        <v>1106380</v>
      </c>
      <c r="B6591" s="21" t="s">
        <v>31</v>
      </c>
      <c r="C6591" s="32" t="s">
        <v>7389</v>
      </c>
      <c r="D6591" s="33" t="s">
        <v>44</v>
      </c>
      <c r="E6591" s="34">
        <v>417.44</v>
      </c>
      <c r="F6591" s="168">
        <f t="shared" si="117"/>
        <v>417.44</v>
      </c>
    </row>
    <row r="6592" spans="1:6" s="45" customFormat="1" ht="14.25">
      <c r="A6592" s="229">
        <v>1106378</v>
      </c>
      <c r="B6592" s="21" t="s">
        <v>31</v>
      </c>
      <c r="C6592" s="32" t="s">
        <v>7390</v>
      </c>
      <c r="D6592" s="33" t="s">
        <v>44</v>
      </c>
      <c r="E6592" s="34">
        <v>278.14999999999998</v>
      </c>
      <c r="F6592" s="168">
        <f t="shared" si="117"/>
        <v>278.14999999999998</v>
      </c>
    </row>
    <row r="6593" spans="1:6" s="45" customFormat="1" ht="14.25">
      <c r="A6593" s="229">
        <v>1116263</v>
      </c>
      <c r="B6593" s="21" t="s">
        <v>31</v>
      </c>
      <c r="C6593" s="32" t="s">
        <v>7391</v>
      </c>
      <c r="D6593" s="33" t="s">
        <v>44</v>
      </c>
      <c r="E6593" s="34">
        <v>407.07</v>
      </c>
      <c r="F6593" s="168">
        <f t="shared" si="117"/>
        <v>407.07</v>
      </c>
    </row>
    <row r="6594" spans="1:6" s="45" customFormat="1" ht="14.25">
      <c r="A6594" s="229">
        <v>1116267</v>
      </c>
      <c r="B6594" s="21" t="s">
        <v>31</v>
      </c>
      <c r="C6594" s="32" t="s">
        <v>7392</v>
      </c>
      <c r="D6594" s="33" t="s">
        <v>44</v>
      </c>
      <c r="E6594" s="34">
        <v>267.77</v>
      </c>
      <c r="F6594" s="168">
        <f t="shared" si="117"/>
        <v>267.77</v>
      </c>
    </row>
    <row r="6595" spans="1:6" s="45" customFormat="1" ht="14.25">
      <c r="A6595" s="229">
        <v>1106280</v>
      </c>
      <c r="B6595" s="21" t="s">
        <v>31</v>
      </c>
      <c r="C6595" s="32" t="s">
        <v>7393</v>
      </c>
      <c r="D6595" s="33" t="s">
        <v>44</v>
      </c>
      <c r="E6595" s="34">
        <v>436.25</v>
      </c>
      <c r="F6595" s="168">
        <f t="shared" si="117"/>
        <v>436.25</v>
      </c>
    </row>
    <row r="6596" spans="1:6" s="45" customFormat="1" ht="14.25">
      <c r="A6596" s="229">
        <v>1106289</v>
      </c>
      <c r="B6596" s="21" t="s">
        <v>31</v>
      </c>
      <c r="C6596" s="32" t="s">
        <v>7394</v>
      </c>
      <c r="D6596" s="33" t="s">
        <v>44</v>
      </c>
      <c r="E6596" s="34">
        <v>299.35000000000002</v>
      </c>
      <c r="F6596" s="168">
        <f t="shared" si="117"/>
        <v>299.35000000000002</v>
      </c>
    </row>
    <row r="6597" spans="1:6" s="45" customFormat="1" ht="14.25">
      <c r="A6597" s="229">
        <v>1116264</v>
      </c>
      <c r="B6597" s="21" t="s">
        <v>31</v>
      </c>
      <c r="C6597" s="32" t="s">
        <v>7395</v>
      </c>
      <c r="D6597" s="33" t="s">
        <v>44</v>
      </c>
      <c r="E6597" s="34">
        <v>425.32</v>
      </c>
      <c r="F6597" s="168">
        <f t="shared" si="117"/>
        <v>425.32</v>
      </c>
    </row>
    <row r="6598" spans="1:6" s="45" customFormat="1" ht="14.25">
      <c r="A6598" s="229">
        <v>1116268</v>
      </c>
      <c r="B6598" s="21" t="s">
        <v>31</v>
      </c>
      <c r="C6598" s="32" t="s">
        <v>7396</v>
      </c>
      <c r="D6598" s="33" t="s">
        <v>44</v>
      </c>
      <c r="E6598" s="34">
        <v>288.42</v>
      </c>
      <c r="F6598" s="168">
        <f t="shared" si="117"/>
        <v>288.42</v>
      </c>
    </row>
    <row r="6599" spans="1:6" s="45" customFormat="1" ht="14.25">
      <c r="A6599" s="229">
        <v>1106281</v>
      </c>
      <c r="B6599" s="21" t="s">
        <v>31</v>
      </c>
      <c r="C6599" s="32" t="s">
        <v>7397</v>
      </c>
      <c r="D6599" s="33" t="s">
        <v>44</v>
      </c>
      <c r="E6599" s="34">
        <v>460.48</v>
      </c>
      <c r="F6599" s="168">
        <f t="shared" si="117"/>
        <v>460.48</v>
      </c>
    </row>
    <row r="6600" spans="1:6" s="45" customFormat="1" ht="14.25">
      <c r="A6600" s="229">
        <v>1106382</v>
      </c>
      <c r="B6600" s="21" t="s">
        <v>31</v>
      </c>
      <c r="C6600" s="32" t="s">
        <v>7398</v>
      </c>
      <c r="D6600" s="33" t="s">
        <v>44</v>
      </c>
      <c r="E6600" s="34">
        <v>326.66000000000003</v>
      </c>
      <c r="F6600" s="168">
        <f t="shared" si="117"/>
        <v>326.66000000000003</v>
      </c>
    </row>
    <row r="6601" spans="1:6" s="45" customFormat="1" ht="14.25">
      <c r="A6601" s="229">
        <v>1116265</v>
      </c>
      <c r="B6601" s="21" t="s">
        <v>31</v>
      </c>
      <c r="C6601" s="32" t="s">
        <v>7399</v>
      </c>
      <c r="D6601" s="33" t="s">
        <v>44</v>
      </c>
      <c r="E6601" s="34">
        <v>448.75</v>
      </c>
      <c r="F6601" s="168">
        <f t="shared" si="117"/>
        <v>448.75</v>
      </c>
    </row>
    <row r="6602" spans="1:6" s="45" customFormat="1" ht="14.25">
      <c r="A6602" s="229">
        <v>1116269</v>
      </c>
      <c r="B6602" s="21" t="s">
        <v>31</v>
      </c>
      <c r="C6602" s="32" t="s">
        <v>7400</v>
      </c>
      <c r="D6602" s="33" t="s">
        <v>44</v>
      </c>
      <c r="E6602" s="34">
        <v>314.93</v>
      </c>
      <c r="F6602" s="168">
        <f t="shared" si="117"/>
        <v>314.93</v>
      </c>
    </row>
    <row r="6603" spans="1:6" s="45" customFormat="1" ht="14.25">
      <c r="A6603" s="229">
        <v>1106282</v>
      </c>
      <c r="B6603" s="21" t="s">
        <v>31</v>
      </c>
      <c r="C6603" s="32" t="s">
        <v>7401</v>
      </c>
      <c r="D6603" s="33" t="s">
        <v>44</v>
      </c>
      <c r="E6603" s="34">
        <v>487.52</v>
      </c>
      <c r="F6603" s="168">
        <f t="shared" si="117"/>
        <v>487.52</v>
      </c>
    </row>
    <row r="6604" spans="1:6" s="45" customFormat="1" ht="14.25">
      <c r="A6604" s="229">
        <v>1106384</v>
      </c>
      <c r="B6604" s="21" t="s">
        <v>31</v>
      </c>
      <c r="C6604" s="32" t="s">
        <v>7402</v>
      </c>
      <c r="D6604" s="33" t="s">
        <v>44</v>
      </c>
      <c r="E6604" s="34">
        <v>357.14</v>
      </c>
      <c r="F6604" s="168">
        <f t="shared" si="117"/>
        <v>357.14</v>
      </c>
    </row>
    <row r="6605" spans="1:6" s="45" customFormat="1" ht="14.25">
      <c r="A6605" s="229">
        <v>1116266</v>
      </c>
      <c r="B6605" s="21" t="s">
        <v>31</v>
      </c>
      <c r="C6605" s="32" t="s">
        <v>7403</v>
      </c>
      <c r="D6605" s="33" t="s">
        <v>44</v>
      </c>
      <c r="E6605" s="34">
        <v>474.94</v>
      </c>
      <c r="F6605" s="168">
        <f t="shared" si="117"/>
        <v>474.94</v>
      </c>
    </row>
    <row r="6606" spans="1:6" s="45" customFormat="1" ht="14.25">
      <c r="A6606" s="229">
        <v>1116270</v>
      </c>
      <c r="B6606" s="21" t="s">
        <v>31</v>
      </c>
      <c r="C6606" s="32" t="s">
        <v>7404</v>
      </c>
      <c r="D6606" s="33" t="s">
        <v>44</v>
      </c>
      <c r="E6606" s="34">
        <v>344.57</v>
      </c>
      <c r="F6606" s="168">
        <f t="shared" si="117"/>
        <v>344.57</v>
      </c>
    </row>
    <row r="6607" spans="1:6" s="45" customFormat="1" ht="14.25">
      <c r="A6607" s="229">
        <v>1107868</v>
      </c>
      <c r="B6607" s="21" t="s">
        <v>31</v>
      </c>
      <c r="C6607" s="32" t="s">
        <v>7405</v>
      </c>
      <c r="D6607" s="33" t="s">
        <v>44</v>
      </c>
      <c r="E6607" s="34">
        <v>342.02</v>
      </c>
      <c r="F6607" s="168">
        <f t="shared" si="117"/>
        <v>342.02</v>
      </c>
    </row>
    <row r="6608" spans="1:6" s="45" customFormat="1" ht="14.25">
      <c r="A6608" s="229">
        <v>1107869</v>
      </c>
      <c r="B6608" s="21" t="s">
        <v>31</v>
      </c>
      <c r="C6608" s="32" t="s">
        <v>7406</v>
      </c>
      <c r="D6608" s="33" t="s">
        <v>44</v>
      </c>
      <c r="E6608" s="34">
        <v>189.73</v>
      </c>
      <c r="F6608" s="168">
        <f t="shared" si="117"/>
        <v>189.73</v>
      </c>
    </row>
    <row r="6609" spans="1:6" s="45" customFormat="1" ht="14.25">
      <c r="A6609" s="229">
        <v>1103853</v>
      </c>
      <c r="B6609" s="21" t="s">
        <v>31</v>
      </c>
      <c r="C6609" s="32" t="s">
        <v>7407</v>
      </c>
      <c r="D6609" s="33" t="s">
        <v>44</v>
      </c>
      <c r="E6609" s="34">
        <v>433.6</v>
      </c>
      <c r="F6609" s="168">
        <f t="shared" si="117"/>
        <v>433.6</v>
      </c>
    </row>
    <row r="6610" spans="1:6" s="45" customFormat="1" ht="14.25">
      <c r="A6610" s="229">
        <v>1103852</v>
      </c>
      <c r="B6610" s="21" t="s">
        <v>31</v>
      </c>
      <c r="C6610" s="32" t="s">
        <v>7408</v>
      </c>
      <c r="D6610" s="33" t="s">
        <v>44</v>
      </c>
      <c r="E6610" s="34">
        <v>326.77</v>
      </c>
      <c r="F6610" s="168">
        <f t="shared" si="117"/>
        <v>326.77</v>
      </c>
    </row>
    <row r="6611" spans="1:6" s="45" customFormat="1" ht="14.25">
      <c r="A6611" s="229">
        <v>1106284</v>
      </c>
      <c r="B6611" s="21" t="s">
        <v>31</v>
      </c>
      <c r="C6611" s="32" t="s">
        <v>7409</v>
      </c>
      <c r="D6611" s="33" t="s">
        <v>44</v>
      </c>
      <c r="E6611" s="34">
        <v>433.75</v>
      </c>
      <c r="F6611" s="168">
        <f t="shared" si="117"/>
        <v>433.75</v>
      </c>
    </row>
    <row r="6612" spans="1:6" s="45" customFormat="1" ht="14.25">
      <c r="A6612" s="229">
        <v>1108116</v>
      </c>
      <c r="B6612" s="21" t="s">
        <v>31</v>
      </c>
      <c r="C6612" s="32" t="s">
        <v>7410</v>
      </c>
      <c r="D6612" s="33" t="s">
        <v>44</v>
      </c>
      <c r="E6612" s="34">
        <v>438.81</v>
      </c>
      <c r="F6612" s="168">
        <f t="shared" si="117"/>
        <v>438.81</v>
      </c>
    </row>
    <row r="6613" spans="1:6" s="45" customFormat="1" ht="14.25">
      <c r="A6613" s="229">
        <v>1108118</v>
      </c>
      <c r="B6613" s="21" t="s">
        <v>31</v>
      </c>
      <c r="C6613" s="32" t="s">
        <v>7411</v>
      </c>
      <c r="D6613" s="33" t="s">
        <v>44</v>
      </c>
      <c r="E6613" s="34">
        <v>460.95</v>
      </c>
      <c r="F6613" s="168">
        <f t="shared" si="117"/>
        <v>460.95</v>
      </c>
    </row>
    <row r="6614" spans="1:6" s="45" customFormat="1" ht="14.25">
      <c r="A6614" s="229">
        <v>1106158</v>
      </c>
      <c r="B6614" s="21" t="s">
        <v>31</v>
      </c>
      <c r="C6614" s="32" t="s">
        <v>7412</v>
      </c>
      <c r="D6614" s="33" t="s">
        <v>44</v>
      </c>
      <c r="E6614" s="34">
        <v>487.75</v>
      </c>
      <c r="F6614" s="168">
        <f t="shared" si="117"/>
        <v>487.75</v>
      </c>
    </row>
    <row r="6615" spans="1:6" s="45" customFormat="1" ht="14.25">
      <c r="A6615" s="229">
        <v>1108120</v>
      </c>
      <c r="B6615" s="21" t="s">
        <v>31</v>
      </c>
      <c r="C6615" s="32" t="s">
        <v>7413</v>
      </c>
      <c r="D6615" s="33" t="s">
        <v>44</v>
      </c>
      <c r="E6615" s="34">
        <v>517.71</v>
      </c>
      <c r="F6615" s="168">
        <f t="shared" si="117"/>
        <v>517.71</v>
      </c>
    </row>
    <row r="6616" spans="1:6" s="45" customFormat="1" ht="14.25">
      <c r="A6616" s="229">
        <v>1106050</v>
      </c>
      <c r="B6616" s="21" t="s">
        <v>31</v>
      </c>
      <c r="C6616" s="32" t="s">
        <v>7414</v>
      </c>
      <c r="D6616" s="33" t="s">
        <v>44</v>
      </c>
      <c r="E6616" s="34">
        <v>46.21</v>
      </c>
      <c r="F6616" s="168">
        <f t="shared" si="117"/>
        <v>46.21</v>
      </c>
    </row>
    <row r="6617" spans="1:6" s="45" customFormat="1" ht="14.25">
      <c r="A6617" s="229">
        <v>1106051</v>
      </c>
      <c r="B6617" s="21" t="s">
        <v>31</v>
      </c>
      <c r="C6617" s="32" t="s">
        <v>7415</v>
      </c>
      <c r="D6617" s="33" t="s">
        <v>44</v>
      </c>
      <c r="E6617" s="34">
        <v>38.64</v>
      </c>
      <c r="F6617" s="168">
        <f t="shared" si="117"/>
        <v>38.64</v>
      </c>
    </row>
    <row r="6618" spans="1:6" s="45" customFormat="1" ht="14.25">
      <c r="A6618" s="229">
        <v>1106061</v>
      </c>
      <c r="B6618" s="21" t="s">
        <v>31</v>
      </c>
      <c r="C6618" s="32" t="s">
        <v>7416</v>
      </c>
      <c r="D6618" s="33" t="s">
        <v>44</v>
      </c>
      <c r="E6618" s="34">
        <v>53.53</v>
      </c>
      <c r="F6618" s="168">
        <f t="shared" si="117"/>
        <v>53.53</v>
      </c>
    </row>
    <row r="6619" spans="1:6" s="45" customFormat="1" ht="14.25">
      <c r="A6619" s="229">
        <v>1106087</v>
      </c>
      <c r="B6619" s="21" t="s">
        <v>31</v>
      </c>
      <c r="C6619" s="32" t="s">
        <v>7417</v>
      </c>
      <c r="D6619" s="33" t="s">
        <v>44</v>
      </c>
      <c r="E6619" s="34">
        <v>46.18</v>
      </c>
      <c r="F6619" s="168">
        <f t="shared" si="117"/>
        <v>46.18</v>
      </c>
    </row>
    <row r="6620" spans="1:6" s="45" customFormat="1" ht="24">
      <c r="A6620" s="229">
        <v>1107860</v>
      </c>
      <c r="B6620" s="21" t="s">
        <v>31</v>
      </c>
      <c r="C6620" s="32" t="s">
        <v>7418</v>
      </c>
      <c r="D6620" s="33" t="s">
        <v>44</v>
      </c>
      <c r="E6620" s="34">
        <v>53.76</v>
      </c>
      <c r="F6620" s="168">
        <f t="shared" si="117"/>
        <v>53.76</v>
      </c>
    </row>
    <row r="6621" spans="1:6" s="45" customFormat="1" ht="14.25">
      <c r="A6621" s="229">
        <v>1106088</v>
      </c>
      <c r="B6621" s="21" t="s">
        <v>31</v>
      </c>
      <c r="C6621" s="32" t="s">
        <v>7419</v>
      </c>
      <c r="D6621" s="33" t="s">
        <v>44</v>
      </c>
      <c r="E6621" s="34">
        <v>57.03</v>
      </c>
      <c r="F6621" s="168">
        <f t="shared" si="117"/>
        <v>57.03</v>
      </c>
    </row>
    <row r="6622" spans="1:6" s="45" customFormat="1" ht="14.25">
      <c r="A6622" s="229">
        <v>1106128</v>
      </c>
      <c r="B6622" s="21" t="s">
        <v>31</v>
      </c>
      <c r="C6622" s="32" t="s">
        <v>7420</v>
      </c>
      <c r="D6622" s="33" t="s">
        <v>44</v>
      </c>
      <c r="E6622" s="34">
        <v>46.95</v>
      </c>
      <c r="F6622" s="168">
        <f t="shared" si="117"/>
        <v>46.95</v>
      </c>
    </row>
    <row r="6623" spans="1:6" s="45" customFormat="1" ht="14.25">
      <c r="A6623" s="229">
        <v>1108056</v>
      </c>
      <c r="B6623" s="21" t="s">
        <v>31</v>
      </c>
      <c r="C6623" s="32" t="s">
        <v>7421</v>
      </c>
      <c r="D6623" s="33" t="s">
        <v>44</v>
      </c>
      <c r="E6623" s="34">
        <v>2845.93</v>
      </c>
      <c r="F6623" s="168">
        <f t="shared" si="117"/>
        <v>2845.93</v>
      </c>
    </row>
    <row r="6624" spans="1:6" s="45" customFormat="1" ht="14.25">
      <c r="A6624" s="229">
        <v>1108059</v>
      </c>
      <c r="B6624" s="21" t="s">
        <v>31</v>
      </c>
      <c r="C6624" s="32" t="s">
        <v>7422</v>
      </c>
      <c r="D6624" s="33" t="s">
        <v>44</v>
      </c>
      <c r="E6624" s="34">
        <v>3261.27</v>
      </c>
      <c r="F6624" s="168">
        <f t="shared" si="117"/>
        <v>3261.27</v>
      </c>
    </row>
    <row r="6625" spans="1:6" s="45" customFormat="1" ht="14.25">
      <c r="A6625" s="229">
        <v>1207700</v>
      </c>
      <c r="B6625" s="21" t="s">
        <v>31</v>
      </c>
      <c r="C6625" s="32" t="s">
        <v>7423</v>
      </c>
      <c r="D6625" s="33" t="s">
        <v>44</v>
      </c>
      <c r="E6625" s="34">
        <v>560.86</v>
      </c>
      <c r="F6625" s="168">
        <f t="shared" si="117"/>
        <v>560.86</v>
      </c>
    </row>
    <row r="6626" spans="1:6" s="45" customFormat="1" ht="14.25">
      <c r="A6626" s="229">
        <v>1207701</v>
      </c>
      <c r="B6626" s="21" t="s">
        <v>31</v>
      </c>
      <c r="C6626" s="32" t="s">
        <v>7424</v>
      </c>
      <c r="D6626" s="33" t="s">
        <v>44</v>
      </c>
      <c r="E6626" s="34">
        <v>594.15</v>
      </c>
      <c r="F6626" s="168">
        <f t="shared" si="117"/>
        <v>594.15</v>
      </c>
    </row>
    <row r="6627" spans="1:6" s="45" customFormat="1" ht="14.25">
      <c r="A6627" s="229">
        <v>1207702</v>
      </c>
      <c r="B6627" s="21" t="s">
        <v>31</v>
      </c>
      <c r="C6627" s="32" t="s">
        <v>7425</v>
      </c>
      <c r="D6627" s="33" t="s">
        <v>44</v>
      </c>
      <c r="E6627" s="34">
        <v>631.39</v>
      </c>
      <c r="F6627" s="168">
        <f t="shared" si="117"/>
        <v>631.39</v>
      </c>
    </row>
    <row r="6628" spans="1:6" s="45" customFormat="1" ht="14.25">
      <c r="A6628" s="229">
        <v>1207708</v>
      </c>
      <c r="B6628" s="21" t="s">
        <v>31</v>
      </c>
      <c r="C6628" s="32" t="s">
        <v>7426</v>
      </c>
      <c r="D6628" s="33" t="s">
        <v>44</v>
      </c>
      <c r="E6628" s="34">
        <v>573.99</v>
      </c>
      <c r="F6628" s="168">
        <f t="shared" si="117"/>
        <v>573.99</v>
      </c>
    </row>
    <row r="6629" spans="1:6" s="45" customFormat="1" ht="14.25">
      <c r="A6629" s="229">
        <v>1207703</v>
      </c>
      <c r="B6629" s="21" t="s">
        <v>31</v>
      </c>
      <c r="C6629" s="32" t="s">
        <v>7427</v>
      </c>
      <c r="D6629" s="33" t="s">
        <v>44</v>
      </c>
      <c r="E6629" s="34">
        <v>719.64</v>
      </c>
      <c r="F6629" s="168">
        <f t="shared" si="117"/>
        <v>719.64</v>
      </c>
    </row>
    <row r="6630" spans="1:6" s="45" customFormat="1" ht="14.25">
      <c r="A6630" s="229">
        <v>1207709</v>
      </c>
      <c r="B6630" s="21" t="s">
        <v>31</v>
      </c>
      <c r="C6630" s="32" t="s">
        <v>7428</v>
      </c>
      <c r="D6630" s="33" t="s">
        <v>44</v>
      </c>
      <c r="E6630" s="34">
        <v>654.87</v>
      </c>
      <c r="F6630" s="168">
        <f t="shared" si="117"/>
        <v>654.87</v>
      </c>
    </row>
    <row r="6631" spans="1:6" s="45" customFormat="1" ht="14.25">
      <c r="A6631" s="229">
        <v>1207710</v>
      </c>
      <c r="B6631" s="21" t="s">
        <v>31</v>
      </c>
      <c r="C6631" s="32" t="s">
        <v>7429</v>
      </c>
      <c r="D6631" s="33" t="s">
        <v>44</v>
      </c>
      <c r="E6631" s="34">
        <v>867.49</v>
      </c>
      <c r="F6631" s="168">
        <f t="shared" si="117"/>
        <v>867.49</v>
      </c>
    </row>
    <row r="6632" spans="1:6" s="45" customFormat="1" ht="14.25">
      <c r="A6632" s="229">
        <v>1207711</v>
      </c>
      <c r="B6632" s="21" t="s">
        <v>31</v>
      </c>
      <c r="C6632" s="32" t="s">
        <v>7430</v>
      </c>
      <c r="D6632" s="33" t="s">
        <v>44</v>
      </c>
      <c r="E6632" s="34">
        <v>1082.69</v>
      </c>
      <c r="F6632" s="168">
        <f t="shared" si="117"/>
        <v>1082.69</v>
      </c>
    </row>
    <row r="6633" spans="1:6" s="45" customFormat="1" ht="14.25">
      <c r="A6633" s="229">
        <v>1207713</v>
      </c>
      <c r="B6633" s="21" t="s">
        <v>31</v>
      </c>
      <c r="C6633" s="32" t="s">
        <v>7431</v>
      </c>
      <c r="D6633" s="33" t="s">
        <v>44</v>
      </c>
      <c r="E6633" s="34">
        <v>1641.88</v>
      </c>
      <c r="F6633" s="168">
        <f t="shared" si="117"/>
        <v>1641.88</v>
      </c>
    </row>
    <row r="6634" spans="1:6" s="45" customFormat="1" ht="14.25">
      <c r="A6634" s="229">
        <v>1207714</v>
      </c>
      <c r="B6634" s="21" t="s">
        <v>31</v>
      </c>
      <c r="C6634" s="32" t="s">
        <v>7432</v>
      </c>
      <c r="D6634" s="33" t="s">
        <v>44</v>
      </c>
      <c r="E6634" s="34">
        <v>906.66</v>
      </c>
      <c r="F6634" s="168">
        <f t="shared" si="117"/>
        <v>906.66</v>
      </c>
    </row>
    <row r="6635" spans="1:6" s="45" customFormat="1" ht="14.25">
      <c r="A6635" s="229">
        <v>1207715</v>
      </c>
      <c r="B6635" s="21" t="s">
        <v>31</v>
      </c>
      <c r="C6635" s="32" t="s">
        <v>7433</v>
      </c>
      <c r="D6635" s="33" t="s">
        <v>44</v>
      </c>
      <c r="E6635" s="34">
        <v>1130.25</v>
      </c>
      <c r="F6635" s="168">
        <f t="shared" si="117"/>
        <v>1130.25</v>
      </c>
    </row>
    <row r="6636" spans="1:6" s="45" customFormat="1" ht="14.25">
      <c r="A6636" s="229">
        <v>1207717</v>
      </c>
      <c r="B6636" s="21" t="s">
        <v>31</v>
      </c>
      <c r="C6636" s="32" t="s">
        <v>7434</v>
      </c>
      <c r="D6636" s="33" t="s">
        <v>44</v>
      </c>
      <c r="E6636" s="34">
        <v>1708.46</v>
      </c>
      <c r="F6636" s="168">
        <f t="shared" si="117"/>
        <v>1708.46</v>
      </c>
    </row>
    <row r="6637" spans="1:6" s="45" customFormat="1" ht="14.25">
      <c r="A6637" s="229">
        <v>1207718</v>
      </c>
      <c r="B6637" s="21" t="s">
        <v>31</v>
      </c>
      <c r="C6637" s="32" t="s">
        <v>7435</v>
      </c>
      <c r="D6637" s="33" t="s">
        <v>44</v>
      </c>
      <c r="E6637" s="34">
        <v>950.47</v>
      </c>
      <c r="F6637" s="168">
        <f t="shared" si="117"/>
        <v>950.47</v>
      </c>
    </row>
    <row r="6638" spans="1:6" s="45" customFormat="1" ht="14.25">
      <c r="A6638" s="229">
        <v>1207719</v>
      </c>
      <c r="B6638" s="21" t="s">
        <v>31</v>
      </c>
      <c r="C6638" s="32" t="s">
        <v>7436</v>
      </c>
      <c r="D6638" s="33" t="s">
        <v>44</v>
      </c>
      <c r="E6638" s="34">
        <v>1183.45</v>
      </c>
      <c r="F6638" s="168">
        <f t="shared" si="117"/>
        <v>1183.45</v>
      </c>
    </row>
    <row r="6639" spans="1:6" s="45" customFormat="1" ht="14.25">
      <c r="A6639" s="229">
        <v>1207721</v>
      </c>
      <c r="B6639" s="21" t="s">
        <v>31</v>
      </c>
      <c r="C6639" s="32" t="s">
        <v>7437</v>
      </c>
      <c r="D6639" s="33" t="s">
        <v>44</v>
      </c>
      <c r="E6639" s="34">
        <v>1782.94</v>
      </c>
      <c r="F6639" s="168">
        <f t="shared" ref="F6639:F6702" si="118">E6639*$F$5038</f>
        <v>1782.94</v>
      </c>
    </row>
    <row r="6640" spans="1:6" s="45" customFormat="1" ht="14.25">
      <c r="A6640" s="229">
        <v>1207722</v>
      </c>
      <c r="B6640" s="21" t="s">
        <v>31</v>
      </c>
      <c r="C6640" s="32" t="s">
        <v>7438</v>
      </c>
      <c r="D6640" s="33" t="s">
        <v>44</v>
      </c>
      <c r="E6640" s="34">
        <v>1054.29</v>
      </c>
      <c r="F6640" s="168">
        <f t="shared" si="118"/>
        <v>1054.29</v>
      </c>
    </row>
    <row r="6641" spans="1:6" s="45" customFormat="1" ht="14.25">
      <c r="A6641" s="229">
        <v>1207723</v>
      </c>
      <c r="B6641" s="21" t="s">
        <v>31</v>
      </c>
      <c r="C6641" s="32" t="s">
        <v>7439</v>
      </c>
      <c r="D6641" s="33" t="s">
        <v>44</v>
      </c>
      <c r="E6641" s="34">
        <v>1309.52</v>
      </c>
      <c r="F6641" s="168">
        <f t="shared" si="118"/>
        <v>1309.52</v>
      </c>
    </row>
    <row r="6642" spans="1:6" s="45" customFormat="1" ht="14.25">
      <c r="A6642" s="229">
        <v>1207725</v>
      </c>
      <c r="B6642" s="21" t="s">
        <v>31</v>
      </c>
      <c r="C6642" s="32" t="s">
        <v>7440</v>
      </c>
      <c r="D6642" s="33" t="s">
        <v>44</v>
      </c>
      <c r="E6642" s="34">
        <v>1959.44</v>
      </c>
      <c r="F6642" s="168">
        <f t="shared" si="118"/>
        <v>1959.44</v>
      </c>
    </row>
    <row r="6643" spans="1:6" s="45" customFormat="1" ht="14.25">
      <c r="A6643" s="229">
        <v>1207728</v>
      </c>
      <c r="B6643" s="21" t="s">
        <v>31</v>
      </c>
      <c r="C6643" s="32" t="s">
        <v>7441</v>
      </c>
      <c r="D6643" s="33" t="s">
        <v>44</v>
      </c>
      <c r="E6643" s="34">
        <v>832.27</v>
      </c>
      <c r="F6643" s="168">
        <f t="shared" si="118"/>
        <v>832.27</v>
      </c>
    </row>
    <row r="6644" spans="1:6" s="45" customFormat="1" ht="14.25">
      <c r="A6644" s="229">
        <v>1207727</v>
      </c>
      <c r="B6644" s="21" t="s">
        <v>31</v>
      </c>
      <c r="C6644" s="32" t="s">
        <v>7442</v>
      </c>
      <c r="D6644" s="33" t="s">
        <v>44</v>
      </c>
      <c r="E6644" s="34">
        <v>815.42</v>
      </c>
      <c r="F6644" s="168">
        <f t="shared" si="118"/>
        <v>815.42</v>
      </c>
    </row>
    <row r="6645" spans="1:6" s="45" customFormat="1" ht="14.25">
      <c r="A6645" s="229">
        <v>1207726</v>
      </c>
      <c r="B6645" s="21" t="s">
        <v>31</v>
      </c>
      <c r="C6645" s="32" t="s">
        <v>7443</v>
      </c>
      <c r="D6645" s="33" t="s">
        <v>44</v>
      </c>
      <c r="E6645" s="34">
        <v>801.95</v>
      </c>
      <c r="F6645" s="168">
        <f t="shared" si="118"/>
        <v>801.95</v>
      </c>
    </row>
    <row r="6646" spans="1:6" s="45" customFormat="1" ht="14.25">
      <c r="A6646" s="229">
        <v>1208329</v>
      </c>
      <c r="B6646" s="21" t="s">
        <v>31</v>
      </c>
      <c r="C6646" s="32" t="s">
        <v>7444</v>
      </c>
      <c r="D6646" s="33" t="s">
        <v>44</v>
      </c>
      <c r="E6646" s="34">
        <v>786.43</v>
      </c>
      <c r="F6646" s="168">
        <f t="shared" si="118"/>
        <v>786.43</v>
      </c>
    </row>
    <row r="6647" spans="1:6" s="45" customFormat="1" ht="14.25">
      <c r="A6647" s="229">
        <v>1207685</v>
      </c>
      <c r="B6647" s="21" t="s">
        <v>31</v>
      </c>
      <c r="C6647" s="32" t="s">
        <v>7445</v>
      </c>
      <c r="D6647" s="33" t="s">
        <v>44</v>
      </c>
      <c r="E6647" s="34">
        <v>873.24</v>
      </c>
      <c r="F6647" s="168">
        <f t="shared" si="118"/>
        <v>873.24</v>
      </c>
    </row>
    <row r="6648" spans="1:6" s="45" customFormat="1" ht="14.25">
      <c r="A6648" s="229">
        <v>1207684</v>
      </c>
      <c r="B6648" s="21" t="s">
        <v>31</v>
      </c>
      <c r="C6648" s="32" t="s">
        <v>7446</v>
      </c>
      <c r="D6648" s="33" t="s">
        <v>44</v>
      </c>
      <c r="E6648" s="34">
        <v>850.98</v>
      </c>
      <c r="F6648" s="168">
        <f t="shared" si="118"/>
        <v>850.98</v>
      </c>
    </row>
    <row r="6649" spans="1:6" s="45" customFormat="1" ht="14.25">
      <c r="A6649" s="229">
        <v>1207683</v>
      </c>
      <c r="B6649" s="21" t="s">
        <v>31</v>
      </c>
      <c r="C6649" s="32" t="s">
        <v>7447</v>
      </c>
      <c r="D6649" s="33" t="s">
        <v>44</v>
      </c>
      <c r="E6649" s="34">
        <v>834.02</v>
      </c>
      <c r="F6649" s="168">
        <f t="shared" si="118"/>
        <v>834.02</v>
      </c>
    </row>
    <row r="6650" spans="1:6" s="45" customFormat="1" ht="14.25">
      <c r="A6650" s="229">
        <v>1208337</v>
      </c>
      <c r="B6650" s="21" t="s">
        <v>31</v>
      </c>
      <c r="C6650" s="32" t="s">
        <v>7448</v>
      </c>
      <c r="D6650" s="33" t="s">
        <v>44</v>
      </c>
      <c r="E6650" s="34">
        <v>815.98</v>
      </c>
      <c r="F6650" s="168">
        <f t="shared" si="118"/>
        <v>815.98</v>
      </c>
    </row>
    <row r="6651" spans="1:6" s="45" customFormat="1" ht="14.25">
      <c r="A6651" s="229">
        <v>1207691</v>
      </c>
      <c r="B6651" s="21" t="s">
        <v>31</v>
      </c>
      <c r="C6651" s="32" t="s">
        <v>7449</v>
      </c>
      <c r="D6651" s="33" t="s">
        <v>44</v>
      </c>
      <c r="E6651" s="34">
        <v>922.18</v>
      </c>
      <c r="F6651" s="168">
        <f t="shared" si="118"/>
        <v>922.18</v>
      </c>
    </row>
    <row r="6652" spans="1:6" s="45" customFormat="1" ht="14.25">
      <c r="A6652" s="229">
        <v>1207690</v>
      </c>
      <c r="B6652" s="21" t="s">
        <v>31</v>
      </c>
      <c r="C6652" s="32" t="s">
        <v>7450</v>
      </c>
      <c r="D6652" s="33" t="s">
        <v>44</v>
      </c>
      <c r="E6652" s="34">
        <v>891.87</v>
      </c>
      <c r="F6652" s="168">
        <f t="shared" si="118"/>
        <v>891.87</v>
      </c>
    </row>
    <row r="6653" spans="1:6" s="45" customFormat="1" ht="14.25">
      <c r="A6653" s="229">
        <v>1207689</v>
      </c>
      <c r="B6653" s="21" t="s">
        <v>31</v>
      </c>
      <c r="C6653" s="32" t="s">
        <v>7451</v>
      </c>
      <c r="D6653" s="33" t="s">
        <v>44</v>
      </c>
      <c r="E6653" s="34">
        <v>866.39</v>
      </c>
      <c r="F6653" s="168">
        <f t="shared" si="118"/>
        <v>866.39</v>
      </c>
    </row>
    <row r="6654" spans="1:6" s="45" customFormat="1" ht="14.25">
      <c r="A6654" s="229">
        <v>1208345</v>
      </c>
      <c r="B6654" s="21" t="s">
        <v>31</v>
      </c>
      <c r="C6654" s="32" t="s">
        <v>7452</v>
      </c>
      <c r="D6654" s="33" t="s">
        <v>44</v>
      </c>
      <c r="E6654" s="34">
        <v>845.38</v>
      </c>
      <c r="F6654" s="168">
        <f t="shared" si="118"/>
        <v>845.38</v>
      </c>
    </row>
    <row r="6655" spans="1:6" s="45" customFormat="1" ht="14.25">
      <c r="A6655" s="229">
        <v>1207697</v>
      </c>
      <c r="B6655" s="21" t="s">
        <v>31</v>
      </c>
      <c r="C6655" s="32" t="s">
        <v>7453</v>
      </c>
      <c r="D6655" s="33" t="s">
        <v>44</v>
      </c>
      <c r="E6655" s="34">
        <v>983.21</v>
      </c>
      <c r="F6655" s="168">
        <f t="shared" si="118"/>
        <v>983.21</v>
      </c>
    </row>
    <row r="6656" spans="1:6" s="45" customFormat="1" ht="14.25">
      <c r="A6656" s="229">
        <v>1207696</v>
      </c>
      <c r="B6656" s="21" t="s">
        <v>31</v>
      </c>
      <c r="C6656" s="32" t="s">
        <v>7454</v>
      </c>
      <c r="D6656" s="33" t="s">
        <v>44</v>
      </c>
      <c r="E6656" s="34">
        <v>939.89</v>
      </c>
      <c r="F6656" s="168">
        <f t="shared" si="118"/>
        <v>939.89</v>
      </c>
    </row>
    <row r="6657" spans="1:6" s="45" customFormat="1" ht="14.25">
      <c r="A6657" s="229">
        <v>1207695</v>
      </c>
      <c r="B6657" s="21" t="s">
        <v>31</v>
      </c>
      <c r="C6657" s="32" t="s">
        <v>7455</v>
      </c>
      <c r="D6657" s="33" t="s">
        <v>44</v>
      </c>
      <c r="E6657" s="34">
        <v>910.42</v>
      </c>
      <c r="F6657" s="168">
        <f t="shared" si="118"/>
        <v>910.42</v>
      </c>
    </row>
    <row r="6658" spans="1:6" s="45" customFormat="1" ht="14.25">
      <c r="A6658" s="229">
        <v>1208353</v>
      </c>
      <c r="B6658" s="21" t="s">
        <v>31</v>
      </c>
      <c r="C6658" s="32" t="s">
        <v>7456</v>
      </c>
      <c r="D6658" s="33" t="s">
        <v>44</v>
      </c>
      <c r="E6658" s="34">
        <v>880.8</v>
      </c>
      <c r="F6658" s="168">
        <f t="shared" si="118"/>
        <v>880.8</v>
      </c>
    </row>
    <row r="6659" spans="1:6" s="45" customFormat="1" ht="14.25">
      <c r="A6659" s="229">
        <v>1207663</v>
      </c>
      <c r="B6659" s="21" t="s">
        <v>31</v>
      </c>
      <c r="C6659" s="32" t="s">
        <v>7457</v>
      </c>
      <c r="D6659" s="33" t="s">
        <v>44</v>
      </c>
      <c r="E6659" s="34">
        <v>1150.17</v>
      </c>
      <c r="F6659" s="168">
        <f t="shared" si="118"/>
        <v>1150.17</v>
      </c>
    </row>
    <row r="6660" spans="1:6" s="45" customFormat="1" ht="14.25">
      <c r="A6660" s="229">
        <v>1207662</v>
      </c>
      <c r="B6660" s="21" t="s">
        <v>31</v>
      </c>
      <c r="C6660" s="32" t="s">
        <v>7458</v>
      </c>
      <c r="D6660" s="33" t="s">
        <v>44</v>
      </c>
      <c r="E6660" s="34">
        <v>1121.19</v>
      </c>
      <c r="F6660" s="168">
        <f t="shared" si="118"/>
        <v>1121.19</v>
      </c>
    </row>
    <row r="6661" spans="1:6" s="45" customFormat="1" ht="14.25">
      <c r="A6661" s="229">
        <v>1207661</v>
      </c>
      <c r="B6661" s="21" t="s">
        <v>31</v>
      </c>
      <c r="C6661" s="32" t="s">
        <v>7459</v>
      </c>
      <c r="D6661" s="33" t="s">
        <v>44</v>
      </c>
      <c r="E6661" s="34">
        <v>1098.01</v>
      </c>
      <c r="F6661" s="168">
        <f t="shared" si="118"/>
        <v>1098.01</v>
      </c>
    </row>
    <row r="6662" spans="1:6" s="45" customFormat="1" ht="14.25">
      <c r="A6662" s="229">
        <v>1208361</v>
      </c>
      <c r="B6662" s="21" t="s">
        <v>31</v>
      </c>
      <c r="C6662" s="32" t="s">
        <v>7460</v>
      </c>
      <c r="D6662" s="33" t="s">
        <v>44</v>
      </c>
      <c r="E6662" s="34">
        <v>1063.23</v>
      </c>
      <c r="F6662" s="168">
        <f t="shared" si="118"/>
        <v>1063.23</v>
      </c>
    </row>
    <row r="6663" spans="1:6" s="45" customFormat="1" ht="14.25">
      <c r="A6663" s="229">
        <v>1207669</v>
      </c>
      <c r="B6663" s="21" t="s">
        <v>31</v>
      </c>
      <c r="C6663" s="32" t="s">
        <v>7461</v>
      </c>
      <c r="D6663" s="33" t="s">
        <v>44</v>
      </c>
      <c r="E6663" s="34">
        <v>1279.77</v>
      </c>
      <c r="F6663" s="168">
        <f t="shared" si="118"/>
        <v>1279.77</v>
      </c>
    </row>
    <row r="6664" spans="1:6" s="45" customFormat="1" ht="14.25">
      <c r="A6664" s="229">
        <v>1207668</v>
      </c>
      <c r="B6664" s="21" t="s">
        <v>31</v>
      </c>
      <c r="C6664" s="32" t="s">
        <v>7462</v>
      </c>
      <c r="D6664" s="33" t="s">
        <v>44</v>
      </c>
      <c r="E6664" s="34">
        <v>1243.79</v>
      </c>
      <c r="F6664" s="168">
        <f t="shared" si="118"/>
        <v>1243.79</v>
      </c>
    </row>
    <row r="6665" spans="1:6" s="45" customFormat="1" ht="14.25">
      <c r="A6665" s="229">
        <v>1207667</v>
      </c>
      <c r="B6665" s="21" t="s">
        <v>31</v>
      </c>
      <c r="C6665" s="32" t="s">
        <v>7463</v>
      </c>
      <c r="D6665" s="33" t="s">
        <v>44</v>
      </c>
      <c r="E6665" s="34">
        <v>1189.83</v>
      </c>
      <c r="F6665" s="168">
        <f t="shared" si="118"/>
        <v>1189.83</v>
      </c>
    </row>
    <row r="6666" spans="1:6" s="45" customFormat="1" ht="14.25">
      <c r="A6666" s="229">
        <v>1208369</v>
      </c>
      <c r="B6666" s="21" t="s">
        <v>31</v>
      </c>
      <c r="C6666" s="32" t="s">
        <v>7464</v>
      </c>
      <c r="D6666" s="33" t="s">
        <v>44</v>
      </c>
      <c r="E6666" s="34">
        <v>1135.8699999999999</v>
      </c>
      <c r="F6666" s="168">
        <f t="shared" si="118"/>
        <v>1135.8699999999999</v>
      </c>
    </row>
    <row r="6667" spans="1:6" s="45" customFormat="1" ht="14.25">
      <c r="A6667" s="229">
        <v>1207682</v>
      </c>
      <c r="B6667" s="21" t="s">
        <v>31</v>
      </c>
      <c r="C6667" s="32" t="s">
        <v>7465</v>
      </c>
      <c r="D6667" s="33" t="s">
        <v>44</v>
      </c>
      <c r="E6667" s="34">
        <v>927.42</v>
      </c>
      <c r="F6667" s="168">
        <f t="shared" si="118"/>
        <v>927.42</v>
      </c>
    </row>
    <row r="6668" spans="1:6" s="45" customFormat="1" ht="14.25">
      <c r="A6668" s="229">
        <v>1207681</v>
      </c>
      <c r="B6668" s="21" t="s">
        <v>31</v>
      </c>
      <c r="C6668" s="32" t="s">
        <v>7466</v>
      </c>
      <c r="D6668" s="33" t="s">
        <v>44</v>
      </c>
      <c r="E6668" s="34">
        <v>910.57</v>
      </c>
      <c r="F6668" s="168">
        <f t="shared" si="118"/>
        <v>910.57</v>
      </c>
    </row>
    <row r="6669" spans="1:6" s="45" customFormat="1" ht="14.25">
      <c r="A6669" s="229">
        <v>1207729</v>
      </c>
      <c r="B6669" s="21" t="s">
        <v>31</v>
      </c>
      <c r="C6669" s="32" t="s">
        <v>7467</v>
      </c>
      <c r="D6669" s="33" t="s">
        <v>44</v>
      </c>
      <c r="E6669" s="34">
        <v>897.1</v>
      </c>
      <c r="F6669" s="168">
        <f t="shared" si="118"/>
        <v>897.1</v>
      </c>
    </row>
    <row r="6670" spans="1:6" s="45" customFormat="1" ht="14.25">
      <c r="A6670" s="229">
        <v>1208333</v>
      </c>
      <c r="B6670" s="21" t="s">
        <v>31</v>
      </c>
      <c r="C6670" s="32" t="s">
        <v>7468</v>
      </c>
      <c r="D6670" s="33" t="s">
        <v>44</v>
      </c>
      <c r="E6670" s="34">
        <v>881.58</v>
      </c>
      <c r="F6670" s="168">
        <f t="shared" si="118"/>
        <v>881.58</v>
      </c>
    </row>
    <row r="6671" spans="1:6" s="45" customFormat="1" ht="14.25">
      <c r="A6671" s="229">
        <v>1207688</v>
      </c>
      <c r="B6671" s="21" t="s">
        <v>31</v>
      </c>
      <c r="C6671" s="32" t="s">
        <v>7469</v>
      </c>
      <c r="D6671" s="33" t="s">
        <v>44</v>
      </c>
      <c r="E6671" s="34">
        <v>971.28</v>
      </c>
      <c r="F6671" s="168">
        <f t="shared" si="118"/>
        <v>971.28</v>
      </c>
    </row>
    <row r="6672" spans="1:6" s="45" customFormat="1" ht="14.25">
      <c r="A6672" s="229">
        <v>1207687</v>
      </c>
      <c r="B6672" s="21" t="s">
        <v>31</v>
      </c>
      <c r="C6672" s="32" t="s">
        <v>7470</v>
      </c>
      <c r="D6672" s="33" t="s">
        <v>44</v>
      </c>
      <c r="E6672" s="34">
        <v>949.02</v>
      </c>
      <c r="F6672" s="168">
        <f t="shared" si="118"/>
        <v>949.02</v>
      </c>
    </row>
    <row r="6673" spans="1:6" s="45" customFormat="1" ht="14.25">
      <c r="A6673" s="229">
        <v>1207686</v>
      </c>
      <c r="B6673" s="21" t="s">
        <v>31</v>
      </c>
      <c r="C6673" s="32" t="s">
        <v>7471</v>
      </c>
      <c r="D6673" s="33" t="s">
        <v>44</v>
      </c>
      <c r="E6673" s="34">
        <v>932.05</v>
      </c>
      <c r="F6673" s="168">
        <f t="shared" si="118"/>
        <v>932.05</v>
      </c>
    </row>
    <row r="6674" spans="1:6" s="45" customFormat="1" ht="14.25">
      <c r="A6674" s="229">
        <v>1208341</v>
      </c>
      <c r="B6674" s="21" t="s">
        <v>31</v>
      </c>
      <c r="C6674" s="32" t="s">
        <v>7472</v>
      </c>
      <c r="D6674" s="33" t="s">
        <v>44</v>
      </c>
      <c r="E6674" s="34">
        <v>914.02</v>
      </c>
      <c r="F6674" s="168">
        <f t="shared" si="118"/>
        <v>914.02</v>
      </c>
    </row>
    <row r="6675" spans="1:6" s="45" customFormat="1" ht="14.25">
      <c r="A6675" s="229">
        <v>1207694</v>
      </c>
      <c r="B6675" s="21" t="s">
        <v>31</v>
      </c>
      <c r="C6675" s="32" t="s">
        <v>7473</v>
      </c>
      <c r="D6675" s="33" t="s">
        <v>44</v>
      </c>
      <c r="E6675" s="34">
        <v>1023.28</v>
      </c>
      <c r="F6675" s="168">
        <f t="shared" si="118"/>
        <v>1023.28</v>
      </c>
    </row>
    <row r="6676" spans="1:6" s="45" customFormat="1" ht="14.25">
      <c r="A6676" s="229">
        <v>1207693</v>
      </c>
      <c r="B6676" s="21" t="s">
        <v>31</v>
      </c>
      <c r="C6676" s="32" t="s">
        <v>7474</v>
      </c>
      <c r="D6676" s="33" t="s">
        <v>44</v>
      </c>
      <c r="E6676" s="34">
        <v>992.97</v>
      </c>
      <c r="F6676" s="168">
        <f t="shared" si="118"/>
        <v>992.97</v>
      </c>
    </row>
    <row r="6677" spans="1:6" s="45" customFormat="1" ht="14.25">
      <c r="A6677" s="229">
        <v>1207692</v>
      </c>
      <c r="B6677" s="21" t="s">
        <v>31</v>
      </c>
      <c r="C6677" s="32" t="s">
        <v>7475</v>
      </c>
      <c r="D6677" s="33" t="s">
        <v>44</v>
      </c>
      <c r="E6677" s="34">
        <v>967.49</v>
      </c>
      <c r="F6677" s="168">
        <f t="shared" si="118"/>
        <v>967.49</v>
      </c>
    </row>
    <row r="6678" spans="1:6" s="45" customFormat="1" ht="14.25">
      <c r="A6678" s="229">
        <v>1208349</v>
      </c>
      <c r="B6678" s="21" t="s">
        <v>31</v>
      </c>
      <c r="C6678" s="32" t="s">
        <v>7476</v>
      </c>
      <c r="D6678" s="33" t="s">
        <v>44</v>
      </c>
      <c r="E6678" s="34">
        <v>946.48</v>
      </c>
      <c r="F6678" s="168">
        <f t="shared" si="118"/>
        <v>946.48</v>
      </c>
    </row>
    <row r="6679" spans="1:6" s="45" customFormat="1" ht="14.25">
      <c r="A6679" s="229">
        <v>1207660</v>
      </c>
      <c r="B6679" s="21" t="s">
        <v>31</v>
      </c>
      <c r="C6679" s="32" t="s">
        <v>7477</v>
      </c>
      <c r="D6679" s="33" t="s">
        <v>44</v>
      </c>
      <c r="E6679" s="34">
        <v>1087.57</v>
      </c>
      <c r="F6679" s="168">
        <f t="shared" si="118"/>
        <v>1087.57</v>
      </c>
    </row>
    <row r="6680" spans="1:6" s="45" customFormat="1" ht="14.25">
      <c r="A6680" s="229">
        <v>1207699</v>
      </c>
      <c r="B6680" s="21" t="s">
        <v>31</v>
      </c>
      <c r="C6680" s="32" t="s">
        <v>7478</v>
      </c>
      <c r="D6680" s="33" t="s">
        <v>44</v>
      </c>
      <c r="E6680" s="34">
        <v>1044.25</v>
      </c>
      <c r="F6680" s="168">
        <f t="shared" si="118"/>
        <v>1044.25</v>
      </c>
    </row>
    <row r="6681" spans="1:6" s="45" customFormat="1" ht="14.25">
      <c r="A6681" s="229">
        <v>1207698</v>
      </c>
      <c r="B6681" s="21" t="s">
        <v>31</v>
      </c>
      <c r="C6681" s="32" t="s">
        <v>7479</v>
      </c>
      <c r="D6681" s="33" t="s">
        <v>44</v>
      </c>
      <c r="E6681" s="34">
        <v>1014.79</v>
      </c>
      <c r="F6681" s="168">
        <f t="shared" si="118"/>
        <v>1014.79</v>
      </c>
    </row>
    <row r="6682" spans="1:6" s="45" customFormat="1" ht="14.25">
      <c r="A6682" s="229">
        <v>1208357</v>
      </c>
      <c r="B6682" s="21" t="s">
        <v>31</v>
      </c>
      <c r="C6682" s="32" t="s">
        <v>7480</v>
      </c>
      <c r="D6682" s="33" t="s">
        <v>44</v>
      </c>
      <c r="E6682" s="34">
        <v>985.16</v>
      </c>
      <c r="F6682" s="168">
        <f t="shared" si="118"/>
        <v>985.16</v>
      </c>
    </row>
    <row r="6683" spans="1:6" s="45" customFormat="1" ht="14.25">
      <c r="A6683" s="229">
        <v>1207666</v>
      </c>
      <c r="B6683" s="21" t="s">
        <v>31</v>
      </c>
      <c r="C6683" s="32" t="s">
        <v>7481</v>
      </c>
      <c r="D6683" s="33" t="s">
        <v>44</v>
      </c>
      <c r="E6683" s="34">
        <v>1258.01</v>
      </c>
      <c r="F6683" s="168">
        <f t="shared" si="118"/>
        <v>1258.01</v>
      </c>
    </row>
    <row r="6684" spans="1:6" s="45" customFormat="1" ht="14.25">
      <c r="A6684" s="229">
        <v>1207665</v>
      </c>
      <c r="B6684" s="21" t="s">
        <v>31</v>
      </c>
      <c r="C6684" s="32" t="s">
        <v>7482</v>
      </c>
      <c r="D6684" s="33" t="s">
        <v>44</v>
      </c>
      <c r="E6684" s="34">
        <v>1229.03</v>
      </c>
      <c r="F6684" s="168">
        <f t="shared" si="118"/>
        <v>1229.03</v>
      </c>
    </row>
    <row r="6685" spans="1:6" s="45" customFormat="1" ht="14.25">
      <c r="A6685" s="229">
        <v>1207664</v>
      </c>
      <c r="B6685" s="21" t="s">
        <v>31</v>
      </c>
      <c r="C6685" s="32" t="s">
        <v>7483</v>
      </c>
      <c r="D6685" s="33" t="s">
        <v>44</v>
      </c>
      <c r="E6685" s="34">
        <v>1205.8499999999999</v>
      </c>
      <c r="F6685" s="168">
        <f t="shared" si="118"/>
        <v>1205.8499999999999</v>
      </c>
    </row>
    <row r="6686" spans="1:6" s="45" customFormat="1" ht="14.25">
      <c r="A6686" s="229">
        <v>1208365</v>
      </c>
      <c r="B6686" s="21" t="s">
        <v>31</v>
      </c>
      <c r="C6686" s="32" t="s">
        <v>7484</v>
      </c>
      <c r="D6686" s="33" t="s">
        <v>44</v>
      </c>
      <c r="E6686" s="34">
        <v>1171.07</v>
      </c>
      <c r="F6686" s="168">
        <f t="shared" si="118"/>
        <v>1171.07</v>
      </c>
    </row>
    <row r="6687" spans="1:6" s="45" customFormat="1" ht="14.25">
      <c r="A6687" s="229">
        <v>1207672</v>
      </c>
      <c r="B6687" s="21" t="s">
        <v>31</v>
      </c>
      <c r="C6687" s="32" t="s">
        <v>7485</v>
      </c>
      <c r="D6687" s="33" t="s">
        <v>44</v>
      </c>
      <c r="E6687" s="34">
        <v>1391.33</v>
      </c>
      <c r="F6687" s="168">
        <f t="shared" si="118"/>
        <v>1391.33</v>
      </c>
    </row>
    <row r="6688" spans="1:6" s="45" customFormat="1" ht="14.25">
      <c r="A6688" s="229">
        <v>1207671</v>
      </c>
      <c r="B6688" s="21" t="s">
        <v>31</v>
      </c>
      <c r="C6688" s="32" t="s">
        <v>7486</v>
      </c>
      <c r="D6688" s="33" t="s">
        <v>44</v>
      </c>
      <c r="E6688" s="34">
        <v>1355.35</v>
      </c>
      <c r="F6688" s="168">
        <f t="shared" si="118"/>
        <v>1355.35</v>
      </c>
    </row>
    <row r="6689" spans="1:6" s="45" customFormat="1" ht="14.25">
      <c r="A6689" s="229">
        <v>1207670</v>
      </c>
      <c r="B6689" s="21" t="s">
        <v>31</v>
      </c>
      <c r="C6689" s="32" t="s">
        <v>7487</v>
      </c>
      <c r="D6689" s="33" t="s">
        <v>44</v>
      </c>
      <c r="E6689" s="34">
        <v>1301.3900000000001</v>
      </c>
      <c r="F6689" s="168">
        <f t="shared" si="118"/>
        <v>1301.3900000000001</v>
      </c>
    </row>
    <row r="6690" spans="1:6" s="45" customFormat="1" ht="14.25">
      <c r="A6690" s="229">
        <v>1208373</v>
      </c>
      <c r="B6690" s="21" t="s">
        <v>31</v>
      </c>
      <c r="C6690" s="32" t="s">
        <v>7488</v>
      </c>
      <c r="D6690" s="33" t="s">
        <v>44</v>
      </c>
      <c r="E6690" s="34">
        <v>1247.43</v>
      </c>
      <c r="F6690" s="168">
        <f t="shared" si="118"/>
        <v>1247.43</v>
      </c>
    </row>
    <row r="6691" spans="1:6" s="45" customFormat="1" ht="14.25">
      <c r="A6691" s="229">
        <v>1400976</v>
      </c>
      <c r="B6691" s="21" t="s">
        <v>31</v>
      </c>
      <c r="C6691" s="32" t="s">
        <v>7489</v>
      </c>
      <c r="D6691" s="33" t="s">
        <v>21</v>
      </c>
      <c r="E6691" s="34">
        <v>4.91</v>
      </c>
      <c r="F6691" s="168">
        <f t="shared" si="118"/>
        <v>4.91</v>
      </c>
    </row>
    <row r="6692" spans="1:6" s="45" customFormat="1" ht="14.25">
      <c r="A6692" s="229">
        <v>1400970</v>
      </c>
      <c r="B6692" s="21" t="s">
        <v>31</v>
      </c>
      <c r="C6692" s="32" t="s">
        <v>7490</v>
      </c>
      <c r="D6692" s="33" t="s">
        <v>21</v>
      </c>
      <c r="E6692" s="34">
        <v>2.34</v>
      </c>
      <c r="F6692" s="168">
        <f t="shared" si="118"/>
        <v>2.34</v>
      </c>
    </row>
    <row r="6693" spans="1:6" s="45" customFormat="1" ht="14.25">
      <c r="A6693" s="229">
        <v>1400971</v>
      </c>
      <c r="B6693" s="21" t="s">
        <v>31</v>
      </c>
      <c r="C6693" s="32" t="s">
        <v>7491</v>
      </c>
      <c r="D6693" s="33" t="s">
        <v>21</v>
      </c>
      <c r="E6693" s="34">
        <v>10.199999999999999</v>
      </c>
      <c r="F6693" s="168">
        <f t="shared" si="118"/>
        <v>10.199999999999999</v>
      </c>
    </row>
    <row r="6694" spans="1:6" s="45" customFormat="1" ht="14.25">
      <c r="A6694" s="229">
        <v>1400972</v>
      </c>
      <c r="B6694" s="21" t="s">
        <v>31</v>
      </c>
      <c r="C6694" s="32" t="s">
        <v>7492</v>
      </c>
      <c r="D6694" s="33" t="s">
        <v>21</v>
      </c>
      <c r="E6694" s="34">
        <v>2.29</v>
      </c>
      <c r="F6694" s="168">
        <f t="shared" si="118"/>
        <v>2.29</v>
      </c>
    </row>
    <row r="6695" spans="1:6" s="45" customFormat="1" ht="14.25">
      <c r="A6695" s="229">
        <v>1416201</v>
      </c>
      <c r="B6695" s="21" t="s">
        <v>31</v>
      </c>
      <c r="C6695" s="32" t="s">
        <v>7493</v>
      </c>
      <c r="D6695" s="33" t="s">
        <v>2449</v>
      </c>
      <c r="E6695" s="34">
        <v>0.21</v>
      </c>
      <c r="F6695" s="168">
        <f t="shared" si="118"/>
        <v>0.21</v>
      </c>
    </row>
    <row r="6696" spans="1:6" s="45" customFormat="1" ht="14.25">
      <c r="A6696" s="229">
        <v>1400969</v>
      </c>
      <c r="B6696" s="21" t="s">
        <v>31</v>
      </c>
      <c r="C6696" s="32" t="s">
        <v>7494</v>
      </c>
      <c r="D6696" s="33" t="s">
        <v>20</v>
      </c>
      <c r="E6696" s="34">
        <v>0.16</v>
      </c>
      <c r="F6696" s="168">
        <f t="shared" si="118"/>
        <v>0.16</v>
      </c>
    </row>
    <row r="6697" spans="1:6" s="45" customFormat="1" ht="14.25">
      <c r="A6697" s="229">
        <v>1400975</v>
      </c>
      <c r="B6697" s="21" t="s">
        <v>31</v>
      </c>
      <c r="C6697" s="32" t="s">
        <v>7495</v>
      </c>
      <c r="D6697" s="33" t="s">
        <v>21</v>
      </c>
      <c r="E6697" s="34">
        <v>4.16</v>
      </c>
      <c r="F6697" s="168">
        <f t="shared" si="118"/>
        <v>4.16</v>
      </c>
    </row>
    <row r="6698" spans="1:6" s="45" customFormat="1" ht="14.25">
      <c r="A6698" s="229">
        <v>1416141</v>
      </c>
      <c r="B6698" s="21" t="s">
        <v>31</v>
      </c>
      <c r="C6698" s="32" t="s">
        <v>7496</v>
      </c>
      <c r="D6698" s="33" t="s">
        <v>21</v>
      </c>
      <c r="E6698" s="34">
        <v>3.53</v>
      </c>
      <c r="F6698" s="168">
        <f t="shared" si="118"/>
        <v>3.53</v>
      </c>
    </row>
    <row r="6699" spans="1:6" s="45" customFormat="1" ht="14.25">
      <c r="A6699" s="229">
        <v>1416142</v>
      </c>
      <c r="B6699" s="21" t="s">
        <v>31</v>
      </c>
      <c r="C6699" s="32" t="s">
        <v>7497</v>
      </c>
      <c r="D6699" s="33" t="s">
        <v>21</v>
      </c>
      <c r="E6699" s="34">
        <v>5.38</v>
      </c>
      <c r="F6699" s="168">
        <f t="shared" si="118"/>
        <v>5.38</v>
      </c>
    </row>
    <row r="6700" spans="1:6" s="45" customFormat="1" ht="14.25">
      <c r="A6700" s="229">
        <v>1400973</v>
      </c>
      <c r="B6700" s="21" t="s">
        <v>31</v>
      </c>
      <c r="C6700" s="32" t="s">
        <v>7498</v>
      </c>
      <c r="D6700" s="33" t="s">
        <v>21</v>
      </c>
      <c r="E6700" s="34">
        <v>1.56</v>
      </c>
      <c r="F6700" s="168">
        <f t="shared" si="118"/>
        <v>1.56</v>
      </c>
    </row>
    <row r="6701" spans="1:6" s="45" customFormat="1" ht="14.25">
      <c r="A6701" s="229">
        <v>1400974</v>
      </c>
      <c r="B6701" s="21" t="s">
        <v>31</v>
      </c>
      <c r="C6701" s="32" t="s">
        <v>7499</v>
      </c>
      <c r="D6701" s="33" t="s">
        <v>21</v>
      </c>
      <c r="E6701" s="34">
        <v>1.82</v>
      </c>
      <c r="F6701" s="168">
        <f t="shared" si="118"/>
        <v>1.82</v>
      </c>
    </row>
    <row r="6702" spans="1:6" s="45" customFormat="1" ht="14.25">
      <c r="A6702" s="229">
        <v>1416139</v>
      </c>
      <c r="B6702" s="21" t="s">
        <v>31</v>
      </c>
      <c r="C6702" s="32" t="s">
        <v>7500</v>
      </c>
      <c r="D6702" s="33" t="s">
        <v>21</v>
      </c>
      <c r="E6702" s="34">
        <v>2.0099999999999998</v>
      </c>
      <c r="F6702" s="168">
        <f t="shared" si="118"/>
        <v>2.0099999999999998</v>
      </c>
    </row>
    <row r="6703" spans="1:6" s="45" customFormat="1" ht="14.25">
      <c r="A6703" s="229">
        <v>1416202</v>
      </c>
      <c r="B6703" s="21" t="s">
        <v>31</v>
      </c>
      <c r="C6703" s="32" t="s">
        <v>7501</v>
      </c>
      <c r="D6703" s="33" t="s">
        <v>21</v>
      </c>
      <c r="E6703" s="34">
        <v>2.31</v>
      </c>
      <c r="F6703" s="168">
        <f t="shared" ref="F6703:F6766" si="119">E6703*$F$5038</f>
        <v>2.31</v>
      </c>
    </row>
    <row r="6704" spans="1:6" s="45" customFormat="1" ht="14.25">
      <c r="A6704" s="229">
        <v>1416140</v>
      </c>
      <c r="B6704" s="21" t="s">
        <v>31</v>
      </c>
      <c r="C6704" s="32" t="s">
        <v>7502</v>
      </c>
      <c r="D6704" s="33" t="s">
        <v>21</v>
      </c>
      <c r="E6704" s="34">
        <v>2.63</v>
      </c>
      <c r="F6704" s="168">
        <f t="shared" si="119"/>
        <v>2.63</v>
      </c>
    </row>
    <row r="6705" spans="1:6" s="45" customFormat="1" ht="14.25">
      <c r="A6705" s="229">
        <v>1419543</v>
      </c>
      <c r="B6705" s="21" t="s">
        <v>31</v>
      </c>
      <c r="C6705" s="32" t="s">
        <v>7503</v>
      </c>
      <c r="D6705" s="33" t="s">
        <v>20</v>
      </c>
      <c r="E6705" s="34">
        <v>0.2</v>
      </c>
      <c r="F6705" s="168">
        <f t="shared" si="119"/>
        <v>0.2</v>
      </c>
    </row>
    <row r="6706" spans="1:6" s="45" customFormat="1" ht="14.25">
      <c r="A6706" s="229">
        <v>1408173</v>
      </c>
      <c r="B6706" s="21" t="s">
        <v>31</v>
      </c>
      <c r="C6706" s="32" t="s">
        <v>7504</v>
      </c>
      <c r="D6706" s="33" t="s">
        <v>2449</v>
      </c>
      <c r="E6706" s="34">
        <v>0.06</v>
      </c>
      <c r="F6706" s="168">
        <f t="shared" si="119"/>
        <v>0.06</v>
      </c>
    </row>
    <row r="6707" spans="1:6" s="45" customFormat="1" ht="14.25">
      <c r="A6707" s="229">
        <v>1407063</v>
      </c>
      <c r="B6707" s="21" t="s">
        <v>31</v>
      </c>
      <c r="C6707" s="32" t="s">
        <v>7505</v>
      </c>
      <c r="D6707" s="33" t="s">
        <v>20</v>
      </c>
      <c r="E6707" s="34">
        <v>7.67</v>
      </c>
      <c r="F6707" s="168">
        <f t="shared" si="119"/>
        <v>7.67</v>
      </c>
    </row>
    <row r="6708" spans="1:6" s="45" customFormat="1" ht="14.25">
      <c r="A6708" s="229">
        <v>1407064</v>
      </c>
      <c r="B6708" s="21" t="s">
        <v>31</v>
      </c>
      <c r="C6708" s="32" t="s">
        <v>7506</v>
      </c>
      <c r="D6708" s="33" t="s">
        <v>20</v>
      </c>
      <c r="E6708" s="34">
        <v>7.92</v>
      </c>
      <c r="F6708" s="168">
        <f t="shared" si="119"/>
        <v>7.92</v>
      </c>
    </row>
    <row r="6709" spans="1:6" s="45" customFormat="1" ht="14.25">
      <c r="A6709" s="229">
        <v>1407065</v>
      </c>
      <c r="B6709" s="21" t="s">
        <v>31</v>
      </c>
      <c r="C6709" s="32" t="s">
        <v>7507</v>
      </c>
      <c r="D6709" s="33" t="s">
        <v>20</v>
      </c>
      <c r="E6709" s="34">
        <v>8.11</v>
      </c>
      <c r="F6709" s="168">
        <f t="shared" si="119"/>
        <v>8.11</v>
      </c>
    </row>
    <row r="6710" spans="1:6" s="45" customFormat="1" ht="14.25">
      <c r="A6710" s="229">
        <v>1407066</v>
      </c>
      <c r="B6710" s="21" t="s">
        <v>31</v>
      </c>
      <c r="C6710" s="32" t="s">
        <v>7508</v>
      </c>
      <c r="D6710" s="33" t="s">
        <v>20</v>
      </c>
      <c r="E6710" s="34">
        <v>7.98</v>
      </c>
      <c r="F6710" s="168">
        <f t="shared" si="119"/>
        <v>7.98</v>
      </c>
    </row>
    <row r="6711" spans="1:6" s="45" customFormat="1" ht="14.25">
      <c r="A6711" s="229">
        <v>1400977</v>
      </c>
      <c r="B6711" s="21" t="s">
        <v>31</v>
      </c>
      <c r="C6711" s="32" t="s">
        <v>7509</v>
      </c>
      <c r="D6711" s="33" t="s">
        <v>21</v>
      </c>
      <c r="E6711" s="34">
        <v>3.53</v>
      </c>
      <c r="F6711" s="168">
        <f t="shared" si="119"/>
        <v>3.53</v>
      </c>
    </row>
    <row r="6712" spans="1:6" s="45" customFormat="1" ht="14.25">
      <c r="A6712" s="229">
        <v>1407067</v>
      </c>
      <c r="B6712" s="21" t="s">
        <v>31</v>
      </c>
      <c r="C6712" s="32" t="s">
        <v>7510</v>
      </c>
      <c r="D6712" s="33" t="s">
        <v>20</v>
      </c>
      <c r="E6712" s="34">
        <v>2.79</v>
      </c>
      <c r="F6712" s="168">
        <f t="shared" si="119"/>
        <v>2.79</v>
      </c>
    </row>
    <row r="6713" spans="1:6" s="45" customFormat="1" ht="14.25">
      <c r="A6713" s="229">
        <v>1407068</v>
      </c>
      <c r="B6713" s="21" t="s">
        <v>31</v>
      </c>
      <c r="C6713" s="32" t="s">
        <v>7511</v>
      </c>
      <c r="D6713" s="33" t="s">
        <v>20</v>
      </c>
      <c r="E6713" s="34">
        <v>3.14</v>
      </c>
      <c r="F6713" s="168">
        <f t="shared" si="119"/>
        <v>3.14</v>
      </c>
    </row>
    <row r="6714" spans="1:6" s="45" customFormat="1" ht="14.25">
      <c r="A6714" s="229">
        <v>1407069</v>
      </c>
      <c r="B6714" s="21" t="s">
        <v>31</v>
      </c>
      <c r="C6714" s="32" t="s">
        <v>7512</v>
      </c>
      <c r="D6714" s="33" t="s">
        <v>20</v>
      </c>
      <c r="E6714" s="34">
        <v>3.4</v>
      </c>
      <c r="F6714" s="168">
        <f t="shared" si="119"/>
        <v>3.4</v>
      </c>
    </row>
    <row r="6715" spans="1:6" s="45" customFormat="1" ht="14.25">
      <c r="A6715" s="229">
        <v>1407070</v>
      </c>
      <c r="B6715" s="21" t="s">
        <v>31</v>
      </c>
      <c r="C6715" s="32" t="s">
        <v>7513</v>
      </c>
      <c r="D6715" s="33" t="s">
        <v>20</v>
      </c>
      <c r="E6715" s="34">
        <v>3.24</v>
      </c>
      <c r="F6715" s="168">
        <f t="shared" si="119"/>
        <v>3.24</v>
      </c>
    </row>
    <row r="6716" spans="1:6" s="45" customFormat="1" ht="14.25">
      <c r="A6716" s="229">
        <v>1400987</v>
      </c>
      <c r="B6716" s="21" t="s">
        <v>31</v>
      </c>
      <c r="C6716" s="32" t="s">
        <v>7514</v>
      </c>
      <c r="D6716" s="33" t="s">
        <v>20</v>
      </c>
      <c r="E6716" s="34">
        <v>1.38</v>
      </c>
      <c r="F6716" s="168">
        <f t="shared" si="119"/>
        <v>1.38</v>
      </c>
    </row>
    <row r="6717" spans="1:6" s="45" customFormat="1" ht="14.25">
      <c r="A6717" s="229">
        <v>1416257</v>
      </c>
      <c r="B6717" s="21" t="s">
        <v>31</v>
      </c>
      <c r="C6717" s="32" t="s">
        <v>7515</v>
      </c>
      <c r="D6717" s="33" t="s">
        <v>21</v>
      </c>
      <c r="E6717" s="34">
        <v>252.78</v>
      </c>
      <c r="F6717" s="168">
        <f t="shared" si="119"/>
        <v>252.78</v>
      </c>
    </row>
    <row r="6718" spans="1:6" s="45" customFormat="1" ht="14.25">
      <c r="A6718" s="229">
        <v>1416253</v>
      </c>
      <c r="B6718" s="21" t="s">
        <v>31</v>
      </c>
      <c r="C6718" s="32" t="s">
        <v>7516</v>
      </c>
      <c r="D6718" s="33" t="s">
        <v>21</v>
      </c>
      <c r="E6718" s="34">
        <v>573.16</v>
      </c>
      <c r="F6718" s="168">
        <f t="shared" si="119"/>
        <v>573.16</v>
      </c>
    </row>
    <row r="6719" spans="1:6" s="45" customFormat="1" ht="14.25">
      <c r="A6719" s="229">
        <v>1416254</v>
      </c>
      <c r="B6719" s="21" t="s">
        <v>31</v>
      </c>
      <c r="C6719" s="32" t="s">
        <v>7517</v>
      </c>
      <c r="D6719" s="33" t="s">
        <v>21</v>
      </c>
      <c r="E6719" s="34">
        <v>49.8</v>
      </c>
      <c r="F6719" s="168">
        <f t="shared" si="119"/>
        <v>49.8</v>
      </c>
    </row>
    <row r="6720" spans="1:6" s="45" customFormat="1" ht="14.25">
      <c r="A6720" s="229">
        <v>1416255</v>
      </c>
      <c r="B6720" s="21" t="s">
        <v>31</v>
      </c>
      <c r="C6720" s="32" t="s">
        <v>7518</v>
      </c>
      <c r="D6720" s="33" t="s">
        <v>21</v>
      </c>
      <c r="E6720" s="34">
        <v>86.06</v>
      </c>
      <c r="F6720" s="168">
        <f t="shared" si="119"/>
        <v>86.06</v>
      </c>
    </row>
    <row r="6721" spans="1:6" s="45" customFormat="1" ht="14.25">
      <c r="A6721" s="229">
        <v>1416256</v>
      </c>
      <c r="B6721" s="21" t="s">
        <v>31</v>
      </c>
      <c r="C6721" s="32" t="s">
        <v>7519</v>
      </c>
      <c r="D6721" s="33" t="s">
        <v>21</v>
      </c>
      <c r="E6721" s="34">
        <v>131.68</v>
      </c>
      <c r="F6721" s="168">
        <f t="shared" si="119"/>
        <v>131.68</v>
      </c>
    </row>
    <row r="6722" spans="1:6" s="45" customFormat="1" ht="14.25">
      <c r="A6722" s="229">
        <v>1408028</v>
      </c>
      <c r="B6722" s="21" t="s">
        <v>31</v>
      </c>
      <c r="C6722" s="32" t="s">
        <v>7520</v>
      </c>
      <c r="D6722" s="33" t="s">
        <v>23</v>
      </c>
      <c r="E6722" s="34">
        <v>227.42</v>
      </c>
      <c r="F6722" s="168">
        <f t="shared" si="119"/>
        <v>227.42</v>
      </c>
    </row>
    <row r="6723" spans="1:6" s="45" customFormat="1" ht="14.25">
      <c r="A6723" s="229">
        <v>1408027</v>
      </c>
      <c r="B6723" s="21" t="s">
        <v>31</v>
      </c>
      <c r="C6723" s="32" t="s">
        <v>7521</v>
      </c>
      <c r="D6723" s="33" t="s">
        <v>23</v>
      </c>
      <c r="E6723" s="34">
        <v>119.99</v>
      </c>
      <c r="F6723" s="168">
        <f t="shared" si="119"/>
        <v>119.99</v>
      </c>
    </row>
    <row r="6724" spans="1:6" s="45" customFormat="1" ht="14.25">
      <c r="A6724" s="229">
        <v>1400978</v>
      </c>
      <c r="B6724" s="21" t="s">
        <v>31</v>
      </c>
      <c r="C6724" s="32" t="s">
        <v>7522</v>
      </c>
      <c r="D6724" s="33" t="s">
        <v>23</v>
      </c>
      <c r="E6724" s="34">
        <v>202.49</v>
      </c>
      <c r="F6724" s="168">
        <f t="shared" si="119"/>
        <v>202.49</v>
      </c>
    </row>
    <row r="6725" spans="1:6" s="45" customFormat="1" ht="14.25">
      <c r="A6725" s="229">
        <v>1513941</v>
      </c>
      <c r="B6725" s="21" t="s">
        <v>31</v>
      </c>
      <c r="C6725" s="32" t="s">
        <v>7523</v>
      </c>
      <c r="D6725" s="33" t="s">
        <v>44</v>
      </c>
      <c r="E6725" s="34">
        <v>506.04</v>
      </c>
      <c r="F6725" s="168">
        <f t="shared" si="119"/>
        <v>506.04</v>
      </c>
    </row>
    <row r="6726" spans="1:6" s="45" customFormat="1" ht="14.25">
      <c r="A6726" s="229">
        <v>1513940</v>
      </c>
      <c r="B6726" s="21" t="s">
        <v>31</v>
      </c>
      <c r="C6726" s="32" t="s">
        <v>7524</v>
      </c>
      <c r="D6726" s="33" t="s">
        <v>44</v>
      </c>
      <c r="E6726" s="34">
        <v>343.72</v>
      </c>
      <c r="F6726" s="168">
        <f t="shared" si="119"/>
        <v>343.72</v>
      </c>
    </row>
    <row r="6727" spans="1:6" s="45" customFormat="1" ht="14.25">
      <c r="A6727" s="229">
        <v>1505879</v>
      </c>
      <c r="B6727" s="21" t="s">
        <v>31</v>
      </c>
      <c r="C6727" s="32" t="s">
        <v>7525</v>
      </c>
      <c r="D6727" s="33" t="s">
        <v>44</v>
      </c>
      <c r="E6727" s="34">
        <v>286.36</v>
      </c>
      <c r="F6727" s="168">
        <f t="shared" si="119"/>
        <v>286.36</v>
      </c>
    </row>
    <row r="6728" spans="1:6" s="45" customFormat="1" ht="14.25">
      <c r="A6728" s="229">
        <v>1505878</v>
      </c>
      <c r="B6728" s="21" t="s">
        <v>31</v>
      </c>
      <c r="C6728" s="32" t="s">
        <v>7526</v>
      </c>
      <c r="D6728" s="33" t="s">
        <v>44</v>
      </c>
      <c r="E6728" s="34">
        <v>173.9</v>
      </c>
      <c r="F6728" s="168">
        <f t="shared" si="119"/>
        <v>173.9</v>
      </c>
    </row>
    <row r="6729" spans="1:6" s="45" customFormat="1" ht="14.25">
      <c r="A6729" s="229">
        <v>1505877</v>
      </c>
      <c r="B6729" s="21" t="s">
        <v>31</v>
      </c>
      <c r="C6729" s="32" t="s">
        <v>7527</v>
      </c>
      <c r="D6729" s="33" t="s">
        <v>44</v>
      </c>
      <c r="E6729" s="34">
        <v>185.02</v>
      </c>
      <c r="F6729" s="168">
        <f t="shared" si="119"/>
        <v>185.02</v>
      </c>
    </row>
    <row r="6730" spans="1:6" s="45" customFormat="1" ht="14.25">
      <c r="A6730" s="229">
        <v>1505860</v>
      </c>
      <c r="B6730" s="21" t="s">
        <v>31</v>
      </c>
      <c r="C6730" s="32" t="s">
        <v>7528</v>
      </c>
      <c r="D6730" s="33" t="s">
        <v>44</v>
      </c>
      <c r="E6730" s="34">
        <v>187.92</v>
      </c>
      <c r="F6730" s="168">
        <f t="shared" si="119"/>
        <v>187.92</v>
      </c>
    </row>
    <row r="6731" spans="1:6" s="45" customFormat="1" ht="14.25">
      <c r="A6731" s="229">
        <v>1505859</v>
      </c>
      <c r="B6731" s="21" t="s">
        <v>31</v>
      </c>
      <c r="C6731" s="32" t="s">
        <v>7529</v>
      </c>
      <c r="D6731" s="33" t="s">
        <v>44</v>
      </c>
      <c r="E6731" s="34">
        <v>94.21</v>
      </c>
      <c r="F6731" s="168">
        <f t="shared" si="119"/>
        <v>94.21</v>
      </c>
    </row>
    <row r="6732" spans="1:6" s="45" customFormat="1" ht="14.25">
      <c r="A6732" s="229">
        <v>1516204</v>
      </c>
      <c r="B6732" s="21" t="s">
        <v>31</v>
      </c>
      <c r="C6732" s="32" t="s">
        <v>7530</v>
      </c>
      <c r="D6732" s="33" t="s">
        <v>20</v>
      </c>
      <c r="E6732" s="34">
        <v>5.8</v>
      </c>
      <c r="F6732" s="168">
        <f t="shared" si="119"/>
        <v>5.8</v>
      </c>
    </row>
    <row r="6733" spans="1:6" s="45" customFormat="1" ht="14.25">
      <c r="A6733" s="229">
        <v>1516312</v>
      </c>
      <c r="B6733" s="21" t="s">
        <v>31</v>
      </c>
      <c r="C6733" s="32" t="s">
        <v>7531</v>
      </c>
      <c r="D6733" s="33" t="s">
        <v>45</v>
      </c>
      <c r="E6733" s="34">
        <v>43</v>
      </c>
      <c r="F6733" s="168">
        <f t="shared" si="119"/>
        <v>43</v>
      </c>
    </row>
    <row r="6734" spans="1:6" s="45" customFormat="1" ht="14.25">
      <c r="A6734" s="229">
        <v>1516304</v>
      </c>
      <c r="B6734" s="21" t="s">
        <v>31</v>
      </c>
      <c r="C6734" s="32" t="s">
        <v>7532</v>
      </c>
      <c r="D6734" s="33" t="s">
        <v>45</v>
      </c>
      <c r="E6734" s="34">
        <v>52.55</v>
      </c>
      <c r="F6734" s="168">
        <f t="shared" si="119"/>
        <v>52.55</v>
      </c>
    </row>
    <row r="6735" spans="1:6" s="45" customFormat="1" ht="14.25">
      <c r="A6735" s="229">
        <v>1516308</v>
      </c>
      <c r="B6735" s="21" t="s">
        <v>31</v>
      </c>
      <c r="C6735" s="32" t="s">
        <v>7533</v>
      </c>
      <c r="D6735" s="33" t="s">
        <v>45</v>
      </c>
      <c r="E6735" s="34">
        <v>42.93</v>
      </c>
      <c r="F6735" s="168">
        <f t="shared" si="119"/>
        <v>42.93</v>
      </c>
    </row>
    <row r="6736" spans="1:6" s="45" customFormat="1" ht="14.25">
      <c r="A6736" s="229">
        <v>1516313</v>
      </c>
      <c r="B6736" s="21" t="s">
        <v>31</v>
      </c>
      <c r="C6736" s="32" t="s">
        <v>7534</v>
      </c>
      <c r="D6736" s="33" t="s">
        <v>45</v>
      </c>
      <c r="E6736" s="34">
        <v>49.39</v>
      </c>
      <c r="F6736" s="168">
        <f t="shared" si="119"/>
        <v>49.39</v>
      </c>
    </row>
    <row r="6737" spans="1:6" s="45" customFormat="1" ht="14.25">
      <c r="A6737" s="229">
        <v>1516305</v>
      </c>
      <c r="B6737" s="21" t="s">
        <v>31</v>
      </c>
      <c r="C6737" s="32" t="s">
        <v>7535</v>
      </c>
      <c r="D6737" s="33" t="s">
        <v>45</v>
      </c>
      <c r="E6737" s="34">
        <v>63.16</v>
      </c>
      <c r="F6737" s="168">
        <f t="shared" si="119"/>
        <v>63.16</v>
      </c>
    </row>
    <row r="6738" spans="1:6" s="45" customFormat="1" ht="14.25">
      <c r="A6738" s="229">
        <v>1516309</v>
      </c>
      <c r="B6738" s="21" t="s">
        <v>31</v>
      </c>
      <c r="C6738" s="32" t="s">
        <v>7536</v>
      </c>
      <c r="D6738" s="33" t="s">
        <v>45</v>
      </c>
      <c r="E6738" s="34">
        <v>51.73</v>
      </c>
      <c r="F6738" s="168">
        <f t="shared" si="119"/>
        <v>51.73</v>
      </c>
    </row>
    <row r="6739" spans="1:6" s="45" customFormat="1" ht="14.25">
      <c r="A6739" s="229">
        <v>1516314</v>
      </c>
      <c r="B6739" s="21" t="s">
        <v>31</v>
      </c>
      <c r="C6739" s="32" t="s">
        <v>7537</v>
      </c>
      <c r="D6739" s="33" t="s">
        <v>45</v>
      </c>
      <c r="E6739" s="34">
        <v>56.99</v>
      </c>
      <c r="F6739" s="168">
        <f t="shared" si="119"/>
        <v>56.99</v>
      </c>
    </row>
    <row r="6740" spans="1:6" s="45" customFormat="1" ht="14.25">
      <c r="A6740" s="229">
        <v>1516306</v>
      </c>
      <c r="B6740" s="21" t="s">
        <v>31</v>
      </c>
      <c r="C6740" s="32" t="s">
        <v>7538</v>
      </c>
      <c r="D6740" s="33" t="s">
        <v>45</v>
      </c>
      <c r="E6740" s="34">
        <v>74.180000000000007</v>
      </c>
      <c r="F6740" s="168">
        <f t="shared" si="119"/>
        <v>74.180000000000007</v>
      </c>
    </row>
    <row r="6741" spans="1:6" s="45" customFormat="1" ht="14.25">
      <c r="A6741" s="229">
        <v>1516310</v>
      </c>
      <c r="B6741" s="21" t="s">
        <v>31</v>
      </c>
      <c r="C6741" s="32" t="s">
        <v>7539</v>
      </c>
      <c r="D6741" s="33" t="s">
        <v>45</v>
      </c>
      <c r="E6741" s="34">
        <v>60.44</v>
      </c>
      <c r="F6741" s="168">
        <f t="shared" si="119"/>
        <v>60.44</v>
      </c>
    </row>
    <row r="6742" spans="1:6" s="45" customFormat="1" ht="14.25">
      <c r="A6742" s="229">
        <v>1516311</v>
      </c>
      <c r="B6742" s="21" t="s">
        <v>31</v>
      </c>
      <c r="C6742" s="32" t="s">
        <v>7540</v>
      </c>
      <c r="D6742" s="33" t="s">
        <v>45</v>
      </c>
      <c r="E6742" s="34">
        <v>31.45</v>
      </c>
      <c r="F6742" s="168">
        <f t="shared" si="119"/>
        <v>31.45</v>
      </c>
    </row>
    <row r="6743" spans="1:6" s="45" customFormat="1" ht="14.25">
      <c r="A6743" s="229">
        <v>1516303</v>
      </c>
      <c r="B6743" s="21" t="s">
        <v>31</v>
      </c>
      <c r="C6743" s="32" t="s">
        <v>7541</v>
      </c>
      <c r="D6743" s="33" t="s">
        <v>45</v>
      </c>
      <c r="E6743" s="34">
        <v>41.99</v>
      </c>
      <c r="F6743" s="168">
        <f t="shared" si="119"/>
        <v>41.99</v>
      </c>
    </row>
    <row r="6744" spans="1:6" s="45" customFormat="1" ht="14.25">
      <c r="A6744" s="229">
        <v>1516307</v>
      </c>
      <c r="B6744" s="21" t="s">
        <v>31</v>
      </c>
      <c r="C6744" s="32" t="s">
        <v>7542</v>
      </c>
      <c r="D6744" s="33" t="s">
        <v>45</v>
      </c>
      <c r="E6744" s="34">
        <v>34.799999999999997</v>
      </c>
      <c r="F6744" s="168">
        <f t="shared" si="119"/>
        <v>34.799999999999997</v>
      </c>
    </row>
    <row r="6745" spans="1:6" s="45" customFormat="1" ht="14.25">
      <c r="A6745" s="229">
        <v>1516298</v>
      </c>
      <c r="B6745" s="21" t="s">
        <v>31</v>
      </c>
      <c r="C6745" s="32" t="s">
        <v>7543</v>
      </c>
      <c r="D6745" s="33" t="s">
        <v>45</v>
      </c>
      <c r="E6745" s="34">
        <v>30.68</v>
      </c>
      <c r="F6745" s="168">
        <f t="shared" si="119"/>
        <v>30.68</v>
      </c>
    </row>
    <row r="6746" spans="1:6" s="45" customFormat="1" ht="14.25">
      <c r="A6746" s="229">
        <v>1516299</v>
      </c>
      <c r="B6746" s="21" t="s">
        <v>31</v>
      </c>
      <c r="C6746" s="32" t="s">
        <v>7544</v>
      </c>
      <c r="D6746" s="33" t="s">
        <v>45</v>
      </c>
      <c r="E6746" s="34">
        <v>32.909999999999997</v>
      </c>
      <c r="F6746" s="168">
        <f t="shared" si="119"/>
        <v>32.909999999999997</v>
      </c>
    </row>
    <row r="6747" spans="1:6" s="45" customFormat="1" ht="14.25">
      <c r="A6747" s="229">
        <v>1516300</v>
      </c>
      <c r="B6747" s="21" t="s">
        <v>31</v>
      </c>
      <c r="C6747" s="32" t="s">
        <v>7545</v>
      </c>
      <c r="D6747" s="33" t="s">
        <v>45</v>
      </c>
      <c r="E6747" s="34">
        <v>43.49</v>
      </c>
      <c r="F6747" s="168">
        <f t="shared" si="119"/>
        <v>43.49</v>
      </c>
    </row>
    <row r="6748" spans="1:6" s="45" customFormat="1" ht="14.25">
      <c r="A6748" s="229">
        <v>1516301</v>
      </c>
      <c r="B6748" s="21" t="s">
        <v>31</v>
      </c>
      <c r="C6748" s="32" t="s">
        <v>7546</v>
      </c>
      <c r="D6748" s="33" t="s">
        <v>45</v>
      </c>
      <c r="E6748" s="34">
        <v>64.760000000000005</v>
      </c>
      <c r="F6748" s="168">
        <f t="shared" si="119"/>
        <v>64.760000000000005</v>
      </c>
    </row>
    <row r="6749" spans="1:6" s="45" customFormat="1" ht="14.25">
      <c r="A6749" s="229">
        <v>1516302</v>
      </c>
      <c r="B6749" s="21" t="s">
        <v>31</v>
      </c>
      <c r="C6749" s="32" t="s">
        <v>7547</v>
      </c>
      <c r="D6749" s="33" t="s">
        <v>45</v>
      </c>
      <c r="E6749" s="34">
        <v>85.89</v>
      </c>
      <c r="F6749" s="168">
        <f t="shared" si="119"/>
        <v>85.89</v>
      </c>
    </row>
    <row r="6750" spans="1:6" s="45" customFormat="1" ht="14.25">
      <c r="A6750" s="229">
        <v>1516296</v>
      </c>
      <c r="B6750" s="21" t="s">
        <v>31</v>
      </c>
      <c r="C6750" s="32" t="s">
        <v>7548</v>
      </c>
      <c r="D6750" s="33" t="s">
        <v>45</v>
      </c>
      <c r="E6750" s="34">
        <v>22.83</v>
      </c>
      <c r="F6750" s="168">
        <f t="shared" si="119"/>
        <v>22.83</v>
      </c>
    </row>
    <row r="6751" spans="1:6" s="45" customFormat="1" ht="14.25">
      <c r="A6751" s="229">
        <v>1516297</v>
      </c>
      <c r="B6751" s="21" t="s">
        <v>31</v>
      </c>
      <c r="C6751" s="32" t="s">
        <v>7549</v>
      </c>
      <c r="D6751" s="33" t="s">
        <v>45</v>
      </c>
      <c r="E6751" s="34">
        <v>29.63</v>
      </c>
      <c r="F6751" s="168">
        <f t="shared" si="119"/>
        <v>29.63</v>
      </c>
    </row>
    <row r="6752" spans="1:6" s="45" customFormat="1" ht="14.25">
      <c r="A6752" s="229">
        <v>1505847</v>
      </c>
      <c r="B6752" s="21" t="s">
        <v>31</v>
      </c>
      <c r="C6752" s="32" t="s">
        <v>7550</v>
      </c>
      <c r="D6752" s="33" t="s">
        <v>45</v>
      </c>
      <c r="E6752" s="34">
        <v>181.56</v>
      </c>
      <c r="F6752" s="168">
        <f t="shared" si="119"/>
        <v>181.56</v>
      </c>
    </row>
    <row r="6753" spans="1:6" s="45" customFormat="1" ht="14.25">
      <c r="A6753" s="229">
        <v>1505848</v>
      </c>
      <c r="B6753" s="21" t="s">
        <v>31</v>
      </c>
      <c r="C6753" s="32" t="s">
        <v>7551</v>
      </c>
      <c r="D6753" s="33" t="s">
        <v>45</v>
      </c>
      <c r="E6753" s="34">
        <v>177.2</v>
      </c>
      <c r="F6753" s="168">
        <f t="shared" si="119"/>
        <v>177.2</v>
      </c>
    </row>
    <row r="6754" spans="1:6" s="45" customFormat="1" ht="24">
      <c r="A6754" s="229">
        <v>1505849</v>
      </c>
      <c r="B6754" s="21" t="s">
        <v>31</v>
      </c>
      <c r="C6754" s="32" t="s">
        <v>7552</v>
      </c>
      <c r="D6754" s="33" t="s">
        <v>45</v>
      </c>
      <c r="E6754" s="34">
        <v>174.78</v>
      </c>
      <c r="F6754" s="168">
        <f t="shared" si="119"/>
        <v>174.78</v>
      </c>
    </row>
    <row r="6755" spans="1:6" s="45" customFormat="1" ht="14.25">
      <c r="A6755" s="229">
        <v>1505930</v>
      </c>
      <c r="B6755" s="21" t="s">
        <v>31</v>
      </c>
      <c r="C6755" s="32" t="s">
        <v>7553</v>
      </c>
      <c r="D6755" s="33" t="s">
        <v>45</v>
      </c>
      <c r="E6755" s="34">
        <v>204.43</v>
      </c>
      <c r="F6755" s="168">
        <f t="shared" si="119"/>
        <v>204.43</v>
      </c>
    </row>
    <row r="6756" spans="1:6" s="45" customFormat="1" ht="14.25">
      <c r="A6756" s="229">
        <v>1506055</v>
      </c>
      <c r="B6756" s="21" t="s">
        <v>31</v>
      </c>
      <c r="C6756" s="32" t="s">
        <v>7554</v>
      </c>
      <c r="D6756" s="33" t="s">
        <v>44</v>
      </c>
      <c r="E6756" s="34">
        <v>427.08</v>
      </c>
      <c r="F6756" s="168">
        <f t="shared" si="119"/>
        <v>427.08</v>
      </c>
    </row>
    <row r="6757" spans="1:6" s="45" customFormat="1" ht="14.25">
      <c r="A6757" s="229">
        <v>1506056</v>
      </c>
      <c r="B6757" s="21" t="s">
        <v>31</v>
      </c>
      <c r="C6757" s="32" t="s">
        <v>7555</v>
      </c>
      <c r="D6757" s="33" t="s">
        <v>44</v>
      </c>
      <c r="E6757" s="34">
        <v>276.08</v>
      </c>
      <c r="F6757" s="168">
        <f t="shared" si="119"/>
        <v>276.08</v>
      </c>
    </row>
    <row r="6758" spans="1:6" s="45" customFormat="1" ht="24">
      <c r="A6758" s="229">
        <v>1513943</v>
      </c>
      <c r="B6758" s="21" t="s">
        <v>31</v>
      </c>
      <c r="C6758" s="32" t="s">
        <v>7556</v>
      </c>
      <c r="D6758" s="33" t="s">
        <v>45</v>
      </c>
      <c r="E6758" s="34">
        <v>201.03</v>
      </c>
      <c r="F6758" s="168">
        <f t="shared" si="119"/>
        <v>201.03</v>
      </c>
    </row>
    <row r="6759" spans="1:6" s="45" customFormat="1" ht="14.25">
      <c r="A6759" s="229">
        <v>1516318</v>
      </c>
      <c r="B6759" s="21" t="s">
        <v>31</v>
      </c>
      <c r="C6759" s="32" t="s">
        <v>7557</v>
      </c>
      <c r="D6759" s="33" t="s">
        <v>45</v>
      </c>
      <c r="E6759" s="34">
        <v>614.32000000000005</v>
      </c>
      <c r="F6759" s="168">
        <f t="shared" si="119"/>
        <v>614.32000000000005</v>
      </c>
    </row>
    <row r="6760" spans="1:6" s="45" customFormat="1" ht="14.25">
      <c r="A6760" s="229">
        <v>1516317</v>
      </c>
      <c r="B6760" s="21" t="s">
        <v>31</v>
      </c>
      <c r="C6760" s="32" t="s">
        <v>7558</v>
      </c>
      <c r="D6760" s="33" t="s">
        <v>45</v>
      </c>
      <c r="E6760" s="34">
        <v>551.95000000000005</v>
      </c>
      <c r="F6760" s="168">
        <f t="shared" si="119"/>
        <v>551.95000000000005</v>
      </c>
    </row>
    <row r="6761" spans="1:6" s="45" customFormat="1" ht="14.25">
      <c r="A6761" s="229">
        <v>1600965</v>
      </c>
      <c r="B6761" s="21" t="s">
        <v>31</v>
      </c>
      <c r="C6761" s="32" t="s">
        <v>7559</v>
      </c>
      <c r="D6761" s="33" t="s">
        <v>44</v>
      </c>
      <c r="E6761" s="34">
        <v>97.59</v>
      </c>
      <c r="F6761" s="168">
        <f t="shared" si="119"/>
        <v>97.59</v>
      </c>
    </row>
    <row r="6762" spans="1:6" s="45" customFormat="1" ht="14.25">
      <c r="A6762" s="229">
        <v>1600408</v>
      </c>
      <c r="B6762" s="21" t="s">
        <v>31</v>
      </c>
      <c r="C6762" s="32" t="s">
        <v>7560</v>
      </c>
      <c r="D6762" s="33" t="s">
        <v>45</v>
      </c>
      <c r="E6762" s="34">
        <v>18.21</v>
      </c>
      <c r="F6762" s="168">
        <f t="shared" si="119"/>
        <v>18.21</v>
      </c>
    </row>
    <row r="6763" spans="1:6" s="45" customFormat="1" ht="14.25">
      <c r="A6763" s="229">
        <v>1600990</v>
      </c>
      <c r="B6763" s="21" t="s">
        <v>31</v>
      </c>
      <c r="C6763" s="32" t="s">
        <v>7561</v>
      </c>
      <c r="D6763" s="33" t="s">
        <v>44</v>
      </c>
      <c r="E6763" s="34">
        <v>752.44</v>
      </c>
      <c r="F6763" s="168">
        <f t="shared" si="119"/>
        <v>752.44</v>
      </c>
    </row>
    <row r="6764" spans="1:6" s="45" customFormat="1" ht="14.25">
      <c r="A6764" s="229">
        <v>1600989</v>
      </c>
      <c r="B6764" s="21" t="s">
        <v>31</v>
      </c>
      <c r="C6764" s="32" t="s">
        <v>7562</v>
      </c>
      <c r="D6764" s="33" t="s">
        <v>44</v>
      </c>
      <c r="E6764" s="34">
        <v>391.85</v>
      </c>
      <c r="F6764" s="168">
        <f t="shared" si="119"/>
        <v>391.85</v>
      </c>
    </row>
    <row r="6765" spans="1:6" s="45" customFormat="1" ht="14.25">
      <c r="A6765" s="229">
        <v>1600438</v>
      </c>
      <c r="B6765" s="21" t="s">
        <v>31</v>
      </c>
      <c r="C6765" s="32" t="s">
        <v>5346</v>
      </c>
      <c r="D6765" s="33" t="s">
        <v>44</v>
      </c>
      <c r="E6765" s="34">
        <v>574.29</v>
      </c>
      <c r="F6765" s="168">
        <f t="shared" si="119"/>
        <v>574.29</v>
      </c>
    </row>
    <row r="6766" spans="1:6" s="45" customFormat="1" ht="14.25">
      <c r="A6766" s="229">
        <v>1600436</v>
      </c>
      <c r="B6766" s="21" t="s">
        <v>31</v>
      </c>
      <c r="C6766" s="32" t="s">
        <v>7563</v>
      </c>
      <c r="D6766" s="33" t="s">
        <v>44</v>
      </c>
      <c r="E6766" s="34">
        <v>391.95</v>
      </c>
      <c r="F6766" s="168">
        <f t="shared" si="119"/>
        <v>391.95</v>
      </c>
    </row>
    <row r="6767" spans="1:6" s="45" customFormat="1" ht="14.25">
      <c r="A6767" s="229">
        <v>1600895</v>
      </c>
      <c r="B6767" s="21" t="s">
        <v>31</v>
      </c>
      <c r="C6767" s="32" t="s">
        <v>7564</v>
      </c>
      <c r="D6767" s="33" t="s">
        <v>45</v>
      </c>
      <c r="E6767" s="34">
        <v>14.11</v>
      </c>
      <c r="F6767" s="168">
        <f t="shared" ref="F6767:F6830" si="120">E6767*$F$5038</f>
        <v>14.11</v>
      </c>
    </row>
    <row r="6768" spans="1:6" s="45" customFormat="1" ht="14.25">
      <c r="A6768" s="229">
        <v>1600897</v>
      </c>
      <c r="B6768" s="21" t="s">
        <v>31</v>
      </c>
      <c r="C6768" s="32" t="s">
        <v>7565</v>
      </c>
      <c r="D6768" s="33" t="s">
        <v>45</v>
      </c>
      <c r="E6768" s="34">
        <v>3.77</v>
      </c>
      <c r="F6768" s="168">
        <f t="shared" si="120"/>
        <v>3.77</v>
      </c>
    </row>
    <row r="6769" spans="1:6" s="45" customFormat="1" ht="14.25">
      <c r="A6769" s="229">
        <v>1619004</v>
      </c>
      <c r="B6769" s="21" t="s">
        <v>31</v>
      </c>
      <c r="C6769" s="32" t="s">
        <v>7566</v>
      </c>
      <c r="D6769" s="33" t="s">
        <v>44</v>
      </c>
      <c r="E6769" s="34">
        <v>7.24</v>
      </c>
      <c r="F6769" s="168">
        <f t="shared" si="120"/>
        <v>7.24</v>
      </c>
    </row>
    <row r="6770" spans="1:6" s="45" customFormat="1" ht="14.25">
      <c r="A6770" s="229">
        <v>1600896</v>
      </c>
      <c r="B6770" s="21" t="s">
        <v>31</v>
      </c>
      <c r="C6770" s="32" t="s">
        <v>7567</v>
      </c>
      <c r="D6770" s="33" t="s">
        <v>45</v>
      </c>
      <c r="E6770" s="34">
        <v>16.02</v>
      </c>
      <c r="F6770" s="168">
        <f t="shared" si="120"/>
        <v>16.02</v>
      </c>
    </row>
    <row r="6771" spans="1:6" s="45" customFormat="1" ht="14.25">
      <c r="A6771" s="229">
        <v>1619003</v>
      </c>
      <c r="B6771" s="21" t="s">
        <v>31</v>
      </c>
      <c r="C6771" s="32" t="s">
        <v>7568</v>
      </c>
      <c r="D6771" s="33" t="s">
        <v>44</v>
      </c>
      <c r="E6771" s="34">
        <v>59.81</v>
      </c>
      <c r="F6771" s="168">
        <f t="shared" si="120"/>
        <v>59.81</v>
      </c>
    </row>
    <row r="6772" spans="1:6" s="45" customFormat="1" ht="14.25">
      <c r="A6772" s="229">
        <v>1619006</v>
      </c>
      <c r="B6772" s="21" t="s">
        <v>31</v>
      </c>
      <c r="C6772" s="32" t="s">
        <v>7569</v>
      </c>
      <c r="D6772" s="33" t="s">
        <v>44</v>
      </c>
      <c r="E6772" s="34">
        <v>43.59</v>
      </c>
      <c r="F6772" s="168">
        <f t="shared" si="120"/>
        <v>43.59</v>
      </c>
    </row>
    <row r="6773" spans="1:6" s="45" customFormat="1" ht="14.25">
      <c r="A6773" s="229">
        <v>1600414</v>
      </c>
      <c r="B6773" s="21" t="s">
        <v>31</v>
      </c>
      <c r="C6773" s="32" t="s">
        <v>7570</v>
      </c>
      <c r="D6773" s="33" t="s">
        <v>45</v>
      </c>
      <c r="E6773" s="34">
        <v>1.1299999999999999</v>
      </c>
      <c r="F6773" s="168">
        <f t="shared" si="120"/>
        <v>1.1299999999999999</v>
      </c>
    </row>
    <row r="6774" spans="1:6" s="45" customFormat="1" ht="14.25">
      <c r="A6774" s="229">
        <v>1608148</v>
      </c>
      <c r="B6774" s="21" t="s">
        <v>31</v>
      </c>
      <c r="C6774" s="32" t="s">
        <v>7571</v>
      </c>
      <c r="D6774" s="33" t="s">
        <v>21</v>
      </c>
      <c r="E6774" s="34">
        <v>238.75</v>
      </c>
      <c r="F6774" s="168">
        <f t="shared" si="120"/>
        <v>238.75</v>
      </c>
    </row>
    <row r="6775" spans="1:6" s="45" customFormat="1" ht="14.25">
      <c r="A6775" s="229">
        <v>1608021</v>
      </c>
      <c r="B6775" s="21" t="s">
        <v>31</v>
      </c>
      <c r="C6775" s="32" t="s">
        <v>7572</v>
      </c>
      <c r="D6775" s="33" t="s">
        <v>21</v>
      </c>
      <c r="E6775" s="34">
        <v>70.98</v>
      </c>
      <c r="F6775" s="168">
        <f t="shared" si="120"/>
        <v>70.98</v>
      </c>
    </row>
    <row r="6776" spans="1:6" s="45" customFormat="1" ht="14.25">
      <c r="A6776" s="229">
        <v>1608024</v>
      </c>
      <c r="B6776" s="21" t="s">
        <v>31</v>
      </c>
      <c r="C6776" s="32" t="s">
        <v>7573</v>
      </c>
      <c r="D6776" s="33" t="s">
        <v>21</v>
      </c>
      <c r="E6776" s="34">
        <v>73.790000000000006</v>
      </c>
      <c r="F6776" s="168">
        <f t="shared" si="120"/>
        <v>73.790000000000006</v>
      </c>
    </row>
    <row r="6777" spans="1:6" s="45" customFormat="1" ht="14.25">
      <c r="A6777" s="229">
        <v>1608026</v>
      </c>
      <c r="B6777" s="21" t="s">
        <v>31</v>
      </c>
      <c r="C6777" s="32" t="s">
        <v>7574</v>
      </c>
      <c r="D6777" s="33" t="s">
        <v>21</v>
      </c>
      <c r="E6777" s="34">
        <v>85.4</v>
      </c>
      <c r="F6777" s="168">
        <f t="shared" si="120"/>
        <v>85.4</v>
      </c>
    </row>
    <row r="6778" spans="1:6" s="45" customFormat="1" ht="14.25">
      <c r="A6778" s="229">
        <v>1608142</v>
      </c>
      <c r="B6778" s="21" t="s">
        <v>31</v>
      </c>
      <c r="C6778" s="32" t="s">
        <v>7575</v>
      </c>
      <c r="D6778" s="33" t="s">
        <v>21</v>
      </c>
      <c r="E6778" s="34">
        <v>99.73</v>
      </c>
      <c r="F6778" s="168">
        <f t="shared" si="120"/>
        <v>99.73</v>
      </c>
    </row>
    <row r="6779" spans="1:6" s="45" customFormat="1" ht="14.25">
      <c r="A6779" s="229">
        <v>1608143</v>
      </c>
      <c r="B6779" s="21" t="s">
        <v>31</v>
      </c>
      <c r="C6779" s="32" t="s">
        <v>7576</v>
      </c>
      <c r="D6779" s="33" t="s">
        <v>21</v>
      </c>
      <c r="E6779" s="34">
        <v>103.18</v>
      </c>
      <c r="F6779" s="168">
        <f t="shared" si="120"/>
        <v>103.18</v>
      </c>
    </row>
    <row r="6780" spans="1:6" s="45" customFormat="1" ht="14.25">
      <c r="A6780" s="229">
        <v>1608144</v>
      </c>
      <c r="B6780" s="21" t="s">
        <v>31</v>
      </c>
      <c r="C6780" s="32" t="s">
        <v>7577</v>
      </c>
      <c r="D6780" s="33" t="s">
        <v>21</v>
      </c>
      <c r="E6780" s="34">
        <v>111.43</v>
      </c>
      <c r="F6780" s="168">
        <f t="shared" si="120"/>
        <v>111.43</v>
      </c>
    </row>
    <row r="6781" spans="1:6" s="45" customFormat="1" ht="14.25">
      <c r="A6781" s="229">
        <v>1608145</v>
      </c>
      <c r="B6781" s="21" t="s">
        <v>31</v>
      </c>
      <c r="C6781" s="32" t="s">
        <v>7578</v>
      </c>
      <c r="D6781" s="33" t="s">
        <v>21</v>
      </c>
      <c r="E6781" s="34">
        <v>115.98</v>
      </c>
      <c r="F6781" s="168">
        <f t="shared" si="120"/>
        <v>115.98</v>
      </c>
    </row>
    <row r="6782" spans="1:6" s="45" customFormat="1" ht="14.25">
      <c r="A6782" s="229">
        <v>1608146</v>
      </c>
      <c r="B6782" s="21" t="s">
        <v>31</v>
      </c>
      <c r="C6782" s="32" t="s">
        <v>7579</v>
      </c>
      <c r="D6782" s="33" t="s">
        <v>21</v>
      </c>
      <c r="E6782" s="34">
        <v>133.38</v>
      </c>
      <c r="F6782" s="168">
        <f t="shared" si="120"/>
        <v>133.38</v>
      </c>
    </row>
    <row r="6783" spans="1:6" s="45" customFormat="1" ht="14.25">
      <c r="A6783" s="229">
        <v>1608147</v>
      </c>
      <c r="B6783" s="21" t="s">
        <v>31</v>
      </c>
      <c r="C6783" s="32" t="s">
        <v>7580</v>
      </c>
      <c r="D6783" s="33" t="s">
        <v>21</v>
      </c>
      <c r="E6783" s="34">
        <v>177.83</v>
      </c>
      <c r="F6783" s="168">
        <f t="shared" si="120"/>
        <v>177.83</v>
      </c>
    </row>
    <row r="6784" spans="1:6" s="45" customFormat="1" ht="14.25">
      <c r="A6784" s="229">
        <v>1608019</v>
      </c>
      <c r="B6784" s="21" t="s">
        <v>31</v>
      </c>
      <c r="C6784" s="32" t="s">
        <v>7581</v>
      </c>
      <c r="D6784" s="33" t="s">
        <v>21</v>
      </c>
      <c r="E6784" s="34">
        <v>18.829999999999998</v>
      </c>
      <c r="F6784" s="168">
        <f t="shared" si="120"/>
        <v>18.829999999999998</v>
      </c>
    </row>
    <row r="6785" spans="1:6" s="45" customFormat="1" ht="14.25">
      <c r="A6785" s="229">
        <v>1608020</v>
      </c>
      <c r="B6785" s="21" t="s">
        <v>31</v>
      </c>
      <c r="C6785" s="32" t="s">
        <v>7582</v>
      </c>
      <c r="D6785" s="33" t="s">
        <v>21</v>
      </c>
      <c r="E6785" s="34">
        <v>29.96</v>
      </c>
      <c r="F6785" s="168">
        <f t="shared" si="120"/>
        <v>29.96</v>
      </c>
    </row>
    <row r="6786" spans="1:6" s="45" customFormat="1" ht="14.25">
      <c r="A6786" s="229">
        <v>1608025</v>
      </c>
      <c r="B6786" s="21" t="s">
        <v>31</v>
      </c>
      <c r="C6786" s="32" t="s">
        <v>7583</v>
      </c>
      <c r="D6786" s="33" t="s">
        <v>21</v>
      </c>
      <c r="E6786" s="34">
        <v>36.630000000000003</v>
      </c>
      <c r="F6786" s="168">
        <f t="shared" si="120"/>
        <v>36.630000000000003</v>
      </c>
    </row>
    <row r="6787" spans="1:6" s="45" customFormat="1" ht="14.25">
      <c r="A6787" s="229">
        <v>1600966</v>
      </c>
      <c r="B6787" s="21" t="s">
        <v>31</v>
      </c>
      <c r="C6787" s="32" t="s">
        <v>7584</v>
      </c>
      <c r="D6787" s="33" t="s">
        <v>21</v>
      </c>
      <c r="E6787" s="34">
        <v>0.74</v>
      </c>
      <c r="F6787" s="168">
        <f t="shared" si="120"/>
        <v>0.74</v>
      </c>
    </row>
    <row r="6788" spans="1:6" s="45" customFormat="1" ht="14.25">
      <c r="A6788" s="229">
        <v>1600898</v>
      </c>
      <c r="B6788" s="21" t="s">
        <v>31</v>
      </c>
      <c r="C6788" s="32" t="s">
        <v>7585</v>
      </c>
      <c r="D6788" s="33" t="s">
        <v>45</v>
      </c>
      <c r="E6788" s="34">
        <v>11.58</v>
      </c>
      <c r="F6788" s="168">
        <f t="shared" si="120"/>
        <v>11.58</v>
      </c>
    </row>
    <row r="6789" spans="1:6" s="45" customFormat="1" ht="14.25">
      <c r="A6789" s="229">
        <v>1600441</v>
      </c>
      <c r="B6789" s="21" t="s">
        <v>31</v>
      </c>
      <c r="C6789" s="32" t="s">
        <v>7586</v>
      </c>
      <c r="D6789" s="33" t="s">
        <v>45</v>
      </c>
      <c r="E6789" s="34">
        <v>3.94</v>
      </c>
      <c r="F6789" s="168">
        <f t="shared" si="120"/>
        <v>3.94</v>
      </c>
    </row>
    <row r="6790" spans="1:6" s="45" customFormat="1" ht="14.25">
      <c r="A6790" s="229">
        <v>1600404</v>
      </c>
      <c r="B6790" s="21" t="s">
        <v>31</v>
      </c>
      <c r="C6790" s="32" t="s">
        <v>7587</v>
      </c>
      <c r="D6790" s="33" t="s">
        <v>21</v>
      </c>
      <c r="E6790" s="34">
        <v>9.68</v>
      </c>
      <c r="F6790" s="168">
        <f t="shared" si="120"/>
        <v>9.68</v>
      </c>
    </row>
    <row r="6791" spans="1:6" s="45" customFormat="1" ht="14.25">
      <c r="A6791" s="229">
        <v>1600405</v>
      </c>
      <c r="B6791" s="21" t="s">
        <v>31</v>
      </c>
      <c r="C6791" s="32" t="s">
        <v>7588</v>
      </c>
      <c r="D6791" s="33" t="s">
        <v>21</v>
      </c>
      <c r="E6791" s="34">
        <v>10.78</v>
      </c>
      <c r="F6791" s="168">
        <f t="shared" si="120"/>
        <v>10.78</v>
      </c>
    </row>
    <row r="6792" spans="1:6" s="45" customFormat="1" ht="24">
      <c r="A6792" s="229">
        <v>1716605</v>
      </c>
      <c r="B6792" s="21" t="s">
        <v>31</v>
      </c>
      <c r="C6792" s="32" t="s">
        <v>7589</v>
      </c>
      <c r="D6792" s="33" t="s">
        <v>44</v>
      </c>
      <c r="E6792" s="34">
        <v>113.96</v>
      </c>
      <c r="F6792" s="168">
        <f t="shared" si="120"/>
        <v>113.96</v>
      </c>
    </row>
    <row r="6793" spans="1:6" s="45" customFormat="1" ht="24">
      <c r="A6793" s="229">
        <v>1716610</v>
      </c>
      <c r="B6793" s="21" t="s">
        <v>31</v>
      </c>
      <c r="C6793" s="32" t="s">
        <v>7590</v>
      </c>
      <c r="D6793" s="33" t="s">
        <v>44</v>
      </c>
      <c r="E6793" s="34">
        <v>118.35</v>
      </c>
      <c r="F6793" s="168">
        <f t="shared" si="120"/>
        <v>118.35</v>
      </c>
    </row>
    <row r="6794" spans="1:6" s="45" customFormat="1" ht="24">
      <c r="A6794" s="229">
        <v>1716611</v>
      </c>
      <c r="B6794" s="21" t="s">
        <v>31</v>
      </c>
      <c r="C6794" s="32" t="s">
        <v>7591</v>
      </c>
      <c r="D6794" s="33" t="s">
        <v>44</v>
      </c>
      <c r="E6794" s="34">
        <v>118.9</v>
      </c>
      <c r="F6794" s="168">
        <f t="shared" si="120"/>
        <v>118.9</v>
      </c>
    </row>
    <row r="6795" spans="1:6" s="45" customFormat="1" ht="24">
      <c r="A6795" s="229">
        <v>1716612</v>
      </c>
      <c r="B6795" s="21" t="s">
        <v>31</v>
      </c>
      <c r="C6795" s="32" t="s">
        <v>7592</v>
      </c>
      <c r="D6795" s="33" t="s">
        <v>44</v>
      </c>
      <c r="E6795" s="34">
        <v>119.45</v>
      </c>
      <c r="F6795" s="168">
        <f t="shared" si="120"/>
        <v>119.45</v>
      </c>
    </row>
    <row r="6796" spans="1:6" s="45" customFormat="1" ht="24">
      <c r="A6796" s="229">
        <v>1716613</v>
      </c>
      <c r="B6796" s="21" t="s">
        <v>31</v>
      </c>
      <c r="C6796" s="32" t="s">
        <v>7593</v>
      </c>
      <c r="D6796" s="33" t="s">
        <v>44</v>
      </c>
      <c r="E6796" s="34">
        <v>120</v>
      </c>
      <c r="F6796" s="168">
        <f t="shared" si="120"/>
        <v>120</v>
      </c>
    </row>
    <row r="6797" spans="1:6" s="45" customFormat="1" ht="24">
      <c r="A6797" s="229">
        <v>1716614</v>
      </c>
      <c r="B6797" s="21" t="s">
        <v>31</v>
      </c>
      <c r="C6797" s="32" t="s">
        <v>7594</v>
      </c>
      <c r="D6797" s="33" t="s">
        <v>44</v>
      </c>
      <c r="E6797" s="34">
        <v>121.1</v>
      </c>
      <c r="F6797" s="168">
        <f t="shared" si="120"/>
        <v>121.1</v>
      </c>
    </row>
    <row r="6798" spans="1:6" s="45" customFormat="1" ht="24">
      <c r="A6798" s="229">
        <v>1716615</v>
      </c>
      <c r="B6798" s="21" t="s">
        <v>31</v>
      </c>
      <c r="C6798" s="32" t="s">
        <v>7595</v>
      </c>
      <c r="D6798" s="33" t="s">
        <v>44</v>
      </c>
      <c r="E6798" s="34">
        <v>122.2</v>
      </c>
      <c r="F6798" s="168">
        <f t="shared" si="120"/>
        <v>122.2</v>
      </c>
    </row>
    <row r="6799" spans="1:6" s="45" customFormat="1" ht="24">
      <c r="A6799" s="229">
        <v>1716616</v>
      </c>
      <c r="B6799" s="21" t="s">
        <v>31</v>
      </c>
      <c r="C6799" s="32" t="s">
        <v>7596</v>
      </c>
      <c r="D6799" s="33" t="s">
        <v>44</v>
      </c>
      <c r="E6799" s="34">
        <v>123.84</v>
      </c>
      <c r="F6799" s="168">
        <f t="shared" si="120"/>
        <v>123.84</v>
      </c>
    </row>
    <row r="6800" spans="1:6" s="45" customFormat="1" ht="24">
      <c r="A6800" s="229">
        <v>1716606</v>
      </c>
      <c r="B6800" s="21" t="s">
        <v>31</v>
      </c>
      <c r="C6800" s="32" t="s">
        <v>7597</v>
      </c>
      <c r="D6800" s="33" t="s">
        <v>44</v>
      </c>
      <c r="E6800" s="34">
        <v>115.61</v>
      </c>
      <c r="F6800" s="168">
        <f t="shared" si="120"/>
        <v>115.61</v>
      </c>
    </row>
    <row r="6801" spans="1:6" s="45" customFormat="1" ht="24">
      <c r="A6801" s="229">
        <v>1716617</v>
      </c>
      <c r="B6801" s="21" t="s">
        <v>31</v>
      </c>
      <c r="C6801" s="32" t="s">
        <v>7598</v>
      </c>
      <c r="D6801" s="33" t="s">
        <v>44</v>
      </c>
      <c r="E6801" s="34">
        <v>124.94</v>
      </c>
      <c r="F6801" s="168">
        <f t="shared" si="120"/>
        <v>124.94</v>
      </c>
    </row>
    <row r="6802" spans="1:6" s="45" customFormat="1" ht="24">
      <c r="A6802" s="229">
        <v>1716607</v>
      </c>
      <c r="B6802" s="21" t="s">
        <v>31</v>
      </c>
      <c r="C6802" s="32" t="s">
        <v>7599</v>
      </c>
      <c r="D6802" s="33" t="s">
        <v>44</v>
      </c>
      <c r="E6802" s="34">
        <v>116.16</v>
      </c>
      <c r="F6802" s="168">
        <f t="shared" si="120"/>
        <v>116.16</v>
      </c>
    </row>
    <row r="6803" spans="1:6" s="45" customFormat="1" ht="24">
      <c r="A6803" s="229">
        <v>1716608</v>
      </c>
      <c r="B6803" s="21" t="s">
        <v>31</v>
      </c>
      <c r="C6803" s="32" t="s">
        <v>7600</v>
      </c>
      <c r="D6803" s="33" t="s">
        <v>44</v>
      </c>
      <c r="E6803" s="34">
        <v>117.26</v>
      </c>
      <c r="F6803" s="168">
        <f t="shared" si="120"/>
        <v>117.26</v>
      </c>
    </row>
    <row r="6804" spans="1:6" s="45" customFormat="1" ht="24">
      <c r="A6804" s="229">
        <v>1716609</v>
      </c>
      <c r="B6804" s="21" t="s">
        <v>31</v>
      </c>
      <c r="C6804" s="32" t="s">
        <v>7601</v>
      </c>
      <c r="D6804" s="33" t="s">
        <v>44</v>
      </c>
      <c r="E6804" s="34">
        <v>117.81</v>
      </c>
      <c r="F6804" s="168">
        <f t="shared" si="120"/>
        <v>117.81</v>
      </c>
    </row>
    <row r="6805" spans="1:6" s="45" customFormat="1" ht="24">
      <c r="A6805" s="229">
        <v>1716604</v>
      </c>
      <c r="B6805" s="21" t="s">
        <v>31</v>
      </c>
      <c r="C6805" s="32" t="s">
        <v>7602</v>
      </c>
      <c r="D6805" s="33" t="s">
        <v>44</v>
      </c>
      <c r="E6805" s="34">
        <v>65.239999999999995</v>
      </c>
      <c r="F6805" s="168">
        <f t="shared" si="120"/>
        <v>65.239999999999995</v>
      </c>
    </row>
    <row r="6806" spans="1:6" s="45" customFormat="1" ht="14.25">
      <c r="A6806" s="229">
        <v>1716623</v>
      </c>
      <c r="B6806" s="21" t="s">
        <v>31</v>
      </c>
      <c r="C6806" s="32" t="s">
        <v>7603</v>
      </c>
      <c r="D6806" s="33" t="s">
        <v>44</v>
      </c>
      <c r="E6806" s="34">
        <v>63.96</v>
      </c>
      <c r="F6806" s="168">
        <f t="shared" si="120"/>
        <v>63.96</v>
      </c>
    </row>
    <row r="6807" spans="1:6" s="45" customFormat="1" ht="24">
      <c r="A6807" s="229">
        <v>1716624</v>
      </c>
      <c r="B6807" s="21" t="s">
        <v>31</v>
      </c>
      <c r="C6807" s="32" t="s">
        <v>7604</v>
      </c>
      <c r="D6807" s="33" t="s">
        <v>44</v>
      </c>
      <c r="E6807" s="34">
        <v>112.68</v>
      </c>
      <c r="F6807" s="168">
        <f t="shared" si="120"/>
        <v>112.68</v>
      </c>
    </row>
    <row r="6808" spans="1:6" s="45" customFormat="1" ht="24">
      <c r="A6808" s="229">
        <v>1716629</v>
      </c>
      <c r="B6808" s="21" t="s">
        <v>31</v>
      </c>
      <c r="C6808" s="32" t="s">
        <v>7605</v>
      </c>
      <c r="D6808" s="33" t="s">
        <v>44</v>
      </c>
      <c r="E6808" s="34">
        <v>117.07</v>
      </c>
      <c r="F6808" s="168">
        <f t="shared" si="120"/>
        <v>117.07</v>
      </c>
    </row>
    <row r="6809" spans="1:6" s="45" customFormat="1" ht="24">
      <c r="A6809" s="229">
        <v>1716630</v>
      </c>
      <c r="B6809" s="21" t="s">
        <v>31</v>
      </c>
      <c r="C6809" s="32" t="s">
        <v>7606</v>
      </c>
      <c r="D6809" s="33" t="s">
        <v>44</v>
      </c>
      <c r="E6809" s="34">
        <v>117.62</v>
      </c>
      <c r="F6809" s="168">
        <f t="shared" si="120"/>
        <v>117.62</v>
      </c>
    </row>
    <row r="6810" spans="1:6" s="45" customFormat="1" ht="24">
      <c r="A6810" s="229">
        <v>1716631</v>
      </c>
      <c r="B6810" s="21" t="s">
        <v>31</v>
      </c>
      <c r="C6810" s="32" t="s">
        <v>7607</v>
      </c>
      <c r="D6810" s="33" t="s">
        <v>44</v>
      </c>
      <c r="E6810" s="34">
        <v>118.17</v>
      </c>
      <c r="F6810" s="168">
        <f t="shared" si="120"/>
        <v>118.17</v>
      </c>
    </row>
    <row r="6811" spans="1:6" s="45" customFormat="1" ht="24">
      <c r="A6811" s="229">
        <v>1716632</v>
      </c>
      <c r="B6811" s="21" t="s">
        <v>31</v>
      </c>
      <c r="C6811" s="32" t="s">
        <v>7608</v>
      </c>
      <c r="D6811" s="33" t="s">
        <v>44</v>
      </c>
      <c r="E6811" s="34">
        <v>118.71</v>
      </c>
      <c r="F6811" s="168">
        <f t="shared" si="120"/>
        <v>118.71</v>
      </c>
    </row>
    <row r="6812" spans="1:6" s="45" customFormat="1" ht="24">
      <c r="A6812" s="229">
        <v>1716633</v>
      </c>
      <c r="B6812" s="21" t="s">
        <v>31</v>
      </c>
      <c r="C6812" s="32" t="s">
        <v>7609</v>
      </c>
      <c r="D6812" s="33" t="s">
        <v>44</v>
      </c>
      <c r="E6812" s="34">
        <v>119.81</v>
      </c>
      <c r="F6812" s="168">
        <f t="shared" si="120"/>
        <v>119.81</v>
      </c>
    </row>
    <row r="6813" spans="1:6" s="45" customFormat="1" ht="24">
      <c r="A6813" s="229">
        <v>1716634</v>
      </c>
      <c r="B6813" s="21" t="s">
        <v>31</v>
      </c>
      <c r="C6813" s="32" t="s">
        <v>7610</v>
      </c>
      <c r="D6813" s="33" t="s">
        <v>44</v>
      </c>
      <c r="E6813" s="34">
        <v>120.91</v>
      </c>
      <c r="F6813" s="168">
        <f t="shared" si="120"/>
        <v>120.91</v>
      </c>
    </row>
    <row r="6814" spans="1:6" s="45" customFormat="1" ht="24">
      <c r="A6814" s="229">
        <v>1716635</v>
      </c>
      <c r="B6814" s="21" t="s">
        <v>31</v>
      </c>
      <c r="C6814" s="32" t="s">
        <v>7611</v>
      </c>
      <c r="D6814" s="33" t="s">
        <v>44</v>
      </c>
      <c r="E6814" s="34">
        <v>122.56</v>
      </c>
      <c r="F6814" s="168">
        <f t="shared" si="120"/>
        <v>122.56</v>
      </c>
    </row>
    <row r="6815" spans="1:6" s="45" customFormat="1" ht="24">
      <c r="A6815" s="229">
        <v>1716625</v>
      </c>
      <c r="B6815" s="21" t="s">
        <v>31</v>
      </c>
      <c r="C6815" s="32" t="s">
        <v>7612</v>
      </c>
      <c r="D6815" s="33" t="s">
        <v>44</v>
      </c>
      <c r="E6815" s="34">
        <v>114.32</v>
      </c>
      <c r="F6815" s="168">
        <f t="shared" si="120"/>
        <v>114.32</v>
      </c>
    </row>
    <row r="6816" spans="1:6" s="45" customFormat="1" ht="24">
      <c r="A6816" s="229">
        <v>1716636</v>
      </c>
      <c r="B6816" s="21" t="s">
        <v>31</v>
      </c>
      <c r="C6816" s="32" t="s">
        <v>7613</v>
      </c>
      <c r="D6816" s="33" t="s">
        <v>44</v>
      </c>
      <c r="E6816" s="34">
        <v>123.66</v>
      </c>
      <c r="F6816" s="168">
        <f t="shared" si="120"/>
        <v>123.66</v>
      </c>
    </row>
    <row r="6817" spans="1:6" s="45" customFormat="1" ht="24">
      <c r="A6817" s="229">
        <v>1716626</v>
      </c>
      <c r="B6817" s="21" t="s">
        <v>31</v>
      </c>
      <c r="C6817" s="32" t="s">
        <v>7614</v>
      </c>
      <c r="D6817" s="33" t="s">
        <v>44</v>
      </c>
      <c r="E6817" s="34">
        <v>114.87</v>
      </c>
      <c r="F6817" s="168">
        <f t="shared" si="120"/>
        <v>114.87</v>
      </c>
    </row>
    <row r="6818" spans="1:6" s="45" customFormat="1" ht="24">
      <c r="A6818" s="229">
        <v>1716627</v>
      </c>
      <c r="B6818" s="21" t="s">
        <v>31</v>
      </c>
      <c r="C6818" s="32" t="s">
        <v>7615</v>
      </c>
      <c r="D6818" s="33" t="s">
        <v>44</v>
      </c>
      <c r="E6818" s="34">
        <v>115.97</v>
      </c>
      <c r="F6818" s="168">
        <f t="shared" si="120"/>
        <v>115.97</v>
      </c>
    </row>
    <row r="6819" spans="1:6" s="45" customFormat="1" ht="24">
      <c r="A6819" s="229">
        <v>1716628</v>
      </c>
      <c r="B6819" s="21" t="s">
        <v>31</v>
      </c>
      <c r="C6819" s="32" t="s">
        <v>7616</v>
      </c>
      <c r="D6819" s="33" t="s">
        <v>44</v>
      </c>
      <c r="E6819" s="34">
        <v>116.52</v>
      </c>
      <c r="F6819" s="168">
        <f t="shared" si="120"/>
        <v>116.52</v>
      </c>
    </row>
    <row r="6820" spans="1:6" s="45" customFormat="1" ht="14.25">
      <c r="A6820" s="229">
        <v>1716640</v>
      </c>
      <c r="B6820" s="21" t="s">
        <v>31</v>
      </c>
      <c r="C6820" s="32" t="s">
        <v>7617</v>
      </c>
      <c r="D6820" s="33" t="s">
        <v>44</v>
      </c>
      <c r="E6820" s="34">
        <v>34.58</v>
      </c>
      <c r="F6820" s="168">
        <f t="shared" si="120"/>
        <v>34.58</v>
      </c>
    </row>
    <row r="6821" spans="1:6" s="45" customFormat="1" ht="24">
      <c r="A6821" s="229">
        <v>1716641</v>
      </c>
      <c r="B6821" s="21" t="s">
        <v>31</v>
      </c>
      <c r="C6821" s="32" t="s">
        <v>7618</v>
      </c>
      <c r="D6821" s="33" t="s">
        <v>44</v>
      </c>
      <c r="E6821" s="34">
        <v>43.97</v>
      </c>
      <c r="F6821" s="168">
        <f t="shared" si="120"/>
        <v>43.97</v>
      </c>
    </row>
    <row r="6822" spans="1:6" s="45" customFormat="1" ht="24">
      <c r="A6822" s="229">
        <v>1716646</v>
      </c>
      <c r="B6822" s="21" t="s">
        <v>31</v>
      </c>
      <c r="C6822" s="32" t="s">
        <v>7619</v>
      </c>
      <c r="D6822" s="33" t="s">
        <v>44</v>
      </c>
      <c r="E6822" s="34">
        <v>44.57</v>
      </c>
      <c r="F6822" s="168">
        <f t="shared" si="120"/>
        <v>44.57</v>
      </c>
    </row>
    <row r="6823" spans="1:6" s="45" customFormat="1" ht="24">
      <c r="A6823" s="229">
        <v>1716647</v>
      </c>
      <c r="B6823" s="21" t="s">
        <v>31</v>
      </c>
      <c r="C6823" s="32" t="s">
        <v>7620</v>
      </c>
      <c r="D6823" s="33" t="s">
        <v>44</v>
      </c>
      <c r="E6823" s="34">
        <v>44.63</v>
      </c>
      <c r="F6823" s="168">
        <f t="shared" si="120"/>
        <v>44.63</v>
      </c>
    </row>
    <row r="6824" spans="1:6" s="45" customFormat="1" ht="24">
      <c r="A6824" s="229">
        <v>1716648</v>
      </c>
      <c r="B6824" s="21" t="s">
        <v>31</v>
      </c>
      <c r="C6824" s="32" t="s">
        <v>7621</v>
      </c>
      <c r="D6824" s="33" t="s">
        <v>44</v>
      </c>
      <c r="E6824" s="34">
        <v>44.75</v>
      </c>
      <c r="F6824" s="168">
        <f t="shared" si="120"/>
        <v>44.75</v>
      </c>
    </row>
    <row r="6825" spans="1:6" s="45" customFormat="1" ht="24">
      <c r="A6825" s="229">
        <v>1716649</v>
      </c>
      <c r="B6825" s="21" t="s">
        <v>31</v>
      </c>
      <c r="C6825" s="32" t="s">
        <v>7622</v>
      </c>
      <c r="D6825" s="33" t="s">
        <v>44</v>
      </c>
      <c r="E6825" s="34">
        <v>44.8</v>
      </c>
      <c r="F6825" s="168">
        <f t="shared" si="120"/>
        <v>44.8</v>
      </c>
    </row>
    <row r="6826" spans="1:6" s="45" customFormat="1" ht="24">
      <c r="A6826" s="229">
        <v>1716650</v>
      </c>
      <c r="B6826" s="21" t="s">
        <v>31</v>
      </c>
      <c r="C6826" s="32" t="s">
        <v>7623</v>
      </c>
      <c r="D6826" s="33" t="s">
        <v>44</v>
      </c>
      <c r="E6826" s="34">
        <v>44.92</v>
      </c>
      <c r="F6826" s="168">
        <f t="shared" si="120"/>
        <v>44.92</v>
      </c>
    </row>
    <row r="6827" spans="1:6" s="45" customFormat="1" ht="24">
      <c r="A6827" s="229">
        <v>1716651</v>
      </c>
      <c r="B6827" s="21" t="s">
        <v>31</v>
      </c>
      <c r="C6827" s="32" t="s">
        <v>7624</v>
      </c>
      <c r="D6827" s="33" t="s">
        <v>44</v>
      </c>
      <c r="E6827" s="34">
        <v>45.04</v>
      </c>
      <c r="F6827" s="168">
        <f t="shared" si="120"/>
        <v>45.04</v>
      </c>
    </row>
    <row r="6828" spans="1:6" s="45" customFormat="1" ht="24">
      <c r="A6828" s="229">
        <v>1716652</v>
      </c>
      <c r="B6828" s="21" t="s">
        <v>31</v>
      </c>
      <c r="C6828" s="32" t="s">
        <v>7625</v>
      </c>
      <c r="D6828" s="33" t="s">
        <v>44</v>
      </c>
      <c r="E6828" s="34">
        <v>45.28</v>
      </c>
      <c r="F6828" s="168">
        <f t="shared" si="120"/>
        <v>45.28</v>
      </c>
    </row>
    <row r="6829" spans="1:6" s="45" customFormat="1" ht="24">
      <c r="A6829" s="229">
        <v>1716642</v>
      </c>
      <c r="B6829" s="21" t="s">
        <v>31</v>
      </c>
      <c r="C6829" s="32" t="s">
        <v>7626</v>
      </c>
      <c r="D6829" s="33" t="s">
        <v>44</v>
      </c>
      <c r="E6829" s="34">
        <v>44.15</v>
      </c>
      <c r="F6829" s="168">
        <f t="shared" si="120"/>
        <v>44.15</v>
      </c>
    </row>
    <row r="6830" spans="1:6" s="45" customFormat="1" ht="24">
      <c r="A6830" s="229">
        <v>1716653</v>
      </c>
      <c r="B6830" s="21" t="s">
        <v>31</v>
      </c>
      <c r="C6830" s="32" t="s">
        <v>7627</v>
      </c>
      <c r="D6830" s="33" t="s">
        <v>44</v>
      </c>
      <c r="E6830" s="34">
        <v>45.46</v>
      </c>
      <c r="F6830" s="168">
        <f t="shared" si="120"/>
        <v>45.46</v>
      </c>
    </row>
    <row r="6831" spans="1:6" s="45" customFormat="1" ht="24">
      <c r="A6831" s="229">
        <v>1716643</v>
      </c>
      <c r="B6831" s="21" t="s">
        <v>31</v>
      </c>
      <c r="C6831" s="32" t="s">
        <v>7628</v>
      </c>
      <c r="D6831" s="33" t="s">
        <v>44</v>
      </c>
      <c r="E6831" s="34">
        <v>44.27</v>
      </c>
      <c r="F6831" s="168">
        <f t="shared" ref="F6831:F6894" si="121">E6831*$F$5038</f>
        <v>44.27</v>
      </c>
    </row>
    <row r="6832" spans="1:6" s="45" customFormat="1" ht="24">
      <c r="A6832" s="229">
        <v>1716644</v>
      </c>
      <c r="B6832" s="21" t="s">
        <v>31</v>
      </c>
      <c r="C6832" s="32" t="s">
        <v>7629</v>
      </c>
      <c r="D6832" s="33" t="s">
        <v>44</v>
      </c>
      <c r="E6832" s="34">
        <v>44.39</v>
      </c>
      <c r="F6832" s="168">
        <f t="shared" si="121"/>
        <v>44.39</v>
      </c>
    </row>
    <row r="6833" spans="1:6" s="45" customFormat="1" ht="24">
      <c r="A6833" s="229">
        <v>1716645</v>
      </c>
      <c r="B6833" s="21" t="s">
        <v>31</v>
      </c>
      <c r="C6833" s="32" t="s">
        <v>7630</v>
      </c>
      <c r="D6833" s="33" t="s">
        <v>44</v>
      </c>
      <c r="E6833" s="34">
        <v>44.45</v>
      </c>
      <c r="F6833" s="168">
        <f t="shared" si="121"/>
        <v>44.45</v>
      </c>
    </row>
    <row r="6834" spans="1:6" s="45" customFormat="1" ht="24">
      <c r="A6834" s="229">
        <v>1716622</v>
      </c>
      <c r="B6834" s="21" t="s">
        <v>31</v>
      </c>
      <c r="C6834" s="32" t="s">
        <v>7631</v>
      </c>
      <c r="D6834" s="33" t="s">
        <v>44</v>
      </c>
      <c r="E6834" s="34">
        <v>88</v>
      </c>
      <c r="F6834" s="168">
        <f t="shared" si="121"/>
        <v>88</v>
      </c>
    </row>
    <row r="6835" spans="1:6" s="45" customFormat="1" ht="24">
      <c r="A6835" s="229">
        <v>1716603</v>
      </c>
      <c r="B6835" s="21" t="s">
        <v>31</v>
      </c>
      <c r="C6835" s="32" t="s">
        <v>7632</v>
      </c>
      <c r="D6835" s="33" t="s">
        <v>44</v>
      </c>
      <c r="E6835" s="34">
        <v>88</v>
      </c>
      <c r="F6835" s="168">
        <f t="shared" si="121"/>
        <v>88</v>
      </c>
    </row>
    <row r="6836" spans="1:6" s="45" customFormat="1" ht="24">
      <c r="A6836" s="229">
        <v>1716620</v>
      </c>
      <c r="B6836" s="21" t="s">
        <v>31</v>
      </c>
      <c r="C6836" s="32" t="s">
        <v>7633</v>
      </c>
      <c r="D6836" s="33" t="s">
        <v>44</v>
      </c>
      <c r="E6836" s="34">
        <v>120.19</v>
      </c>
      <c r="F6836" s="168">
        <f t="shared" si="121"/>
        <v>120.19</v>
      </c>
    </row>
    <row r="6837" spans="1:6" s="45" customFormat="1" ht="24">
      <c r="A6837" s="229">
        <v>1716621</v>
      </c>
      <c r="B6837" s="21" t="s">
        <v>31</v>
      </c>
      <c r="C6837" s="32" t="s">
        <v>7634</v>
      </c>
      <c r="D6837" s="33" t="s">
        <v>44</v>
      </c>
      <c r="E6837" s="34">
        <v>94.48</v>
      </c>
      <c r="F6837" s="168">
        <f t="shared" si="121"/>
        <v>94.48</v>
      </c>
    </row>
    <row r="6838" spans="1:6" s="45" customFormat="1" ht="24">
      <c r="A6838" s="229">
        <v>1716619</v>
      </c>
      <c r="B6838" s="21" t="s">
        <v>31</v>
      </c>
      <c r="C6838" s="32" t="s">
        <v>7635</v>
      </c>
      <c r="D6838" s="33" t="s">
        <v>44</v>
      </c>
      <c r="E6838" s="34">
        <v>197.38</v>
      </c>
      <c r="F6838" s="168">
        <f t="shared" si="121"/>
        <v>197.38</v>
      </c>
    </row>
    <row r="6839" spans="1:6" s="45" customFormat="1" ht="24">
      <c r="A6839" s="229">
        <v>1716601</v>
      </c>
      <c r="B6839" s="21" t="s">
        <v>31</v>
      </c>
      <c r="C6839" s="32" t="s">
        <v>7636</v>
      </c>
      <c r="D6839" s="33" t="s">
        <v>44</v>
      </c>
      <c r="E6839" s="34">
        <v>121.91</v>
      </c>
      <c r="F6839" s="168">
        <f t="shared" si="121"/>
        <v>121.91</v>
      </c>
    </row>
    <row r="6840" spans="1:6" s="45" customFormat="1" ht="24">
      <c r="A6840" s="229">
        <v>1716602</v>
      </c>
      <c r="B6840" s="21" t="s">
        <v>31</v>
      </c>
      <c r="C6840" s="32" t="s">
        <v>7637</v>
      </c>
      <c r="D6840" s="33" t="s">
        <v>44</v>
      </c>
      <c r="E6840" s="34">
        <v>95.63</v>
      </c>
      <c r="F6840" s="168">
        <f t="shared" si="121"/>
        <v>95.63</v>
      </c>
    </row>
    <row r="6841" spans="1:6" s="45" customFormat="1" ht="24">
      <c r="A6841" s="229">
        <v>1716600</v>
      </c>
      <c r="B6841" s="21" t="s">
        <v>31</v>
      </c>
      <c r="C6841" s="32" t="s">
        <v>7638</v>
      </c>
      <c r="D6841" s="33" t="s">
        <v>44</v>
      </c>
      <c r="E6841" s="34">
        <v>200.83</v>
      </c>
      <c r="F6841" s="168">
        <f t="shared" si="121"/>
        <v>200.83</v>
      </c>
    </row>
    <row r="6842" spans="1:6" s="45" customFormat="1" ht="24">
      <c r="A6842" s="229">
        <v>1716655</v>
      </c>
      <c r="B6842" s="21" t="s">
        <v>31</v>
      </c>
      <c r="C6842" s="32" t="s">
        <v>7639</v>
      </c>
      <c r="D6842" s="33" t="s">
        <v>44</v>
      </c>
      <c r="E6842" s="34">
        <v>70.930000000000007</v>
      </c>
      <c r="F6842" s="168">
        <f t="shared" si="121"/>
        <v>70.930000000000007</v>
      </c>
    </row>
    <row r="6843" spans="1:6" s="45" customFormat="1" ht="24">
      <c r="A6843" s="229">
        <v>1716639</v>
      </c>
      <c r="B6843" s="21" t="s">
        <v>31</v>
      </c>
      <c r="C6843" s="32" t="s">
        <v>7640</v>
      </c>
      <c r="D6843" s="33" t="s">
        <v>44</v>
      </c>
      <c r="E6843" s="34">
        <v>50.05</v>
      </c>
      <c r="F6843" s="168">
        <f t="shared" si="121"/>
        <v>50.05</v>
      </c>
    </row>
    <row r="6844" spans="1:6" s="45" customFormat="1" ht="14.25">
      <c r="A6844" s="229">
        <v>1801636</v>
      </c>
      <c r="B6844" s="21" t="s">
        <v>31</v>
      </c>
      <c r="C6844" s="32" t="s">
        <v>7641</v>
      </c>
      <c r="D6844" s="33" t="s">
        <v>2417</v>
      </c>
      <c r="E6844" s="34">
        <v>19.68</v>
      </c>
      <c r="F6844" s="168">
        <f t="shared" si="121"/>
        <v>19.68</v>
      </c>
    </row>
    <row r="6845" spans="1:6" s="45" customFormat="1" ht="14.25">
      <c r="A6845" s="229">
        <v>1801637</v>
      </c>
      <c r="B6845" s="21" t="s">
        <v>31</v>
      </c>
      <c r="C6845" s="32" t="s">
        <v>7642</v>
      </c>
      <c r="D6845" s="33" t="s">
        <v>2417</v>
      </c>
      <c r="E6845" s="34">
        <v>26.24</v>
      </c>
      <c r="F6845" s="168">
        <f t="shared" si="121"/>
        <v>26.24</v>
      </c>
    </row>
    <row r="6846" spans="1:6" s="45" customFormat="1" ht="14.25">
      <c r="A6846" s="229">
        <v>1817720</v>
      </c>
      <c r="B6846" s="21" t="s">
        <v>31</v>
      </c>
      <c r="C6846" s="32" t="s">
        <v>7643</v>
      </c>
      <c r="D6846" s="33" t="s">
        <v>2417</v>
      </c>
      <c r="E6846" s="34">
        <v>99.29</v>
      </c>
      <c r="F6846" s="168">
        <f t="shared" si="121"/>
        <v>99.29</v>
      </c>
    </row>
    <row r="6847" spans="1:6" s="45" customFormat="1" ht="14.25">
      <c r="A6847" s="229">
        <v>1817723</v>
      </c>
      <c r="B6847" s="21" t="s">
        <v>31</v>
      </c>
      <c r="C6847" s="32" t="s">
        <v>7644</v>
      </c>
      <c r="D6847" s="33" t="s">
        <v>2417</v>
      </c>
      <c r="E6847" s="34">
        <v>47.93</v>
      </c>
      <c r="F6847" s="168">
        <f t="shared" si="121"/>
        <v>47.93</v>
      </c>
    </row>
    <row r="6848" spans="1:6" s="45" customFormat="1" ht="14.25">
      <c r="A6848" s="229">
        <v>1817721</v>
      </c>
      <c r="B6848" s="21" t="s">
        <v>31</v>
      </c>
      <c r="C6848" s="32" t="s">
        <v>7645</v>
      </c>
      <c r="D6848" s="33" t="s">
        <v>2417</v>
      </c>
      <c r="E6848" s="34">
        <v>143.80000000000001</v>
      </c>
      <c r="F6848" s="168">
        <f t="shared" si="121"/>
        <v>143.80000000000001</v>
      </c>
    </row>
    <row r="6849" spans="1:6" s="45" customFormat="1" ht="14.25">
      <c r="A6849" s="229">
        <v>1817722</v>
      </c>
      <c r="B6849" s="21" t="s">
        <v>31</v>
      </c>
      <c r="C6849" s="32" t="s">
        <v>7646</v>
      </c>
      <c r="D6849" s="33" t="s">
        <v>2417</v>
      </c>
      <c r="E6849" s="34">
        <v>71.900000000000006</v>
      </c>
      <c r="F6849" s="168">
        <f t="shared" si="121"/>
        <v>71.900000000000006</v>
      </c>
    </row>
    <row r="6850" spans="1:6" s="45" customFormat="1" ht="24">
      <c r="A6850" s="229">
        <v>1917483</v>
      </c>
      <c r="B6850" s="21" t="s">
        <v>31</v>
      </c>
      <c r="C6850" s="32" t="s">
        <v>7647</v>
      </c>
      <c r="D6850" s="33" t="s">
        <v>44</v>
      </c>
      <c r="E6850" s="34">
        <v>4.71</v>
      </c>
      <c r="F6850" s="168">
        <f t="shared" si="121"/>
        <v>4.71</v>
      </c>
    </row>
    <row r="6851" spans="1:6" s="45" customFormat="1" ht="24">
      <c r="A6851" s="229">
        <v>1917484</v>
      </c>
      <c r="B6851" s="21" t="s">
        <v>31</v>
      </c>
      <c r="C6851" s="32" t="s">
        <v>7648</v>
      </c>
      <c r="D6851" s="33" t="s">
        <v>44</v>
      </c>
      <c r="E6851" s="34">
        <v>4.8899999999999997</v>
      </c>
      <c r="F6851" s="168">
        <f t="shared" si="121"/>
        <v>4.8899999999999997</v>
      </c>
    </row>
    <row r="6852" spans="1:6" s="45" customFormat="1" ht="24">
      <c r="A6852" s="229">
        <v>1917485</v>
      </c>
      <c r="B6852" s="21" t="s">
        <v>31</v>
      </c>
      <c r="C6852" s="32" t="s">
        <v>7649</v>
      </c>
      <c r="D6852" s="33" t="s">
        <v>44</v>
      </c>
      <c r="E6852" s="34">
        <v>5.45</v>
      </c>
      <c r="F6852" s="168">
        <f t="shared" si="121"/>
        <v>5.45</v>
      </c>
    </row>
    <row r="6853" spans="1:6" s="45" customFormat="1" ht="24">
      <c r="A6853" s="229">
        <v>1917486</v>
      </c>
      <c r="B6853" s="21" t="s">
        <v>31</v>
      </c>
      <c r="C6853" s="32" t="s">
        <v>7650</v>
      </c>
      <c r="D6853" s="33" t="s">
        <v>44</v>
      </c>
      <c r="E6853" s="34">
        <v>5.67</v>
      </c>
      <c r="F6853" s="168">
        <f t="shared" si="121"/>
        <v>5.67</v>
      </c>
    </row>
    <row r="6854" spans="1:6" s="45" customFormat="1" ht="24">
      <c r="A6854" s="229">
        <v>1917487</v>
      </c>
      <c r="B6854" s="21" t="s">
        <v>31</v>
      </c>
      <c r="C6854" s="32" t="s">
        <v>7651</v>
      </c>
      <c r="D6854" s="33" t="s">
        <v>44</v>
      </c>
      <c r="E6854" s="34">
        <v>5.97</v>
      </c>
      <c r="F6854" s="168">
        <f t="shared" si="121"/>
        <v>5.97</v>
      </c>
    </row>
    <row r="6855" spans="1:6" s="45" customFormat="1" ht="24">
      <c r="A6855" s="229">
        <v>1917528</v>
      </c>
      <c r="B6855" s="21" t="s">
        <v>31</v>
      </c>
      <c r="C6855" s="32" t="s">
        <v>7652</v>
      </c>
      <c r="D6855" s="33" t="s">
        <v>44</v>
      </c>
      <c r="E6855" s="34">
        <v>31.39</v>
      </c>
      <c r="F6855" s="168">
        <f t="shared" si="121"/>
        <v>31.39</v>
      </c>
    </row>
    <row r="6856" spans="1:6" s="45" customFormat="1" ht="24">
      <c r="A6856" s="229">
        <v>1917529</v>
      </c>
      <c r="B6856" s="21" t="s">
        <v>31</v>
      </c>
      <c r="C6856" s="32" t="s">
        <v>7653</v>
      </c>
      <c r="D6856" s="33" t="s">
        <v>44</v>
      </c>
      <c r="E6856" s="34">
        <v>32.42</v>
      </c>
      <c r="F6856" s="168">
        <f t="shared" si="121"/>
        <v>32.42</v>
      </c>
    </row>
    <row r="6857" spans="1:6" s="45" customFormat="1" ht="24">
      <c r="A6857" s="229">
        <v>1917530</v>
      </c>
      <c r="B6857" s="21" t="s">
        <v>31</v>
      </c>
      <c r="C6857" s="32" t="s">
        <v>7654</v>
      </c>
      <c r="D6857" s="33" t="s">
        <v>44</v>
      </c>
      <c r="E6857" s="34">
        <v>34.130000000000003</v>
      </c>
      <c r="F6857" s="168">
        <f t="shared" si="121"/>
        <v>34.130000000000003</v>
      </c>
    </row>
    <row r="6858" spans="1:6" s="45" customFormat="1" ht="24">
      <c r="A6858" s="229">
        <v>1917531</v>
      </c>
      <c r="B6858" s="21" t="s">
        <v>31</v>
      </c>
      <c r="C6858" s="32" t="s">
        <v>7655</v>
      </c>
      <c r="D6858" s="33" t="s">
        <v>44</v>
      </c>
      <c r="E6858" s="34">
        <v>35.9</v>
      </c>
      <c r="F6858" s="168">
        <f t="shared" si="121"/>
        <v>35.9</v>
      </c>
    </row>
    <row r="6859" spans="1:6" s="45" customFormat="1" ht="24">
      <c r="A6859" s="229">
        <v>1917532</v>
      </c>
      <c r="B6859" s="21" t="s">
        <v>31</v>
      </c>
      <c r="C6859" s="32" t="s">
        <v>7656</v>
      </c>
      <c r="D6859" s="33" t="s">
        <v>44</v>
      </c>
      <c r="E6859" s="34">
        <v>37.89</v>
      </c>
      <c r="F6859" s="168">
        <f t="shared" si="121"/>
        <v>37.89</v>
      </c>
    </row>
    <row r="6860" spans="1:6" s="45" customFormat="1" ht="24">
      <c r="A6860" s="229">
        <v>1917533</v>
      </c>
      <c r="B6860" s="21" t="s">
        <v>31</v>
      </c>
      <c r="C6860" s="32" t="s">
        <v>7657</v>
      </c>
      <c r="D6860" s="33" t="s">
        <v>44</v>
      </c>
      <c r="E6860" s="34">
        <v>38.97</v>
      </c>
      <c r="F6860" s="168">
        <f t="shared" si="121"/>
        <v>38.97</v>
      </c>
    </row>
    <row r="6861" spans="1:6" s="45" customFormat="1" ht="24">
      <c r="A6861" s="229">
        <v>1917534</v>
      </c>
      <c r="B6861" s="21" t="s">
        <v>31</v>
      </c>
      <c r="C6861" s="32" t="s">
        <v>7658</v>
      </c>
      <c r="D6861" s="33" t="s">
        <v>44</v>
      </c>
      <c r="E6861" s="34">
        <v>40.08</v>
      </c>
      <c r="F6861" s="168">
        <f t="shared" si="121"/>
        <v>40.08</v>
      </c>
    </row>
    <row r="6862" spans="1:6" s="45" customFormat="1" ht="24">
      <c r="A6862" s="229">
        <v>1917535</v>
      </c>
      <c r="B6862" s="21" t="s">
        <v>31</v>
      </c>
      <c r="C6862" s="32" t="s">
        <v>7659</v>
      </c>
      <c r="D6862" s="33" t="s">
        <v>44</v>
      </c>
      <c r="E6862" s="34">
        <v>41.6</v>
      </c>
      <c r="F6862" s="168">
        <f t="shared" si="121"/>
        <v>41.6</v>
      </c>
    </row>
    <row r="6863" spans="1:6" s="45" customFormat="1" ht="24">
      <c r="A6863" s="229">
        <v>1917536</v>
      </c>
      <c r="B6863" s="21" t="s">
        <v>31</v>
      </c>
      <c r="C6863" s="32" t="s">
        <v>7660</v>
      </c>
      <c r="D6863" s="33" t="s">
        <v>44</v>
      </c>
      <c r="E6863" s="34">
        <v>42.87</v>
      </c>
      <c r="F6863" s="168">
        <f t="shared" si="121"/>
        <v>42.87</v>
      </c>
    </row>
    <row r="6864" spans="1:6" s="45" customFormat="1" ht="24">
      <c r="A6864" s="229">
        <v>1917537</v>
      </c>
      <c r="B6864" s="21" t="s">
        <v>31</v>
      </c>
      <c r="C6864" s="32" t="s">
        <v>7661</v>
      </c>
      <c r="D6864" s="33" t="s">
        <v>44</v>
      </c>
      <c r="E6864" s="34">
        <v>44.18</v>
      </c>
      <c r="F6864" s="168">
        <f t="shared" si="121"/>
        <v>44.18</v>
      </c>
    </row>
    <row r="6865" spans="1:6" s="45" customFormat="1" ht="24">
      <c r="A6865" s="229">
        <v>1917488</v>
      </c>
      <c r="B6865" s="21" t="s">
        <v>31</v>
      </c>
      <c r="C6865" s="32" t="s">
        <v>7662</v>
      </c>
      <c r="D6865" s="33" t="s">
        <v>44</v>
      </c>
      <c r="E6865" s="34">
        <v>6.2</v>
      </c>
      <c r="F6865" s="168">
        <f t="shared" si="121"/>
        <v>6.2</v>
      </c>
    </row>
    <row r="6866" spans="1:6" s="45" customFormat="1" ht="24">
      <c r="A6866" s="229">
        <v>1917489</v>
      </c>
      <c r="B6866" s="21" t="s">
        <v>31</v>
      </c>
      <c r="C6866" s="32" t="s">
        <v>7663</v>
      </c>
      <c r="D6866" s="33" t="s">
        <v>44</v>
      </c>
      <c r="E6866" s="34">
        <v>6.49</v>
      </c>
      <c r="F6866" s="168">
        <f t="shared" si="121"/>
        <v>6.49</v>
      </c>
    </row>
    <row r="6867" spans="1:6" s="45" customFormat="1" ht="24">
      <c r="A6867" s="229">
        <v>1917490</v>
      </c>
      <c r="B6867" s="21" t="s">
        <v>31</v>
      </c>
      <c r="C6867" s="32" t="s">
        <v>7664</v>
      </c>
      <c r="D6867" s="33" t="s">
        <v>44</v>
      </c>
      <c r="E6867" s="34">
        <v>7</v>
      </c>
      <c r="F6867" s="168">
        <f t="shared" si="121"/>
        <v>7</v>
      </c>
    </row>
    <row r="6868" spans="1:6" s="45" customFormat="1" ht="24">
      <c r="A6868" s="229">
        <v>1917491</v>
      </c>
      <c r="B6868" s="21" t="s">
        <v>31</v>
      </c>
      <c r="C6868" s="32" t="s">
        <v>7665</v>
      </c>
      <c r="D6868" s="33" t="s">
        <v>44</v>
      </c>
      <c r="E6868" s="34">
        <v>7.32</v>
      </c>
      <c r="F6868" s="168">
        <f t="shared" si="121"/>
        <v>7.32</v>
      </c>
    </row>
    <row r="6869" spans="1:6" s="45" customFormat="1" ht="24">
      <c r="A6869" s="229">
        <v>1917492</v>
      </c>
      <c r="B6869" s="21" t="s">
        <v>31</v>
      </c>
      <c r="C6869" s="32" t="s">
        <v>7666</v>
      </c>
      <c r="D6869" s="33" t="s">
        <v>44</v>
      </c>
      <c r="E6869" s="34">
        <v>7.57</v>
      </c>
      <c r="F6869" s="168">
        <f t="shared" si="121"/>
        <v>7.57</v>
      </c>
    </row>
    <row r="6870" spans="1:6" s="45" customFormat="1" ht="24">
      <c r="A6870" s="229">
        <v>1917493</v>
      </c>
      <c r="B6870" s="21" t="s">
        <v>31</v>
      </c>
      <c r="C6870" s="32" t="s">
        <v>7667</v>
      </c>
      <c r="D6870" s="33" t="s">
        <v>44</v>
      </c>
      <c r="E6870" s="34">
        <v>7.9</v>
      </c>
      <c r="F6870" s="168">
        <f t="shared" si="121"/>
        <v>7.9</v>
      </c>
    </row>
    <row r="6871" spans="1:6" s="45" customFormat="1" ht="24">
      <c r="A6871" s="229">
        <v>1917494</v>
      </c>
      <c r="B6871" s="21" t="s">
        <v>31</v>
      </c>
      <c r="C6871" s="32" t="s">
        <v>7668</v>
      </c>
      <c r="D6871" s="33" t="s">
        <v>44</v>
      </c>
      <c r="E6871" s="34">
        <v>8.25</v>
      </c>
      <c r="F6871" s="168">
        <f t="shared" si="121"/>
        <v>8.25</v>
      </c>
    </row>
    <row r="6872" spans="1:6" s="45" customFormat="1" ht="24">
      <c r="A6872" s="229">
        <v>1917495</v>
      </c>
      <c r="B6872" s="21" t="s">
        <v>31</v>
      </c>
      <c r="C6872" s="32" t="s">
        <v>7669</v>
      </c>
      <c r="D6872" s="33" t="s">
        <v>44</v>
      </c>
      <c r="E6872" s="34">
        <v>8.81</v>
      </c>
      <c r="F6872" s="168">
        <f t="shared" si="121"/>
        <v>8.81</v>
      </c>
    </row>
    <row r="6873" spans="1:6" s="45" customFormat="1" ht="24">
      <c r="A6873" s="229">
        <v>1917496</v>
      </c>
      <c r="B6873" s="21" t="s">
        <v>31</v>
      </c>
      <c r="C6873" s="32" t="s">
        <v>7670</v>
      </c>
      <c r="D6873" s="33" t="s">
        <v>44</v>
      </c>
      <c r="E6873" s="34">
        <v>9.14</v>
      </c>
      <c r="F6873" s="168">
        <f t="shared" si="121"/>
        <v>9.14</v>
      </c>
    </row>
    <row r="6874" spans="1:6" s="45" customFormat="1" ht="24">
      <c r="A6874" s="229">
        <v>1917497</v>
      </c>
      <c r="B6874" s="21" t="s">
        <v>31</v>
      </c>
      <c r="C6874" s="32" t="s">
        <v>7671</v>
      </c>
      <c r="D6874" s="33" t="s">
        <v>44</v>
      </c>
      <c r="E6874" s="34">
        <v>9.4700000000000006</v>
      </c>
      <c r="F6874" s="168">
        <f t="shared" si="121"/>
        <v>9.4700000000000006</v>
      </c>
    </row>
    <row r="6875" spans="1:6" s="45" customFormat="1" ht="24">
      <c r="A6875" s="229">
        <v>1917498</v>
      </c>
      <c r="B6875" s="21" t="s">
        <v>31</v>
      </c>
      <c r="C6875" s="32" t="s">
        <v>7672</v>
      </c>
      <c r="D6875" s="33" t="s">
        <v>44</v>
      </c>
      <c r="E6875" s="34">
        <v>9.81</v>
      </c>
      <c r="F6875" s="168">
        <f t="shared" si="121"/>
        <v>9.81</v>
      </c>
    </row>
    <row r="6876" spans="1:6" s="45" customFormat="1" ht="24">
      <c r="A6876" s="229">
        <v>1917499</v>
      </c>
      <c r="B6876" s="21" t="s">
        <v>31</v>
      </c>
      <c r="C6876" s="32" t="s">
        <v>7673</v>
      </c>
      <c r="D6876" s="33" t="s">
        <v>44</v>
      </c>
      <c r="E6876" s="34">
        <v>10.08</v>
      </c>
      <c r="F6876" s="168">
        <f t="shared" si="121"/>
        <v>10.08</v>
      </c>
    </row>
    <row r="6877" spans="1:6" s="45" customFormat="1" ht="24">
      <c r="A6877" s="229">
        <v>1917500</v>
      </c>
      <c r="B6877" s="21" t="s">
        <v>31</v>
      </c>
      <c r="C6877" s="32" t="s">
        <v>7674</v>
      </c>
      <c r="D6877" s="33" t="s">
        <v>44</v>
      </c>
      <c r="E6877" s="34">
        <v>10.7</v>
      </c>
      <c r="F6877" s="168">
        <f t="shared" si="121"/>
        <v>10.7</v>
      </c>
    </row>
    <row r="6878" spans="1:6" s="45" customFormat="1" ht="24">
      <c r="A6878" s="229">
        <v>1917501</v>
      </c>
      <c r="B6878" s="21" t="s">
        <v>31</v>
      </c>
      <c r="C6878" s="32" t="s">
        <v>7675</v>
      </c>
      <c r="D6878" s="33" t="s">
        <v>44</v>
      </c>
      <c r="E6878" s="34">
        <v>11.05</v>
      </c>
      <c r="F6878" s="168">
        <f t="shared" si="121"/>
        <v>11.05</v>
      </c>
    </row>
    <row r="6879" spans="1:6" s="45" customFormat="1" ht="24">
      <c r="A6879" s="229">
        <v>1917502</v>
      </c>
      <c r="B6879" s="21" t="s">
        <v>31</v>
      </c>
      <c r="C6879" s="32" t="s">
        <v>7676</v>
      </c>
      <c r="D6879" s="33" t="s">
        <v>44</v>
      </c>
      <c r="E6879" s="34">
        <v>11.4</v>
      </c>
      <c r="F6879" s="168">
        <f t="shared" si="121"/>
        <v>11.4</v>
      </c>
    </row>
    <row r="6880" spans="1:6" s="45" customFormat="1" ht="24">
      <c r="A6880" s="229">
        <v>1917503</v>
      </c>
      <c r="B6880" s="21" t="s">
        <v>31</v>
      </c>
      <c r="C6880" s="32" t="s">
        <v>7677</v>
      </c>
      <c r="D6880" s="33" t="s">
        <v>44</v>
      </c>
      <c r="E6880" s="34">
        <v>11.75</v>
      </c>
      <c r="F6880" s="168">
        <f t="shared" si="121"/>
        <v>11.75</v>
      </c>
    </row>
    <row r="6881" spans="1:6" s="45" customFormat="1" ht="24">
      <c r="A6881" s="229">
        <v>1917504</v>
      </c>
      <c r="B6881" s="21" t="s">
        <v>31</v>
      </c>
      <c r="C6881" s="32" t="s">
        <v>7678</v>
      </c>
      <c r="D6881" s="33" t="s">
        <v>44</v>
      </c>
      <c r="E6881" s="34">
        <v>12.11</v>
      </c>
      <c r="F6881" s="168">
        <f t="shared" si="121"/>
        <v>12.11</v>
      </c>
    </row>
    <row r="6882" spans="1:6" s="45" customFormat="1" ht="24">
      <c r="A6882" s="229">
        <v>1917505</v>
      </c>
      <c r="B6882" s="21" t="s">
        <v>31</v>
      </c>
      <c r="C6882" s="32" t="s">
        <v>7679</v>
      </c>
      <c r="D6882" s="33" t="s">
        <v>44</v>
      </c>
      <c r="E6882" s="34">
        <v>12.76</v>
      </c>
      <c r="F6882" s="168">
        <f t="shared" si="121"/>
        <v>12.76</v>
      </c>
    </row>
    <row r="6883" spans="1:6" s="45" customFormat="1" ht="24">
      <c r="A6883" s="229">
        <v>1917506</v>
      </c>
      <c r="B6883" s="21" t="s">
        <v>31</v>
      </c>
      <c r="C6883" s="32" t="s">
        <v>7680</v>
      </c>
      <c r="D6883" s="33" t="s">
        <v>44</v>
      </c>
      <c r="E6883" s="34">
        <v>13.12</v>
      </c>
      <c r="F6883" s="168">
        <f t="shared" si="121"/>
        <v>13.12</v>
      </c>
    </row>
    <row r="6884" spans="1:6" s="45" customFormat="1" ht="24">
      <c r="A6884" s="229">
        <v>1917507</v>
      </c>
      <c r="B6884" s="21" t="s">
        <v>31</v>
      </c>
      <c r="C6884" s="32" t="s">
        <v>7681</v>
      </c>
      <c r="D6884" s="33" t="s">
        <v>44</v>
      </c>
      <c r="E6884" s="34">
        <v>13.48</v>
      </c>
      <c r="F6884" s="168">
        <f t="shared" si="121"/>
        <v>13.48</v>
      </c>
    </row>
    <row r="6885" spans="1:6" s="45" customFormat="1" ht="24">
      <c r="A6885" s="229">
        <v>1917480</v>
      </c>
      <c r="B6885" s="21" t="s">
        <v>31</v>
      </c>
      <c r="C6885" s="32" t="s">
        <v>7682</v>
      </c>
      <c r="D6885" s="33" t="s">
        <v>44</v>
      </c>
      <c r="E6885" s="34">
        <v>4.09</v>
      </c>
      <c r="F6885" s="168">
        <f t="shared" si="121"/>
        <v>4.09</v>
      </c>
    </row>
    <row r="6886" spans="1:6" s="45" customFormat="1" ht="24">
      <c r="A6886" s="229">
        <v>1917508</v>
      </c>
      <c r="B6886" s="21" t="s">
        <v>31</v>
      </c>
      <c r="C6886" s="32" t="s">
        <v>7683</v>
      </c>
      <c r="D6886" s="33" t="s">
        <v>44</v>
      </c>
      <c r="E6886" s="34">
        <v>13.86</v>
      </c>
      <c r="F6886" s="168">
        <f t="shared" si="121"/>
        <v>13.86</v>
      </c>
    </row>
    <row r="6887" spans="1:6" s="45" customFormat="1" ht="24">
      <c r="A6887" s="229">
        <v>1917509</v>
      </c>
      <c r="B6887" s="21" t="s">
        <v>31</v>
      </c>
      <c r="C6887" s="32" t="s">
        <v>7684</v>
      </c>
      <c r="D6887" s="33" t="s">
        <v>44</v>
      </c>
      <c r="E6887" s="34">
        <v>14.33</v>
      </c>
      <c r="F6887" s="168">
        <f t="shared" si="121"/>
        <v>14.33</v>
      </c>
    </row>
    <row r="6888" spans="1:6" s="45" customFormat="1" ht="24">
      <c r="A6888" s="229">
        <v>1917510</v>
      </c>
      <c r="B6888" s="21" t="s">
        <v>31</v>
      </c>
      <c r="C6888" s="32" t="s">
        <v>7685</v>
      </c>
      <c r="D6888" s="33" t="s">
        <v>44</v>
      </c>
      <c r="E6888" s="34">
        <v>15.01</v>
      </c>
      <c r="F6888" s="168">
        <f t="shared" si="121"/>
        <v>15.01</v>
      </c>
    </row>
    <row r="6889" spans="1:6" s="45" customFormat="1" ht="24">
      <c r="A6889" s="229">
        <v>1917511</v>
      </c>
      <c r="B6889" s="21" t="s">
        <v>31</v>
      </c>
      <c r="C6889" s="32" t="s">
        <v>7686</v>
      </c>
      <c r="D6889" s="33" t="s">
        <v>44</v>
      </c>
      <c r="E6889" s="34">
        <v>15.42</v>
      </c>
      <c r="F6889" s="168">
        <f t="shared" si="121"/>
        <v>15.42</v>
      </c>
    </row>
    <row r="6890" spans="1:6" s="45" customFormat="1" ht="24">
      <c r="A6890" s="229">
        <v>1917512</v>
      </c>
      <c r="B6890" s="21" t="s">
        <v>31</v>
      </c>
      <c r="C6890" s="32" t="s">
        <v>7687</v>
      </c>
      <c r="D6890" s="33" t="s">
        <v>44</v>
      </c>
      <c r="E6890" s="34">
        <v>15.92</v>
      </c>
      <c r="F6890" s="168">
        <f t="shared" si="121"/>
        <v>15.92</v>
      </c>
    </row>
    <row r="6891" spans="1:6" s="45" customFormat="1" ht="24">
      <c r="A6891" s="229">
        <v>1917513</v>
      </c>
      <c r="B6891" s="21" t="s">
        <v>31</v>
      </c>
      <c r="C6891" s="32" t="s">
        <v>7688</v>
      </c>
      <c r="D6891" s="33" t="s">
        <v>44</v>
      </c>
      <c r="E6891" s="34">
        <v>16.37</v>
      </c>
      <c r="F6891" s="168">
        <f t="shared" si="121"/>
        <v>16.37</v>
      </c>
    </row>
    <row r="6892" spans="1:6" s="45" customFormat="1" ht="24">
      <c r="A6892" s="229">
        <v>1917514</v>
      </c>
      <c r="B6892" s="21" t="s">
        <v>31</v>
      </c>
      <c r="C6892" s="32" t="s">
        <v>7689</v>
      </c>
      <c r="D6892" s="33" t="s">
        <v>44</v>
      </c>
      <c r="E6892" s="34">
        <v>16.920000000000002</v>
      </c>
      <c r="F6892" s="168">
        <f t="shared" si="121"/>
        <v>16.920000000000002</v>
      </c>
    </row>
    <row r="6893" spans="1:6" s="45" customFormat="1" ht="24">
      <c r="A6893" s="229">
        <v>1917515</v>
      </c>
      <c r="B6893" s="21" t="s">
        <v>31</v>
      </c>
      <c r="C6893" s="32" t="s">
        <v>7690</v>
      </c>
      <c r="D6893" s="33" t="s">
        <v>44</v>
      </c>
      <c r="E6893" s="34">
        <v>17.78</v>
      </c>
      <c r="F6893" s="168">
        <f t="shared" si="121"/>
        <v>17.78</v>
      </c>
    </row>
    <row r="6894" spans="1:6" s="45" customFormat="1" ht="24">
      <c r="A6894" s="229">
        <v>1917516</v>
      </c>
      <c r="B6894" s="21" t="s">
        <v>31</v>
      </c>
      <c r="C6894" s="32" t="s">
        <v>7691</v>
      </c>
      <c r="D6894" s="33" t="s">
        <v>44</v>
      </c>
      <c r="E6894" s="34">
        <v>18.37</v>
      </c>
      <c r="F6894" s="168">
        <f t="shared" si="121"/>
        <v>18.37</v>
      </c>
    </row>
    <row r="6895" spans="1:6" s="45" customFormat="1" ht="24">
      <c r="A6895" s="229">
        <v>1917517</v>
      </c>
      <c r="B6895" s="21" t="s">
        <v>31</v>
      </c>
      <c r="C6895" s="32" t="s">
        <v>7692</v>
      </c>
      <c r="D6895" s="33" t="s">
        <v>44</v>
      </c>
      <c r="E6895" s="34">
        <v>19.18</v>
      </c>
      <c r="F6895" s="168">
        <f t="shared" ref="F6895:F6958" si="122">E6895*$F$5038</f>
        <v>19.18</v>
      </c>
    </row>
    <row r="6896" spans="1:6" s="45" customFormat="1" ht="24">
      <c r="A6896" s="229">
        <v>1917481</v>
      </c>
      <c r="B6896" s="21" t="s">
        <v>31</v>
      </c>
      <c r="C6896" s="32" t="s">
        <v>7693</v>
      </c>
      <c r="D6896" s="33" t="s">
        <v>44</v>
      </c>
      <c r="E6896" s="34">
        <v>4.2699999999999996</v>
      </c>
      <c r="F6896" s="168">
        <f t="shared" si="122"/>
        <v>4.2699999999999996</v>
      </c>
    </row>
    <row r="6897" spans="1:6" s="45" customFormat="1" ht="24">
      <c r="A6897" s="229">
        <v>1917518</v>
      </c>
      <c r="B6897" s="21" t="s">
        <v>31</v>
      </c>
      <c r="C6897" s="32" t="s">
        <v>7694</v>
      </c>
      <c r="D6897" s="33" t="s">
        <v>44</v>
      </c>
      <c r="E6897" s="34">
        <v>19.97</v>
      </c>
      <c r="F6897" s="168">
        <f t="shared" si="122"/>
        <v>19.97</v>
      </c>
    </row>
    <row r="6898" spans="1:6" s="45" customFormat="1" ht="24">
      <c r="A6898" s="229">
        <v>1917519</v>
      </c>
      <c r="B6898" s="21" t="s">
        <v>31</v>
      </c>
      <c r="C6898" s="32" t="s">
        <v>7695</v>
      </c>
      <c r="D6898" s="33" t="s">
        <v>44</v>
      </c>
      <c r="E6898" s="34">
        <v>20.97</v>
      </c>
      <c r="F6898" s="168">
        <f t="shared" si="122"/>
        <v>20.97</v>
      </c>
    </row>
    <row r="6899" spans="1:6" s="45" customFormat="1" ht="24">
      <c r="A6899" s="229">
        <v>1917520</v>
      </c>
      <c r="B6899" s="21" t="s">
        <v>31</v>
      </c>
      <c r="C6899" s="32" t="s">
        <v>7696</v>
      </c>
      <c r="D6899" s="33" t="s">
        <v>44</v>
      </c>
      <c r="E6899" s="34">
        <v>22.15</v>
      </c>
      <c r="F6899" s="168">
        <f t="shared" si="122"/>
        <v>22.15</v>
      </c>
    </row>
    <row r="6900" spans="1:6" s="45" customFormat="1" ht="24">
      <c r="A6900" s="229">
        <v>1917521</v>
      </c>
      <c r="B6900" s="21" t="s">
        <v>31</v>
      </c>
      <c r="C6900" s="32" t="s">
        <v>7697</v>
      </c>
      <c r="D6900" s="33" t="s">
        <v>44</v>
      </c>
      <c r="E6900" s="34">
        <v>23.1</v>
      </c>
      <c r="F6900" s="168">
        <f t="shared" si="122"/>
        <v>23.1</v>
      </c>
    </row>
    <row r="6901" spans="1:6" s="45" customFormat="1" ht="24">
      <c r="A6901" s="229">
        <v>1917522</v>
      </c>
      <c r="B6901" s="21" t="s">
        <v>31</v>
      </c>
      <c r="C6901" s="32" t="s">
        <v>7698</v>
      </c>
      <c r="D6901" s="33" t="s">
        <v>44</v>
      </c>
      <c r="E6901" s="34">
        <v>24.16</v>
      </c>
      <c r="F6901" s="168">
        <f t="shared" si="122"/>
        <v>24.16</v>
      </c>
    </row>
    <row r="6902" spans="1:6" s="45" customFormat="1" ht="24">
      <c r="A6902" s="229">
        <v>1917523</v>
      </c>
      <c r="B6902" s="21" t="s">
        <v>31</v>
      </c>
      <c r="C6902" s="32" t="s">
        <v>7699</v>
      </c>
      <c r="D6902" s="33" t="s">
        <v>44</v>
      </c>
      <c r="E6902" s="34">
        <v>25.24</v>
      </c>
      <c r="F6902" s="168">
        <f t="shared" si="122"/>
        <v>25.24</v>
      </c>
    </row>
    <row r="6903" spans="1:6" s="45" customFormat="1" ht="24">
      <c r="A6903" s="229">
        <v>1917524</v>
      </c>
      <c r="B6903" s="21" t="s">
        <v>31</v>
      </c>
      <c r="C6903" s="32" t="s">
        <v>7700</v>
      </c>
      <c r="D6903" s="33" t="s">
        <v>44</v>
      </c>
      <c r="E6903" s="34">
        <v>26.39</v>
      </c>
      <c r="F6903" s="168">
        <f t="shared" si="122"/>
        <v>26.39</v>
      </c>
    </row>
    <row r="6904" spans="1:6" s="45" customFormat="1" ht="24">
      <c r="A6904" s="229">
        <v>1917525</v>
      </c>
      <c r="B6904" s="21" t="s">
        <v>31</v>
      </c>
      <c r="C6904" s="32" t="s">
        <v>7701</v>
      </c>
      <c r="D6904" s="33" t="s">
        <v>44</v>
      </c>
      <c r="E6904" s="34">
        <v>27.83</v>
      </c>
      <c r="F6904" s="168">
        <f t="shared" si="122"/>
        <v>27.83</v>
      </c>
    </row>
    <row r="6905" spans="1:6" s="45" customFormat="1" ht="24">
      <c r="A6905" s="229">
        <v>1917526</v>
      </c>
      <c r="B6905" s="21" t="s">
        <v>31</v>
      </c>
      <c r="C6905" s="32" t="s">
        <v>7702</v>
      </c>
      <c r="D6905" s="33" t="s">
        <v>44</v>
      </c>
      <c r="E6905" s="34">
        <v>28.9</v>
      </c>
      <c r="F6905" s="168">
        <f t="shared" si="122"/>
        <v>28.9</v>
      </c>
    </row>
    <row r="6906" spans="1:6" s="45" customFormat="1" ht="17.25" customHeight="1">
      <c r="A6906" s="229">
        <v>1917527</v>
      </c>
      <c r="B6906" s="21" t="s">
        <v>31</v>
      </c>
      <c r="C6906" s="32" t="s">
        <v>7703</v>
      </c>
      <c r="D6906" s="33" t="s">
        <v>44</v>
      </c>
      <c r="E6906" s="34">
        <v>29.96</v>
      </c>
      <c r="F6906" s="168">
        <f t="shared" si="122"/>
        <v>29.96</v>
      </c>
    </row>
    <row r="6907" spans="1:6" s="45" customFormat="1" ht="24">
      <c r="A6907" s="229">
        <v>1917482</v>
      </c>
      <c r="B6907" s="21" t="s">
        <v>31</v>
      </c>
      <c r="C6907" s="32" t="s">
        <v>7704</v>
      </c>
      <c r="D6907" s="33" t="s">
        <v>44</v>
      </c>
      <c r="E6907" s="34">
        <v>4.45</v>
      </c>
      <c r="F6907" s="168">
        <f t="shared" si="122"/>
        <v>4.45</v>
      </c>
    </row>
    <row r="6908" spans="1:6" s="45" customFormat="1" ht="24">
      <c r="A6908" s="229">
        <v>1917737</v>
      </c>
      <c r="B6908" s="21" t="s">
        <v>31</v>
      </c>
      <c r="C6908" s="32" t="s">
        <v>7705</v>
      </c>
      <c r="D6908" s="33" t="s">
        <v>44</v>
      </c>
      <c r="E6908" s="34">
        <v>4.0599999999999996</v>
      </c>
      <c r="F6908" s="168">
        <f t="shared" si="122"/>
        <v>4.0599999999999996</v>
      </c>
    </row>
    <row r="6909" spans="1:6" s="45" customFormat="1" ht="24">
      <c r="A6909" s="229">
        <v>1917220</v>
      </c>
      <c r="B6909" s="21" t="s">
        <v>31</v>
      </c>
      <c r="C6909" s="32" t="s">
        <v>7706</v>
      </c>
      <c r="D6909" s="33" t="s">
        <v>44</v>
      </c>
      <c r="E6909" s="34">
        <v>6.75</v>
      </c>
      <c r="F6909" s="168">
        <f t="shared" si="122"/>
        <v>6.75</v>
      </c>
    </row>
    <row r="6910" spans="1:6" s="45" customFormat="1" ht="24">
      <c r="A6910" s="229">
        <v>1917221</v>
      </c>
      <c r="B6910" s="21" t="s">
        <v>31</v>
      </c>
      <c r="C6910" s="32" t="s">
        <v>7707</v>
      </c>
      <c r="D6910" s="33" t="s">
        <v>44</v>
      </c>
      <c r="E6910" s="34">
        <v>7.23</v>
      </c>
      <c r="F6910" s="168">
        <f t="shared" si="122"/>
        <v>7.23</v>
      </c>
    </row>
    <row r="6911" spans="1:6" s="45" customFormat="1" ht="24">
      <c r="A6911" s="229">
        <v>1917222</v>
      </c>
      <c r="B6911" s="21" t="s">
        <v>31</v>
      </c>
      <c r="C6911" s="32" t="s">
        <v>7708</v>
      </c>
      <c r="D6911" s="33" t="s">
        <v>44</v>
      </c>
      <c r="E6911" s="34">
        <v>7.82</v>
      </c>
      <c r="F6911" s="168">
        <f t="shared" si="122"/>
        <v>7.82</v>
      </c>
    </row>
    <row r="6912" spans="1:6" s="45" customFormat="1" ht="24">
      <c r="A6912" s="229">
        <v>1917223</v>
      </c>
      <c r="B6912" s="21" t="s">
        <v>31</v>
      </c>
      <c r="C6912" s="32" t="s">
        <v>7709</v>
      </c>
      <c r="D6912" s="33" t="s">
        <v>44</v>
      </c>
      <c r="E6912" s="34">
        <v>8.19</v>
      </c>
      <c r="F6912" s="168">
        <f t="shared" si="122"/>
        <v>8.19</v>
      </c>
    </row>
    <row r="6913" spans="1:6" s="45" customFormat="1" ht="24">
      <c r="A6913" s="229">
        <v>1917224</v>
      </c>
      <c r="B6913" s="21" t="s">
        <v>31</v>
      </c>
      <c r="C6913" s="32" t="s">
        <v>7710</v>
      </c>
      <c r="D6913" s="33" t="s">
        <v>44</v>
      </c>
      <c r="E6913" s="34">
        <v>8.58</v>
      </c>
      <c r="F6913" s="168">
        <f t="shared" si="122"/>
        <v>8.58</v>
      </c>
    </row>
    <row r="6914" spans="1:6" s="45" customFormat="1" ht="24">
      <c r="A6914" s="229">
        <v>1917225</v>
      </c>
      <c r="B6914" s="21" t="s">
        <v>31</v>
      </c>
      <c r="C6914" s="32" t="s">
        <v>7711</v>
      </c>
      <c r="D6914" s="33" t="s">
        <v>44</v>
      </c>
      <c r="E6914" s="34">
        <v>9.0399999999999991</v>
      </c>
      <c r="F6914" s="168">
        <f t="shared" si="122"/>
        <v>9.0399999999999991</v>
      </c>
    </row>
    <row r="6915" spans="1:6" s="45" customFormat="1" ht="24">
      <c r="A6915" s="229">
        <v>1917226</v>
      </c>
      <c r="B6915" s="21" t="s">
        <v>31</v>
      </c>
      <c r="C6915" s="32" t="s">
        <v>7712</v>
      </c>
      <c r="D6915" s="33" t="s">
        <v>44</v>
      </c>
      <c r="E6915" s="34">
        <v>9.4700000000000006</v>
      </c>
      <c r="F6915" s="168">
        <f t="shared" si="122"/>
        <v>9.4700000000000006</v>
      </c>
    </row>
    <row r="6916" spans="1:6" s="45" customFormat="1" ht="24">
      <c r="A6916" s="229">
        <v>1917227</v>
      </c>
      <c r="B6916" s="21" t="s">
        <v>31</v>
      </c>
      <c r="C6916" s="32" t="s">
        <v>7713</v>
      </c>
      <c r="D6916" s="33" t="s">
        <v>44</v>
      </c>
      <c r="E6916" s="34">
        <v>10.09</v>
      </c>
      <c r="F6916" s="168">
        <f t="shared" si="122"/>
        <v>10.09</v>
      </c>
    </row>
    <row r="6917" spans="1:6" s="45" customFormat="1" ht="24">
      <c r="A6917" s="229">
        <v>1917228</v>
      </c>
      <c r="B6917" s="21" t="s">
        <v>31</v>
      </c>
      <c r="C6917" s="32" t="s">
        <v>7714</v>
      </c>
      <c r="D6917" s="33" t="s">
        <v>44</v>
      </c>
      <c r="E6917" s="34">
        <v>10.62</v>
      </c>
      <c r="F6917" s="168">
        <f t="shared" si="122"/>
        <v>10.62</v>
      </c>
    </row>
    <row r="6918" spans="1:6" s="45" customFormat="1" ht="24">
      <c r="A6918" s="229">
        <v>1917229</v>
      </c>
      <c r="B6918" s="21" t="s">
        <v>31</v>
      </c>
      <c r="C6918" s="32" t="s">
        <v>7715</v>
      </c>
      <c r="D6918" s="33" t="s">
        <v>44</v>
      </c>
      <c r="E6918" s="34">
        <v>11.07</v>
      </c>
      <c r="F6918" s="168">
        <f t="shared" si="122"/>
        <v>11.07</v>
      </c>
    </row>
    <row r="6919" spans="1:6" s="45" customFormat="1" ht="24">
      <c r="A6919" s="229">
        <v>1917230</v>
      </c>
      <c r="B6919" s="21" t="s">
        <v>31</v>
      </c>
      <c r="C6919" s="32" t="s">
        <v>7716</v>
      </c>
      <c r="D6919" s="33" t="s">
        <v>44</v>
      </c>
      <c r="E6919" s="34">
        <v>11.58</v>
      </c>
      <c r="F6919" s="168">
        <f t="shared" si="122"/>
        <v>11.58</v>
      </c>
    </row>
    <row r="6920" spans="1:6" s="45" customFormat="1" ht="24">
      <c r="A6920" s="229">
        <v>1917231</v>
      </c>
      <c r="B6920" s="21" t="s">
        <v>31</v>
      </c>
      <c r="C6920" s="32" t="s">
        <v>7717</v>
      </c>
      <c r="D6920" s="33" t="s">
        <v>44</v>
      </c>
      <c r="E6920" s="34">
        <v>12.12</v>
      </c>
      <c r="F6920" s="168">
        <f t="shared" si="122"/>
        <v>12.12</v>
      </c>
    </row>
    <row r="6921" spans="1:6" s="45" customFormat="1" ht="24">
      <c r="A6921" s="229">
        <v>1917232</v>
      </c>
      <c r="B6921" s="21" t="s">
        <v>31</v>
      </c>
      <c r="C6921" s="32" t="s">
        <v>7718</v>
      </c>
      <c r="D6921" s="33" t="s">
        <v>44</v>
      </c>
      <c r="E6921" s="34">
        <v>12.85</v>
      </c>
      <c r="F6921" s="168">
        <f t="shared" si="122"/>
        <v>12.85</v>
      </c>
    </row>
    <row r="6922" spans="1:6" s="45" customFormat="1" ht="24">
      <c r="A6922" s="229">
        <v>1917233</v>
      </c>
      <c r="B6922" s="21" t="s">
        <v>31</v>
      </c>
      <c r="C6922" s="32" t="s">
        <v>7719</v>
      </c>
      <c r="D6922" s="33" t="s">
        <v>44</v>
      </c>
      <c r="E6922" s="34">
        <v>13.41</v>
      </c>
      <c r="F6922" s="168">
        <f t="shared" si="122"/>
        <v>13.41</v>
      </c>
    </row>
    <row r="6923" spans="1:6" s="45" customFormat="1" ht="24">
      <c r="A6923" s="229">
        <v>1917234</v>
      </c>
      <c r="B6923" s="21" t="s">
        <v>31</v>
      </c>
      <c r="C6923" s="32" t="s">
        <v>7720</v>
      </c>
      <c r="D6923" s="33" t="s">
        <v>44</v>
      </c>
      <c r="E6923" s="34">
        <v>14.08</v>
      </c>
      <c r="F6923" s="168">
        <f t="shared" si="122"/>
        <v>14.08</v>
      </c>
    </row>
    <row r="6924" spans="1:6" s="45" customFormat="1" ht="14.25">
      <c r="A6924" s="229">
        <v>1917217</v>
      </c>
      <c r="B6924" s="21" t="s">
        <v>31</v>
      </c>
      <c r="C6924" s="32" t="s">
        <v>7721</v>
      </c>
      <c r="D6924" s="33" t="s">
        <v>44</v>
      </c>
      <c r="E6924" s="34">
        <v>5.49</v>
      </c>
      <c r="F6924" s="168">
        <f t="shared" si="122"/>
        <v>5.49</v>
      </c>
    </row>
    <row r="6925" spans="1:6" s="45" customFormat="1" ht="14.25">
      <c r="A6925" s="229">
        <v>1917218</v>
      </c>
      <c r="B6925" s="21" t="s">
        <v>31</v>
      </c>
      <c r="C6925" s="32" t="s">
        <v>7722</v>
      </c>
      <c r="D6925" s="33" t="s">
        <v>44</v>
      </c>
      <c r="E6925" s="34">
        <v>5.73</v>
      </c>
      <c r="F6925" s="168">
        <f t="shared" si="122"/>
        <v>5.73</v>
      </c>
    </row>
    <row r="6926" spans="1:6" s="45" customFormat="1" ht="24">
      <c r="A6926" s="229">
        <v>1917219</v>
      </c>
      <c r="B6926" s="21" t="s">
        <v>31</v>
      </c>
      <c r="C6926" s="32" t="s">
        <v>7723</v>
      </c>
      <c r="D6926" s="33" t="s">
        <v>44</v>
      </c>
      <c r="E6926" s="34">
        <v>6.18</v>
      </c>
      <c r="F6926" s="168">
        <f t="shared" si="122"/>
        <v>6.18</v>
      </c>
    </row>
    <row r="6927" spans="1:6" s="45" customFormat="1" ht="14.25">
      <c r="A6927" s="229">
        <v>1917724</v>
      </c>
      <c r="B6927" s="21" t="s">
        <v>31</v>
      </c>
      <c r="C6927" s="32" t="s">
        <v>7724</v>
      </c>
      <c r="D6927" s="33" t="s">
        <v>44</v>
      </c>
      <c r="E6927" s="34">
        <v>5.36</v>
      </c>
      <c r="F6927" s="168">
        <f t="shared" si="122"/>
        <v>5.36</v>
      </c>
    </row>
    <row r="6928" spans="1:6" s="45" customFormat="1" ht="24">
      <c r="A6928" s="229">
        <v>1917274</v>
      </c>
      <c r="B6928" s="21" t="s">
        <v>31</v>
      </c>
      <c r="C6928" s="32" t="s">
        <v>7725</v>
      </c>
      <c r="D6928" s="33" t="s">
        <v>44</v>
      </c>
      <c r="E6928" s="34">
        <v>5</v>
      </c>
      <c r="F6928" s="168">
        <f t="shared" si="122"/>
        <v>5</v>
      </c>
    </row>
    <row r="6929" spans="1:6" s="45" customFormat="1" ht="24">
      <c r="A6929" s="229">
        <v>1917275</v>
      </c>
      <c r="B6929" s="21" t="s">
        <v>31</v>
      </c>
      <c r="C6929" s="32" t="s">
        <v>7726</v>
      </c>
      <c r="D6929" s="33" t="s">
        <v>44</v>
      </c>
      <c r="E6929" s="34">
        <v>5.32</v>
      </c>
      <c r="F6929" s="168">
        <f t="shared" si="122"/>
        <v>5.32</v>
      </c>
    </row>
    <row r="6930" spans="1:6" s="45" customFormat="1" ht="24">
      <c r="A6930" s="229">
        <v>1917276</v>
      </c>
      <c r="B6930" s="21" t="s">
        <v>31</v>
      </c>
      <c r="C6930" s="32" t="s">
        <v>7727</v>
      </c>
      <c r="D6930" s="33" t="s">
        <v>44</v>
      </c>
      <c r="E6930" s="34">
        <v>5.87</v>
      </c>
      <c r="F6930" s="168">
        <f t="shared" si="122"/>
        <v>5.87</v>
      </c>
    </row>
    <row r="6931" spans="1:6" s="45" customFormat="1" ht="24">
      <c r="A6931" s="229">
        <v>1917277</v>
      </c>
      <c r="B6931" s="21" t="s">
        <v>31</v>
      </c>
      <c r="C6931" s="32" t="s">
        <v>7728</v>
      </c>
      <c r="D6931" s="33" t="s">
        <v>44</v>
      </c>
      <c r="E6931" s="34">
        <v>6.29</v>
      </c>
      <c r="F6931" s="168">
        <f t="shared" si="122"/>
        <v>6.29</v>
      </c>
    </row>
    <row r="6932" spans="1:6" s="45" customFormat="1" ht="24">
      <c r="A6932" s="229">
        <v>1917278</v>
      </c>
      <c r="B6932" s="21" t="s">
        <v>31</v>
      </c>
      <c r="C6932" s="32" t="s">
        <v>7729</v>
      </c>
      <c r="D6932" s="33" t="s">
        <v>44</v>
      </c>
      <c r="E6932" s="34">
        <v>6.51</v>
      </c>
      <c r="F6932" s="168">
        <f t="shared" si="122"/>
        <v>6.51</v>
      </c>
    </row>
    <row r="6933" spans="1:6" s="45" customFormat="1" ht="24">
      <c r="A6933" s="229">
        <v>1917279</v>
      </c>
      <c r="B6933" s="21" t="s">
        <v>31</v>
      </c>
      <c r="C6933" s="32" t="s">
        <v>7730</v>
      </c>
      <c r="D6933" s="33" t="s">
        <v>44</v>
      </c>
      <c r="E6933" s="34">
        <v>6.93</v>
      </c>
      <c r="F6933" s="168">
        <f t="shared" si="122"/>
        <v>6.93</v>
      </c>
    </row>
    <row r="6934" spans="1:6" s="45" customFormat="1" ht="24">
      <c r="A6934" s="229">
        <v>1917280</v>
      </c>
      <c r="B6934" s="21" t="s">
        <v>31</v>
      </c>
      <c r="C6934" s="32" t="s">
        <v>7731</v>
      </c>
      <c r="D6934" s="33" t="s">
        <v>44</v>
      </c>
      <c r="E6934" s="34">
        <v>7.33</v>
      </c>
      <c r="F6934" s="168">
        <f t="shared" si="122"/>
        <v>7.33</v>
      </c>
    </row>
    <row r="6935" spans="1:6" s="45" customFormat="1" ht="24">
      <c r="A6935" s="229">
        <v>1917281</v>
      </c>
      <c r="B6935" s="21" t="s">
        <v>31</v>
      </c>
      <c r="C6935" s="32" t="s">
        <v>7732</v>
      </c>
      <c r="D6935" s="33" t="s">
        <v>44</v>
      </c>
      <c r="E6935" s="34">
        <v>7.91</v>
      </c>
      <c r="F6935" s="168">
        <f t="shared" si="122"/>
        <v>7.91</v>
      </c>
    </row>
    <row r="6936" spans="1:6" s="45" customFormat="1" ht="24">
      <c r="A6936" s="229">
        <v>1917282</v>
      </c>
      <c r="B6936" s="21" t="s">
        <v>31</v>
      </c>
      <c r="C6936" s="32" t="s">
        <v>7733</v>
      </c>
      <c r="D6936" s="33" t="s">
        <v>44</v>
      </c>
      <c r="E6936" s="34">
        <v>8.31</v>
      </c>
      <c r="F6936" s="168">
        <f t="shared" si="122"/>
        <v>8.31</v>
      </c>
    </row>
    <row r="6937" spans="1:6" s="45" customFormat="1" ht="24">
      <c r="A6937" s="229">
        <v>1917283</v>
      </c>
      <c r="B6937" s="21" t="s">
        <v>31</v>
      </c>
      <c r="C6937" s="32" t="s">
        <v>7734</v>
      </c>
      <c r="D6937" s="33" t="s">
        <v>44</v>
      </c>
      <c r="E6937" s="34">
        <v>8.7200000000000006</v>
      </c>
      <c r="F6937" s="168">
        <f t="shared" si="122"/>
        <v>8.7200000000000006</v>
      </c>
    </row>
    <row r="6938" spans="1:6" s="45" customFormat="1" ht="24">
      <c r="A6938" s="229">
        <v>1917284</v>
      </c>
      <c r="B6938" s="21" t="s">
        <v>31</v>
      </c>
      <c r="C6938" s="32" t="s">
        <v>7735</v>
      </c>
      <c r="D6938" s="33" t="s">
        <v>44</v>
      </c>
      <c r="E6938" s="34">
        <v>9.09</v>
      </c>
      <c r="F6938" s="168">
        <f t="shared" si="122"/>
        <v>9.09</v>
      </c>
    </row>
    <row r="6939" spans="1:6" s="45" customFormat="1" ht="24">
      <c r="A6939" s="229">
        <v>1917285</v>
      </c>
      <c r="B6939" s="21" t="s">
        <v>31</v>
      </c>
      <c r="C6939" s="32" t="s">
        <v>7736</v>
      </c>
      <c r="D6939" s="33" t="s">
        <v>44</v>
      </c>
      <c r="E6939" s="34">
        <v>9.51</v>
      </c>
      <c r="F6939" s="168">
        <f t="shared" si="122"/>
        <v>9.51</v>
      </c>
    </row>
    <row r="6940" spans="1:6" s="45" customFormat="1" ht="24">
      <c r="A6940" s="229">
        <v>1917286</v>
      </c>
      <c r="B6940" s="21" t="s">
        <v>31</v>
      </c>
      <c r="C6940" s="32" t="s">
        <v>7737</v>
      </c>
      <c r="D6940" s="33" t="s">
        <v>44</v>
      </c>
      <c r="E6940" s="34">
        <v>10.24</v>
      </c>
      <c r="F6940" s="168">
        <f t="shared" si="122"/>
        <v>10.24</v>
      </c>
    </row>
    <row r="6941" spans="1:6" s="45" customFormat="1" ht="24">
      <c r="A6941" s="229">
        <v>1917287</v>
      </c>
      <c r="B6941" s="21" t="s">
        <v>31</v>
      </c>
      <c r="C6941" s="32" t="s">
        <v>7738</v>
      </c>
      <c r="D6941" s="33" t="s">
        <v>44</v>
      </c>
      <c r="E6941" s="34">
        <v>10.7</v>
      </c>
      <c r="F6941" s="168">
        <f t="shared" si="122"/>
        <v>10.7</v>
      </c>
    </row>
    <row r="6942" spans="1:6" s="45" customFormat="1" ht="24">
      <c r="A6942" s="229">
        <v>1917288</v>
      </c>
      <c r="B6942" s="21" t="s">
        <v>31</v>
      </c>
      <c r="C6942" s="32" t="s">
        <v>7739</v>
      </c>
      <c r="D6942" s="33" t="s">
        <v>44</v>
      </c>
      <c r="E6942" s="34">
        <v>11.18</v>
      </c>
      <c r="F6942" s="168">
        <f t="shared" si="122"/>
        <v>11.18</v>
      </c>
    </row>
    <row r="6943" spans="1:6" s="45" customFormat="1" ht="24">
      <c r="A6943" s="229">
        <v>1917289</v>
      </c>
      <c r="B6943" s="21" t="s">
        <v>31</v>
      </c>
      <c r="C6943" s="32" t="s">
        <v>7740</v>
      </c>
      <c r="D6943" s="33" t="s">
        <v>44</v>
      </c>
      <c r="E6943" s="34">
        <v>11.71</v>
      </c>
      <c r="F6943" s="168">
        <f t="shared" si="122"/>
        <v>11.71</v>
      </c>
    </row>
    <row r="6944" spans="1:6" s="45" customFormat="1" ht="24">
      <c r="A6944" s="229">
        <v>1917290</v>
      </c>
      <c r="B6944" s="21" t="s">
        <v>31</v>
      </c>
      <c r="C6944" s="32" t="s">
        <v>7741</v>
      </c>
      <c r="D6944" s="33" t="s">
        <v>44</v>
      </c>
      <c r="E6944" s="34">
        <v>12.27</v>
      </c>
      <c r="F6944" s="168">
        <f t="shared" si="122"/>
        <v>12.27</v>
      </c>
    </row>
    <row r="6945" spans="1:6" s="45" customFormat="1" ht="24">
      <c r="A6945" s="229">
        <v>1917291</v>
      </c>
      <c r="B6945" s="21" t="s">
        <v>31</v>
      </c>
      <c r="C6945" s="32" t="s">
        <v>7742</v>
      </c>
      <c r="D6945" s="33" t="s">
        <v>44</v>
      </c>
      <c r="E6945" s="34">
        <v>13.08</v>
      </c>
      <c r="F6945" s="168">
        <f t="shared" si="122"/>
        <v>13.08</v>
      </c>
    </row>
    <row r="6946" spans="1:6" s="45" customFormat="1" ht="24">
      <c r="A6946" s="229">
        <v>1917292</v>
      </c>
      <c r="B6946" s="21" t="s">
        <v>31</v>
      </c>
      <c r="C6946" s="32" t="s">
        <v>7743</v>
      </c>
      <c r="D6946" s="33" t="s">
        <v>44</v>
      </c>
      <c r="E6946" s="34">
        <v>13.68</v>
      </c>
      <c r="F6946" s="168">
        <f t="shared" si="122"/>
        <v>13.68</v>
      </c>
    </row>
    <row r="6947" spans="1:6" s="45" customFormat="1" ht="24">
      <c r="A6947" s="229">
        <v>1917293</v>
      </c>
      <c r="B6947" s="21" t="s">
        <v>31</v>
      </c>
      <c r="C6947" s="32" t="s">
        <v>7744</v>
      </c>
      <c r="D6947" s="33" t="s">
        <v>44</v>
      </c>
      <c r="E6947" s="34">
        <v>14.32</v>
      </c>
      <c r="F6947" s="168">
        <f t="shared" si="122"/>
        <v>14.32</v>
      </c>
    </row>
    <row r="6948" spans="1:6" s="45" customFormat="1" ht="24">
      <c r="A6948" s="229">
        <v>1917294</v>
      </c>
      <c r="B6948" s="21" t="s">
        <v>31</v>
      </c>
      <c r="C6948" s="32" t="s">
        <v>7745</v>
      </c>
      <c r="D6948" s="33" t="s">
        <v>44</v>
      </c>
      <c r="E6948" s="34">
        <v>15.17</v>
      </c>
      <c r="F6948" s="168">
        <f t="shared" si="122"/>
        <v>15.17</v>
      </c>
    </row>
    <row r="6949" spans="1:6" s="45" customFormat="1" ht="24">
      <c r="A6949" s="229">
        <v>1917295</v>
      </c>
      <c r="B6949" s="21" t="s">
        <v>31</v>
      </c>
      <c r="C6949" s="32" t="s">
        <v>7746</v>
      </c>
      <c r="D6949" s="33" t="s">
        <v>44</v>
      </c>
      <c r="E6949" s="34">
        <v>16</v>
      </c>
      <c r="F6949" s="168">
        <f t="shared" si="122"/>
        <v>16</v>
      </c>
    </row>
    <row r="6950" spans="1:6" s="45" customFormat="1" ht="24">
      <c r="A6950" s="229">
        <v>1917296</v>
      </c>
      <c r="B6950" s="21" t="s">
        <v>31</v>
      </c>
      <c r="C6950" s="32" t="s">
        <v>7747</v>
      </c>
      <c r="D6950" s="33" t="s">
        <v>44</v>
      </c>
      <c r="E6950" s="34">
        <v>17.18</v>
      </c>
      <c r="F6950" s="168">
        <f t="shared" si="122"/>
        <v>17.18</v>
      </c>
    </row>
    <row r="6951" spans="1:6" s="45" customFormat="1" ht="24">
      <c r="A6951" s="229">
        <v>1917297</v>
      </c>
      <c r="B6951" s="21" t="s">
        <v>31</v>
      </c>
      <c r="C6951" s="32" t="s">
        <v>7748</v>
      </c>
      <c r="D6951" s="33" t="s">
        <v>44</v>
      </c>
      <c r="E6951" s="34">
        <v>18.260000000000002</v>
      </c>
      <c r="F6951" s="168">
        <f t="shared" si="122"/>
        <v>18.260000000000002</v>
      </c>
    </row>
    <row r="6952" spans="1:6" s="45" customFormat="1" ht="24">
      <c r="A6952" s="229">
        <v>1917298</v>
      </c>
      <c r="B6952" s="21" t="s">
        <v>31</v>
      </c>
      <c r="C6952" s="32" t="s">
        <v>7749</v>
      </c>
      <c r="D6952" s="33" t="s">
        <v>44</v>
      </c>
      <c r="E6952" s="34">
        <v>19.43</v>
      </c>
      <c r="F6952" s="168">
        <f t="shared" si="122"/>
        <v>19.43</v>
      </c>
    </row>
    <row r="6953" spans="1:6" s="45" customFormat="1" ht="14.25">
      <c r="A6953" s="229">
        <v>1917271</v>
      </c>
      <c r="B6953" s="21" t="s">
        <v>31</v>
      </c>
      <c r="C6953" s="32" t="s">
        <v>7750</v>
      </c>
      <c r="D6953" s="33" t="s">
        <v>44</v>
      </c>
      <c r="E6953" s="34">
        <v>4.1900000000000004</v>
      </c>
      <c r="F6953" s="168">
        <f t="shared" si="122"/>
        <v>4.1900000000000004</v>
      </c>
    </row>
    <row r="6954" spans="1:6" s="45" customFormat="1" ht="24">
      <c r="A6954" s="229">
        <v>1917299</v>
      </c>
      <c r="B6954" s="21" t="s">
        <v>31</v>
      </c>
      <c r="C6954" s="32" t="s">
        <v>7751</v>
      </c>
      <c r="D6954" s="33" t="s">
        <v>44</v>
      </c>
      <c r="E6954" s="34">
        <v>20.83</v>
      </c>
      <c r="F6954" s="168">
        <f t="shared" si="122"/>
        <v>20.83</v>
      </c>
    </row>
    <row r="6955" spans="1:6" s="45" customFormat="1" ht="24">
      <c r="A6955" s="229">
        <v>1917300</v>
      </c>
      <c r="B6955" s="21" t="s">
        <v>31</v>
      </c>
      <c r="C6955" s="32" t="s">
        <v>7752</v>
      </c>
      <c r="D6955" s="33" t="s">
        <v>44</v>
      </c>
      <c r="E6955" s="34">
        <v>22.35</v>
      </c>
      <c r="F6955" s="168">
        <f t="shared" si="122"/>
        <v>22.35</v>
      </c>
    </row>
    <row r="6956" spans="1:6" s="45" customFormat="1" ht="24">
      <c r="A6956" s="229">
        <v>1917301</v>
      </c>
      <c r="B6956" s="21" t="s">
        <v>31</v>
      </c>
      <c r="C6956" s="32" t="s">
        <v>7753</v>
      </c>
      <c r="D6956" s="33" t="s">
        <v>44</v>
      </c>
      <c r="E6956" s="34">
        <v>24.38</v>
      </c>
      <c r="F6956" s="168">
        <f t="shared" si="122"/>
        <v>24.38</v>
      </c>
    </row>
    <row r="6957" spans="1:6" s="45" customFormat="1" ht="24">
      <c r="A6957" s="229">
        <v>1917302</v>
      </c>
      <c r="B6957" s="21" t="s">
        <v>31</v>
      </c>
      <c r="C6957" s="32" t="s">
        <v>7754</v>
      </c>
      <c r="D6957" s="33" t="s">
        <v>44</v>
      </c>
      <c r="E6957" s="34">
        <v>26.3</v>
      </c>
      <c r="F6957" s="168">
        <f t="shared" si="122"/>
        <v>26.3</v>
      </c>
    </row>
    <row r="6958" spans="1:6" s="45" customFormat="1" ht="24">
      <c r="A6958" s="229">
        <v>1917303</v>
      </c>
      <c r="B6958" s="21" t="s">
        <v>31</v>
      </c>
      <c r="C6958" s="32" t="s">
        <v>7755</v>
      </c>
      <c r="D6958" s="33" t="s">
        <v>44</v>
      </c>
      <c r="E6958" s="34">
        <v>28.11</v>
      </c>
      <c r="F6958" s="168">
        <f t="shared" si="122"/>
        <v>28.11</v>
      </c>
    </row>
    <row r="6959" spans="1:6" s="45" customFormat="1" ht="24">
      <c r="A6959" s="229">
        <v>1917304</v>
      </c>
      <c r="B6959" s="21" t="s">
        <v>31</v>
      </c>
      <c r="C6959" s="32" t="s">
        <v>7756</v>
      </c>
      <c r="D6959" s="33" t="s">
        <v>44</v>
      </c>
      <c r="E6959" s="34">
        <v>29.89</v>
      </c>
      <c r="F6959" s="168">
        <f t="shared" ref="F6959:F7022" si="123">E6959*$F$5038</f>
        <v>29.89</v>
      </c>
    </row>
    <row r="6960" spans="1:6" s="45" customFormat="1" ht="24">
      <c r="A6960" s="229">
        <v>1917305</v>
      </c>
      <c r="B6960" s="21" t="s">
        <v>31</v>
      </c>
      <c r="C6960" s="32" t="s">
        <v>7757</v>
      </c>
      <c r="D6960" s="33" t="s">
        <v>44</v>
      </c>
      <c r="E6960" s="34">
        <v>31.87</v>
      </c>
      <c r="F6960" s="168">
        <f t="shared" si="123"/>
        <v>31.87</v>
      </c>
    </row>
    <row r="6961" spans="1:6" s="45" customFormat="1" ht="24">
      <c r="A6961" s="229">
        <v>1917306</v>
      </c>
      <c r="B6961" s="21" t="s">
        <v>31</v>
      </c>
      <c r="C6961" s="32" t="s">
        <v>7758</v>
      </c>
      <c r="D6961" s="33" t="s">
        <v>44</v>
      </c>
      <c r="E6961" s="34">
        <v>34.29</v>
      </c>
      <c r="F6961" s="168">
        <f t="shared" si="123"/>
        <v>34.29</v>
      </c>
    </row>
    <row r="6962" spans="1:6" s="45" customFormat="1" ht="24">
      <c r="A6962" s="229">
        <v>1917307</v>
      </c>
      <c r="B6962" s="21" t="s">
        <v>31</v>
      </c>
      <c r="C6962" s="32" t="s">
        <v>7759</v>
      </c>
      <c r="D6962" s="33" t="s">
        <v>44</v>
      </c>
      <c r="E6962" s="34">
        <v>36.1</v>
      </c>
      <c r="F6962" s="168">
        <f t="shared" si="123"/>
        <v>36.1</v>
      </c>
    </row>
    <row r="6963" spans="1:6" s="45" customFormat="1" ht="14.25">
      <c r="A6963" s="229">
        <v>1917272</v>
      </c>
      <c r="B6963" s="21" t="s">
        <v>31</v>
      </c>
      <c r="C6963" s="32" t="s">
        <v>7760</v>
      </c>
      <c r="D6963" s="33" t="s">
        <v>44</v>
      </c>
      <c r="E6963" s="34">
        <v>4.4000000000000004</v>
      </c>
      <c r="F6963" s="168">
        <f t="shared" si="123"/>
        <v>4.4000000000000004</v>
      </c>
    </row>
    <row r="6964" spans="1:6" s="45" customFormat="1" ht="24">
      <c r="A6964" s="229">
        <v>1917273</v>
      </c>
      <c r="B6964" s="21" t="s">
        <v>31</v>
      </c>
      <c r="C6964" s="32" t="s">
        <v>7761</v>
      </c>
      <c r="D6964" s="33" t="s">
        <v>44</v>
      </c>
      <c r="E6964" s="34">
        <v>4.6399999999999997</v>
      </c>
      <c r="F6964" s="168">
        <f t="shared" si="123"/>
        <v>4.6399999999999997</v>
      </c>
    </row>
    <row r="6965" spans="1:6" s="45" customFormat="1" ht="14.25">
      <c r="A6965" s="229">
        <v>1917729</v>
      </c>
      <c r="B6965" s="21" t="s">
        <v>31</v>
      </c>
      <c r="C6965" s="32" t="s">
        <v>7762</v>
      </c>
      <c r="D6965" s="33" t="s">
        <v>44</v>
      </c>
      <c r="E6965" s="34">
        <v>4.13</v>
      </c>
      <c r="F6965" s="168">
        <f t="shared" si="123"/>
        <v>4.13</v>
      </c>
    </row>
    <row r="6966" spans="1:6" s="45" customFormat="1" ht="24">
      <c r="A6966" s="229">
        <v>1917367</v>
      </c>
      <c r="B6966" s="21" t="s">
        <v>31</v>
      </c>
      <c r="C6966" s="32" t="s">
        <v>7763</v>
      </c>
      <c r="D6966" s="33" t="s">
        <v>44</v>
      </c>
      <c r="E6966" s="34">
        <v>4.7</v>
      </c>
      <c r="F6966" s="168">
        <f t="shared" si="123"/>
        <v>4.7</v>
      </c>
    </row>
    <row r="6967" spans="1:6" s="45" customFormat="1" ht="24">
      <c r="A6967" s="229">
        <v>1917368</v>
      </c>
      <c r="B6967" s="21" t="s">
        <v>31</v>
      </c>
      <c r="C6967" s="32" t="s">
        <v>7764</v>
      </c>
      <c r="D6967" s="33" t="s">
        <v>44</v>
      </c>
      <c r="E6967" s="34">
        <v>5.04</v>
      </c>
      <c r="F6967" s="168">
        <f t="shared" si="123"/>
        <v>5.04</v>
      </c>
    </row>
    <row r="6968" spans="1:6" s="45" customFormat="1" ht="24">
      <c r="A6968" s="229">
        <v>1917369</v>
      </c>
      <c r="B6968" s="21" t="s">
        <v>31</v>
      </c>
      <c r="C6968" s="32" t="s">
        <v>7765</v>
      </c>
      <c r="D6968" s="33" t="s">
        <v>44</v>
      </c>
      <c r="E6968" s="34">
        <v>5.53</v>
      </c>
      <c r="F6968" s="168">
        <f t="shared" si="123"/>
        <v>5.53</v>
      </c>
    </row>
    <row r="6969" spans="1:6" s="45" customFormat="1" ht="24">
      <c r="A6969" s="229">
        <v>1917370</v>
      </c>
      <c r="B6969" s="21" t="s">
        <v>31</v>
      </c>
      <c r="C6969" s="32" t="s">
        <v>7766</v>
      </c>
      <c r="D6969" s="33" t="s">
        <v>44</v>
      </c>
      <c r="E6969" s="34">
        <v>5.83</v>
      </c>
      <c r="F6969" s="168">
        <f t="shared" si="123"/>
        <v>5.83</v>
      </c>
    </row>
    <row r="6970" spans="1:6" s="45" customFormat="1" ht="24">
      <c r="A6970" s="229">
        <v>1917371</v>
      </c>
      <c r="B6970" s="21" t="s">
        <v>31</v>
      </c>
      <c r="C6970" s="32" t="s">
        <v>7767</v>
      </c>
      <c r="D6970" s="33" t="s">
        <v>44</v>
      </c>
      <c r="E6970" s="34">
        <v>6.12</v>
      </c>
      <c r="F6970" s="168">
        <f t="shared" si="123"/>
        <v>6.12</v>
      </c>
    </row>
    <row r="6971" spans="1:6" s="45" customFormat="1" ht="24">
      <c r="A6971" s="229">
        <v>1917372</v>
      </c>
      <c r="B6971" s="21" t="s">
        <v>31</v>
      </c>
      <c r="C6971" s="32" t="s">
        <v>7768</v>
      </c>
      <c r="D6971" s="33" t="s">
        <v>44</v>
      </c>
      <c r="E6971" s="34">
        <v>6.41</v>
      </c>
      <c r="F6971" s="168">
        <f t="shared" si="123"/>
        <v>6.41</v>
      </c>
    </row>
    <row r="6972" spans="1:6" s="45" customFormat="1" ht="24">
      <c r="A6972" s="229">
        <v>1917373</v>
      </c>
      <c r="B6972" s="21" t="s">
        <v>31</v>
      </c>
      <c r="C6972" s="32" t="s">
        <v>7769</v>
      </c>
      <c r="D6972" s="33" t="s">
        <v>44</v>
      </c>
      <c r="E6972" s="34">
        <v>6.63</v>
      </c>
      <c r="F6972" s="168">
        <f t="shared" si="123"/>
        <v>6.63</v>
      </c>
    </row>
    <row r="6973" spans="1:6" s="45" customFormat="1" ht="24">
      <c r="A6973" s="229">
        <v>1917374</v>
      </c>
      <c r="B6973" s="21" t="s">
        <v>31</v>
      </c>
      <c r="C6973" s="32" t="s">
        <v>7770</v>
      </c>
      <c r="D6973" s="33" t="s">
        <v>44</v>
      </c>
      <c r="E6973" s="34">
        <v>7.19</v>
      </c>
      <c r="F6973" s="168">
        <f t="shared" si="123"/>
        <v>7.19</v>
      </c>
    </row>
    <row r="6974" spans="1:6" s="45" customFormat="1" ht="24">
      <c r="A6974" s="229">
        <v>1917375</v>
      </c>
      <c r="B6974" s="21" t="s">
        <v>31</v>
      </c>
      <c r="C6974" s="32" t="s">
        <v>7771</v>
      </c>
      <c r="D6974" s="33" t="s">
        <v>44</v>
      </c>
      <c r="E6974" s="34">
        <v>7.46</v>
      </c>
      <c r="F6974" s="168">
        <f t="shared" si="123"/>
        <v>7.46</v>
      </c>
    </row>
    <row r="6975" spans="1:6" s="45" customFormat="1" ht="24">
      <c r="A6975" s="229">
        <v>1917376</v>
      </c>
      <c r="B6975" s="21" t="s">
        <v>31</v>
      </c>
      <c r="C6975" s="32" t="s">
        <v>7772</v>
      </c>
      <c r="D6975" s="33" t="s">
        <v>44</v>
      </c>
      <c r="E6975" s="34">
        <v>7.74</v>
      </c>
      <c r="F6975" s="168">
        <f t="shared" si="123"/>
        <v>7.74</v>
      </c>
    </row>
    <row r="6976" spans="1:6" s="45" customFormat="1" ht="24">
      <c r="A6976" s="229">
        <v>1917377</v>
      </c>
      <c r="B6976" s="21" t="s">
        <v>31</v>
      </c>
      <c r="C6976" s="32" t="s">
        <v>7773</v>
      </c>
      <c r="D6976" s="33" t="s">
        <v>44</v>
      </c>
      <c r="E6976" s="34">
        <v>8.01</v>
      </c>
      <c r="F6976" s="168">
        <f t="shared" si="123"/>
        <v>8.01</v>
      </c>
    </row>
    <row r="6977" spans="1:6" s="45" customFormat="1" ht="24">
      <c r="A6977" s="229">
        <v>1917378</v>
      </c>
      <c r="B6977" s="21" t="s">
        <v>31</v>
      </c>
      <c r="C6977" s="32" t="s">
        <v>7774</v>
      </c>
      <c r="D6977" s="33" t="s">
        <v>44</v>
      </c>
      <c r="E6977" s="34">
        <v>8.2899999999999991</v>
      </c>
      <c r="F6977" s="168">
        <f t="shared" si="123"/>
        <v>8.2899999999999991</v>
      </c>
    </row>
    <row r="6978" spans="1:6" s="45" customFormat="1" ht="24">
      <c r="A6978" s="229">
        <v>1917379</v>
      </c>
      <c r="B6978" s="21" t="s">
        <v>31</v>
      </c>
      <c r="C6978" s="32" t="s">
        <v>7775</v>
      </c>
      <c r="D6978" s="33" t="s">
        <v>44</v>
      </c>
      <c r="E6978" s="34">
        <v>8.8800000000000008</v>
      </c>
      <c r="F6978" s="168">
        <f t="shared" si="123"/>
        <v>8.8800000000000008</v>
      </c>
    </row>
    <row r="6979" spans="1:6" s="45" customFormat="1" ht="24">
      <c r="A6979" s="229">
        <v>1917380</v>
      </c>
      <c r="B6979" s="21" t="s">
        <v>31</v>
      </c>
      <c r="C6979" s="32" t="s">
        <v>7776</v>
      </c>
      <c r="D6979" s="33" t="s">
        <v>44</v>
      </c>
      <c r="E6979" s="34">
        <v>9.2200000000000006</v>
      </c>
      <c r="F6979" s="168">
        <f t="shared" si="123"/>
        <v>9.2200000000000006</v>
      </c>
    </row>
    <row r="6980" spans="1:6" s="45" customFormat="1" ht="24">
      <c r="A6980" s="229">
        <v>1917381</v>
      </c>
      <c r="B6980" s="21" t="s">
        <v>31</v>
      </c>
      <c r="C6980" s="32" t="s">
        <v>7777</v>
      </c>
      <c r="D6980" s="33" t="s">
        <v>44</v>
      </c>
      <c r="E6980" s="34">
        <v>9.57</v>
      </c>
      <c r="F6980" s="168">
        <f t="shared" si="123"/>
        <v>9.57</v>
      </c>
    </row>
    <row r="6981" spans="1:6" s="45" customFormat="1" ht="24">
      <c r="A6981" s="229">
        <v>1917382</v>
      </c>
      <c r="B6981" s="21" t="s">
        <v>31</v>
      </c>
      <c r="C6981" s="32" t="s">
        <v>7778</v>
      </c>
      <c r="D6981" s="33" t="s">
        <v>44</v>
      </c>
      <c r="E6981" s="34">
        <v>10</v>
      </c>
      <c r="F6981" s="168">
        <f t="shared" si="123"/>
        <v>10</v>
      </c>
    </row>
    <row r="6982" spans="1:6" s="45" customFormat="1" ht="24">
      <c r="A6982" s="229">
        <v>1917383</v>
      </c>
      <c r="B6982" s="21" t="s">
        <v>31</v>
      </c>
      <c r="C6982" s="32" t="s">
        <v>7779</v>
      </c>
      <c r="D6982" s="33" t="s">
        <v>44</v>
      </c>
      <c r="E6982" s="34">
        <v>10.37</v>
      </c>
      <c r="F6982" s="168">
        <f t="shared" si="123"/>
        <v>10.37</v>
      </c>
    </row>
    <row r="6983" spans="1:6" s="45" customFormat="1" ht="24">
      <c r="A6983" s="229">
        <v>1917384</v>
      </c>
      <c r="B6983" s="21" t="s">
        <v>31</v>
      </c>
      <c r="C6983" s="32" t="s">
        <v>7780</v>
      </c>
      <c r="D6983" s="33" t="s">
        <v>44</v>
      </c>
      <c r="E6983" s="34">
        <v>11.02</v>
      </c>
      <c r="F6983" s="168">
        <f t="shared" si="123"/>
        <v>11.02</v>
      </c>
    </row>
    <row r="6984" spans="1:6" s="45" customFormat="1" ht="24">
      <c r="A6984" s="229">
        <v>1917385</v>
      </c>
      <c r="B6984" s="21" t="s">
        <v>31</v>
      </c>
      <c r="C6984" s="32" t="s">
        <v>7781</v>
      </c>
      <c r="D6984" s="33" t="s">
        <v>44</v>
      </c>
      <c r="E6984" s="34">
        <v>11.5</v>
      </c>
      <c r="F6984" s="168">
        <f t="shared" si="123"/>
        <v>11.5</v>
      </c>
    </row>
    <row r="6985" spans="1:6" s="45" customFormat="1" ht="24">
      <c r="A6985" s="229">
        <v>1917386</v>
      </c>
      <c r="B6985" s="21" t="s">
        <v>31</v>
      </c>
      <c r="C6985" s="32" t="s">
        <v>7782</v>
      </c>
      <c r="D6985" s="33" t="s">
        <v>44</v>
      </c>
      <c r="E6985" s="34">
        <v>11.99</v>
      </c>
      <c r="F6985" s="168">
        <f t="shared" si="123"/>
        <v>11.99</v>
      </c>
    </row>
    <row r="6986" spans="1:6" s="45" customFormat="1" ht="24">
      <c r="A6986" s="229">
        <v>1917387</v>
      </c>
      <c r="B6986" s="21" t="s">
        <v>31</v>
      </c>
      <c r="C6986" s="32" t="s">
        <v>7783</v>
      </c>
      <c r="D6986" s="33" t="s">
        <v>44</v>
      </c>
      <c r="E6986" s="34">
        <v>12.51</v>
      </c>
      <c r="F6986" s="168">
        <f t="shared" si="123"/>
        <v>12.51</v>
      </c>
    </row>
    <row r="6987" spans="1:6" s="45" customFormat="1" ht="24">
      <c r="A6987" s="229">
        <v>1917388</v>
      </c>
      <c r="B6987" s="21" t="s">
        <v>31</v>
      </c>
      <c r="C6987" s="32" t="s">
        <v>7784</v>
      </c>
      <c r="D6987" s="33" t="s">
        <v>44</v>
      </c>
      <c r="E6987" s="34">
        <v>13.05</v>
      </c>
      <c r="F6987" s="168">
        <f t="shared" si="123"/>
        <v>13.05</v>
      </c>
    </row>
    <row r="6988" spans="1:6" s="45" customFormat="1" ht="24">
      <c r="A6988" s="229">
        <v>1917389</v>
      </c>
      <c r="B6988" s="21" t="s">
        <v>31</v>
      </c>
      <c r="C6988" s="32" t="s">
        <v>7785</v>
      </c>
      <c r="D6988" s="33" t="s">
        <v>44</v>
      </c>
      <c r="E6988" s="34">
        <v>13.87</v>
      </c>
      <c r="F6988" s="168">
        <f t="shared" si="123"/>
        <v>13.87</v>
      </c>
    </row>
    <row r="6989" spans="1:6" s="45" customFormat="1" ht="24">
      <c r="A6989" s="229">
        <v>1917390</v>
      </c>
      <c r="B6989" s="21" t="s">
        <v>31</v>
      </c>
      <c r="C6989" s="32" t="s">
        <v>7786</v>
      </c>
      <c r="D6989" s="33" t="s">
        <v>44</v>
      </c>
      <c r="E6989" s="34">
        <v>14.61</v>
      </c>
      <c r="F6989" s="168">
        <f t="shared" si="123"/>
        <v>14.61</v>
      </c>
    </row>
    <row r="6990" spans="1:6" s="45" customFormat="1" ht="24">
      <c r="A6990" s="229">
        <v>1917391</v>
      </c>
      <c r="B6990" s="21" t="s">
        <v>31</v>
      </c>
      <c r="C6990" s="32" t="s">
        <v>7787</v>
      </c>
      <c r="D6990" s="33" t="s">
        <v>44</v>
      </c>
      <c r="E6990" s="34">
        <v>15.4</v>
      </c>
      <c r="F6990" s="168">
        <f t="shared" si="123"/>
        <v>15.4</v>
      </c>
    </row>
    <row r="6991" spans="1:6" s="45" customFormat="1" ht="24">
      <c r="A6991" s="229">
        <v>1917364</v>
      </c>
      <c r="B6991" s="21" t="s">
        <v>31</v>
      </c>
      <c r="C6991" s="32" t="s">
        <v>7788</v>
      </c>
      <c r="D6991" s="33" t="s">
        <v>44</v>
      </c>
      <c r="E6991" s="34">
        <v>3.75</v>
      </c>
      <c r="F6991" s="168">
        <f t="shared" si="123"/>
        <v>3.75</v>
      </c>
    </row>
    <row r="6992" spans="1:6" s="45" customFormat="1" ht="24">
      <c r="A6992" s="229">
        <v>1917392</v>
      </c>
      <c r="B6992" s="21" t="s">
        <v>31</v>
      </c>
      <c r="C6992" s="32" t="s">
        <v>7789</v>
      </c>
      <c r="D6992" s="33" t="s">
        <v>44</v>
      </c>
      <c r="E6992" s="34">
        <v>16.39</v>
      </c>
      <c r="F6992" s="168">
        <f t="shared" si="123"/>
        <v>16.39</v>
      </c>
    </row>
    <row r="6993" spans="1:6" s="45" customFormat="1" ht="24">
      <c r="A6993" s="229">
        <v>1917393</v>
      </c>
      <c r="B6993" s="21" t="s">
        <v>31</v>
      </c>
      <c r="C6993" s="32" t="s">
        <v>7790</v>
      </c>
      <c r="D6993" s="33" t="s">
        <v>44</v>
      </c>
      <c r="E6993" s="34">
        <v>17.43</v>
      </c>
      <c r="F6993" s="168">
        <f t="shared" si="123"/>
        <v>17.43</v>
      </c>
    </row>
    <row r="6994" spans="1:6" s="45" customFormat="1" ht="24">
      <c r="A6994" s="229">
        <v>1917394</v>
      </c>
      <c r="B6994" s="21" t="s">
        <v>31</v>
      </c>
      <c r="C6994" s="32" t="s">
        <v>7791</v>
      </c>
      <c r="D6994" s="33" t="s">
        <v>44</v>
      </c>
      <c r="E6994" s="34">
        <v>18.91</v>
      </c>
      <c r="F6994" s="168">
        <f t="shared" si="123"/>
        <v>18.91</v>
      </c>
    </row>
    <row r="6995" spans="1:6" s="45" customFormat="1" ht="24">
      <c r="A6995" s="229">
        <v>1917395</v>
      </c>
      <c r="B6995" s="21" t="s">
        <v>31</v>
      </c>
      <c r="C6995" s="32" t="s">
        <v>7792</v>
      </c>
      <c r="D6995" s="33" t="s">
        <v>44</v>
      </c>
      <c r="E6995" s="34">
        <v>19.93</v>
      </c>
      <c r="F6995" s="168">
        <f t="shared" si="123"/>
        <v>19.93</v>
      </c>
    </row>
    <row r="6996" spans="1:6" s="45" customFormat="1" ht="24">
      <c r="A6996" s="229">
        <v>1917396</v>
      </c>
      <c r="B6996" s="21" t="s">
        <v>31</v>
      </c>
      <c r="C6996" s="32" t="s">
        <v>7793</v>
      </c>
      <c r="D6996" s="33" t="s">
        <v>44</v>
      </c>
      <c r="E6996" s="34">
        <v>21.12</v>
      </c>
      <c r="F6996" s="168">
        <f t="shared" si="123"/>
        <v>21.12</v>
      </c>
    </row>
    <row r="6997" spans="1:6" s="45" customFormat="1" ht="24">
      <c r="A6997" s="229">
        <v>1917397</v>
      </c>
      <c r="B6997" s="21" t="s">
        <v>31</v>
      </c>
      <c r="C6997" s="32" t="s">
        <v>7794</v>
      </c>
      <c r="D6997" s="33" t="s">
        <v>44</v>
      </c>
      <c r="E6997" s="34">
        <v>22.48</v>
      </c>
      <c r="F6997" s="168">
        <f t="shared" si="123"/>
        <v>22.48</v>
      </c>
    </row>
    <row r="6998" spans="1:6" s="45" customFormat="1" ht="24">
      <c r="A6998" s="229">
        <v>1917398</v>
      </c>
      <c r="B6998" s="21" t="s">
        <v>31</v>
      </c>
      <c r="C6998" s="32" t="s">
        <v>7795</v>
      </c>
      <c r="D6998" s="33" t="s">
        <v>44</v>
      </c>
      <c r="E6998" s="34">
        <v>23.67</v>
      </c>
      <c r="F6998" s="168">
        <f t="shared" si="123"/>
        <v>23.67</v>
      </c>
    </row>
    <row r="6999" spans="1:6" s="45" customFormat="1" ht="24">
      <c r="A6999" s="229">
        <v>1917399</v>
      </c>
      <c r="B6999" s="21" t="s">
        <v>31</v>
      </c>
      <c r="C6999" s="32" t="s">
        <v>7796</v>
      </c>
      <c r="D6999" s="33" t="s">
        <v>44</v>
      </c>
      <c r="E6999" s="34">
        <v>25.37</v>
      </c>
      <c r="F6999" s="168">
        <f t="shared" si="123"/>
        <v>25.37</v>
      </c>
    </row>
    <row r="7000" spans="1:6" s="45" customFormat="1" ht="24">
      <c r="A7000" s="229">
        <v>1917400</v>
      </c>
      <c r="B7000" s="21" t="s">
        <v>31</v>
      </c>
      <c r="C7000" s="32" t="s">
        <v>7797</v>
      </c>
      <c r="D7000" s="33" t="s">
        <v>44</v>
      </c>
      <c r="E7000" s="34">
        <v>26.91</v>
      </c>
      <c r="F7000" s="168">
        <f t="shared" si="123"/>
        <v>26.91</v>
      </c>
    </row>
    <row r="7001" spans="1:6" s="45" customFormat="1" ht="24">
      <c r="A7001" s="229">
        <v>1917401</v>
      </c>
      <c r="B7001" s="21" t="s">
        <v>31</v>
      </c>
      <c r="C7001" s="32" t="s">
        <v>7798</v>
      </c>
      <c r="D7001" s="33" t="s">
        <v>44</v>
      </c>
      <c r="E7001" s="34">
        <v>28.3</v>
      </c>
      <c r="F7001" s="168">
        <f t="shared" si="123"/>
        <v>28.3</v>
      </c>
    </row>
    <row r="7002" spans="1:6" s="45" customFormat="1" ht="24">
      <c r="A7002" s="229">
        <v>1917365</v>
      </c>
      <c r="B7002" s="21" t="s">
        <v>31</v>
      </c>
      <c r="C7002" s="32" t="s">
        <v>7799</v>
      </c>
      <c r="D7002" s="33" t="s">
        <v>44</v>
      </c>
      <c r="E7002" s="34">
        <v>4.12</v>
      </c>
      <c r="F7002" s="168">
        <f t="shared" si="123"/>
        <v>4.12</v>
      </c>
    </row>
    <row r="7003" spans="1:6" s="45" customFormat="1" ht="24">
      <c r="A7003" s="229">
        <v>1917402</v>
      </c>
      <c r="B7003" s="21" t="s">
        <v>31</v>
      </c>
      <c r="C7003" s="32" t="s">
        <v>7800</v>
      </c>
      <c r="D7003" s="33" t="s">
        <v>44</v>
      </c>
      <c r="E7003" s="34">
        <v>29.95</v>
      </c>
      <c r="F7003" s="168">
        <f t="shared" si="123"/>
        <v>29.95</v>
      </c>
    </row>
    <row r="7004" spans="1:6" s="45" customFormat="1" ht="24">
      <c r="A7004" s="229">
        <v>1917403</v>
      </c>
      <c r="B7004" s="21" t="s">
        <v>31</v>
      </c>
      <c r="C7004" s="32" t="s">
        <v>7801</v>
      </c>
      <c r="D7004" s="33" t="s">
        <v>44</v>
      </c>
      <c r="E7004" s="34">
        <v>31.8</v>
      </c>
      <c r="F7004" s="168">
        <f t="shared" si="123"/>
        <v>31.8</v>
      </c>
    </row>
    <row r="7005" spans="1:6" s="45" customFormat="1" ht="24">
      <c r="A7005" s="229">
        <v>1917404</v>
      </c>
      <c r="B7005" s="21" t="s">
        <v>31</v>
      </c>
      <c r="C7005" s="32" t="s">
        <v>7802</v>
      </c>
      <c r="D7005" s="33" t="s">
        <v>44</v>
      </c>
      <c r="E7005" s="34">
        <v>33.69</v>
      </c>
      <c r="F7005" s="168">
        <f t="shared" si="123"/>
        <v>33.69</v>
      </c>
    </row>
    <row r="7006" spans="1:6" s="45" customFormat="1" ht="24">
      <c r="A7006" s="229">
        <v>1917405</v>
      </c>
      <c r="B7006" s="21" t="s">
        <v>31</v>
      </c>
      <c r="C7006" s="32" t="s">
        <v>7803</v>
      </c>
      <c r="D7006" s="33" t="s">
        <v>44</v>
      </c>
      <c r="E7006" s="34">
        <v>35.5</v>
      </c>
      <c r="F7006" s="168">
        <f t="shared" si="123"/>
        <v>35.5</v>
      </c>
    </row>
    <row r="7007" spans="1:6" s="45" customFormat="1" ht="24">
      <c r="A7007" s="229">
        <v>1917406</v>
      </c>
      <c r="B7007" s="21" t="s">
        <v>31</v>
      </c>
      <c r="C7007" s="32" t="s">
        <v>7804</v>
      </c>
      <c r="D7007" s="33" t="s">
        <v>44</v>
      </c>
      <c r="E7007" s="34">
        <v>37.51</v>
      </c>
      <c r="F7007" s="168">
        <f t="shared" si="123"/>
        <v>37.51</v>
      </c>
    </row>
    <row r="7008" spans="1:6" s="45" customFormat="1" ht="24">
      <c r="A7008" s="229">
        <v>1917407</v>
      </c>
      <c r="B7008" s="21" t="s">
        <v>31</v>
      </c>
      <c r="C7008" s="32" t="s">
        <v>7805</v>
      </c>
      <c r="D7008" s="33" t="s">
        <v>44</v>
      </c>
      <c r="E7008" s="34">
        <v>39.82</v>
      </c>
      <c r="F7008" s="168">
        <f t="shared" si="123"/>
        <v>39.82</v>
      </c>
    </row>
    <row r="7009" spans="1:6" s="45" customFormat="1" ht="24">
      <c r="A7009" s="229">
        <v>1917408</v>
      </c>
      <c r="B7009" s="21" t="s">
        <v>31</v>
      </c>
      <c r="C7009" s="32" t="s">
        <v>7806</v>
      </c>
      <c r="D7009" s="33" t="s">
        <v>44</v>
      </c>
      <c r="E7009" s="34">
        <v>42.38</v>
      </c>
      <c r="F7009" s="168">
        <f t="shared" si="123"/>
        <v>42.38</v>
      </c>
    </row>
    <row r="7010" spans="1:6" s="45" customFormat="1" ht="24">
      <c r="A7010" s="229">
        <v>1917409</v>
      </c>
      <c r="B7010" s="21" t="s">
        <v>31</v>
      </c>
      <c r="C7010" s="32" t="s">
        <v>7807</v>
      </c>
      <c r="D7010" s="33" t="s">
        <v>44</v>
      </c>
      <c r="E7010" s="34">
        <v>44.43</v>
      </c>
      <c r="F7010" s="168">
        <f t="shared" si="123"/>
        <v>44.43</v>
      </c>
    </row>
    <row r="7011" spans="1:6" s="45" customFormat="1" ht="24">
      <c r="A7011" s="229">
        <v>1917410</v>
      </c>
      <c r="B7011" s="21" t="s">
        <v>31</v>
      </c>
      <c r="C7011" s="32" t="s">
        <v>7808</v>
      </c>
      <c r="D7011" s="33" t="s">
        <v>44</v>
      </c>
      <c r="E7011" s="34">
        <v>46.3</v>
      </c>
      <c r="F7011" s="168">
        <f t="shared" si="123"/>
        <v>46.3</v>
      </c>
    </row>
    <row r="7012" spans="1:6" s="45" customFormat="1" ht="24">
      <c r="A7012" s="229">
        <v>1917411</v>
      </c>
      <c r="B7012" s="21" t="s">
        <v>31</v>
      </c>
      <c r="C7012" s="32" t="s">
        <v>7809</v>
      </c>
      <c r="D7012" s="33" t="s">
        <v>44</v>
      </c>
      <c r="E7012" s="34">
        <v>48.41</v>
      </c>
      <c r="F7012" s="168">
        <f t="shared" si="123"/>
        <v>48.41</v>
      </c>
    </row>
    <row r="7013" spans="1:6" s="45" customFormat="1" ht="24">
      <c r="A7013" s="229">
        <v>1917366</v>
      </c>
      <c r="B7013" s="21" t="s">
        <v>31</v>
      </c>
      <c r="C7013" s="32" t="s">
        <v>7810</v>
      </c>
      <c r="D7013" s="33" t="s">
        <v>44</v>
      </c>
      <c r="E7013" s="34">
        <v>4.37</v>
      </c>
      <c r="F7013" s="168">
        <f t="shared" si="123"/>
        <v>4.37</v>
      </c>
    </row>
    <row r="7014" spans="1:6" s="45" customFormat="1" ht="14.25">
      <c r="A7014" s="229">
        <v>1917732</v>
      </c>
      <c r="B7014" s="21" t="s">
        <v>31</v>
      </c>
      <c r="C7014" s="32" t="s">
        <v>7811</v>
      </c>
      <c r="D7014" s="33" t="s">
        <v>44</v>
      </c>
      <c r="E7014" s="34">
        <v>3.51</v>
      </c>
      <c r="F7014" s="168">
        <f t="shared" si="123"/>
        <v>3.51</v>
      </c>
    </row>
    <row r="7015" spans="1:6" s="45" customFormat="1" ht="14.25">
      <c r="A7015" s="229">
        <v>1917043</v>
      </c>
      <c r="B7015" s="21" t="s">
        <v>31</v>
      </c>
      <c r="C7015" s="32" t="s">
        <v>7812</v>
      </c>
      <c r="D7015" s="33" t="s">
        <v>44</v>
      </c>
      <c r="E7015" s="34">
        <v>14.74</v>
      </c>
      <c r="F7015" s="168">
        <f t="shared" si="123"/>
        <v>14.74</v>
      </c>
    </row>
    <row r="7016" spans="1:6" s="45" customFormat="1" ht="14.25">
      <c r="A7016" s="229">
        <v>1917044</v>
      </c>
      <c r="B7016" s="21" t="s">
        <v>31</v>
      </c>
      <c r="C7016" s="32" t="s">
        <v>7813</v>
      </c>
      <c r="D7016" s="33" t="s">
        <v>44</v>
      </c>
      <c r="E7016" s="34">
        <v>14.99</v>
      </c>
      <c r="F7016" s="168">
        <f t="shared" si="123"/>
        <v>14.99</v>
      </c>
    </row>
    <row r="7017" spans="1:6" s="45" customFormat="1" ht="14.25">
      <c r="A7017" s="229">
        <v>1917045</v>
      </c>
      <c r="B7017" s="21" t="s">
        <v>31</v>
      </c>
      <c r="C7017" s="32" t="s">
        <v>7814</v>
      </c>
      <c r="D7017" s="33" t="s">
        <v>44</v>
      </c>
      <c r="E7017" s="34">
        <v>15.26</v>
      </c>
      <c r="F7017" s="168">
        <f t="shared" si="123"/>
        <v>15.26</v>
      </c>
    </row>
    <row r="7018" spans="1:6" s="45" customFormat="1" ht="14.25">
      <c r="A7018" s="229">
        <v>1917046</v>
      </c>
      <c r="B7018" s="21" t="s">
        <v>31</v>
      </c>
      <c r="C7018" s="32" t="s">
        <v>7815</v>
      </c>
      <c r="D7018" s="33" t="s">
        <v>44</v>
      </c>
      <c r="E7018" s="34">
        <v>15.53</v>
      </c>
      <c r="F7018" s="168">
        <f t="shared" si="123"/>
        <v>15.53</v>
      </c>
    </row>
    <row r="7019" spans="1:6" s="45" customFormat="1" ht="14.25">
      <c r="A7019" s="229">
        <v>1917047</v>
      </c>
      <c r="B7019" s="21" t="s">
        <v>31</v>
      </c>
      <c r="C7019" s="32" t="s">
        <v>7816</v>
      </c>
      <c r="D7019" s="33" t="s">
        <v>44</v>
      </c>
      <c r="E7019" s="34">
        <v>15.82</v>
      </c>
      <c r="F7019" s="168">
        <f t="shared" si="123"/>
        <v>15.82</v>
      </c>
    </row>
    <row r="7020" spans="1:6" s="45" customFormat="1" ht="14.25">
      <c r="A7020" s="229">
        <v>1917048</v>
      </c>
      <c r="B7020" s="21" t="s">
        <v>31</v>
      </c>
      <c r="C7020" s="32" t="s">
        <v>7817</v>
      </c>
      <c r="D7020" s="33" t="s">
        <v>44</v>
      </c>
      <c r="E7020" s="34">
        <v>15.98</v>
      </c>
      <c r="F7020" s="168">
        <f t="shared" si="123"/>
        <v>15.98</v>
      </c>
    </row>
    <row r="7021" spans="1:6" s="45" customFormat="1" ht="14.25">
      <c r="A7021" s="229">
        <v>1901518</v>
      </c>
      <c r="B7021" s="21" t="s">
        <v>31</v>
      </c>
      <c r="C7021" s="32" t="s">
        <v>7818</v>
      </c>
      <c r="D7021" s="33" t="s">
        <v>44</v>
      </c>
      <c r="E7021" s="34">
        <v>9.44</v>
      </c>
      <c r="F7021" s="168">
        <f t="shared" si="123"/>
        <v>9.44</v>
      </c>
    </row>
    <row r="7022" spans="1:6" s="45" customFormat="1" ht="14.25">
      <c r="A7022" s="229">
        <v>1901519</v>
      </c>
      <c r="B7022" s="21" t="s">
        <v>31</v>
      </c>
      <c r="C7022" s="32" t="s">
        <v>7819</v>
      </c>
      <c r="D7022" s="33" t="s">
        <v>44</v>
      </c>
      <c r="E7022" s="34">
        <v>9.51</v>
      </c>
      <c r="F7022" s="168">
        <f t="shared" si="123"/>
        <v>9.51</v>
      </c>
    </row>
    <row r="7023" spans="1:6" s="45" customFormat="1" ht="14.25">
      <c r="A7023" s="229">
        <v>1901520</v>
      </c>
      <c r="B7023" s="21" t="s">
        <v>31</v>
      </c>
      <c r="C7023" s="32" t="s">
        <v>7820</v>
      </c>
      <c r="D7023" s="33" t="s">
        <v>44</v>
      </c>
      <c r="E7023" s="34">
        <v>9.58</v>
      </c>
      <c r="F7023" s="168">
        <f t="shared" ref="F7023:F7086" si="124">E7023*$F$5038</f>
        <v>9.58</v>
      </c>
    </row>
    <row r="7024" spans="1:6" s="45" customFormat="1" ht="14.25">
      <c r="A7024" s="229">
        <v>1901521</v>
      </c>
      <c r="B7024" s="21" t="s">
        <v>31</v>
      </c>
      <c r="C7024" s="32" t="s">
        <v>7821</v>
      </c>
      <c r="D7024" s="33" t="s">
        <v>44</v>
      </c>
      <c r="E7024" s="34">
        <v>9.66</v>
      </c>
      <c r="F7024" s="168">
        <f t="shared" si="124"/>
        <v>9.66</v>
      </c>
    </row>
    <row r="7025" spans="1:6" s="45" customFormat="1" ht="14.25">
      <c r="A7025" s="229">
        <v>1901522</v>
      </c>
      <c r="B7025" s="21" t="s">
        <v>31</v>
      </c>
      <c r="C7025" s="32" t="s">
        <v>7822</v>
      </c>
      <c r="D7025" s="33" t="s">
        <v>44</v>
      </c>
      <c r="E7025" s="34">
        <v>9.74</v>
      </c>
      <c r="F7025" s="168">
        <f t="shared" si="124"/>
        <v>9.74</v>
      </c>
    </row>
    <row r="7026" spans="1:6" s="45" customFormat="1" ht="14.25">
      <c r="A7026" s="229">
        <v>1901517</v>
      </c>
      <c r="B7026" s="21" t="s">
        <v>31</v>
      </c>
      <c r="C7026" s="32" t="s">
        <v>7823</v>
      </c>
      <c r="D7026" s="33" t="s">
        <v>44</v>
      </c>
      <c r="E7026" s="34">
        <v>9.7799999999999994</v>
      </c>
      <c r="F7026" s="168">
        <f t="shared" si="124"/>
        <v>9.7799999999999994</v>
      </c>
    </row>
    <row r="7027" spans="1:6" s="45" customFormat="1" ht="14.25">
      <c r="A7027" s="229">
        <v>1901523</v>
      </c>
      <c r="B7027" s="21" t="s">
        <v>31</v>
      </c>
      <c r="C7027" s="32" t="s">
        <v>7824</v>
      </c>
      <c r="D7027" s="33" t="s">
        <v>44</v>
      </c>
      <c r="E7027" s="34">
        <v>12.49</v>
      </c>
      <c r="F7027" s="168">
        <f t="shared" si="124"/>
        <v>12.49</v>
      </c>
    </row>
    <row r="7028" spans="1:6" s="45" customFormat="1" ht="14.25">
      <c r="A7028" s="229">
        <v>1901524</v>
      </c>
      <c r="B7028" s="21" t="s">
        <v>31</v>
      </c>
      <c r="C7028" s="32" t="s">
        <v>7825</v>
      </c>
      <c r="D7028" s="33" t="s">
        <v>44</v>
      </c>
      <c r="E7028" s="34">
        <v>12.56</v>
      </c>
      <c r="F7028" s="168">
        <f t="shared" si="124"/>
        <v>12.56</v>
      </c>
    </row>
    <row r="7029" spans="1:6" s="45" customFormat="1" ht="14.25">
      <c r="A7029" s="229">
        <v>1901525</v>
      </c>
      <c r="B7029" s="21" t="s">
        <v>31</v>
      </c>
      <c r="C7029" s="32" t="s">
        <v>7826</v>
      </c>
      <c r="D7029" s="33" t="s">
        <v>44</v>
      </c>
      <c r="E7029" s="34">
        <v>12.63</v>
      </c>
      <c r="F7029" s="168">
        <f t="shared" si="124"/>
        <v>12.63</v>
      </c>
    </row>
    <row r="7030" spans="1:6" s="45" customFormat="1" ht="14.25">
      <c r="A7030" s="229">
        <v>1901526</v>
      </c>
      <c r="B7030" s="21" t="s">
        <v>31</v>
      </c>
      <c r="C7030" s="32" t="s">
        <v>7827</v>
      </c>
      <c r="D7030" s="33" t="s">
        <v>44</v>
      </c>
      <c r="E7030" s="34">
        <v>12.7</v>
      </c>
      <c r="F7030" s="168">
        <f t="shared" si="124"/>
        <v>12.7</v>
      </c>
    </row>
    <row r="7031" spans="1:6" s="45" customFormat="1" ht="14.25">
      <c r="A7031" s="229">
        <v>1901527</v>
      </c>
      <c r="B7031" s="21" t="s">
        <v>31</v>
      </c>
      <c r="C7031" s="32" t="s">
        <v>7828</v>
      </c>
      <c r="D7031" s="33" t="s">
        <v>44</v>
      </c>
      <c r="E7031" s="34">
        <v>12.78</v>
      </c>
      <c r="F7031" s="168">
        <f t="shared" si="124"/>
        <v>12.78</v>
      </c>
    </row>
    <row r="7032" spans="1:6" s="45" customFormat="1" ht="14.25">
      <c r="A7032" s="229">
        <v>1901528</v>
      </c>
      <c r="B7032" s="21" t="s">
        <v>31</v>
      </c>
      <c r="C7032" s="32" t="s">
        <v>7829</v>
      </c>
      <c r="D7032" s="33" t="s">
        <v>44</v>
      </c>
      <c r="E7032" s="34">
        <v>12.82</v>
      </c>
      <c r="F7032" s="168">
        <f t="shared" si="124"/>
        <v>12.82</v>
      </c>
    </row>
    <row r="7033" spans="1:6" s="45" customFormat="1" ht="14.25">
      <c r="A7033" s="229">
        <v>1917079</v>
      </c>
      <c r="B7033" s="21" t="s">
        <v>31</v>
      </c>
      <c r="C7033" s="32" t="s">
        <v>7830</v>
      </c>
      <c r="D7033" s="33" t="s">
        <v>44</v>
      </c>
      <c r="E7033" s="34">
        <v>10.210000000000001</v>
      </c>
      <c r="F7033" s="168">
        <f t="shared" si="124"/>
        <v>10.210000000000001</v>
      </c>
    </row>
    <row r="7034" spans="1:6" s="45" customFormat="1" ht="14.25">
      <c r="A7034" s="229">
        <v>1917080</v>
      </c>
      <c r="B7034" s="21" t="s">
        <v>31</v>
      </c>
      <c r="C7034" s="32" t="s">
        <v>7831</v>
      </c>
      <c r="D7034" s="33" t="s">
        <v>44</v>
      </c>
      <c r="E7034" s="34">
        <v>10.37</v>
      </c>
      <c r="F7034" s="168">
        <f t="shared" si="124"/>
        <v>10.37</v>
      </c>
    </row>
    <row r="7035" spans="1:6" s="45" customFormat="1" ht="14.25">
      <c r="A7035" s="229">
        <v>1917081</v>
      </c>
      <c r="B7035" s="21" t="s">
        <v>31</v>
      </c>
      <c r="C7035" s="32" t="s">
        <v>7832</v>
      </c>
      <c r="D7035" s="33" t="s">
        <v>44</v>
      </c>
      <c r="E7035" s="34">
        <v>10.53</v>
      </c>
      <c r="F7035" s="168">
        <f t="shared" si="124"/>
        <v>10.53</v>
      </c>
    </row>
    <row r="7036" spans="1:6" s="45" customFormat="1" ht="14.25">
      <c r="A7036" s="229">
        <v>1917082</v>
      </c>
      <c r="B7036" s="21" t="s">
        <v>31</v>
      </c>
      <c r="C7036" s="32" t="s">
        <v>7833</v>
      </c>
      <c r="D7036" s="33" t="s">
        <v>44</v>
      </c>
      <c r="E7036" s="34">
        <v>10.69</v>
      </c>
      <c r="F7036" s="168">
        <f t="shared" si="124"/>
        <v>10.69</v>
      </c>
    </row>
    <row r="7037" spans="1:6" s="45" customFormat="1" ht="14.25">
      <c r="A7037" s="229">
        <v>1917083</v>
      </c>
      <c r="B7037" s="21" t="s">
        <v>31</v>
      </c>
      <c r="C7037" s="32" t="s">
        <v>7834</v>
      </c>
      <c r="D7037" s="33" t="s">
        <v>44</v>
      </c>
      <c r="E7037" s="34">
        <v>10.87</v>
      </c>
      <c r="F7037" s="168">
        <f t="shared" si="124"/>
        <v>10.87</v>
      </c>
    </row>
    <row r="7038" spans="1:6" s="45" customFormat="1" ht="14.25">
      <c r="A7038" s="229">
        <v>1917084</v>
      </c>
      <c r="B7038" s="21" t="s">
        <v>31</v>
      </c>
      <c r="C7038" s="32" t="s">
        <v>7835</v>
      </c>
      <c r="D7038" s="33" t="s">
        <v>44</v>
      </c>
      <c r="E7038" s="34">
        <v>10.97</v>
      </c>
      <c r="F7038" s="168">
        <f t="shared" si="124"/>
        <v>10.97</v>
      </c>
    </row>
    <row r="7039" spans="1:6" s="45" customFormat="1" ht="14.25">
      <c r="A7039" s="229">
        <v>1901529</v>
      </c>
      <c r="B7039" s="21" t="s">
        <v>31</v>
      </c>
      <c r="C7039" s="32" t="s">
        <v>7836</v>
      </c>
      <c r="D7039" s="33" t="s">
        <v>44</v>
      </c>
      <c r="E7039" s="34">
        <v>15.63</v>
      </c>
      <c r="F7039" s="168">
        <f t="shared" si="124"/>
        <v>15.63</v>
      </c>
    </row>
    <row r="7040" spans="1:6" s="45" customFormat="1" ht="14.25">
      <c r="A7040" s="229">
        <v>1901530</v>
      </c>
      <c r="B7040" s="21" t="s">
        <v>31</v>
      </c>
      <c r="C7040" s="32" t="s">
        <v>7837</v>
      </c>
      <c r="D7040" s="33" t="s">
        <v>44</v>
      </c>
      <c r="E7040" s="34">
        <v>15.69</v>
      </c>
      <c r="F7040" s="168">
        <f t="shared" si="124"/>
        <v>15.69</v>
      </c>
    </row>
    <row r="7041" spans="1:6" s="45" customFormat="1" ht="14.25">
      <c r="A7041" s="229">
        <v>1901531</v>
      </c>
      <c r="B7041" s="21" t="s">
        <v>31</v>
      </c>
      <c r="C7041" s="32" t="s">
        <v>7838</v>
      </c>
      <c r="D7041" s="33" t="s">
        <v>44</v>
      </c>
      <c r="E7041" s="34">
        <v>15.76</v>
      </c>
      <c r="F7041" s="168">
        <f t="shared" si="124"/>
        <v>15.76</v>
      </c>
    </row>
    <row r="7042" spans="1:6" s="45" customFormat="1" ht="14.25">
      <c r="A7042" s="229">
        <v>1901532</v>
      </c>
      <c r="B7042" s="21" t="s">
        <v>31</v>
      </c>
      <c r="C7042" s="32" t="s">
        <v>7839</v>
      </c>
      <c r="D7042" s="33" t="s">
        <v>44</v>
      </c>
      <c r="E7042" s="34">
        <v>15.83</v>
      </c>
      <c r="F7042" s="168">
        <f t="shared" si="124"/>
        <v>15.83</v>
      </c>
    </row>
    <row r="7043" spans="1:6" s="45" customFormat="1" ht="14.25">
      <c r="A7043" s="229">
        <v>1901533</v>
      </c>
      <c r="B7043" s="21" t="s">
        <v>31</v>
      </c>
      <c r="C7043" s="32" t="s">
        <v>7840</v>
      </c>
      <c r="D7043" s="33" t="s">
        <v>44</v>
      </c>
      <c r="E7043" s="34">
        <v>15.91</v>
      </c>
      <c r="F7043" s="168">
        <f t="shared" si="124"/>
        <v>15.91</v>
      </c>
    </row>
    <row r="7044" spans="1:6" s="45" customFormat="1" ht="14.25">
      <c r="A7044" s="229">
        <v>1901534</v>
      </c>
      <c r="B7044" s="21" t="s">
        <v>31</v>
      </c>
      <c r="C7044" s="32" t="s">
        <v>7841</v>
      </c>
      <c r="D7044" s="33" t="s">
        <v>44</v>
      </c>
      <c r="E7044" s="34">
        <v>15.95</v>
      </c>
      <c r="F7044" s="168">
        <f t="shared" si="124"/>
        <v>15.95</v>
      </c>
    </row>
    <row r="7045" spans="1:6" s="45" customFormat="1" ht="14.25">
      <c r="A7045" s="229">
        <v>1917115</v>
      </c>
      <c r="B7045" s="21" t="s">
        <v>31</v>
      </c>
      <c r="C7045" s="32" t="s">
        <v>7842</v>
      </c>
      <c r="D7045" s="33" t="s">
        <v>44</v>
      </c>
      <c r="E7045" s="34">
        <v>9.67</v>
      </c>
      <c r="F7045" s="168">
        <f t="shared" si="124"/>
        <v>9.67</v>
      </c>
    </row>
    <row r="7046" spans="1:6" s="45" customFormat="1" ht="14.25">
      <c r="A7046" s="229">
        <v>1917116</v>
      </c>
      <c r="B7046" s="21" t="s">
        <v>31</v>
      </c>
      <c r="C7046" s="32" t="s">
        <v>7843</v>
      </c>
      <c r="D7046" s="33" t="s">
        <v>44</v>
      </c>
      <c r="E7046" s="34">
        <v>9.8000000000000007</v>
      </c>
      <c r="F7046" s="168">
        <f t="shared" si="124"/>
        <v>9.8000000000000007</v>
      </c>
    </row>
    <row r="7047" spans="1:6" s="45" customFormat="1" ht="14.25">
      <c r="A7047" s="229">
        <v>1917117</v>
      </c>
      <c r="B7047" s="21" t="s">
        <v>31</v>
      </c>
      <c r="C7047" s="32" t="s">
        <v>7844</v>
      </c>
      <c r="D7047" s="33" t="s">
        <v>44</v>
      </c>
      <c r="E7047" s="34">
        <v>9.93</v>
      </c>
      <c r="F7047" s="168">
        <f t="shared" si="124"/>
        <v>9.93</v>
      </c>
    </row>
    <row r="7048" spans="1:6" s="45" customFormat="1" ht="14.25">
      <c r="A7048" s="229">
        <v>1917118</v>
      </c>
      <c r="B7048" s="21" t="s">
        <v>31</v>
      </c>
      <c r="C7048" s="32" t="s">
        <v>7845</v>
      </c>
      <c r="D7048" s="33" t="s">
        <v>44</v>
      </c>
      <c r="E7048" s="34">
        <v>10.06</v>
      </c>
      <c r="F7048" s="168">
        <f t="shared" si="124"/>
        <v>10.06</v>
      </c>
    </row>
    <row r="7049" spans="1:6" s="45" customFormat="1" ht="14.25">
      <c r="A7049" s="229">
        <v>1917119</v>
      </c>
      <c r="B7049" s="21" t="s">
        <v>31</v>
      </c>
      <c r="C7049" s="32" t="s">
        <v>7846</v>
      </c>
      <c r="D7049" s="33" t="s">
        <v>44</v>
      </c>
      <c r="E7049" s="34">
        <v>10.199999999999999</v>
      </c>
      <c r="F7049" s="168">
        <f t="shared" si="124"/>
        <v>10.199999999999999</v>
      </c>
    </row>
    <row r="7050" spans="1:6" s="45" customFormat="1" ht="14.25">
      <c r="A7050" s="229">
        <v>1917120</v>
      </c>
      <c r="B7050" s="21" t="s">
        <v>31</v>
      </c>
      <c r="C7050" s="32" t="s">
        <v>7847</v>
      </c>
      <c r="D7050" s="33" t="s">
        <v>44</v>
      </c>
      <c r="E7050" s="34">
        <v>10.28</v>
      </c>
      <c r="F7050" s="168">
        <f t="shared" si="124"/>
        <v>10.28</v>
      </c>
    </row>
    <row r="7051" spans="1:6" s="45" customFormat="1" ht="14.25">
      <c r="A7051" s="229">
        <v>1917151</v>
      </c>
      <c r="B7051" s="21" t="s">
        <v>31</v>
      </c>
      <c r="C7051" s="32" t="s">
        <v>7848</v>
      </c>
      <c r="D7051" s="33" t="s">
        <v>44</v>
      </c>
      <c r="E7051" s="34">
        <v>9.16</v>
      </c>
      <c r="F7051" s="168">
        <f t="shared" si="124"/>
        <v>9.16</v>
      </c>
    </row>
    <row r="7052" spans="1:6" s="45" customFormat="1" ht="14.25">
      <c r="A7052" s="229">
        <v>1917152</v>
      </c>
      <c r="B7052" s="21" t="s">
        <v>31</v>
      </c>
      <c r="C7052" s="32" t="s">
        <v>7849</v>
      </c>
      <c r="D7052" s="33" t="s">
        <v>44</v>
      </c>
      <c r="E7052" s="34">
        <v>9.27</v>
      </c>
      <c r="F7052" s="168">
        <f t="shared" si="124"/>
        <v>9.27</v>
      </c>
    </row>
    <row r="7053" spans="1:6" s="45" customFormat="1" ht="14.25">
      <c r="A7053" s="229">
        <v>1917153</v>
      </c>
      <c r="B7053" s="21" t="s">
        <v>31</v>
      </c>
      <c r="C7053" s="32" t="s">
        <v>7850</v>
      </c>
      <c r="D7053" s="33" t="s">
        <v>44</v>
      </c>
      <c r="E7053" s="34">
        <v>9.3800000000000008</v>
      </c>
      <c r="F7053" s="168">
        <f t="shared" si="124"/>
        <v>9.3800000000000008</v>
      </c>
    </row>
    <row r="7054" spans="1:6" s="45" customFormat="1" ht="14.25">
      <c r="A7054" s="229">
        <v>1917154</v>
      </c>
      <c r="B7054" s="21" t="s">
        <v>31</v>
      </c>
      <c r="C7054" s="32" t="s">
        <v>7851</v>
      </c>
      <c r="D7054" s="33" t="s">
        <v>44</v>
      </c>
      <c r="E7054" s="34">
        <v>9.5</v>
      </c>
      <c r="F7054" s="168">
        <f t="shared" si="124"/>
        <v>9.5</v>
      </c>
    </row>
    <row r="7055" spans="1:6" s="45" customFormat="1" ht="14.25">
      <c r="A7055" s="229">
        <v>1917155</v>
      </c>
      <c r="B7055" s="21" t="s">
        <v>31</v>
      </c>
      <c r="C7055" s="32" t="s">
        <v>7852</v>
      </c>
      <c r="D7055" s="33" t="s">
        <v>44</v>
      </c>
      <c r="E7055" s="34">
        <v>9.6300000000000008</v>
      </c>
      <c r="F7055" s="168">
        <f t="shared" si="124"/>
        <v>9.6300000000000008</v>
      </c>
    </row>
    <row r="7056" spans="1:6" s="45" customFormat="1" ht="14.25">
      <c r="A7056" s="229">
        <v>1917156</v>
      </c>
      <c r="B7056" s="21" t="s">
        <v>31</v>
      </c>
      <c r="C7056" s="32" t="s">
        <v>7853</v>
      </c>
      <c r="D7056" s="33" t="s">
        <v>44</v>
      </c>
      <c r="E7056" s="34">
        <v>9.69</v>
      </c>
      <c r="F7056" s="168">
        <f t="shared" si="124"/>
        <v>9.69</v>
      </c>
    </row>
    <row r="7057" spans="1:6" s="45" customFormat="1" ht="14.25">
      <c r="A7057" s="229">
        <v>1917187</v>
      </c>
      <c r="B7057" s="21" t="s">
        <v>31</v>
      </c>
      <c r="C7057" s="32" t="s">
        <v>7854</v>
      </c>
      <c r="D7057" s="33" t="s">
        <v>44</v>
      </c>
      <c r="E7057" s="34">
        <v>10.15</v>
      </c>
      <c r="F7057" s="168">
        <f t="shared" si="124"/>
        <v>10.15</v>
      </c>
    </row>
    <row r="7058" spans="1:6" s="45" customFormat="1" ht="14.25">
      <c r="A7058" s="229">
        <v>1917188</v>
      </c>
      <c r="B7058" s="21" t="s">
        <v>31</v>
      </c>
      <c r="C7058" s="32" t="s">
        <v>7855</v>
      </c>
      <c r="D7058" s="33" t="s">
        <v>44</v>
      </c>
      <c r="E7058" s="34">
        <v>10.25</v>
      </c>
      <c r="F7058" s="168">
        <f t="shared" si="124"/>
        <v>10.25</v>
      </c>
    </row>
    <row r="7059" spans="1:6" s="45" customFormat="1" ht="14.25">
      <c r="A7059" s="229">
        <v>1917189</v>
      </c>
      <c r="B7059" s="21" t="s">
        <v>31</v>
      </c>
      <c r="C7059" s="32" t="s">
        <v>7856</v>
      </c>
      <c r="D7059" s="33" t="s">
        <v>44</v>
      </c>
      <c r="E7059" s="34">
        <v>10.35</v>
      </c>
      <c r="F7059" s="168">
        <f t="shared" si="124"/>
        <v>10.35</v>
      </c>
    </row>
    <row r="7060" spans="1:6" s="45" customFormat="1" ht="14.25">
      <c r="A7060" s="229">
        <v>1917190</v>
      </c>
      <c r="B7060" s="21" t="s">
        <v>31</v>
      </c>
      <c r="C7060" s="32" t="s">
        <v>7857</v>
      </c>
      <c r="D7060" s="33" t="s">
        <v>44</v>
      </c>
      <c r="E7060" s="34">
        <v>10.45</v>
      </c>
      <c r="F7060" s="168">
        <f t="shared" si="124"/>
        <v>10.45</v>
      </c>
    </row>
    <row r="7061" spans="1:6" s="45" customFormat="1" ht="14.25">
      <c r="A7061" s="229">
        <v>1917191</v>
      </c>
      <c r="B7061" s="21" t="s">
        <v>31</v>
      </c>
      <c r="C7061" s="32" t="s">
        <v>7858</v>
      </c>
      <c r="D7061" s="33" t="s">
        <v>44</v>
      </c>
      <c r="E7061" s="34">
        <v>10.56</v>
      </c>
      <c r="F7061" s="168">
        <f t="shared" si="124"/>
        <v>10.56</v>
      </c>
    </row>
    <row r="7062" spans="1:6" s="45" customFormat="1" ht="14.25">
      <c r="A7062" s="229">
        <v>1917192</v>
      </c>
      <c r="B7062" s="21" t="s">
        <v>31</v>
      </c>
      <c r="C7062" s="32" t="s">
        <v>7859</v>
      </c>
      <c r="D7062" s="33" t="s">
        <v>44</v>
      </c>
      <c r="E7062" s="34">
        <v>10.62</v>
      </c>
      <c r="F7062" s="168">
        <f t="shared" si="124"/>
        <v>10.62</v>
      </c>
    </row>
    <row r="7063" spans="1:6" s="45" customFormat="1" ht="14.25">
      <c r="A7063" s="229">
        <v>1917007</v>
      </c>
      <c r="B7063" s="21" t="s">
        <v>31</v>
      </c>
      <c r="C7063" s="32" t="s">
        <v>7860</v>
      </c>
      <c r="D7063" s="33" t="s">
        <v>44</v>
      </c>
      <c r="E7063" s="34">
        <v>20.190000000000001</v>
      </c>
      <c r="F7063" s="168">
        <f t="shared" si="124"/>
        <v>20.190000000000001</v>
      </c>
    </row>
    <row r="7064" spans="1:6" s="45" customFormat="1" ht="14.25">
      <c r="A7064" s="229">
        <v>1917008</v>
      </c>
      <c r="B7064" s="21" t="s">
        <v>31</v>
      </c>
      <c r="C7064" s="32" t="s">
        <v>7861</v>
      </c>
      <c r="D7064" s="33" t="s">
        <v>44</v>
      </c>
      <c r="E7064" s="34">
        <v>20.56</v>
      </c>
      <c r="F7064" s="168">
        <f t="shared" si="124"/>
        <v>20.56</v>
      </c>
    </row>
    <row r="7065" spans="1:6" s="45" customFormat="1" ht="14.25">
      <c r="A7065" s="229">
        <v>1917009</v>
      </c>
      <c r="B7065" s="21" t="s">
        <v>31</v>
      </c>
      <c r="C7065" s="32" t="s">
        <v>7862</v>
      </c>
      <c r="D7065" s="33" t="s">
        <v>44</v>
      </c>
      <c r="E7065" s="34">
        <v>20.94</v>
      </c>
      <c r="F7065" s="168">
        <f t="shared" si="124"/>
        <v>20.94</v>
      </c>
    </row>
    <row r="7066" spans="1:6" s="45" customFormat="1" ht="14.25">
      <c r="A7066" s="229">
        <v>1917010</v>
      </c>
      <c r="B7066" s="21" t="s">
        <v>31</v>
      </c>
      <c r="C7066" s="32" t="s">
        <v>7863</v>
      </c>
      <c r="D7066" s="33" t="s">
        <v>44</v>
      </c>
      <c r="E7066" s="34">
        <v>21.34</v>
      </c>
      <c r="F7066" s="168">
        <f t="shared" si="124"/>
        <v>21.34</v>
      </c>
    </row>
    <row r="7067" spans="1:6" s="45" customFormat="1" ht="14.25">
      <c r="A7067" s="229">
        <v>1917011</v>
      </c>
      <c r="B7067" s="21" t="s">
        <v>31</v>
      </c>
      <c r="C7067" s="32" t="s">
        <v>7864</v>
      </c>
      <c r="D7067" s="33" t="s">
        <v>44</v>
      </c>
      <c r="E7067" s="34">
        <v>21.76</v>
      </c>
      <c r="F7067" s="168">
        <f t="shared" si="124"/>
        <v>21.76</v>
      </c>
    </row>
    <row r="7068" spans="1:6" s="45" customFormat="1" ht="14.25">
      <c r="A7068" s="229">
        <v>1917012</v>
      </c>
      <c r="B7068" s="21" t="s">
        <v>31</v>
      </c>
      <c r="C7068" s="32" t="s">
        <v>7865</v>
      </c>
      <c r="D7068" s="33" t="s">
        <v>44</v>
      </c>
      <c r="E7068" s="34">
        <v>21.98</v>
      </c>
      <c r="F7068" s="168">
        <f t="shared" si="124"/>
        <v>21.98</v>
      </c>
    </row>
    <row r="7069" spans="1:6" s="45" customFormat="1" ht="24">
      <c r="A7069" s="229">
        <v>1917578</v>
      </c>
      <c r="B7069" s="21" t="s">
        <v>31</v>
      </c>
      <c r="C7069" s="32" t="s">
        <v>7866</v>
      </c>
      <c r="D7069" s="33" t="s">
        <v>44</v>
      </c>
      <c r="E7069" s="34">
        <v>6.62</v>
      </c>
      <c r="F7069" s="168">
        <f t="shared" si="124"/>
        <v>6.62</v>
      </c>
    </row>
    <row r="7070" spans="1:6" s="45" customFormat="1" ht="24">
      <c r="A7070" s="229">
        <v>1917579</v>
      </c>
      <c r="B7070" s="21" t="s">
        <v>31</v>
      </c>
      <c r="C7070" s="32" t="s">
        <v>7867</v>
      </c>
      <c r="D7070" s="33" t="s">
        <v>44</v>
      </c>
      <c r="E7070" s="34">
        <v>7.09</v>
      </c>
      <c r="F7070" s="168">
        <f t="shared" si="124"/>
        <v>7.09</v>
      </c>
    </row>
    <row r="7071" spans="1:6" s="45" customFormat="1" ht="24">
      <c r="A7071" s="229">
        <v>1917580</v>
      </c>
      <c r="B7071" s="21" t="s">
        <v>31</v>
      </c>
      <c r="C7071" s="32" t="s">
        <v>7868</v>
      </c>
      <c r="D7071" s="33" t="s">
        <v>44</v>
      </c>
      <c r="E7071" s="34">
        <v>7.48</v>
      </c>
      <c r="F7071" s="168">
        <f t="shared" si="124"/>
        <v>7.48</v>
      </c>
    </row>
    <row r="7072" spans="1:6" s="45" customFormat="1" ht="24">
      <c r="A7072" s="229">
        <v>1917581</v>
      </c>
      <c r="B7072" s="21" t="s">
        <v>31</v>
      </c>
      <c r="C7072" s="32" t="s">
        <v>7869</v>
      </c>
      <c r="D7072" s="33" t="s">
        <v>44</v>
      </c>
      <c r="E7072" s="34">
        <v>7.93</v>
      </c>
      <c r="F7072" s="168">
        <f t="shared" si="124"/>
        <v>7.93</v>
      </c>
    </row>
    <row r="7073" spans="1:6" s="45" customFormat="1" ht="24">
      <c r="A7073" s="229">
        <v>1917582</v>
      </c>
      <c r="B7073" s="21" t="s">
        <v>31</v>
      </c>
      <c r="C7073" s="32" t="s">
        <v>7870</v>
      </c>
      <c r="D7073" s="33" t="s">
        <v>44</v>
      </c>
      <c r="E7073" s="34">
        <v>8.6</v>
      </c>
      <c r="F7073" s="168">
        <f t="shared" si="124"/>
        <v>8.6</v>
      </c>
    </row>
    <row r="7074" spans="1:6" s="45" customFormat="1" ht="24">
      <c r="A7074" s="229">
        <v>1917583</v>
      </c>
      <c r="B7074" s="21" t="s">
        <v>31</v>
      </c>
      <c r="C7074" s="32" t="s">
        <v>7871</v>
      </c>
      <c r="D7074" s="33" t="s">
        <v>44</v>
      </c>
      <c r="E7074" s="34">
        <v>9.1</v>
      </c>
      <c r="F7074" s="168">
        <f t="shared" si="124"/>
        <v>9.1</v>
      </c>
    </row>
    <row r="7075" spans="1:6" s="45" customFormat="1" ht="24">
      <c r="A7075" s="229">
        <v>1917584</v>
      </c>
      <c r="B7075" s="21" t="s">
        <v>31</v>
      </c>
      <c r="C7075" s="32" t="s">
        <v>7872</v>
      </c>
      <c r="D7075" s="33" t="s">
        <v>44</v>
      </c>
      <c r="E7075" s="34">
        <v>9.5299999999999994</v>
      </c>
      <c r="F7075" s="168">
        <f t="shared" si="124"/>
        <v>9.5299999999999994</v>
      </c>
    </row>
    <row r="7076" spans="1:6" s="45" customFormat="1" ht="24">
      <c r="A7076" s="229">
        <v>1917585</v>
      </c>
      <c r="B7076" s="21" t="s">
        <v>31</v>
      </c>
      <c r="C7076" s="32" t="s">
        <v>7873</v>
      </c>
      <c r="D7076" s="33" t="s">
        <v>44</v>
      </c>
      <c r="E7076" s="34">
        <v>10.18</v>
      </c>
      <c r="F7076" s="168">
        <f t="shared" si="124"/>
        <v>10.18</v>
      </c>
    </row>
    <row r="7077" spans="1:6" s="45" customFormat="1" ht="24">
      <c r="A7077" s="229">
        <v>1917586</v>
      </c>
      <c r="B7077" s="21" t="s">
        <v>31</v>
      </c>
      <c r="C7077" s="32" t="s">
        <v>7874</v>
      </c>
      <c r="D7077" s="33" t="s">
        <v>44</v>
      </c>
      <c r="E7077" s="34">
        <v>11.16</v>
      </c>
      <c r="F7077" s="168">
        <f t="shared" si="124"/>
        <v>11.16</v>
      </c>
    </row>
    <row r="7078" spans="1:6" s="45" customFormat="1" ht="24">
      <c r="A7078" s="229">
        <v>1917587</v>
      </c>
      <c r="B7078" s="21" t="s">
        <v>31</v>
      </c>
      <c r="C7078" s="32" t="s">
        <v>7875</v>
      </c>
      <c r="D7078" s="33" t="s">
        <v>44</v>
      </c>
      <c r="E7078" s="34">
        <v>11.88</v>
      </c>
      <c r="F7078" s="168">
        <f t="shared" si="124"/>
        <v>11.88</v>
      </c>
    </row>
    <row r="7079" spans="1:6" s="45" customFormat="1" ht="24">
      <c r="A7079" s="229">
        <v>1917588</v>
      </c>
      <c r="B7079" s="21" t="s">
        <v>31</v>
      </c>
      <c r="C7079" s="32" t="s">
        <v>7876</v>
      </c>
      <c r="D7079" s="33" t="s">
        <v>44</v>
      </c>
      <c r="E7079" s="34">
        <v>12.7</v>
      </c>
      <c r="F7079" s="168">
        <f t="shared" si="124"/>
        <v>12.7</v>
      </c>
    </row>
    <row r="7080" spans="1:6" s="45" customFormat="1" ht="24">
      <c r="A7080" s="229">
        <v>1917589</v>
      </c>
      <c r="B7080" s="21" t="s">
        <v>31</v>
      </c>
      <c r="C7080" s="32" t="s">
        <v>7877</v>
      </c>
      <c r="D7080" s="33" t="s">
        <v>44</v>
      </c>
      <c r="E7080" s="34">
        <v>14.31</v>
      </c>
      <c r="F7080" s="168">
        <f t="shared" si="124"/>
        <v>14.31</v>
      </c>
    </row>
    <row r="7081" spans="1:6" s="45" customFormat="1" ht="24">
      <c r="A7081" s="229">
        <v>1917590</v>
      </c>
      <c r="B7081" s="21" t="s">
        <v>31</v>
      </c>
      <c r="C7081" s="32" t="s">
        <v>7878</v>
      </c>
      <c r="D7081" s="33" t="s">
        <v>44</v>
      </c>
      <c r="E7081" s="34">
        <v>16.59</v>
      </c>
      <c r="F7081" s="168">
        <f t="shared" si="124"/>
        <v>16.59</v>
      </c>
    </row>
    <row r="7082" spans="1:6" s="45" customFormat="1" ht="24">
      <c r="A7082" s="229">
        <v>1917591</v>
      </c>
      <c r="B7082" s="21" t="s">
        <v>31</v>
      </c>
      <c r="C7082" s="32" t="s">
        <v>7879</v>
      </c>
      <c r="D7082" s="33" t="s">
        <v>44</v>
      </c>
      <c r="E7082" s="34">
        <v>18.600000000000001</v>
      </c>
      <c r="F7082" s="168">
        <f t="shared" si="124"/>
        <v>18.600000000000001</v>
      </c>
    </row>
    <row r="7083" spans="1:6" s="45" customFormat="1" ht="24">
      <c r="A7083" s="229">
        <v>1917592</v>
      </c>
      <c r="B7083" s="21" t="s">
        <v>31</v>
      </c>
      <c r="C7083" s="32" t="s">
        <v>7880</v>
      </c>
      <c r="D7083" s="33" t="s">
        <v>44</v>
      </c>
      <c r="E7083" s="34">
        <v>21.17</v>
      </c>
      <c r="F7083" s="168">
        <f t="shared" si="124"/>
        <v>21.17</v>
      </c>
    </row>
    <row r="7084" spans="1:6" s="45" customFormat="1" ht="24">
      <c r="A7084" s="229">
        <v>1917593</v>
      </c>
      <c r="B7084" s="21" t="s">
        <v>31</v>
      </c>
      <c r="C7084" s="32" t="s">
        <v>7881</v>
      </c>
      <c r="D7084" s="33" t="s">
        <v>44</v>
      </c>
      <c r="E7084" s="34">
        <v>23.82</v>
      </c>
      <c r="F7084" s="168">
        <f t="shared" si="124"/>
        <v>23.82</v>
      </c>
    </row>
    <row r="7085" spans="1:6" s="45" customFormat="1" ht="24">
      <c r="A7085" s="229">
        <v>1917594</v>
      </c>
      <c r="B7085" s="21" t="s">
        <v>31</v>
      </c>
      <c r="C7085" s="32" t="s">
        <v>7882</v>
      </c>
      <c r="D7085" s="33" t="s">
        <v>44</v>
      </c>
      <c r="E7085" s="34">
        <v>27.08</v>
      </c>
      <c r="F7085" s="168">
        <f t="shared" si="124"/>
        <v>27.08</v>
      </c>
    </row>
    <row r="7086" spans="1:6" s="45" customFormat="1" ht="24">
      <c r="A7086" s="229">
        <v>1917595</v>
      </c>
      <c r="B7086" s="21" t="s">
        <v>31</v>
      </c>
      <c r="C7086" s="32" t="s">
        <v>7883</v>
      </c>
      <c r="D7086" s="33" t="s">
        <v>44</v>
      </c>
      <c r="E7086" s="34">
        <v>30.55</v>
      </c>
      <c r="F7086" s="168">
        <f t="shared" si="124"/>
        <v>30.55</v>
      </c>
    </row>
    <row r="7087" spans="1:6" s="45" customFormat="1" ht="24">
      <c r="A7087" s="229">
        <v>1917596</v>
      </c>
      <c r="B7087" s="21" t="s">
        <v>31</v>
      </c>
      <c r="C7087" s="32" t="s">
        <v>7884</v>
      </c>
      <c r="D7087" s="33" t="s">
        <v>44</v>
      </c>
      <c r="E7087" s="34">
        <v>33.700000000000003</v>
      </c>
      <c r="F7087" s="168">
        <f t="shared" ref="F7087:F7150" si="125">E7087*$F$5038</f>
        <v>33.700000000000003</v>
      </c>
    </row>
    <row r="7088" spans="1:6" s="45" customFormat="1" ht="24">
      <c r="A7088" s="229">
        <v>1917597</v>
      </c>
      <c r="B7088" s="21" t="s">
        <v>31</v>
      </c>
      <c r="C7088" s="32" t="s">
        <v>7885</v>
      </c>
      <c r="D7088" s="33" t="s">
        <v>44</v>
      </c>
      <c r="E7088" s="34">
        <v>38.049999999999997</v>
      </c>
      <c r="F7088" s="168">
        <f t="shared" si="125"/>
        <v>38.049999999999997</v>
      </c>
    </row>
    <row r="7089" spans="1:6" s="45" customFormat="1" ht="24">
      <c r="A7089" s="229">
        <v>1917598</v>
      </c>
      <c r="B7089" s="21" t="s">
        <v>31</v>
      </c>
      <c r="C7089" s="32" t="s">
        <v>7886</v>
      </c>
      <c r="D7089" s="33" t="s">
        <v>44</v>
      </c>
      <c r="E7089" s="34">
        <v>42.08</v>
      </c>
      <c r="F7089" s="168">
        <f t="shared" si="125"/>
        <v>42.08</v>
      </c>
    </row>
    <row r="7090" spans="1:6" s="45" customFormat="1" ht="24">
      <c r="A7090" s="229">
        <v>1917599</v>
      </c>
      <c r="B7090" s="21" t="s">
        <v>31</v>
      </c>
      <c r="C7090" s="32" t="s">
        <v>7887</v>
      </c>
      <c r="D7090" s="33" t="s">
        <v>44</v>
      </c>
      <c r="E7090" s="34">
        <v>46.65</v>
      </c>
      <c r="F7090" s="168">
        <f t="shared" si="125"/>
        <v>46.65</v>
      </c>
    </row>
    <row r="7091" spans="1:6" s="45" customFormat="1" ht="24">
      <c r="A7091" s="229">
        <v>1917600</v>
      </c>
      <c r="B7091" s="21" t="s">
        <v>31</v>
      </c>
      <c r="C7091" s="32" t="s">
        <v>7888</v>
      </c>
      <c r="D7091" s="33" t="s">
        <v>44</v>
      </c>
      <c r="E7091" s="34">
        <v>52.53</v>
      </c>
      <c r="F7091" s="168">
        <f t="shared" si="125"/>
        <v>52.53</v>
      </c>
    </row>
    <row r="7092" spans="1:6" s="45" customFormat="1" ht="24">
      <c r="A7092" s="229">
        <v>1917601</v>
      </c>
      <c r="B7092" s="21" t="s">
        <v>31</v>
      </c>
      <c r="C7092" s="32" t="s">
        <v>7889</v>
      </c>
      <c r="D7092" s="33" t="s">
        <v>44</v>
      </c>
      <c r="E7092" s="34">
        <v>55.21</v>
      </c>
      <c r="F7092" s="168">
        <f t="shared" si="125"/>
        <v>55.21</v>
      </c>
    </row>
    <row r="7093" spans="1:6" s="45" customFormat="1" ht="24">
      <c r="A7093" s="229">
        <v>1917575</v>
      </c>
      <c r="B7093" s="21" t="s">
        <v>31</v>
      </c>
      <c r="C7093" s="32" t="s">
        <v>7890</v>
      </c>
      <c r="D7093" s="33" t="s">
        <v>44</v>
      </c>
      <c r="E7093" s="34">
        <v>5.12</v>
      </c>
      <c r="F7093" s="168">
        <f t="shared" si="125"/>
        <v>5.12</v>
      </c>
    </row>
    <row r="7094" spans="1:6" s="45" customFormat="1" ht="24">
      <c r="A7094" s="229">
        <v>1917576</v>
      </c>
      <c r="B7094" s="21" t="s">
        <v>31</v>
      </c>
      <c r="C7094" s="32" t="s">
        <v>7891</v>
      </c>
      <c r="D7094" s="33" t="s">
        <v>44</v>
      </c>
      <c r="E7094" s="34">
        <v>5.49</v>
      </c>
      <c r="F7094" s="168">
        <f t="shared" si="125"/>
        <v>5.49</v>
      </c>
    </row>
    <row r="7095" spans="1:6" s="45" customFormat="1" ht="24">
      <c r="A7095" s="229">
        <v>1917577</v>
      </c>
      <c r="B7095" s="21" t="s">
        <v>31</v>
      </c>
      <c r="C7095" s="32" t="s">
        <v>7892</v>
      </c>
      <c r="D7095" s="33" t="s">
        <v>44</v>
      </c>
      <c r="E7095" s="34">
        <v>5.95</v>
      </c>
      <c r="F7095" s="168">
        <f t="shared" si="125"/>
        <v>5.95</v>
      </c>
    </row>
    <row r="7096" spans="1:6" s="45" customFormat="1" ht="24">
      <c r="A7096" s="229">
        <v>1917739</v>
      </c>
      <c r="B7096" s="21" t="s">
        <v>31</v>
      </c>
      <c r="C7096" s="32" t="s">
        <v>7893</v>
      </c>
      <c r="D7096" s="33" t="s">
        <v>44</v>
      </c>
      <c r="E7096" s="34">
        <v>5.04</v>
      </c>
      <c r="F7096" s="168">
        <f t="shared" si="125"/>
        <v>5.04</v>
      </c>
    </row>
    <row r="7097" spans="1:6" s="45" customFormat="1" ht="24">
      <c r="A7097" s="229">
        <v>1917253</v>
      </c>
      <c r="B7097" s="21" t="s">
        <v>31</v>
      </c>
      <c r="C7097" s="32" t="s">
        <v>7894</v>
      </c>
      <c r="D7097" s="33" t="s">
        <v>44</v>
      </c>
      <c r="E7097" s="34">
        <v>8.07</v>
      </c>
      <c r="F7097" s="168">
        <f t="shared" si="125"/>
        <v>8.07</v>
      </c>
    </row>
    <row r="7098" spans="1:6" s="45" customFormat="1" ht="24">
      <c r="A7098" s="229">
        <v>1917254</v>
      </c>
      <c r="B7098" s="21" t="s">
        <v>31</v>
      </c>
      <c r="C7098" s="32" t="s">
        <v>7895</v>
      </c>
      <c r="D7098" s="33" t="s">
        <v>44</v>
      </c>
      <c r="E7098" s="34">
        <v>8.65</v>
      </c>
      <c r="F7098" s="168">
        <f t="shared" si="125"/>
        <v>8.65</v>
      </c>
    </row>
    <row r="7099" spans="1:6" s="45" customFormat="1" ht="24">
      <c r="A7099" s="229">
        <v>1917255</v>
      </c>
      <c r="B7099" s="21" t="s">
        <v>31</v>
      </c>
      <c r="C7099" s="32" t="s">
        <v>7896</v>
      </c>
      <c r="D7099" s="33" t="s">
        <v>44</v>
      </c>
      <c r="E7099" s="34">
        <v>9.39</v>
      </c>
      <c r="F7099" s="168">
        <f t="shared" si="125"/>
        <v>9.39</v>
      </c>
    </row>
    <row r="7100" spans="1:6" s="45" customFormat="1" ht="24">
      <c r="A7100" s="229">
        <v>1917256</v>
      </c>
      <c r="B7100" s="21" t="s">
        <v>31</v>
      </c>
      <c r="C7100" s="32" t="s">
        <v>7897</v>
      </c>
      <c r="D7100" s="33" t="s">
        <v>44</v>
      </c>
      <c r="E7100" s="34">
        <v>10.16</v>
      </c>
      <c r="F7100" s="168">
        <f t="shared" si="125"/>
        <v>10.16</v>
      </c>
    </row>
    <row r="7101" spans="1:6" s="45" customFormat="1" ht="24">
      <c r="A7101" s="229">
        <v>1917257</v>
      </c>
      <c r="B7101" s="21" t="s">
        <v>31</v>
      </c>
      <c r="C7101" s="32" t="s">
        <v>7898</v>
      </c>
      <c r="D7101" s="33" t="s">
        <v>44</v>
      </c>
      <c r="E7101" s="34">
        <v>11.23</v>
      </c>
      <c r="F7101" s="168">
        <f t="shared" si="125"/>
        <v>11.23</v>
      </c>
    </row>
    <row r="7102" spans="1:6" s="45" customFormat="1" ht="24">
      <c r="A7102" s="229">
        <v>1917258</v>
      </c>
      <c r="B7102" s="21" t="s">
        <v>31</v>
      </c>
      <c r="C7102" s="32" t="s">
        <v>7899</v>
      </c>
      <c r="D7102" s="33" t="s">
        <v>44</v>
      </c>
      <c r="E7102" s="34">
        <v>12.3</v>
      </c>
      <c r="F7102" s="168">
        <f t="shared" si="125"/>
        <v>12.3</v>
      </c>
    </row>
    <row r="7103" spans="1:6" s="45" customFormat="1" ht="24">
      <c r="A7103" s="229">
        <v>1917259</v>
      </c>
      <c r="B7103" s="21" t="s">
        <v>31</v>
      </c>
      <c r="C7103" s="32" t="s">
        <v>7900</v>
      </c>
      <c r="D7103" s="33" t="s">
        <v>44</v>
      </c>
      <c r="E7103" s="34">
        <v>15.36</v>
      </c>
      <c r="F7103" s="168">
        <f t="shared" si="125"/>
        <v>15.36</v>
      </c>
    </row>
    <row r="7104" spans="1:6" s="45" customFormat="1" ht="24">
      <c r="A7104" s="229">
        <v>1917250</v>
      </c>
      <c r="B7104" s="21" t="s">
        <v>31</v>
      </c>
      <c r="C7104" s="32" t="s">
        <v>7901</v>
      </c>
      <c r="D7104" s="33" t="s">
        <v>44</v>
      </c>
      <c r="E7104" s="34">
        <v>6.02</v>
      </c>
      <c r="F7104" s="168">
        <f t="shared" si="125"/>
        <v>6.02</v>
      </c>
    </row>
    <row r="7105" spans="1:6" s="45" customFormat="1" ht="24">
      <c r="A7105" s="229">
        <v>1917251</v>
      </c>
      <c r="B7105" s="21" t="s">
        <v>31</v>
      </c>
      <c r="C7105" s="32" t="s">
        <v>7902</v>
      </c>
      <c r="D7105" s="33" t="s">
        <v>44</v>
      </c>
      <c r="E7105" s="34">
        <v>6.38</v>
      </c>
      <c r="F7105" s="168">
        <f t="shared" si="125"/>
        <v>6.38</v>
      </c>
    </row>
    <row r="7106" spans="1:6" s="45" customFormat="1" ht="24">
      <c r="A7106" s="229">
        <v>1917252</v>
      </c>
      <c r="B7106" s="21" t="s">
        <v>31</v>
      </c>
      <c r="C7106" s="32" t="s">
        <v>7903</v>
      </c>
      <c r="D7106" s="33" t="s">
        <v>44</v>
      </c>
      <c r="E7106" s="34">
        <v>7.15</v>
      </c>
      <c r="F7106" s="168">
        <f t="shared" si="125"/>
        <v>7.15</v>
      </c>
    </row>
    <row r="7107" spans="1:6" s="45" customFormat="1" ht="24">
      <c r="A7107" s="229">
        <v>1917726</v>
      </c>
      <c r="B7107" s="21" t="s">
        <v>31</v>
      </c>
      <c r="C7107" s="32" t="s">
        <v>7904</v>
      </c>
      <c r="D7107" s="33" t="s">
        <v>44</v>
      </c>
      <c r="E7107" s="34">
        <v>5.88</v>
      </c>
      <c r="F7107" s="168">
        <f t="shared" si="125"/>
        <v>5.88</v>
      </c>
    </row>
    <row r="7108" spans="1:6" s="45" customFormat="1" ht="24">
      <c r="A7108" s="229">
        <v>1917335</v>
      </c>
      <c r="B7108" s="21" t="s">
        <v>31</v>
      </c>
      <c r="C7108" s="32" t="s">
        <v>7905</v>
      </c>
      <c r="D7108" s="33" t="s">
        <v>44</v>
      </c>
      <c r="E7108" s="34">
        <v>5.93</v>
      </c>
      <c r="F7108" s="168">
        <f t="shared" si="125"/>
        <v>5.93</v>
      </c>
    </row>
    <row r="7109" spans="1:6" s="45" customFormat="1" ht="24">
      <c r="A7109" s="229">
        <v>1917336</v>
      </c>
      <c r="B7109" s="21" t="s">
        <v>31</v>
      </c>
      <c r="C7109" s="32" t="s">
        <v>7906</v>
      </c>
      <c r="D7109" s="33" t="s">
        <v>44</v>
      </c>
      <c r="E7109" s="34">
        <v>6.76</v>
      </c>
      <c r="F7109" s="168">
        <f t="shared" si="125"/>
        <v>6.76</v>
      </c>
    </row>
    <row r="7110" spans="1:6" s="45" customFormat="1" ht="24">
      <c r="A7110" s="229">
        <v>1917337</v>
      </c>
      <c r="B7110" s="21" t="s">
        <v>31</v>
      </c>
      <c r="C7110" s="32" t="s">
        <v>7907</v>
      </c>
      <c r="D7110" s="33" t="s">
        <v>44</v>
      </c>
      <c r="E7110" s="34">
        <v>7.37</v>
      </c>
      <c r="F7110" s="168">
        <f t="shared" si="125"/>
        <v>7.37</v>
      </c>
    </row>
    <row r="7111" spans="1:6" s="45" customFormat="1" ht="24">
      <c r="A7111" s="229">
        <v>1917338</v>
      </c>
      <c r="B7111" s="21" t="s">
        <v>31</v>
      </c>
      <c r="C7111" s="32" t="s">
        <v>7908</v>
      </c>
      <c r="D7111" s="33" t="s">
        <v>44</v>
      </c>
      <c r="E7111" s="34">
        <v>8.16</v>
      </c>
      <c r="F7111" s="168">
        <f t="shared" si="125"/>
        <v>8.16</v>
      </c>
    </row>
    <row r="7112" spans="1:6" s="45" customFormat="1" ht="24">
      <c r="A7112" s="229">
        <v>1917339</v>
      </c>
      <c r="B7112" s="21" t="s">
        <v>31</v>
      </c>
      <c r="C7112" s="32" t="s">
        <v>7909</v>
      </c>
      <c r="D7112" s="33" t="s">
        <v>44</v>
      </c>
      <c r="E7112" s="34">
        <v>9.1199999999999992</v>
      </c>
      <c r="F7112" s="168">
        <f t="shared" si="125"/>
        <v>9.1199999999999992</v>
      </c>
    </row>
    <row r="7113" spans="1:6" s="45" customFormat="1" ht="24">
      <c r="A7113" s="229">
        <v>1917340</v>
      </c>
      <c r="B7113" s="21" t="s">
        <v>31</v>
      </c>
      <c r="C7113" s="32" t="s">
        <v>7910</v>
      </c>
      <c r="D7113" s="33" t="s">
        <v>44</v>
      </c>
      <c r="E7113" s="34">
        <v>10.62</v>
      </c>
      <c r="F7113" s="168">
        <f t="shared" si="125"/>
        <v>10.62</v>
      </c>
    </row>
    <row r="7114" spans="1:6" s="45" customFormat="1" ht="24">
      <c r="A7114" s="229">
        <v>1917341</v>
      </c>
      <c r="B7114" s="21" t="s">
        <v>31</v>
      </c>
      <c r="C7114" s="32" t="s">
        <v>7911</v>
      </c>
      <c r="D7114" s="33" t="s">
        <v>44</v>
      </c>
      <c r="E7114" s="34">
        <v>13.53</v>
      </c>
      <c r="F7114" s="168">
        <f t="shared" si="125"/>
        <v>13.53</v>
      </c>
    </row>
    <row r="7115" spans="1:6" s="45" customFormat="1" ht="24">
      <c r="A7115" s="229">
        <v>1917342</v>
      </c>
      <c r="B7115" s="21" t="s">
        <v>31</v>
      </c>
      <c r="C7115" s="32" t="s">
        <v>7912</v>
      </c>
      <c r="D7115" s="33" t="s">
        <v>44</v>
      </c>
      <c r="E7115" s="34">
        <v>16.829999999999998</v>
      </c>
      <c r="F7115" s="168">
        <f t="shared" si="125"/>
        <v>16.829999999999998</v>
      </c>
    </row>
    <row r="7116" spans="1:6" s="45" customFormat="1" ht="24">
      <c r="A7116" s="229">
        <v>1917343</v>
      </c>
      <c r="B7116" s="21" t="s">
        <v>31</v>
      </c>
      <c r="C7116" s="32" t="s">
        <v>7913</v>
      </c>
      <c r="D7116" s="33" t="s">
        <v>44</v>
      </c>
      <c r="E7116" s="34">
        <v>21.03</v>
      </c>
      <c r="F7116" s="168">
        <f t="shared" si="125"/>
        <v>21.03</v>
      </c>
    </row>
    <row r="7117" spans="1:6" s="45" customFormat="1" ht="24">
      <c r="A7117" s="229">
        <v>1917344</v>
      </c>
      <c r="B7117" s="21" t="s">
        <v>31</v>
      </c>
      <c r="C7117" s="32" t="s">
        <v>7914</v>
      </c>
      <c r="D7117" s="33" t="s">
        <v>44</v>
      </c>
      <c r="E7117" s="34">
        <v>25.49</v>
      </c>
      <c r="F7117" s="168">
        <f t="shared" si="125"/>
        <v>25.49</v>
      </c>
    </row>
    <row r="7118" spans="1:6" s="45" customFormat="1" ht="24">
      <c r="A7118" s="229">
        <v>1917345</v>
      </c>
      <c r="B7118" s="21" t="s">
        <v>31</v>
      </c>
      <c r="C7118" s="32" t="s">
        <v>7915</v>
      </c>
      <c r="D7118" s="33" t="s">
        <v>44</v>
      </c>
      <c r="E7118" s="34">
        <v>31.76</v>
      </c>
      <c r="F7118" s="168">
        <f t="shared" si="125"/>
        <v>31.76</v>
      </c>
    </row>
    <row r="7119" spans="1:6" s="45" customFormat="1" ht="24">
      <c r="A7119" s="229">
        <v>1917346</v>
      </c>
      <c r="B7119" s="21" t="s">
        <v>31</v>
      </c>
      <c r="C7119" s="32" t="s">
        <v>7916</v>
      </c>
      <c r="D7119" s="33" t="s">
        <v>44</v>
      </c>
      <c r="E7119" s="34">
        <v>37.94</v>
      </c>
      <c r="F7119" s="168">
        <f t="shared" si="125"/>
        <v>37.94</v>
      </c>
    </row>
    <row r="7120" spans="1:6" s="45" customFormat="1" ht="24">
      <c r="A7120" s="229">
        <v>1917347</v>
      </c>
      <c r="B7120" s="21" t="s">
        <v>31</v>
      </c>
      <c r="C7120" s="32" t="s">
        <v>7917</v>
      </c>
      <c r="D7120" s="33" t="s">
        <v>44</v>
      </c>
      <c r="E7120" s="34">
        <v>49.85</v>
      </c>
      <c r="F7120" s="168">
        <f t="shared" si="125"/>
        <v>49.85</v>
      </c>
    </row>
    <row r="7121" spans="1:6" s="45" customFormat="1" ht="24">
      <c r="A7121" s="229">
        <v>1917332</v>
      </c>
      <c r="B7121" s="21" t="s">
        <v>31</v>
      </c>
      <c r="C7121" s="32" t="s">
        <v>7918</v>
      </c>
      <c r="D7121" s="33" t="s">
        <v>44</v>
      </c>
      <c r="E7121" s="34">
        <v>4.83</v>
      </c>
      <c r="F7121" s="168">
        <f t="shared" si="125"/>
        <v>4.83</v>
      </c>
    </row>
    <row r="7122" spans="1:6" s="45" customFormat="1" ht="24">
      <c r="A7122" s="229">
        <v>1917333</v>
      </c>
      <c r="B7122" s="21" t="s">
        <v>31</v>
      </c>
      <c r="C7122" s="32" t="s">
        <v>7919</v>
      </c>
      <c r="D7122" s="33" t="s">
        <v>44</v>
      </c>
      <c r="E7122" s="34">
        <v>5.16</v>
      </c>
      <c r="F7122" s="168">
        <f t="shared" si="125"/>
        <v>5.16</v>
      </c>
    </row>
    <row r="7123" spans="1:6" s="45" customFormat="1" ht="24">
      <c r="A7123" s="229">
        <v>1917334</v>
      </c>
      <c r="B7123" s="21" t="s">
        <v>31</v>
      </c>
      <c r="C7123" s="32" t="s">
        <v>7920</v>
      </c>
      <c r="D7123" s="33" t="s">
        <v>44</v>
      </c>
      <c r="E7123" s="34">
        <v>5.48</v>
      </c>
      <c r="F7123" s="168">
        <f t="shared" si="125"/>
        <v>5.48</v>
      </c>
    </row>
    <row r="7124" spans="1:6" s="45" customFormat="1" ht="24">
      <c r="A7124" s="229">
        <v>1917331</v>
      </c>
      <c r="B7124" s="21" t="s">
        <v>31</v>
      </c>
      <c r="C7124" s="32" t="s">
        <v>7921</v>
      </c>
      <c r="D7124" s="33" t="s">
        <v>44</v>
      </c>
      <c r="E7124" s="34">
        <v>4.42</v>
      </c>
      <c r="F7124" s="168">
        <f t="shared" si="125"/>
        <v>4.42</v>
      </c>
    </row>
    <row r="7125" spans="1:6" s="45" customFormat="1" ht="24">
      <c r="A7125" s="229">
        <v>1917443</v>
      </c>
      <c r="B7125" s="21" t="s">
        <v>31</v>
      </c>
      <c r="C7125" s="32" t="s">
        <v>7922</v>
      </c>
      <c r="D7125" s="33" t="s">
        <v>44</v>
      </c>
      <c r="E7125" s="34">
        <v>6.58</v>
      </c>
      <c r="F7125" s="168">
        <f t="shared" si="125"/>
        <v>6.58</v>
      </c>
    </row>
    <row r="7126" spans="1:6" s="45" customFormat="1" ht="24">
      <c r="A7126" s="229">
        <v>1917444</v>
      </c>
      <c r="B7126" s="21" t="s">
        <v>31</v>
      </c>
      <c r="C7126" s="32" t="s">
        <v>7923</v>
      </c>
      <c r="D7126" s="33" t="s">
        <v>44</v>
      </c>
      <c r="E7126" s="34">
        <v>7.11</v>
      </c>
      <c r="F7126" s="168">
        <f t="shared" si="125"/>
        <v>7.11</v>
      </c>
    </row>
    <row r="7127" spans="1:6" s="45" customFormat="1" ht="24">
      <c r="A7127" s="229">
        <v>1917445</v>
      </c>
      <c r="B7127" s="21" t="s">
        <v>31</v>
      </c>
      <c r="C7127" s="32" t="s">
        <v>7924</v>
      </c>
      <c r="D7127" s="33" t="s">
        <v>44</v>
      </c>
      <c r="E7127" s="34">
        <v>7.7</v>
      </c>
      <c r="F7127" s="168">
        <f t="shared" si="125"/>
        <v>7.7</v>
      </c>
    </row>
    <row r="7128" spans="1:6" s="45" customFormat="1" ht="24">
      <c r="A7128" s="229">
        <v>1917446</v>
      </c>
      <c r="B7128" s="21" t="s">
        <v>31</v>
      </c>
      <c r="C7128" s="32" t="s">
        <v>7925</v>
      </c>
      <c r="D7128" s="33" t="s">
        <v>44</v>
      </c>
      <c r="E7128" s="34">
        <v>8.31</v>
      </c>
      <c r="F7128" s="168">
        <f t="shared" si="125"/>
        <v>8.31</v>
      </c>
    </row>
    <row r="7129" spans="1:6" s="45" customFormat="1" ht="24">
      <c r="A7129" s="229">
        <v>1917447</v>
      </c>
      <c r="B7129" s="21" t="s">
        <v>31</v>
      </c>
      <c r="C7129" s="32" t="s">
        <v>7926</v>
      </c>
      <c r="D7129" s="33" t="s">
        <v>44</v>
      </c>
      <c r="E7129" s="34">
        <v>9.26</v>
      </c>
      <c r="F7129" s="168">
        <f t="shared" si="125"/>
        <v>9.26</v>
      </c>
    </row>
    <row r="7130" spans="1:6" s="45" customFormat="1" ht="24">
      <c r="A7130" s="229">
        <v>1917448</v>
      </c>
      <c r="B7130" s="21" t="s">
        <v>31</v>
      </c>
      <c r="C7130" s="32" t="s">
        <v>7927</v>
      </c>
      <c r="D7130" s="33" t="s">
        <v>44</v>
      </c>
      <c r="E7130" s="34">
        <v>10.039999999999999</v>
      </c>
      <c r="F7130" s="168">
        <f t="shared" si="125"/>
        <v>10.039999999999999</v>
      </c>
    </row>
    <row r="7131" spans="1:6" s="45" customFormat="1" ht="24">
      <c r="A7131" s="229">
        <v>1917449</v>
      </c>
      <c r="B7131" s="21" t="s">
        <v>31</v>
      </c>
      <c r="C7131" s="32" t="s">
        <v>7928</v>
      </c>
      <c r="D7131" s="33" t="s">
        <v>44</v>
      </c>
      <c r="E7131" s="34">
        <v>11.07</v>
      </c>
      <c r="F7131" s="168">
        <f t="shared" si="125"/>
        <v>11.07</v>
      </c>
    </row>
    <row r="7132" spans="1:6" s="45" customFormat="1" ht="24">
      <c r="A7132" s="229">
        <v>1917450</v>
      </c>
      <c r="B7132" s="21" t="s">
        <v>31</v>
      </c>
      <c r="C7132" s="32" t="s">
        <v>7929</v>
      </c>
      <c r="D7132" s="33" t="s">
        <v>44</v>
      </c>
      <c r="E7132" s="34">
        <v>12.31</v>
      </c>
      <c r="F7132" s="168">
        <f t="shared" si="125"/>
        <v>12.31</v>
      </c>
    </row>
    <row r="7133" spans="1:6" s="45" customFormat="1" ht="24">
      <c r="A7133" s="229">
        <v>1917451</v>
      </c>
      <c r="B7133" s="21" t="s">
        <v>31</v>
      </c>
      <c r="C7133" s="32" t="s">
        <v>7930</v>
      </c>
      <c r="D7133" s="33" t="s">
        <v>44</v>
      </c>
      <c r="E7133" s="34">
        <v>15.07</v>
      </c>
      <c r="F7133" s="168">
        <f t="shared" si="125"/>
        <v>15.07</v>
      </c>
    </row>
    <row r="7134" spans="1:6" s="45" customFormat="1" ht="24">
      <c r="A7134" s="229">
        <v>1917452</v>
      </c>
      <c r="B7134" s="21" t="s">
        <v>31</v>
      </c>
      <c r="C7134" s="32" t="s">
        <v>7931</v>
      </c>
      <c r="D7134" s="33" t="s">
        <v>44</v>
      </c>
      <c r="E7134" s="34">
        <v>17.760000000000002</v>
      </c>
      <c r="F7134" s="168">
        <f t="shared" si="125"/>
        <v>17.760000000000002</v>
      </c>
    </row>
    <row r="7135" spans="1:6" s="45" customFormat="1" ht="24">
      <c r="A7135" s="229">
        <v>1917453</v>
      </c>
      <c r="B7135" s="21" t="s">
        <v>31</v>
      </c>
      <c r="C7135" s="32" t="s">
        <v>7932</v>
      </c>
      <c r="D7135" s="33" t="s">
        <v>44</v>
      </c>
      <c r="E7135" s="34">
        <v>21.01</v>
      </c>
      <c r="F7135" s="168">
        <f t="shared" si="125"/>
        <v>21.01</v>
      </c>
    </row>
    <row r="7136" spans="1:6" s="45" customFormat="1" ht="24">
      <c r="A7136" s="229">
        <v>1917454</v>
      </c>
      <c r="B7136" s="21" t="s">
        <v>31</v>
      </c>
      <c r="C7136" s="32" t="s">
        <v>7933</v>
      </c>
      <c r="D7136" s="33" t="s">
        <v>44</v>
      </c>
      <c r="E7136" s="34">
        <v>24.59</v>
      </c>
      <c r="F7136" s="168">
        <f t="shared" si="125"/>
        <v>24.59</v>
      </c>
    </row>
    <row r="7137" spans="1:6" s="45" customFormat="1" ht="24">
      <c r="A7137" s="229">
        <v>1917455</v>
      </c>
      <c r="B7137" s="21" t="s">
        <v>31</v>
      </c>
      <c r="C7137" s="32" t="s">
        <v>7934</v>
      </c>
      <c r="D7137" s="33" t="s">
        <v>44</v>
      </c>
      <c r="E7137" s="34">
        <v>29.19</v>
      </c>
      <c r="F7137" s="168">
        <f t="shared" si="125"/>
        <v>29.19</v>
      </c>
    </row>
    <row r="7138" spans="1:6" s="45" customFormat="1" ht="24">
      <c r="A7138" s="229">
        <v>1917456</v>
      </c>
      <c r="B7138" s="21" t="s">
        <v>31</v>
      </c>
      <c r="C7138" s="32" t="s">
        <v>7935</v>
      </c>
      <c r="D7138" s="33" t="s">
        <v>44</v>
      </c>
      <c r="E7138" s="34">
        <v>34.14</v>
      </c>
      <c r="F7138" s="168">
        <f t="shared" si="125"/>
        <v>34.14</v>
      </c>
    </row>
    <row r="7139" spans="1:6" s="45" customFormat="1" ht="24">
      <c r="A7139" s="229">
        <v>1917457</v>
      </c>
      <c r="B7139" s="21" t="s">
        <v>31</v>
      </c>
      <c r="C7139" s="32" t="s">
        <v>7936</v>
      </c>
      <c r="D7139" s="33" t="s">
        <v>44</v>
      </c>
      <c r="E7139" s="34">
        <v>38.590000000000003</v>
      </c>
      <c r="F7139" s="168">
        <f t="shared" si="125"/>
        <v>38.590000000000003</v>
      </c>
    </row>
    <row r="7140" spans="1:6" s="45" customFormat="1" ht="24">
      <c r="A7140" s="229">
        <v>1917458</v>
      </c>
      <c r="B7140" s="21" t="s">
        <v>31</v>
      </c>
      <c r="C7140" s="32" t="s">
        <v>7937</v>
      </c>
      <c r="D7140" s="33" t="s">
        <v>44</v>
      </c>
      <c r="E7140" s="34">
        <v>44.5</v>
      </c>
      <c r="F7140" s="168">
        <f t="shared" si="125"/>
        <v>44.5</v>
      </c>
    </row>
    <row r="7141" spans="1:6" s="45" customFormat="1" ht="24">
      <c r="A7141" s="229">
        <v>1917459</v>
      </c>
      <c r="B7141" s="21" t="s">
        <v>31</v>
      </c>
      <c r="C7141" s="32" t="s">
        <v>7938</v>
      </c>
      <c r="D7141" s="33" t="s">
        <v>44</v>
      </c>
      <c r="E7141" s="34">
        <v>46.91</v>
      </c>
      <c r="F7141" s="168">
        <f t="shared" si="125"/>
        <v>46.91</v>
      </c>
    </row>
    <row r="7142" spans="1:6" s="45" customFormat="1" ht="24">
      <c r="A7142" s="229">
        <v>1917440</v>
      </c>
      <c r="B7142" s="21" t="s">
        <v>31</v>
      </c>
      <c r="C7142" s="32" t="s">
        <v>7939</v>
      </c>
      <c r="D7142" s="33" t="s">
        <v>44</v>
      </c>
      <c r="E7142" s="34">
        <v>4.57</v>
      </c>
      <c r="F7142" s="168">
        <f t="shared" si="125"/>
        <v>4.57</v>
      </c>
    </row>
    <row r="7143" spans="1:6" s="45" customFormat="1" ht="24">
      <c r="A7143" s="229">
        <v>1917441</v>
      </c>
      <c r="B7143" s="21" t="s">
        <v>31</v>
      </c>
      <c r="C7143" s="32" t="s">
        <v>7940</v>
      </c>
      <c r="D7143" s="33" t="s">
        <v>44</v>
      </c>
      <c r="E7143" s="34">
        <v>5.16</v>
      </c>
      <c r="F7143" s="168">
        <f t="shared" si="125"/>
        <v>5.16</v>
      </c>
    </row>
    <row r="7144" spans="1:6" s="45" customFormat="1" ht="24">
      <c r="A7144" s="229">
        <v>1917442</v>
      </c>
      <c r="B7144" s="21" t="s">
        <v>31</v>
      </c>
      <c r="C7144" s="32" t="s">
        <v>7941</v>
      </c>
      <c r="D7144" s="33" t="s">
        <v>44</v>
      </c>
      <c r="E7144" s="34">
        <v>5.75</v>
      </c>
      <c r="F7144" s="168">
        <f t="shared" si="125"/>
        <v>5.75</v>
      </c>
    </row>
    <row r="7145" spans="1:6" s="45" customFormat="1" ht="24">
      <c r="A7145" s="229">
        <v>1917734</v>
      </c>
      <c r="B7145" s="21" t="s">
        <v>31</v>
      </c>
      <c r="C7145" s="32" t="s">
        <v>7942</v>
      </c>
      <c r="D7145" s="33" t="s">
        <v>44</v>
      </c>
      <c r="E7145" s="34">
        <v>4.2300000000000004</v>
      </c>
      <c r="F7145" s="168">
        <f t="shared" si="125"/>
        <v>4.2300000000000004</v>
      </c>
    </row>
    <row r="7146" spans="1:6" s="45" customFormat="1" ht="14.25">
      <c r="A7146" s="229">
        <v>1917055</v>
      </c>
      <c r="B7146" s="21" t="s">
        <v>31</v>
      </c>
      <c r="C7146" s="32" t="s">
        <v>7943</v>
      </c>
      <c r="D7146" s="33" t="s">
        <v>44</v>
      </c>
      <c r="E7146" s="34">
        <v>13.43</v>
      </c>
      <c r="F7146" s="168">
        <f t="shared" si="125"/>
        <v>13.43</v>
      </c>
    </row>
    <row r="7147" spans="1:6" s="45" customFormat="1" ht="14.25">
      <c r="A7147" s="229">
        <v>1917056</v>
      </c>
      <c r="B7147" s="21" t="s">
        <v>31</v>
      </c>
      <c r="C7147" s="32" t="s">
        <v>7944</v>
      </c>
      <c r="D7147" s="33" t="s">
        <v>44</v>
      </c>
      <c r="E7147" s="34">
        <v>13.68</v>
      </c>
      <c r="F7147" s="168">
        <f t="shared" si="125"/>
        <v>13.68</v>
      </c>
    </row>
    <row r="7148" spans="1:6" s="45" customFormat="1" ht="14.25">
      <c r="A7148" s="229">
        <v>1917057</v>
      </c>
      <c r="B7148" s="21" t="s">
        <v>31</v>
      </c>
      <c r="C7148" s="32" t="s">
        <v>7945</v>
      </c>
      <c r="D7148" s="33" t="s">
        <v>44</v>
      </c>
      <c r="E7148" s="34">
        <v>13.93</v>
      </c>
      <c r="F7148" s="168">
        <f t="shared" si="125"/>
        <v>13.93</v>
      </c>
    </row>
    <row r="7149" spans="1:6" s="45" customFormat="1" ht="14.25">
      <c r="A7149" s="229">
        <v>1917058</v>
      </c>
      <c r="B7149" s="21" t="s">
        <v>31</v>
      </c>
      <c r="C7149" s="32" t="s">
        <v>7946</v>
      </c>
      <c r="D7149" s="33" t="s">
        <v>44</v>
      </c>
      <c r="E7149" s="34">
        <v>14.2</v>
      </c>
      <c r="F7149" s="168">
        <f t="shared" si="125"/>
        <v>14.2</v>
      </c>
    </row>
    <row r="7150" spans="1:6" s="45" customFormat="1" ht="14.25">
      <c r="A7150" s="229">
        <v>1917059</v>
      </c>
      <c r="B7150" s="21" t="s">
        <v>31</v>
      </c>
      <c r="C7150" s="32" t="s">
        <v>7947</v>
      </c>
      <c r="D7150" s="33" t="s">
        <v>44</v>
      </c>
      <c r="E7150" s="34">
        <v>14.49</v>
      </c>
      <c r="F7150" s="168">
        <f t="shared" si="125"/>
        <v>14.49</v>
      </c>
    </row>
    <row r="7151" spans="1:6" s="45" customFormat="1" ht="14.25">
      <c r="A7151" s="229">
        <v>1917060</v>
      </c>
      <c r="B7151" s="21" t="s">
        <v>31</v>
      </c>
      <c r="C7151" s="32" t="s">
        <v>7948</v>
      </c>
      <c r="D7151" s="33" t="s">
        <v>44</v>
      </c>
      <c r="E7151" s="34">
        <v>14.64</v>
      </c>
      <c r="F7151" s="168">
        <f t="shared" ref="F7151:F7214" si="126">E7151*$F$5038</f>
        <v>14.64</v>
      </c>
    </row>
    <row r="7152" spans="1:6" s="45" customFormat="1" ht="14.25">
      <c r="A7152" s="229">
        <v>1901536</v>
      </c>
      <c r="B7152" s="21" t="s">
        <v>31</v>
      </c>
      <c r="C7152" s="32" t="s">
        <v>7949</v>
      </c>
      <c r="D7152" s="33" t="s">
        <v>44</v>
      </c>
      <c r="E7152" s="34">
        <v>8.48</v>
      </c>
      <c r="F7152" s="168">
        <f t="shared" si="126"/>
        <v>8.48</v>
      </c>
    </row>
    <row r="7153" spans="1:6" s="45" customFormat="1" ht="14.25">
      <c r="A7153" s="229">
        <v>1901537</v>
      </c>
      <c r="B7153" s="21" t="s">
        <v>31</v>
      </c>
      <c r="C7153" s="32" t="s">
        <v>7950</v>
      </c>
      <c r="D7153" s="33" t="s">
        <v>44</v>
      </c>
      <c r="E7153" s="34">
        <v>8.5500000000000007</v>
      </c>
      <c r="F7153" s="168">
        <f t="shared" si="126"/>
        <v>8.5500000000000007</v>
      </c>
    </row>
    <row r="7154" spans="1:6" s="45" customFormat="1" ht="14.25">
      <c r="A7154" s="229">
        <v>1901538</v>
      </c>
      <c r="B7154" s="21" t="s">
        <v>31</v>
      </c>
      <c r="C7154" s="32" t="s">
        <v>7951</v>
      </c>
      <c r="D7154" s="33" t="s">
        <v>44</v>
      </c>
      <c r="E7154" s="34">
        <v>8.6199999999999992</v>
      </c>
      <c r="F7154" s="168">
        <f t="shared" si="126"/>
        <v>8.6199999999999992</v>
      </c>
    </row>
    <row r="7155" spans="1:6" s="45" customFormat="1" ht="14.25">
      <c r="A7155" s="229">
        <v>1901539</v>
      </c>
      <c r="B7155" s="21" t="s">
        <v>31</v>
      </c>
      <c r="C7155" s="32" t="s">
        <v>7952</v>
      </c>
      <c r="D7155" s="33" t="s">
        <v>44</v>
      </c>
      <c r="E7155" s="34">
        <v>8.69</v>
      </c>
      <c r="F7155" s="168">
        <f t="shared" si="126"/>
        <v>8.69</v>
      </c>
    </row>
    <row r="7156" spans="1:6" s="45" customFormat="1" ht="14.25">
      <c r="A7156" s="229">
        <v>1901540</v>
      </c>
      <c r="B7156" s="21" t="s">
        <v>31</v>
      </c>
      <c r="C7156" s="32" t="s">
        <v>7953</v>
      </c>
      <c r="D7156" s="33" t="s">
        <v>44</v>
      </c>
      <c r="E7156" s="34">
        <v>8.77</v>
      </c>
      <c r="F7156" s="168">
        <f t="shared" si="126"/>
        <v>8.77</v>
      </c>
    </row>
    <row r="7157" spans="1:6" s="45" customFormat="1" ht="14.25">
      <c r="A7157" s="229">
        <v>1901535</v>
      </c>
      <c r="B7157" s="21" t="s">
        <v>31</v>
      </c>
      <c r="C7157" s="32" t="s">
        <v>7954</v>
      </c>
      <c r="D7157" s="33" t="s">
        <v>44</v>
      </c>
      <c r="E7157" s="34">
        <v>8.82</v>
      </c>
      <c r="F7157" s="168">
        <f t="shared" si="126"/>
        <v>8.82</v>
      </c>
    </row>
    <row r="7158" spans="1:6" s="45" customFormat="1" ht="14.25">
      <c r="A7158" s="229">
        <v>1901542</v>
      </c>
      <c r="B7158" s="21" t="s">
        <v>31</v>
      </c>
      <c r="C7158" s="32" t="s">
        <v>7955</v>
      </c>
      <c r="D7158" s="33" t="s">
        <v>44</v>
      </c>
      <c r="E7158" s="34">
        <v>11.16</v>
      </c>
      <c r="F7158" s="168">
        <f t="shared" si="126"/>
        <v>11.16</v>
      </c>
    </row>
    <row r="7159" spans="1:6" s="45" customFormat="1" ht="14.25">
      <c r="A7159" s="229">
        <v>1901543</v>
      </c>
      <c r="B7159" s="21" t="s">
        <v>31</v>
      </c>
      <c r="C7159" s="32" t="s">
        <v>7956</v>
      </c>
      <c r="D7159" s="33" t="s">
        <v>44</v>
      </c>
      <c r="E7159" s="34">
        <v>11.23</v>
      </c>
      <c r="F7159" s="168">
        <f t="shared" si="126"/>
        <v>11.23</v>
      </c>
    </row>
    <row r="7160" spans="1:6" s="45" customFormat="1" ht="14.25">
      <c r="A7160" s="229">
        <v>1901544</v>
      </c>
      <c r="B7160" s="21" t="s">
        <v>31</v>
      </c>
      <c r="C7160" s="32" t="s">
        <v>7957</v>
      </c>
      <c r="D7160" s="33" t="s">
        <v>44</v>
      </c>
      <c r="E7160" s="34">
        <v>11.29</v>
      </c>
      <c r="F7160" s="168">
        <f t="shared" si="126"/>
        <v>11.29</v>
      </c>
    </row>
    <row r="7161" spans="1:6" s="45" customFormat="1" ht="14.25">
      <c r="A7161" s="229">
        <v>1901545</v>
      </c>
      <c r="B7161" s="21" t="s">
        <v>31</v>
      </c>
      <c r="C7161" s="32" t="s">
        <v>7958</v>
      </c>
      <c r="D7161" s="33" t="s">
        <v>44</v>
      </c>
      <c r="E7161" s="34">
        <v>11.36</v>
      </c>
      <c r="F7161" s="168">
        <f t="shared" si="126"/>
        <v>11.36</v>
      </c>
    </row>
    <row r="7162" spans="1:6" s="45" customFormat="1" ht="14.25">
      <c r="A7162" s="229">
        <v>1901546</v>
      </c>
      <c r="B7162" s="21" t="s">
        <v>31</v>
      </c>
      <c r="C7162" s="32" t="s">
        <v>7959</v>
      </c>
      <c r="D7162" s="33" t="s">
        <v>44</v>
      </c>
      <c r="E7162" s="34">
        <v>11.44</v>
      </c>
      <c r="F7162" s="168">
        <f t="shared" si="126"/>
        <v>11.44</v>
      </c>
    </row>
    <row r="7163" spans="1:6" s="45" customFormat="1" ht="14.25">
      <c r="A7163" s="229">
        <v>1901541</v>
      </c>
      <c r="B7163" s="21" t="s">
        <v>31</v>
      </c>
      <c r="C7163" s="32" t="s">
        <v>7960</v>
      </c>
      <c r="D7163" s="33" t="s">
        <v>44</v>
      </c>
      <c r="E7163" s="34">
        <v>11.48</v>
      </c>
      <c r="F7163" s="168">
        <f t="shared" si="126"/>
        <v>11.48</v>
      </c>
    </row>
    <row r="7164" spans="1:6" s="45" customFormat="1" ht="14.25">
      <c r="A7164" s="229">
        <v>1917091</v>
      </c>
      <c r="B7164" s="21" t="s">
        <v>31</v>
      </c>
      <c r="C7164" s="32" t="s">
        <v>7961</v>
      </c>
      <c r="D7164" s="33" t="s">
        <v>44</v>
      </c>
      <c r="E7164" s="34">
        <v>9.2899999999999991</v>
      </c>
      <c r="F7164" s="168">
        <f t="shared" si="126"/>
        <v>9.2899999999999991</v>
      </c>
    </row>
    <row r="7165" spans="1:6" s="45" customFormat="1" ht="14.25">
      <c r="A7165" s="229">
        <v>1917092</v>
      </c>
      <c r="B7165" s="21" t="s">
        <v>31</v>
      </c>
      <c r="C7165" s="32" t="s">
        <v>7962</v>
      </c>
      <c r="D7165" s="33" t="s">
        <v>44</v>
      </c>
      <c r="E7165" s="34">
        <v>9.44</v>
      </c>
      <c r="F7165" s="168">
        <f t="shared" si="126"/>
        <v>9.44</v>
      </c>
    </row>
    <row r="7166" spans="1:6" s="45" customFormat="1" ht="14.25">
      <c r="A7166" s="229">
        <v>1917093</v>
      </c>
      <c r="B7166" s="21" t="s">
        <v>31</v>
      </c>
      <c r="C7166" s="32" t="s">
        <v>7963</v>
      </c>
      <c r="D7166" s="33" t="s">
        <v>44</v>
      </c>
      <c r="E7166" s="34">
        <v>9.6</v>
      </c>
      <c r="F7166" s="168">
        <f t="shared" si="126"/>
        <v>9.6</v>
      </c>
    </row>
    <row r="7167" spans="1:6" s="45" customFormat="1" ht="14.25">
      <c r="A7167" s="229">
        <v>1917094</v>
      </c>
      <c r="B7167" s="21" t="s">
        <v>31</v>
      </c>
      <c r="C7167" s="32" t="s">
        <v>7964</v>
      </c>
      <c r="D7167" s="33" t="s">
        <v>44</v>
      </c>
      <c r="E7167" s="34">
        <v>9.76</v>
      </c>
      <c r="F7167" s="168">
        <f t="shared" si="126"/>
        <v>9.76</v>
      </c>
    </row>
    <row r="7168" spans="1:6" s="45" customFormat="1" ht="14.25">
      <c r="A7168" s="229">
        <v>1917095</v>
      </c>
      <c r="B7168" s="21" t="s">
        <v>31</v>
      </c>
      <c r="C7168" s="32" t="s">
        <v>7965</v>
      </c>
      <c r="D7168" s="33" t="s">
        <v>44</v>
      </c>
      <c r="E7168" s="34">
        <v>9.93</v>
      </c>
      <c r="F7168" s="168">
        <f t="shared" si="126"/>
        <v>9.93</v>
      </c>
    </row>
    <row r="7169" spans="1:6" s="45" customFormat="1" ht="14.25">
      <c r="A7169" s="229">
        <v>1917096</v>
      </c>
      <c r="B7169" s="21" t="s">
        <v>31</v>
      </c>
      <c r="C7169" s="32" t="s">
        <v>7966</v>
      </c>
      <c r="D7169" s="33" t="s">
        <v>44</v>
      </c>
      <c r="E7169" s="34">
        <v>10.029999999999999</v>
      </c>
      <c r="F7169" s="168">
        <f t="shared" si="126"/>
        <v>10.029999999999999</v>
      </c>
    </row>
    <row r="7170" spans="1:6" s="45" customFormat="1" ht="14.25">
      <c r="A7170" s="229">
        <v>1901548</v>
      </c>
      <c r="B7170" s="21" t="s">
        <v>31</v>
      </c>
      <c r="C7170" s="32" t="s">
        <v>7967</v>
      </c>
      <c r="D7170" s="33" t="s">
        <v>44</v>
      </c>
      <c r="E7170" s="34">
        <v>13.91</v>
      </c>
      <c r="F7170" s="168">
        <f t="shared" si="126"/>
        <v>13.91</v>
      </c>
    </row>
    <row r="7171" spans="1:6" s="45" customFormat="1" ht="14.25">
      <c r="A7171" s="229">
        <v>1901549</v>
      </c>
      <c r="B7171" s="21" t="s">
        <v>31</v>
      </c>
      <c r="C7171" s="32" t="s">
        <v>7968</v>
      </c>
      <c r="D7171" s="33" t="s">
        <v>44</v>
      </c>
      <c r="E7171" s="34">
        <v>13.98</v>
      </c>
      <c r="F7171" s="168">
        <f t="shared" si="126"/>
        <v>13.98</v>
      </c>
    </row>
    <row r="7172" spans="1:6" s="45" customFormat="1" ht="14.25">
      <c r="A7172" s="229">
        <v>1901550</v>
      </c>
      <c r="B7172" s="21" t="s">
        <v>31</v>
      </c>
      <c r="C7172" s="32" t="s">
        <v>7969</v>
      </c>
      <c r="D7172" s="33" t="s">
        <v>44</v>
      </c>
      <c r="E7172" s="34">
        <v>14.04</v>
      </c>
      <c r="F7172" s="168">
        <f t="shared" si="126"/>
        <v>14.04</v>
      </c>
    </row>
    <row r="7173" spans="1:6" s="45" customFormat="1" ht="14.25">
      <c r="A7173" s="229">
        <v>1901551</v>
      </c>
      <c r="B7173" s="21" t="s">
        <v>31</v>
      </c>
      <c r="C7173" s="32" t="s">
        <v>7970</v>
      </c>
      <c r="D7173" s="33" t="s">
        <v>44</v>
      </c>
      <c r="E7173" s="34">
        <v>14.11</v>
      </c>
      <c r="F7173" s="168">
        <f t="shared" si="126"/>
        <v>14.11</v>
      </c>
    </row>
    <row r="7174" spans="1:6" s="45" customFormat="1" ht="14.25">
      <c r="A7174" s="229">
        <v>1901552</v>
      </c>
      <c r="B7174" s="21" t="s">
        <v>31</v>
      </c>
      <c r="C7174" s="32" t="s">
        <v>7971</v>
      </c>
      <c r="D7174" s="33" t="s">
        <v>44</v>
      </c>
      <c r="E7174" s="34">
        <v>14.18</v>
      </c>
      <c r="F7174" s="168">
        <f t="shared" si="126"/>
        <v>14.18</v>
      </c>
    </row>
    <row r="7175" spans="1:6" s="45" customFormat="1" ht="14.25">
      <c r="A7175" s="229">
        <v>1901547</v>
      </c>
      <c r="B7175" s="21" t="s">
        <v>31</v>
      </c>
      <c r="C7175" s="32" t="s">
        <v>7972</v>
      </c>
      <c r="D7175" s="33" t="s">
        <v>44</v>
      </c>
      <c r="E7175" s="34">
        <v>14.22</v>
      </c>
      <c r="F7175" s="168">
        <f t="shared" si="126"/>
        <v>14.22</v>
      </c>
    </row>
    <row r="7176" spans="1:6" s="45" customFormat="1" ht="14.25">
      <c r="A7176" s="229">
        <v>1917127</v>
      </c>
      <c r="B7176" s="21" t="s">
        <v>31</v>
      </c>
      <c r="C7176" s="32" t="s">
        <v>7973</v>
      </c>
      <c r="D7176" s="33" t="s">
        <v>44</v>
      </c>
      <c r="E7176" s="34">
        <v>8.77</v>
      </c>
      <c r="F7176" s="168">
        <f t="shared" si="126"/>
        <v>8.77</v>
      </c>
    </row>
    <row r="7177" spans="1:6" s="45" customFormat="1" ht="14.25">
      <c r="A7177" s="229">
        <v>1917128</v>
      </c>
      <c r="B7177" s="21" t="s">
        <v>31</v>
      </c>
      <c r="C7177" s="32" t="s">
        <v>7974</v>
      </c>
      <c r="D7177" s="33" t="s">
        <v>44</v>
      </c>
      <c r="E7177" s="34">
        <v>8.89</v>
      </c>
      <c r="F7177" s="168">
        <f t="shared" si="126"/>
        <v>8.89</v>
      </c>
    </row>
    <row r="7178" spans="1:6" s="45" customFormat="1" ht="14.25">
      <c r="A7178" s="229">
        <v>1917129</v>
      </c>
      <c r="B7178" s="21" t="s">
        <v>31</v>
      </c>
      <c r="C7178" s="32" t="s">
        <v>7975</v>
      </c>
      <c r="D7178" s="33" t="s">
        <v>44</v>
      </c>
      <c r="E7178" s="34">
        <v>9.01</v>
      </c>
      <c r="F7178" s="168">
        <f t="shared" si="126"/>
        <v>9.01</v>
      </c>
    </row>
    <row r="7179" spans="1:6" s="45" customFormat="1" ht="14.25">
      <c r="A7179" s="229">
        <v>1917130</v>
      </c>
      <c r="B7179" s="21" t="s">
        <v>31</v>
      </c>
      <c r="C7179" s="32" t="s">
        <v>7976</v>
      </c>
      <c r="D7179" s="33" t="s">
        <v>44</v>
      </c>
      <c r="E7179" s="34">
        <v>9.15</v>
      </c>
      <c r="F7179" s="168">
        <f t="shared" si="126"/>
        <v>9.15</v>
      </c>
    </row>
    <row r="7180" spans="1:6" s="45" customFormat="1" ht="14.25">
      <c r="A7180" s="229">
        <v>1917131</v>
      </c>
      <c r="B7180" s="21" t="s">
        <v>31</v>
      </c>
      <c r="C7180" s="32" t="s">
        <v>7977</v>
      </c>
      <c r="D7180" s="33" t="s">
        <v>44</v>
      </c>
      <c r="E7180" s="34">
        <v>9.2899999999999991</v>
      </c>
      <c r="F7180" s="168">
        <f t="shared" si="126"/>
        <v>9.2899999999999991</v>
      </c>
    </row>
    <row r="7181" spans="1:6" s="45" customFormat="1" ht="14.25">
      <c r="A7181" s="229">
        <v>1917132</v>
      </c>
      <c r="B7181" s="21" t="s">
        <v>31</v>
      </c>
      <c r="C7181" s="32" t="s">
        <v>7978</v>
      </c>
      <c r="D7181" s="33" t="s">
        <v>44</v>
      </c>
      <c r="E7181" s="34">
        <v>9.36</v>
      </c>
      <c r="F7181" s="168">
        <f t="shared" si="126"/>
        <v>9.36</v>
      </c>
    </row>
    <row r="7182" spans="1:6" s="45" customFormat="1" ht="14.25">
      <c r="A7182" s="229">
        <v>1917163</v>
      </c>
      <c r="B7182" s="21" t="s">
        <v>31</v>
      </c>
      <c r="C7182" s="32" t="s">
        <v>7979</v>
      </c>
      <c r="D7182" s="33" t="s">
        <v>44</v>
      </c>
      <c r="E7182" s="34">
        <v>8.2899999999999991</v>
      </c>
      <c r="F7182" s="173">
        <f t="shared" si="126"/>
        <v>8.2899999999999991</v>
      </c>
    </row>
    <row r="7183" spans="1:6" s="45" customFormat="1" ht="14.25">
      <c r="A7183" s="229">
        <v>1917164</v>
      </c>
      <c r="B7183" s="21" t="s">
        <v>31</v>
      </c>
      <c r="C7183" s="32" t="s">
        <v>7980</v>
      </c>
      <c r="D7183" s="33" t="s">
        <v>44</v>
      </c>
      <c r="E7183" s="34">
        <v>8.4</v>
      </c>
      <c r="F7183" s="173">
        <f t="shared" si="126"/>
        <v>8.4</v>
      </c>
    </row>
    <row r="7184" spans="1:6" s="45" customFormat="1" ht="14.25">
      <c r="A7184" s="229">
        <v>1917165</v>
      </c>
      <c r="B7184" s="21" t="s">
        <v>31</v>
      </c>
      <c r="C7184" s="32" t="s">
        <v>7981</v>
      </c>
      <c r="D7184" s="33" t="s">
        <v>44</v>
      </c>
      <c r="E7184" s="34">
        <v>8.51</v>
      </c>
      <c r="F7184" s="173">
        <f t="shared" si="126"/>
        <v>8.51</v>
      </c>
    </row>
    <row r="7185" spans="1:6" s="45" customFormat="1" ht="14.25">
      <c r="A7185" s="229">
        <v>1917166</v>
      </c>
      <c r="B7185" s="21" t="s">
        <v>31</v>
      </c>
      <c r="C7185" s="32" t="s">
        <v>7982</v>
      </c>
      <c r="D7185" s="33" t="s">
        <v>44</v>
      </c>
      <c r="E7185" s="34">
        <v>8.6199999999999992</v>
      </c>
      <c r="F7185" s="173">
        <f t="shared" si="126"/>
        <v>8.6199999999999992</v>
      </c>
    </row>
    <row r="7186" spans="1:6" s="45" customFormat="1" ht="14.25">
      <c r="A7186" s="229">
        <v>1917167</v>
      </c>
      <c r="B7186" s="21" t="s">
        <v>31</v>
      </c>
      <c r="C7186" s="32" t="s">
        <v>7983</v>
      </c>
      <c r="D7186" s="33" t="s">
        <v>44</v>
      </c>
      <c r="E7186" s="34">
        <v>8.75</v>
      </c>
      <c r="F7186" s="173">
        <f t="shared" si="126"/>
        <v>8.75</v>
      </c>
    </row>
    <row r="7187" spans="1:6" s="45" customFormat="1" ht="14.25">
      <c r="A7187" s="229">
        <v>1917168</v>
      </c>
      <c r="B7187" s="21" t="s">
        <v>31</v>
      </c>
      <c r="C7187" s="32" t="s">
        <v>7984</v>
      </c>
      <c r="D7187" s="33" t="s">
        <v>44</v>
      </c>
      <c r="E7187" s="34">
        <v>8.81</v>
      </c>
      <c r="F7187" s="173">
        <f t="shared" si="126"/>
        <v>8.81</v>
      </c>
    </row>
    <row r="7188" spans="1:6" s="45" customFormat="1" ht="14.25">
      <c r="A7188" s="229">
        <v>1917199</v>
      </c>
      <c r="B7188" s="21" t="s">
        <v>31</v>
      </c>
      <c r="C7188" s="32" t="s">
        <v>7985</v>
      </c>
      <c r="D7188" s="33" t="s">
        <v>44</v>
      </c>
      <c r="E7188" s="34">
        <v>9.14</v>
      </c>
      <c r="F7188" s="173">
        <f t="shared" si="126"/>
        <v>9.14</v>
      </c>
    </row>
    <row r="7189" spans="1:6" s="45" customFormat="1" ht="14.25">
      <c r="A7189" s="229">
        <v>1917200</v>
      </c>
      <c r="B7189" s="21" t="s">
        <v>31</v>
      </c>
      <c r="C7189" s="32" t="s">
        <v>7986</v>
      </c>
      <c r="D7189" s="33" t="s">
        <v>44</v>
      </c>
      <c r="E7189" s="34">
        <v>9.24</v>
      </c>
      <c r="F7189" s="173">
        <f t="shared" si="126"/>
        <v>9.24</v>
      </c>
    </row>
    <row r="7190" spans="1:6" s="45" customFormat="1" ht="14.25">
      <c r="A7190" s="229">
        <v>1917201</v>
      </c>
      <c r="B7190" s="21" t="s">
        <v>31</v>
      </c>
      <c r="C7190" s="32" t="s">
        <v>7987</v>
      </c>
      <c r="D7190" s="33" t="s">
        <v>44</v>
      </c>
      <c r="E7190" s="34">
        <v>9.34</v>
      </c>
      <c r="F7190" s="173">
        <f t="shared" si="126"/>
        <v>9.34</v>
      </c>
    </row>
    <row r="7191" spans="1:6" s="45" customFormat="1" ht="14.25">
      <c r="A7191" s="229">
        <v>1917202</v>
      </c>
      <c r="B7191" s="21" t="s">
        <v>31</v>
      </c>
      <c r="C7191" s="32" t="s">
        <v>7988</v>
      </c>
      <c r="D7191" s="33" t="s">
        <v>44</v>
      </c>
      <c r="E7191" s="34">
        <v>9.44</v>
      </c>
      <c r="F7191" s="173">
        <f t="shared" si="126"/>
        <v>9.44</v>
      </c>
    </row>
    <row r="7192" spans="1:6" s="45" customFormat="1" ht="14.25">
      <c r="A7192" s="229">
        <v>1917203</v>
      </c>
      <c r="B7192" s="21" t="s">
        <v>31</v>
      </c>
      <c r="C7192" s="32" t="s">
        <v>7989</v>
      </c>
      <c r="D7192" s="33" t="s">
        <v>44</v>
      </c>
      <c r="E7192" s="34">
        <v>9.5500000000000007</v>
      </c>
      <c r="F7192" s="168">
        <f t="shared" si="126"/>
        <v>9.5500000000000007</v>
      </c>
    </row>
    <row r="7193" spans="1:6" s="45" customFormat="1" ht="14.25">
      <c r="A7193" s="229">
        <v>1917204</v>
      </c>
      <c r="B7193" s="21" t="s">
        <v>31</v>
      </c>
      <c r="C7193" s="32" t="s">
        <v>7990</v>
      </c>
      <c r="D7193" s="33" t="s">
        <v>44</v>
      </c>
      <c r="E7193" s="34">
        <v>9.61</v>
      </c>
      <c r="F7193" s="168">
        <f t="shared" si="126"/>
        <v>9.61</v>
      </c>
    </row>
    <row r="7194" spans="1:6" s="45" customFormat="1" ht="14.25">
      <c r="A7194" s="229">
        <v>1917019</v>
      </c>
      <c r="B7194" s="21" t="s">
        <v>31</v>
      </c>
      <c r="C7194" s="32" t="s">
        <v>7991</v>
      </c>
      <c r="D7194" s="33" t="s">
        <v>44</v>
      </c>
      <c r="E7194" s="34">
        <v>18.36</v>
      </c>
      <c r="F7194" s="168">
        <f t="shared" si="126"/>
        <v>18.36</v>
      </c>
    </row>
    <row r="7195" spans="1:6" s="45" customFormat="1" ht="14.25">
      <c r="A7195" s="229">
        <v>1917020</v>
      </c>
      <c r="B7195" s="21" t="s">
        <v>31</v>
      </c>
      <c r="C7195" s="32" t="s">
        <v>7992</v>
      </c>
      <c r="D7195" s="33" t="s">
        <v>44</v>
      </c>
      <c r="E7195" s="34">
        <v>18.72</v>
      </c>
      <c r="F7195" s="168">
        <f t="shared" si="126"/>
        <v>18.72</v>
      </c>
    </row>
    <row r="7196" spans="1:6" s="45" customFormat="1" ht="14.25">
      <c r="A7196" s="229">
        <v>1917021</v>
      </c>
      <c r="B7196" s="21" t="s">
        <v>31</v>
      </c>
      <c r="C7196" s="32" t="s">
        <v>7993</v>
      </c>
      <c r="D7196" s="33" t="s">
        <v>44</v>
      </c>
      <c r="E7196" s="34">
        <v>19.09</v>
      </c>
      <c r="F7196" s="168">
        <f t="shared" si="126"/>
        <v>19.09</v>
      </c>
    </row>
    <row r="7197" spans="1:6" s="45" customFormat="1" ht="14.25">
      <c r="A7197" s="229">
        <v>1917022</v>
      </c>
      <c r="B7197" s="21" t="s">
        <v>31</v>
      </c>
      <c r="C7197" s="32" t="s">
        <v>7994</v>
      </c>
      <c r="D7197" s="33" t="s">
        <v>44</v>
      </c>
      <c r="E7197" s="34">
        <v>19.48</v>
      </c>
      <c r="F7197" s="168">
        <f t="shared" si="126"/>
        <v>19.48</v>
      </c>
    </row>
    <row r="7198" spans="1:6" s="45" customFormat="1" ht="14.25">
      <c r="A7198" s="229">
        <v>1917023</v>
      </c>
      <c r="B7198" s="21" t="s">
        <v>31</v>
      </c>
      <c r="C7198" s="32" t="s">
        <v>7995</v>
      </c>
      <c r="D7198" s="33" t="s">
        <v>44</v>
      </c>
      <c r="E7198" s="34">
        <v>19.89</v>
      </c>
      <c r="F7198" s="168">
        <f t="shared" si="126"/>
        <v>19.89</v>
      </c>
    </row>
    <row r="7199" spans="1:6" s="45" customFormat="1" ht="14.25">
      <c r="A7199" s="229">
        <v>1917024</v>
      </c>
      <c r="B7199" s="21" t="s">
        <v>31</v>
      </c>
      <c r="C7199" s="32" t="s">
        <v>7996</v>
      </c>
      <c r="D7199" s="33" t="s">
        <v>44</v>
      </c>
      <c r="E7199" s="34">
        <v>20.100000000000001</v>
      </c>
      <c r="F7199" s="168">
        <f t="shared" si="126"/>
        <v>20.100000000000001</v>
      </c>
    </row>
    <row r="7200" spans="1:6" s="45" customFormat="1" ht="24">
      <c r="A7200" s="229">
        <v>1917541</v>
      </c>
      <c r="B7200" s="21" t="s">
        <v>31</v>
      </c>
      <c r="C7200" s="32" t="s">
        <v>7997</v>
      </c>
      <c r="D7200" s="33" t="s">
        <v>44</v>
      </c>
      <c r="E7200" s="34">
        <v>5.62</v>
      </c>
      <c r="F7200" s="168">
        <f t="shared" si="126"/>
        <v>5.62</v>
      </c>
    </row>
    <row r="7201" spans="1:6" s="45" customFormat="1" ht="24">
      <c r="A7201" s="229">
        <v>1917542</v>
      </c>
      <c r="B7201" s="21" t="s">
        <v>31</v>
      </c>
      <c r="C7201" s="32" t="s">
        <v>7998</v>
      </c>
      <c r="D7201" s="33" t="s">
        <v>44</v>
      </c>
      <c r="E7201" s="34">
        <v>6.3</v>
      </c>
      <c r="F7201" s="168">
        <f t="shared" si="126"/>
        <v>6.3</v>
      </c>
    </row>
    <row r="7202" spans="1:6" s="45" customFormat="1" ht="24">
      <c r="A7202" s="229">
        <v>1917543</v>
      </c>
      <c r="B7202" s="21" t="s">
        <v>31</v>
      </c>
      <c r="C7202" s="32" t="s">
        <v>7999</v>
      </c>
      <c r="D7202" s="33" t="s">
        <v>44</v>
      </c>
      <c r="E7202" s="34">
        <v>6.61</v>
      </c>
      <c r="F7202" s="168">
        <f t="shared" si="126"/>
        <v>6.61</v>
      </c>
    </row>
    <row r="7203" spans="1:6" s="45" customFormat="1" ht="24">
      <c r="A7203" s="229">
        <v>1917544</v>
      </c>
      <c r="B7203" s="21" t="s">
        <v>31</v>
      </c>
      <c r="C7203" s="32" t="s">
        <v>8000</v>
      </c>
      <c r="D7203" s="33" t="s">
        <v>44</v>
      </c>
      <c r="E7203" s="34">
        <v>6.92</v>
      </c>
      <c r="F7203" s="168">
        <f t="shared" si="126"/>
        <v>6.92</v>
      </c>
    </row>
    <row r="7204" spans="1:6" s="45" customFormat="1" ht="24">
      <c r="A7204" s="229">
        <v>1917545</v>
      </c>
      <c r="B7204" s="21" t="s">
        <v>31</v>
      </c>
      <c r="C7204" s="32" t="s">
        <v>8001</v>
      </c>
      <c r="D7204" s="33" t="s">
        <v>44</v>
      </c>
      <c r="E7204" s="34">
        <v>7.33</v>
      </c>
      <c r="F7204" s="168">
        <f t="shared" si="126"/>
        <v>7.33</v>
      </c>
    </row>
    <row r="7205" spans="1:6" s="45" customFormat="1" ht="24">
      <c r="A7205" s="229">
        <v>1917546</v>
      </c>
      <c r="B7205" s="21" t="s">
        <v>31</v>
      </c>
      <c r="C7205" s="32" t="s">
        <v>8002</v>
      </c>
      <c r="D7205" s="33" t="s">
        <v>44</v>
      </c>
      <c r="E7205" s="34">
        <v>7.67</v>
      </c>
      <c r="F7205" s="168">
        <f t="shared" si="126"/>
        <v>7.67</v>
      </c>
    </row>
    <row r="7206" spans="1:6" s="45" customFormat="1" ht="24">
      <c r="A7206" s="229">
        <v>1917547</v>
      </c>
      <c r="B7206" s="21" t="s">
        <v>31</v>
      </c>
      <c r="C7206" s="32" t="s">
        <v>8003</v>
      </c>
      <c r="D7206" s="33" t="s">
        <v>44</v>
      </c>
      <c r="E7206" s="34">
        <v>8.3800000000000008</v>
      </c>
      <c r="F7206" s="168">
        <f t="shared" si="126"/>
        <v>8.3800000000000008</v>
      </c>
    </row>
    <row r="7207" spans="1:6" s="45" customFormat="1" ht="24">
      <c r="A7207" s="229">
        <v>1917548</v>
      </c>
      <c r="B7207" s="21" t="s">
        <v>31</v>
      </c>
      <c r="C7207" s="32" t="s">
        <v>8004</v>
      </c>
      <c r="D7207" s="33" t="s">
        <v>44</v>
      </c>
      <c r="E7207" s="34">
        <v>8.82</v>
      </c>
      <c r="F7207" s="168">
        <f t="shared" si="126"/>
        <v>8.82</v>
      </c>
    </row>
    <row r="7208" spans="1:6" s="45" customFormat="1" ht="24">
      <c r="A7208" s="229">
        <v>1917549</v>
      </c>
      <c r="B7208" s="21" t="s">
        <v>31</v>
      </c>
      <c r="C7208" s="32" t="s">
        <v>8005</v>
      </c>
      <c r="D7208" s="33" t="s">
        <v>44</v>
      </c>
      <c r="E7208" s="34">
        <v>9.26</v>
      </c>
      <c r="F7208" s="168">
        <f t="shared" si="126"/>
        <v>9.26</v>
      </c>
    </row>
    <row r="7209" spans="1:6" s="45" customFormat="1" ht="24">
      <c r="A7209" s="229">
        <v>1917550</v>
      </c>
      <c r="B7209" s="21" t="s">
        <v>31</v>
      </c>
      <c r="C7209" s="32" t="s">
        <v>8006</v>
      </c>
      <c r="D7209" s="33" t="s">
        <v>44</v>
      </c>
      <c r="E7209" s="34">
        <v>9.75</v>
      </c>
      <c r="F7209" s="168">
        <f t="shared" si="126"/>
        <v>9.75</v>
      </c>
    </row>
    <row r="7210" spans="1:6" s="45" customFormat="1" ht="24">
      <c r="A7210" s="229">
        <v>1917551</v>
      </c>
      <c r="B7210" s="21" t="s">
        <v>31</v>
      </c>
      <c r="C7210" s="32" t="s">
        <v>8007</v>
      </c>
      <c r="D7210" s="33" t="s">
        <v>44</v>
      </c>
      <c r="E7210" s="34">
        <v>10.55</v>
      </c>
      <c r="F7210" s="168">
        <f t="shared" si="126"/>
        <v>10.55</v>
      </c>
    </row>
    <row r="7211" spans="1:6" s="45" customFormat="1" ht="24">
      <c r="A7211" s="229">
        <v>1917552</v>
      </c>
      <c r="B7211" s="21" t="s">
        <v>31</v>
      </c>
      <c r="C7211" s="32" t="s">
        <v>8008</v>
      </c>
      <c r="D7211" s="33" t="s">
        <v>44</v>
      </c>
      <c r="E7211" s="34">
        <v>11.08</v>
      </c>
      <c r="F7211" s="168">
        <f t="shared" si="126"/>
        <v>11.08</v>
      </c>
    </row>
    <row r="7212" spans="1:6" s="45" customFormat="1" ht="24">
      <c r="A7212" s="229">
        <v>1917553</v>
      </c>
      <c r="B7212" s="21" t="s">
        <v>31</v>
      </c>
      <c r="C7212" s="32" t="s">
        <v>8009</v>
      </c>
      <c r="D7212" s="33" t="s">
        <v>44</v>
      </c>
      <c r="E7212" s="34">
        <v>10.88</v>
      </c>
      <c r="F7212" s="168">
        <f t="shared" si="126"/>
        <v>10.88</v>
      </c>
    </row>
    <row r="7213" spans="1:6" s="45" customFormat="1" ht="24">
      <c r="A7213" s="229">
        <v>1917554</v>
      </c>
      <c r="B7213" s="21" t="s">
        <v>31</v>
      </c>
      <c r="C7213" s="32" t="s">
        <v>8010</v>
      </c>
      <c r="D7213" s="33" t="s">
        <v>44</v>
      </c>
      <c r="E7213" s="34">
        <v>12.06</v>
      </c>
      <c r="F7213" s="168">
        <f t="shared" si="126"/>
        <v>12.06</v>
      </c>
    </row>
    <row r="7214" spans="1:6" s="45" customFormat="1" ht="24">
      <c r="A7214" s="229">
        <v>1917555</v>
      </c>
      <c r="B7214" s="21" t="s">
        <v>31</v>
      </c>
      <c r="C7214" s="32" t="s">
        <v>8011</v>
      </c>
      <c r="D7214" s="33" t="s">
        <v>44</v>
      </c>
      <c r="E7214" s="34">
        <v>12.63</v>
      </c>
      <c r="F7214" s="168">
        <f t="shared" si="126"/>
        <v>12.63</v>
      </c>
    </row>
    <row r="7215" spans="1:6" s="45" customFormat="1" ht="24">
      <c r="A7215" s="229">
        <v>1917556</v>
      </c>
      <c r="B7215" s="21" t="s">
        <v>31</v>
      </c>
      <c r="C7215" s="32" t="s">
        <v>8012</v>
      </c>
      <c r="D7215" s="33" t="s">
        <v>44</v>
      </c>
      <c r="E7215" s="34">
        <v>13.58</v>
      </c>
      <c r="F7215" s="168">
        <f t="shared" ref="F7215:F7278" si="127">E7215*$F$5038</f>
        <v>13.58</v>
      </c>
    </row>
    <row r="7216" spans="1:6" s="45" customFormat="1" ht="24">
      <c r="A7216" s="229">
        <v>1917557</v>
      </c>
      <c r="B7216" s="21" t="s">
        <v>31</v>
      </c>
      <c r="C7216" s="32" t="s">
        <v>8013</v>
      </c>
      <c r="D7216" s="33" t="s">
        <v>44</v>
      </c>
      <c r="E7216" s="34">
        <v>14.2</v>
      </c>
      <c r="F7216" s="168">
        <f t="shared" si="127"/>
        <v>14.2</v>
      </c>
    </row>
    <row r="7217" spans="1:6" s="45" customFormat="1" ht="24">
      <c r="A7217" s="229">
        <v>1917558</v>
      </c>
      <c r="B7217" s="21" t="s">
        <v>31</v>
      </c>
      <c r="C7217" s="32" t="s">
        <v>8014</v>
      </c>
      <c r="D7217" s="33" t="s">
        <v>44</v>
      </c>
      <c r="E7217" s="34">
        <v>15.1</v>
      </c>
      <c r="F7217" s="168">
        <f t="shared" si="127"/>
        <v>15.1</v>
      </c>
    </row>
    <row r="7218" spans="1:6" s="45" customFormat="1" ht="24">
      <c r="A7218" s="229">
        <v>1917559</v>
      </c>
      <c r="B7218" s="21" t="s">
        <v>31</v>
      </c>
      <c r="C7218" s="32" t="s">
        <v>8015</v>
      </c>
      <c r="D7218" s="33" t="s">
        <v>44</v>
      </c>
      <c r="E7218" s="34">
        <v>16.600000000000001</v>
      </c>
      <c r="F7218" s="168">
        <f t="shared" si="127"/>
        <v>16.600000000000001</v>
      </c>
    </row>
    <row r="7219" spans="1:6" s="45" customFormat="1" ht="24">
      <c r="A7219" s="229">
        <v>1917560</v>
      </c>
      <c r="B7219" s="21" t="s">
        <v>31</v>
      </c>
      <c r="C7219" s="32" t="s">
        <v>8016</v>
      </c>
      <c r="D7219" s="33" t="s">
        <v>44</v>
      </c>
      <c r="E7219" s="34">
        <v>18.53</v>
      </c>
      <c r="F7219" s="168">
        <f t="shared" si="127"/>
        <v>18.53</v>
      </c>
    </row>
    <row r="7220" spans="1:6" s="45" customFormat="1" ht="24">
      <c r="A7220" s="229">
        <v>1917561</v>
      </c>
      <c r="B7220" s="21" t="s">
        <v>31</v>
      </c>
      <c r="C7220" s="32" t="s">
        <v>8017</v>
      </c>
      <c r="D7220" s="33" t="s">
        <v>44</v>
      </c>
      <c r="E7220" s="34">
        <v>20.399999999999999</v>
      </c>
      <c r="F7220" s="168">
        <f t="shared" si="127"/>
        <v>20.399999999999999</v>
      </c>
    </row>
    <row r="7221" spans="1:6" s="45" customFormat="1" ht="24">
      <c r="A7221" s="229">
        <v>1917562</v>
      </c>
      <c r="B7221" s="21" t="s">
        <v>31</v>
      </c>
      <c r="C7221" s="32" t="s">
        <v>8018</v>
      </c>
      <c r="D7221" s="33" t="s">
        <v>44</v>
      </c>
      <c r="E7221" s="34">
        <v>22.55</v>
      </c>
      <c r="F7221" s="168">
        <f t="shared" si="127"/>
        <v>22.55</v>
      </c>
    </row>
    <row r="7222" spans="1:6" s="45" customFormat="1" ht="24">
      <c r="A7222" s="229">
        <v>1917563</v>
      </c>
      <c r="B7222" s="21" t="s">
        <v>31</v>
      </c>
      <c r="C7222" s="32" t="s">
        <v>8019</v>
      </c>
      <c r="D7222" s="33" t="s">
        <v>44</v>
      </c>
      <c r="E7222" s="34">
        <v>24.53</v>
      </c>
      <c r="F7222" s="168">
        <f t="shared" si="127"/>
        <v>24.53</v>
      </c>
    </row>
    <row r="7223" spans="1:6" s="45" customFormat="1" ht="24">
      <c r="A7223" s="229">
        <v>1917564</v>
      </c>
      <c r="B7223" s="21" t="s">
        <v>31</v>
      </c>
      <c r="C7223" s="32" t="s">
        <v>8020</v>
      </c>
      <c r="D7223" s="33" t="s">
        <v>44</v>
      </c>
      <c r="E7223" s="34">
        <v>26.65</v>
      </c>
      <c r="F7223" s="168">
        <f t="shared" si="127"/>
        <v>26.65</v>
      </c>
    </row>
    <row r="7224" spans="1:6" s="45" customFormat="1" ht="24">
      <c r="A7224" s="229">
        <v>1917565</v>
      </c>
      <c r="B7224" s="21" t="s">
        <v>31</v>
      </c>
      <c r="C7224" s="32" t="s">
        <v>8021</v>
      </c>
      <c r="D7224" s="33" t="s">
        <v>44</v>
      </c>
      <c r="E7224" s="34">
        <v>29.51</v>
      </c>
      <c r="F7224" s="168">
        <f t="shared" si="127"/>
        <v>29.51</v>
      </c>
    </row>
    <row r="7225" spans="1:6" s="45" customFormat="1" ht="24">
      <c r="A7225" s="229">
        <v>1917538</v>
      </c>
      <c r="B7225" s="21" t="s">
        <v>31</v>
      </c>
      <c r="C7225" s="32" t="s">
        <v>8022</v>
      </c>
      <c r="D7225" s="33" t="s">
        <v>44</v>
      </c>
      <c r="E7225" s="34">
        <v>4.6500000000000004</v>
      </c>
      <c r="F7225" s="168">
        <f t="shared" si="127"/>
        <v>4.6500000000000004</v>
      </c>
    </row>
    <row r="7226" spans="1:6" s="45" customFormat="1" ht="24">
      <c r="A7226" s="230">
        <v>1917566</v>
      </c>
      <c r="B7226" s="22" t="s">
        <v>31</v>
      </c>
      <c r="C7226" s="50" t="s">
        <v>8023</v>
      </c>
      <c r="D7226" s="51" t="s">
        <v>44</v>
      </c>
      <c r="E7226" s="52">
        <v>32.369999999999997</v>
      </c>
      <c r="F7226" s="172">
        <f t="shared" si="127"/>
        <v>32.369999999999997</v>
      </c>
    </row>
    <row r="7227" spans="1:6" s="45" customFormat="1" ht="24">
      <c r="A7227" s="229">
        <v>1917567</v>
      </c>
      <c r="B7227" s="21" t="s">
        <v>31</v>
      </c>
      <c r="C7227" s="32" t="s">
        <v>8024</v>
      </c>
      <c r="D7227" s="33" t="s">
        <v>44</v>
      </c>
      <c r="E7227" s="34">
        <v>35.4</v>
      </c>
      <c r="F7227" s="173">
        <f t="shared" si="127"/>
        <v>35.4</v>
      </c>
    </row>
    <row r="7228" spans="1:6" s="45" customFormat="1" ht="24">
      <c r="A7228" s="229">
        <v>1917568</v>
      </c>
      <c r="B7228" s="21" t="s">
        <v>31</v>
      </c>
      <c r="C7228" s="32" t="s">
        <v>8025</v>
      </c>
      <c r="D7228" s="33" t="s">
        <v>44</v>
      </c>
      <c r="E7228" s="34">
        <v>38.32</v>
      </c>
      <c r="F7228" s="173">
        <f t="shared" si="127"/>
        <v>38.32</v>
      </c>
    </row>
    <row r="7229" spans="1:6" s="45" customFormat="1" ht="24">
      <c r="A7229" s="229">
        <v>1917569</v>
      </c>
      <c r="B7229" s="21" t="s">
        <v>31</v>
      </c>
      <c r="C7229" s="32" t="s">
        <v>8026</v>
      </c>
      <c r="D7229" s="33" t="s">
        <v>44</v>
      </c>
      <c r="E7229" s="34">
        <v>41.94</v>
      </c>
      <c r="F7229" s="173">
        <f t="shared" si="127"/>
        <v>41.94</v>
      </c>
    </row>
    <row r="7230" spans="1:6" s="45" customFormat="1" ht="24">
      <c r="A7230" s="229">
        <v>1917570</v>
      </c>
      <c r="B7230" s="21" t="s">
        <v>31</v>
      </c>
      <c r="C7230" s="32" t="s">
        <v>8027</v>
      </c>
      <c r="D7230" s="33" t="s">
        <v>44</v>
      </c>
      <c r="E7230" s="34">
        <v>45.26</v>
      </c>
      <c r="F7230" s="173">
        <f t="shared" si="127"/>
        <v>45.26</v>
      </c>
    </row>
    <row r="7231" spans="1:6" s="45" customFormat="1" ht="24">
      <c r="A7231" s="229">
        <v>1917571</v>
      </c>
      <c r="B7231" s="21" t="s">
        <v>31</v>
      </c>
      <c r="C7231" s="32" t="s">
        <v>8028</v>
      </c>
      <c r="D7231" s="33" t="s">
        <v>44</v>
      </c>
      <c r="E7231" s="34">
        <v>49.2</v>
      </c>
      <c r="F7231" s="173">
        <f t="shared" si="127"/>
        <v>49.2</v>
      </c>
    </row>
    <row r="7232" spans="1:6" s="45" customFormat="1" ht="24">
      <c r="A7232" s="229">
        <v>1917572</v>
      </c>
      <c r="B7232" s="21" t="s">
        <v>31</v>
      </c>
      <c r="C7232" s="32" t="s">
        <v>8029</v>
      </c>
      <c r="D7232" s="33" t="s">
        <v>44</v>
      </c>
      <c r="E7232" s="34">
        <v>53.6</v>
      </c>
      <c r="F7232" s="173">
        <f t="shared" si="127"/>
        <v>53.6</v>
      </c>
    </row>
    <row r="7233" spans="1:6" s="45" customFormat="1" ht="24">
      <c r="A7233" s="229">
        <v>1917573</v>
      </c>
      <c r="B7233" s="21" t="s">
        <v>31</v>
      </c>
      <c r="C7233" s="32" t="s">
        <v>8030</v>
      </c>
      <c r="D7233" s="33" t="s">
        <v>44</v>
      </c>
      <c r="E7233" s="34">
        <v>58.38</v>
      </c>
      <c r="F7233" s="173">
        <f t="shared" si="127"/>
        <v>58.38</v>
      </c>
    </row>
    <row r="7234" spans="1:6" s="45" customFormat="1" ht="24">
      <c r="A7234" s="229">
        <v>1917574</v>
      </c>
      <c r="B7234" s="21" t="s">
        <v>31</v>
      </c>
      <c r="C7234" s="32" t="s">
        <v>8031</v>
      </c>
      <c r="D7234" s="33" t="s">
        <v>44</v>
      </c>
      <c r="E7234" s="34">
        <v>62.79</v>
      </c>
      <c r="F7234" s="173">
        <f t="shared" si="127"/>
        <v>62.79</v>
      </c>
    </row>
    <row r="7235" spans="1:6" s="45" customFormat="1" ht="24">
      <c r="A7235" s="229">
        <v>1917539</v>
      </c>
      <c r="B7235" s="21" t="s">
        <v>31</v>
      </c>
      <c r="C7235" s="32" t="s">
        <v>8032</v>
      </c>
      <c r="D7235" s="33" t="s">
        <v>44</v>
      </c>
      <c r="E7235" s="34">
        <v>4.9400000000000004</v>
      </c>
      <c r="F7235" s="173">
        <f t="shared" si="127"/>
        <v>4.9400000000000004</v>
      </c>
    </row>
    <row r="7236" spans="1:6" s="45" customFormat="1" ht="24">
      <c r="A7236" s="229">
        <v>1917540</v>
      </c>
      <c r="B7236" s="21" t="s">
        <v>31</v>
      </c>
      <c r="C7236" s="32" t="s">
        <v>8033</v>
      </c>
      <c r="D7236" s="33" t="s">
        <v>44</v>
      </c>
      <c r="E7236" s="34">
        <v>5.32</v>
      </c>
      <c r="F7236" s="173">
        <f t="shared" si="127"/>
        <v>5.32</v>
      </c>
    </row>
    <row r="7237" spans="1:6" s="45" customFormat="1" ht="24">
      <c r="A7237" s="229">
        <v>1917738</v>
      </c>
      <c r="B7237" s="21" t="s">
        <v>31</v>
      </c>
      <c r="C7237" s="32" t="s">
        <v>8034</v>
      </c>
      <c r="D7237" s="33" t="s">
        <v>44</v>
      </c>
      <c r="E7237" s="34">
        <v>4.58</v>
      </c>
      <c r="F7237" s="168">
        <f t="shared" si="127"/>
        <v>4.58</v>
      </c>
    </row>
    <row r="7238" spans="1:6" s="45" customFormat="1" ht="24">
      <c r="A7238" s="229">
        <v>1917238</v>
      </c>
      <c r="B7238" s="21" t="s">
        <v>31</v>
      </c>
      <c r="C7238" s="32" t="s">
        <v>8035</v>
      </c>
      <c r="D7238" s="33" t="s">
        <v>44</v>
      </c>
      <c r="E7238" s="34">
        <v>7.18</v>
      </c>
      <c r="F7238" s="168">
        <f t="shared" si="127"/>
        <v>7.18</v>
      </c>
    </row>
    <row r="7239" spans="1:6" s="45" customFormat="1" ht="24">
      <c r="A7239" s="229">
        <v>1917239</v>
      </c>
      <c r="B7239" s="21" t="s">
        <v>31</v>
      </c>
      <c r="C7239" s="32" t="s">
        <v>8036</v>
      </c>
      <c r="D7239" s="33" t="s">
        <v>44</v>
      </c>
      <c r="E7239" s="34">
        <v>7.87</v>
      </c>
      <c r="F7239" s="168">
        <f t="shared" si="127"/>
        <v>7.87</v>
      </c>
    </row>
    <row r="7240" spans="1:6" s="45" customFormat="1" ht="24">
      <c r="A7240" s="229">
        <v>1917240</v>
      </c>
      <c r="B7240" s="21" t="s">
        <v>31</v>
      </c>
      <c r="C7240" s="32" t="s">
        <v>8037</v>
      </c>
      <c r="D7240" s="33" t="s">
        <v>44</v>
      </c>
      <c r="E7240" s="34">
        <v>8.43</v>
      </c>
      <c r="F7240" s="168">
        <f t="shared" si="127"/>
        <v>8.43</v>
      </c>
    </row>
    <row r="7241" spans="1:6" s="45" customFormat="1" ht="24">
      <c r="A7241" s="229">
        <v>1917241</v>
      </c>
      <c r="B7241" s="21" t="s">
        <v>31</v>
      </c>
      <c r="C7241" s="32" t="s">
        <v>8038</v>
      </c>
      <c r="D7241" s="33" t="s">
        <v>44</v>
      </c>
      <c r="E7241" s="34">
        <v>8.94</v>
      </c>
      <c r="F7241" s="168">
        <f t="shared" si="127"/>
        <v>8.94</v>
      </c>
    </row>
    <row r="7242" spans="1:6" s="45" customFormat="1" ht="24">
      <c r="A7242" s="229">
        <v>1917242</v>
      </c>
      <c r="B7242" s="21" t="s">
        <v>31</v>
      </c>
      <c r="C7242" s="32" t="s">
        <v>8039</v>
      </c>
      <c r="D7242" s="33" t="s">
        <v>44</v>
      </c>
      <c r="E7242" s="34">
        <v>9.43</v>
      </c>
      <c r="F7242" s="168">
        <f t="shared" si="127"/>
        <v>9.43</v>
      </c>
    </row>
    <row r="7243" spans="1:6" s="45" customFormat="1" ht="24">
      <c r="A7243" s="229">
        <v>1917243</v>
      </c>
      <c r="B7243" s="21" t="s">
        <v>31</v>
      </c>
      <c r="C7243" s="32" t="s">
        <v>8040</v>
      </c>
      <c r="D7243" s="33" t="s">
        <v>44</v>
      </c>
      <c r="E7243" s="34">
        <v>9.9</v>
      </c>
      <c r="F7243" s="168">
        <f t="shared" si="127"/>
        <v>9.9</v>
      </c>
    </row>
    <row r="7244" spans="1:6" s="45" customFormat="1" ht="24">
      <c r="A7244" s="229">
        <v>1917244</v>
      </c>
      <c r="B7244" s="21" t="s">
        <v>31</v>
      </c>
      <c r="C7244" s="32" t="s">
        <v>8041</v>
      </c>
      <c r="D7244" s="33" t="s">
        <v>44</v>
      </c>
      <c r="E7244" s="34">
        <v>10.57</v>
      </c>
      <c r="F7244" s="168">
        <f t="shared" si="127"/>
        <v>10.57</v>
      </c>
    </row>
    <row r="7245" spans="1:6" s="45" customFormat="1" ht="24">
      <c r="A7245" s="229">
        <v>1917245</v>
      </c>
      <c r="B7245" s="21" t="s">
        <v>31</v>
      </c>
      <c r="C7245" s="32" t="s">
        <v>8042</v>
      </c>
      <c r="D7245" s="33" t="s">
        <v>44</v>
      </c>
      <c r="E7245" s="34">
        <v>11.14</v>
      </c>
      <c r="F7245" s="168">
        <f t="shared" si="127"/>
        <v>11.14</v>
      </c>
    </row>
    <row r="7246" spans="1:6" s="45" customFormat="1" ht="24">
      <c r="A7246" s="229">
        <v>1917246</v>
      </c>
      <c r="B7246" s="21" t="s">
        <v>31</v>
      </c>
      <c r="C7246" s="32" t="s">
        <v>8043</v>
      </c>
      <c r="D7246" s="33" t="s">
        <v>44</v>
      </c>
      <c r="E7246" s="34">
        <v>11.74</v>
      </c>
      <c r="F7246" s="168">
        <f t="shared" si="127"/>
        <v>11.74</v>
      </c>
    </row>
    <row r="7247" spans="1:6" s="45" customFormat="1" ht="24">
      <c r="A7247" s="229">
        <v>1917247</v>
      </c>
      <c r="B7247" s="21" t="s">
        <v>31</v>
      </c>
      <c r="C7247" s="32" t="s">
        <v>8044</v>
      </c>
      <c r="D7247" s="33" t="s">
        <v>44</v>
      </c>
      <c r="E7247" s="34">
        <v>12.73</v>
      </c>
      <c r="F7247" s="168">
        <f t="shared" si="127"/>
        <v>12.73</v>
      </c>
    </row>
    <row r="7248" spans="1:6" s="45" customFormat="1" ht="24">
      <c r="A7248" s="229">
        <v>1917248</v>
      </c>
      <c r="B7248" s="21" t="s">
        <v>31</v>
      </c>
      <c r="C7248" s="32" t="s">
        <v>8045</v>
      </c>
      <c r="D7248" s="33" t="s">
        <v>44</v>
      </c>
      <c r="E7248" s="34">
        <v>14.59</v>
      </c>
      <c r="F7248" s="168">
        <f t="shared" si="127"/>
        <v>14.59</v>
      </c>
    </row>
    <row r="7249" spans="1:6" s="45" customFormat="1" ht="24">
      <c r="A7249" s="229">
        <v>1917249</v>
      </c>
      <c r="B7249" s="21" t="s">
        <v>31</v>
      </c>
      <c r="C7249" s="32" t="s">
        <v>8046</v>
      </c>
      <c r="D7249" s="33" t="s">
        <v>44</v>
      </c>
      <c r="E7249" s="34">
        <v>17.510000000000002</v>
      </c>
      <c r="F7249" s="168">
        <f t="shared" si="127"/>
        <v>17.510000000000002</v>
      </c>
    </row>
    <row r="7250" spans="1:6" s="45" customFormat="1" ht="24">
      <c r="A7250" s="229">
        <v>1917235</v>
      </c>
      <c r="B7250" s="21" t="s">
        <v>31</v>
      </c>
      <c r="C7250" s="32" t="s">
        <v>8047</v>
      </c>
      <c r="D7250" s="33" t="s">
        <v>44</v>
      </c>
      <c r="E7250" s="34">
        <v>5.68</v>
      </c>
      <c r="F7250" s="168">
        <f t="shared" si="127"/>
        <v>5.68</v>
      </c>
    </row>
    <row r="7251" spans="1:6" s="45" customFormat="1" ht="24">
      <c r="A7251" s="229">
        <v>1917236</v>
      </c>
      <c r="B7251" s="21" t="s">
        <v>31</v>
      </c>
      <c r="C7251" s="32" t="s">
        <v>8048</v>
      </c>
      <c r="D7251" s="33" t="s">
        <v>44</v>
      </c>
      <c r="E7251" s="34">
        <v>6.08</v>
      </c>
      <c r="F7251" s="168">
        <f t="shared" si="127"/>
        <v>6.08</v>
      </c>
    </row>
    <row r="7252" spans="1:6" s="45" customFormat="1" ht="24">
      <c r="A7252" s="229">
        <v>1917237</v>
      </c>
      <c r="B7252" s="21" t="s">
        <v>31</v>
      </c>
      <c r="C7252" s="32" t="s">
        <v>8049</v>
      </c>
      <c r="D7252" s="33" t="s">
        <v>44</v>
      </c>
      <c r="E7252" s="34">
        <v>6.56</v>
      </c>
      <c r="F7252" s="168">
        <f t="shared" si="127"/>
        <v>6.56</v>
      </c>
    </row>
    <row r="7253" spans="1:6" s="45" customFormat="1" ht="14.25">
      <c r="A7253" s="229">
        <v>1917725</v>
      </c>
      <c r="B7253" s="21" t="s">
        <v>31</v>
      </c>
      <c r="C7253" s="32" t="s">
        <v>8050</v>
      </c>
      <c r="D7253" s="33" t="s">
        <v>44</v>
      </c>
      <c r="E7253" s="34">
        <v>5.53</v>
      </c>
      <c r="F7253" s="168">
        <f t="shared" si="127"/>
        <v>5.53</v>
      </c>
    </row>
    <row r="7254" spans="1:6" s="45" customFormat="1" ht="24">
      <c r="A7254" s="229">
        <v>1917311</v>
      </c>
      <c r="B7254" s="21" t="s">
        <v>31</v>
      </c>
      <c r="C7254" s="32" t="s">
        <v>8051</v>
      </c>
      <c r="D7254" s="33" t="s">
        <v>44</v>
      </c>
      <c r="E7254" s="34">
        <v>5.64</v>
      </c>
      <c r="F7254" s="168">
        <f t="shared" si="127"/>
        <v>5.64</v>
      </c>
    </row>
    <row r="7255" spans="1:6" s="45" customFormat="1" ht="24">
      <c r="A7255" s="229">
        <v>1917312</v>
      </c>
      <c r="B7255" s="21" t="s">
        <v>31</v>
      </c>
      <c r="C7255" s="32" t="s">
        <v>8052</v>
      </c>
      <c r="D7255" s="33" t="s">
        <v>44</v>
      </c>
      <c r="E7255" s="34">
        <v>6.38</v>
      </c>
      <c r="F7255" s="168">
        <f t="shared" si="127"/>
        <v>6.38</v>
      </c>
    </row>
    <row r="7256" spans="1:6" s="45" customFormat="1" ht="24">
      <c r="A7256" s="229">
        <v>1917313</v>
      </c>
      <c r="B7256" s="21" t="s">
        <v>31</v>
      </c>
      <c r="C7256" s="32" t="s">
        <v>8053</v>
      </c>
      <c r="D7256" s="33" t="s">
        <v>44</v>
      </c>
      <c r="E7256" s="34">
        <v>6.87</v>
      </c>
      <c r="F7256" s="168">
        <f t="shared" si="127"/>
        <v>6.87</v>
      </c>
    </row>
    <row r="7257" spans="1:6" s="45" customFormat="1" ht="24">
      <c r="A7257" s="229">
        <v>1917314</v>
      </c>
      <c r="B7257" s="21" t="s">
        <v>31</v>
      </c>
      <c r="C7257" s="32" t="s">
        <v>8054</v>
      </c>
      <c r="D7257" s="33" t="s">
        <v>44</v>
      </c>
      <c r="E7257" s="34">
        <v>7.32</v>
      </c>
      <c r="F7257" s="168">
        <f t="shared" si="127"/>
        <v>7.32</v>
      </c>
    </row>
    <row r="7258" spans="1:6" s="45" customFormat="1" ht="24">
      <c r="A7258" s="229">
        <v>1917315</v>
      </c>
      <c r="B7258" s="21" t="s">
        <v>31</v>
      </c>
      <c r="C7258" s="32" t="s">
        <v>8055</v>
      </c>
      <c r="D7258" s="33" t="s">
        <v>44</v>
      </c>
      <c r="E7258" s="34">
        <v>7.88</v>
      </c>
      <c r="F7258" s="168">
        <f t="shared" si="127"/>
        <v>7.88</v>
      </c>
    </row>
    <row r="7259" spans="1:6" s="45" customFormat="1" ht="24">
      <c r="A7259" s="229">
        <v>1917316</v>
      </c>
      <c r="B7259" s="21" t="s">
        <v>31</v>
      </c>
      <c r="C7259" s="32" t="s">
        <v>8056</v>
      </c>
      <c r="D7259" s="33" t="s">
        <v>44</v>
      </c>
      <c r="E7259" s="34">
        <v>8.41</v>
      </c>
      <c r="F7259" s="168">
        <f t="shared" si="127"/>
        <v>8.41</v>
      </c>
    </row>
    <row r="7260" spans="1:6" s="45" customFormat="1" ht="24">
      <c r="A7260" s="229">
        <v>1917317</v>
      </c>
      <c r="B7260" s="21" t="s">
        <v>31</v>
      </c>
      <c r="C7260" s="32" t="s">
        <v>8057</v>
      </c>
      <c r="D7260" s="33" t="s">
        <v>44</v>
      </c>
      <c r="E7260" s="34">
        <v>9.2899999999999991</v>
      </c>
      <c r="F7260" s="168">
        <f t="shared" si="127"/>
        <v>9.2899999999999991</v>
      </c>
    </row>
    <row r="7261" spans="1:6" s="45" customFormat="1" ht="24">
      <c r="A7261" s="229">
        <v>1917318</v>
      </c>
      <c r="B7261" s="21" t="s">
        <v>31</v>
      </c>
      <c r="C7261" s="32" t="s">
        <v>8058</v>
      </c>
      <c r="D7261" s="33" t="s">
        <v>44</v>
      </c>
      <c r="E7261" s="34">
        <v>10.039999999999999</v>
      </c>
      <c r="F7261" s="168">
        <f t="shared" si="127"/>
        <v>10.039999999999999</v>
      </c>
    </row>
    <row r="7262" spans="1:6" s="45" customFormat="1" ht="24">
      <c r="A7262" s="229">
        <v>1917319</v>
      </c>
      <c r="B7262" s="21" t="s">
        <v>31</v>
      </c>
      <c r="C7262" s="32" t="s">
        <v>8059</v>
      </c>
      <c r="D7262" s="33" t="s">
        <v>44</v>
      </c>
      <c r="E7262" s="34">
        <v>10.75</v>
      </c>
      <c r="F7262" s="168">
        <f t="shared" si="127"/>
        <v>10.75</v>
      </c>
    </row>
    <row r="7263" spans="1:6" s="45" customFormat="1" ht="24">
      <c r="A7263" s="229">
        <v>1917320</v>
      </c>
      <c r="B7263" s="21" t="s">
        <v>31</v>
      </c>
      <c r="C7263" s="32" t="s">
        <v>8060</v>
      </c>
      <c r="D7263" s="33" t="s">
        <v>44</v>
      </c>
      <c r="E7263" s="34">
        <v>11.51</v>
      </c>
      <c r="F7263" s="168">
        <f t="shared" si="127"/>
        <v>11.51</v>
      </c>
    </row>
    <row r="7264" spans="1:6" s="45" customFormat="1" ht="24">
      <c r="A7264" s="229">
        <v>1917321</v>
      </c>
      <c r="B7264" s="21" t="s">
        <v>31</v>
      </c>
      <c r="C7264" s="32" t="s">
        <v>8061</v>
      </c>
      <c r="D7264" s="33" t="s">
        <v>44</v>
      </c>
      <c r="E7264" s="34">
        <v>14.1</v>
      </c>
      <c r="F7264" s="168">
        <f t="shared" si="127"/>
        <v>14.1</v>
      </c>
    </row>
    <row r="7265" spans="1:6" s="45" customFormat="1" ht="24">
      <c r="A7265" s="229">
        <v>1917322</v>
      </c>
      <c r="B7265" s="21" t="s">
        <v>31</v>
      </c>
      <c r="C7265" s="32" t="s">
        <v>8062</v>
      </c>
      <c r="D7265" s="33" t="s">
        <v>44</v>
      </c>
      <c r="E7265" s="34">
        <v>16.329999999999998</v>
      </c>
      <c r="F7265" s="168">
        <f t="shared" si="127"/>
        <v>16.329999999999998</v>
      </c>
    </row>
    <row r="7266" spans="1:6" s="45" customFormat="1" ht="24">
      <c r="A7266" s="229">
        <v>1917323</v>
      </c>
      <c r="B7266" s="21" t="s">
        <v>31</v>
      </c>
      <c r="C7266" s="32" t="s">
        <v>8063</v>
      </c>
      <c r="D7266" s="33" t="s">
        <v>44</v>
      </c>
      <c r="E7266" s="34">
        <v>19.21</v>
      </c>
      <c r="F7266" s="168">
        <f t="shared" si="127"/>
        <v>19.21</v>
      </c>
    </row>
    <row r="7267" spans="1:6" s="45" customFormat="1" ht="24">
      <c r="A7267" s="229">
        <v>1917324</v>
      </c>
      <c r="B7267" s="21" t="s">
        <v>31</v>
      </c>
      <c r="C7267" s="32" t="s">
        <v>8064</v>
      </c>
      <c r="D7267" s="33" t="s">
        <v>44</v>
      </c>
      <c r="E7267" s="34">
        <v>22.24</v>
      </c>
      <c r="F7267" s="168">
        <f t="shared" si="127"/>
        <v>22.24</v>
      </c>
    </row>
    <row r="7268" spans="1:6" s="45" customFormat="1" ht="24">
      <c r="A7268" s="229">
        <v>1917325</v>
      </c>
      <c r="B7268" s="21" t="s">
        <v>31</v>
      </c>
      <c r="C7268" s="32" t="s">
        <v>8065</v>
      </c>
      <c r="D7268" s="33" t="s">
        <v>44</v>
      </c>
      <c r="E7268" s="34">
        <v>25.84</v>
      </c>
      <c r="F7268" s="168">
        <f t="shared" si="127"/>
        <v>25.84</v>
      </c>
    </row>
    <row r="7269" spans="1:6" s="45" customFormat="1" ht="24">
      <c r="A7269" s="229">
        <v>1917326</v>
      </c>
      <c r="B7269" s="21" t="s">
        <v>31</v>
      </c>
      <c r="C7269" s="32" t="s">
        <v>8066</v>
      </c>
      <c r="D7269" s="33" t="s">
        <v>44</v>
      </c>
      <c r="E7269" s="34">
        <v>30.73</v>
      </c>
      <c r="F7269" s="168">
        <f t="shared" si="127"/>
        <v>30.73</v>
      </c>
    </row>
    <row r="7270" spans="1:6" s="45" customFormat="1" ht="24">
      <c r="A7270" s="229">
        <v>1917327</v>
      </c>
      <c r="B7270" s="21" t="s">
        <v>31</v>
      </c>
      <c r="C7270" s="32" t="s">
        <v>8067</v>
      </c>
      <c r="D7270" s="33" t="s">
        <v>44</v>
      </c>
      <c r="E7270" s="34">
        <v>35.700000000000003</v>
      </c>
      <c r="F7270" s="168">
        <f t="shared" si="127"/>
        <v>35.700000000000003</v>
      </c>
    </row>
    <row r="7271" spans="1:6" s="45" customFormat="1" ht="24">
      <c r="A7271" s="229">
        <v>1917328</v>
      </c>
      <c r="B7271" s="21" t="s">
        <v>31</v>
      </c>
      <c r="C7271" s="32" t="s">
        <v>8068</v>
      </c>
      <c r="D7271" s="33" t="s">
        <v>44</v>
      </c>
      <c r="E7271" s="34">
        <v>41.4</v>
      </c>
      <c r="F7271" s="168">
        <f t="shared" si="127"/>
        <v>41.4</v>
      </c>
    </row>
    <row r="7272" spans="1:6" s="45" customFormat="1" ht="24">
      <c r="A7272" s="229">
        <v>1917329</v>
      </c>
      <c r="B7272" s="21" t="s">
        <v>31</v>
      </c>
      <c r="C7272" s="32" t="s">
        <v>8069</v>
      </c>
      <c r="D7272" s="33" t="s">
        <v>44</v>
      </c>
      <c r="E7272" s="34">
        <v>45.34</v>
      </c>
      <c r="F7272" s="168">
        <f t="shared" si="127"/>
        <v>45.34</v>
      </c>
    </row>
    <row r="7273" spans="1:6" s="45" customFormat="1" ht="24">
      <c r="A7273" s="229">
        <v>1917330</v>
      </c>
      <c r="B7273" s="21" t="s">
        <v>31</v>
      </c>
      <c r="C7273" s="32" t="s">
        <v>8070</v>
      </c>
      <c r="D7273" s="33" t="s">
        <v>44</v>
      </c>
      <c r="E7273" s="34">
        <v>50.2</v>
      </c>
      <c r="F7273" s="168">
        <f t="shared" si="127"/>
        <v>50.2</v>
      </c>
    </row>
    <row r="7274" spans="1:6" s="45" customFormat="1" ht="24">
      <c r="A7274" s="229">
        <v>1917308</v>
      </c>
      <c r="B7274" s="21" t="s">
        <v>31</v>
      </c>
      <c r="C7274" s="32" t="s">
        <v>8071</v>
      </c>
      <c r="D7274" s="33" t="s">
        <v>44</v>
      </c>
      <c r="E7274" s="34">
        <v>4.6100000000000003</v>
      </c>
      <c r="F7274" s="168">
        <f t="shared" si="127"/>
        <v>4.6100000000000003</v>
      </c>
    </row>
    <row r="7275" spans="1:6" s="45" customFormat="1" ht="24">
      <c r="A7275" s="229">
        <v>1917309</v>
      </c>
      <c r="B7275" s="21" t="s">
        <v>31</v>
      </c>
      <c r="C7275" s="32" t="s">
        <v>8072</v>
      </c>
      <c r="D7275" s="33" t="s">
        <v>44</v>
      </c>
      <c r="E7275" s="34">
        <v>4.9000000000000004</v>
      </c>
      <c r="F7275" s="168">
        <f t="shared" si="127"/>
        <v>4.9000000000000004</v>
      </c>
    </row>
    <row r="7276" spans="1:6" s="45" customFormat="1" ht="24">
      <c r="A7276" s="229">
        <v>1917310</v>
      </c>
      <c r="B7276" s="21" t="s">
        <v>31</v>
      </c>
      <c r="C7276" s="32" t="s">
        <v>8073</v>
      </c>
      <c r="D7276" s="33" t="s">
        <v>44</v>
      </c>
      <c r="E7276" s="34">
        <v>5.22</v>
      </c>
      <c r="F7276" s="168">
        <f t="shared" si="127"/>
        <v>5.22</v>
      </c>
    </row>
    <row r="7277" spans="1:6" s="45" customFormat="1" ht="14.25">
      <c r="A7277" s="229">
        <v>1917730</v>
      </c>
      <c r="B7277" s="21" t="s">
        <v>31</v>
      </c>
      <c r="C7277" s="32" t="s">
        <v>8074</v>
      </c>
      <c r="D7277" s="33" t="s">
        <v>44</v>
      </c>
      <c r="E7277" s="34">
        <v>4.55</v>
      </c>
      <c r="F7277" s="168">
        <f t="shared" si="127"/>
        <v>4.55</v>
      </c>
    </row>
    <row r="7278" spans="1:6" s="45" customFormat="1" ht="24">
      <c r="A7278" s="229">
        <v>1917415</v>
      </c>
      <c r="B7278" s="21" t="s">
        <v>31</v>
      </c>
      <c r="C7278" s="32" t="s">
        <v>8075</v>
      </c>
      <c r="D7278" s="33" t="s">
        <v>44</v>
      </c>
      <c r="E7278" s="34">
        <v>5.59</v>
      </c>
      <c r="F7278" s="168">
        <f t="shared" si="127"/>
        <v>5.59</v>
      </c>
    </row>
    <row r="7279" spans="1:6" s="45" customFormat="1" ht="24">
      <c r="A7279" s="229">
        <v>1917416</v>
      </c>
      <c r="B7279" s="21" t="s">
        <v>31</v>
      </c>
      <c r="C7279" s="32" t="s">
        <v>8076</v>
      </c>
      <c r="D7279" s="33" t="s">
        <v>44</v>
      </c>
      <c r="E7279" s="34">
        <v>6.28</v>
      </c>
      <c r="F7279" s="168">
        <f t="shared" ref="F7279:F7342" si="128">E7279*$F$5038</f>
        <v>6.28</v>
      </c>
    </row>
    <row r="7280" spans="1:6" s="45" customFormat="1" ht="24">
      <c r="A7280" s="229">
        <v>1917417</v>
      </c>
      <c r="B7280" s="21" t="s">
        <v>31</v>
      </c>
      <c r="C7280" s="32" t="s">
        <v>8077</v>
      </c>
      <c r="D7280" s="33" t="s">
        <v>44</v>
      </c>
      <c r="E7280" s="34">
        <v>6.74</v>
      </c>
      <c r="F7280" s="168">
        <f t="shared" si="128"/>
        <v>6.74</v>
      </c>
    </row>
    <row r="7281" spans="1:6" s="45" customFormat="1" ht="24">
      <c r="A7281" s="229">
        <v>1917418</v>
      </c>
      <c r="B7281" s="21" t="s">
        <v>31</v>
      </c>
      <c r="C7281" s="32" t="s">
        <v>8078</v>
      </c>
      <c r="D7281" s="33" t="s">
        <v>44</v>
      </c>
      <c r="E7281" s="34">
        <v>7.16</v>
      </c>
      <c r="F7281" s="168">
        <f t="shared" si="128"/>
        <v>7.16</v>
      </c>
    </row>
    <row r="7282" spans="1:6" s="45" customFormat="1" ht="24">
      <c r="A7282" s="229">
        <v>1917419</v>
      </c>
      <c r="B7282" s="21" t="s">
        <v>31</v>
      </c>
      <c r="C7282" s="32" t="s">
        <v>8079</v>
      </c>
      <c r="D7282" s="33" t="s">
        <v>44</v>
      </c>
      <c r="E7282" s="34">
        <v>7.53</v>
      </c>
      <c r="F7282" s="168">
        <f t="shared" si="128"/>
        <v>7.53</v>
      </c>
    </row>
    <row r="7283" spans="1:6" s="45" customFormat="1" ht="24">
      <c r="A7283" s="229">
        <v>1917420</v>
      </c>
      <c r="B7283" s="21" t="s">
        <v>31</v>
      </c>
      <c r="C7283" s="32" t="s">
        <v>8080</v>
      </c>
      <c r="D7283" s="33" t="s">
        <v>44</v>
      </c>
      <c r="E7283" s="34">
        <v>7.98</v>
      </c>
      <c r="F7283" s="168">
        <f t="shared" si="128"/>
        <v>7.98</v>
      </c>
    </row>
    <row r="7284" spans="1:6" s="45" customFormat="1" ht="24">
      <c r="A7284" s="229">
        <v>1917421</v>
      </c>
      <c r="B7284" s="21" t="s">
        <v>31</v>
      </c>
      <c r="C7284" s="32" t="s">
        <v>8081</v>
      </c>
      <c r="D7284" s="33" t="s">
        <v>44</v>
      </c>
      <c r="E7284" s="34">
        <v>8.6999999999999993</v>
      </c>
      <c r="F7284" s="168">
        <f t="shared" si="128"/>
        <v>8.6999999999999993</v>
      </c>
    </row>
    <row r="7285" spans="1:6" s="45" customFormat="1" ht="24">
      <c r="A7285" s="229">
        <v>1917422</v>
      </c>
      <c r="B7285" s="21" t="s">
        <v>31</v>
      </c>
      <c r="C7285" s="32" t="s">
        <v>8082</v>
      </c>
      <c r="D7285" s="33" t="s">
        <v>44</v>
      </c>
      <c r="E7285" s="34">
        <v>9.1300000000000008</v>
      </c>
      <c r="F7285" s="168">
        <f t="shared" si="128"/>
        <v>9.1300000000000008</v>
      </c>
    </row>
    <row r="7286" spans="1:6" s="45" customFormat="1" ht="24">
      <c r="A7286" s="229">
        <v>1917423</v>
      </c>
      <c r="B7286" s="21" t="s">
        <v>31</v>
      </c>
      <c r="C7286" s="32" t="s">
        <v>8083</v>
      </c>
      <c r="D7286" s="33" t="s">
        <v>44</v>
      </c>
      <c r="E7286" s="34">
        <v>9.57</v>
      </c>
      <c r="F7286" s="168">
        <f t="shared" si="128"/>
        <v>9.57</v>
      </c>
    </row>
    <row r="7287" spans="1:6" s="45" customFormat="1" ht="24">
      <c r="A7287" s="229">
        <v>1917424</v>
      </c>
      <c r="B7287" s="21" t="s">
        <v>31</v>
      </c>
      <c r="C7287" s="32" t="s">
        <v>8084</v>
      </c>
      <c r="D7287" s="33" t="s">
        <v>44</v>
      </c>
      <c r="E7287" s="34">
        <v>10.02</v>
      </c>
      <c r="F7287" s="168">
        <f t="shared" si="128"/>
        <v>10.02</v>
      </c>
    </row>
    <row r="7288" spans="1:6" s="45" customFormat="1" ht="24">
      <c r="A7288" s="229">
        <v>1917425</v>
      </c>
      <c r="B7288" s="21" t="s">
        <v>31</v>
      </c>
      <c r="C7288" s="32" t="s">
        <v>8085</v>
      </c>
      <c r="D7288" s="33" t="s">
        <v>44</v>
      </c>
      <c r="E7288" s="34">
        <v>10.92</v>
      </c>
      <c r="F7288" s="168">
        <f t="shared" si="128"/>
        <v>10.92</v>
      </c>
    </row>
    <row r="7289" spans="1:6" s="45" customFormat="1" ht="24">
      <c r="A7289" s="229">
        <v>1917426</v>
      </c>
      <c r="B7289" s="21" t="s">
        <v>31</v>
      </c>
      <c r="C7289" s="32" t="s">
        <v>8086</v>
      </c>
      <c r="D7289" s="33" t="s">
        <v>44</v>
      </c>
      <c r="E7289" s="34">
        <v>11.85</v>
      </c>
      <c r="F7289" s="168">
        <f t="shared" si="128"/>
        <v>11.85</v>
      </c>
    </row>
    <row r="7290" spans="1:6" s="45" customFormat="1" ht="24">
      <c r="A7290" s="229">
        <v>1917427</v>
      </c>
      <c r="B7290" s="21" t="s">
        <v>31</v>
      </c>
      <c r="C7290" s="32" t="s">
        <v>8087</v>
      </c>
      <c r="D7290" s="33" t="s">
        <v>44</v>
      </c>
      <c r="E7290" s="34">
        <v>13.53</v>
      </c>
      <c r="F7290" s="168">
        <f t="shared" si="128"/>
        <v>13.53</v>
      </c>
    </row>
    <row r="7291" spans="1:6" s="45" customFormat="1" ht="24">
      <c r="A7291" s="229">
        <v>1917428</v>
      </c>
      <c r="B7291" s="21" t="s">
        <v>31</v>
      </c>
      <c r="C7291" s="32" t="s">
        <v>8088</v>
      </c>
      <c r="D7291" s="33" t="s">
        <v>44</v>
      </c>
      <c r="E7291" s="34">
        <v>15.49</v>
      </c>
      <c r="F7291" s="168">
        <f t="shared" si="128"/>
        <v>15.49</v>
      </c>
    </row>
    <row r="7292" spans="1:6" s="45" customFormat="1" ht="24">
      <c r="A7292" s="229">
        <v>1917429</v>
      </c>
      <c r="B7292" s="21" t="s">
        <v>31</v>
      </c>
      <c r="C7292" s="32" t="s">
        <v>8089</v>
      </c>
      <c r="D7292" s="33" t="s">
        <v>44</v>
      </c>
      <c r="E7292" s="34">
        <v>17.55</v>
      </c>
      <c r="F7292" s="168">
        <f t="shared" si="128"/>
        <v>17.55</v>
      </c>
    </row>
    <row r="7293" spans="1:6" s="45" customFormat="1" ht="24">
      <c r="A7293" s="229">
        <v>1917430</v>
      </c>
      <c r="B7293" s="21" t="s">
        <v>31</v>
      </c>
      <c r="C7293" s="32" t="s">
        <v>8090</v>
      </c>
      <c r="D7293" s="33" t="s">
        <v>44</v>
      </c>
      <c r="E7293" s="34">
        <v>20.309999999999999</v>
      </c>
      <c r="F7293" s="168">
        <f t="shared" si="128"/>
        <v>20.309999999999999</v>
      </c>
    </row>
    <row r="7294" spans="1:6" s="45" customFormat="1" ht="24">
      <c r="A7294" s="229">
        <v>1917431</v>
      </c>
      <c r="B7294" s="21" t="s">
        <v>31</v>
      </c>
      <c r="C7294" s="32" t="s">
        <v>8091</v>
      </c>
      <c r="D7294" s="33" t="s">
        <v>44</v>
      </c>
      <c r="E7294" s="34">
        <v>22.73</v>
      </c>
      <c r="F7294" s="168">
        <f t="shared" si="128"/>
        <v>22.73</v>
      </c>
    </row>
    <row r="7295" spans="1:6" s="45" customFormat="1" ht="24">
      <c r="A7295" s="229">
        <v>1917432</v>
      </c>
      <c r="B7295" s="21" t="s">
        <v>31</v>
      </c>
      <c r="C7295" s="32" t="s">
        <v>8092</v>
      </c>
      <c r="D7295" s="33" t="s">
        <v>44</v>
      </c>
      <c r="E7295" s="34">
        <v>25.85</v>
      </c>
      <c r="F7295" s="168">
        <f t="shared" si="128"/>
        <v>25.85</v>
      </c>
    </row>
    <row r="7296" spans="1:6" s="45" customFormat="1" ht="24">
      <c r="A7296" s="229">
        <v>1917433</v>
      </c>
      <c r="B7296" s="21" t="s">
        <v>31</v>
      </c>
      <c r="C7296" s="32" t="s">
        <v>8093</v>
      </c>
      <c r="D7296" s="33" t="s">
        <v>44</v>
      </c>
      <c r="E7296" s="34">
        <v>29.07</v>
      </c>
      <c r="F7296" s="168">
        <f t="shared" si="128"/>
        <v>29.07</v>
      </c>
    </row>
    <row r="7297" spans="1:6" s="45" customFormat="1" ht="24">
      <c r="A7297" s="229">
        <v>1917434</v>
      </c>
      <c r="B7297" s="21" t="s">
        <v>31</v>
      </c>
      <c r="C7297" s="32" t="s">
        <v>8094</v>
      </c>
      <c r="D7297" s="33" t="s">
        <v>44</v>
      </c>
      <c r="E7297" s="34">
        <v>32.909999999999997</v>
      </c>
      <c r="F7297" s="168">
        <f t="shared" si="128"/>
        <v>32.909999999999997</v>
      </c>
    </row>
    <row r="7298" spans="1:6" s="45" customFormat="1" ht="24">
      <c r="A7298" s="229">
        <v>1917435</v>
      </c>
      <c r="B7298" s="21" t="s">
        <v>31</v>
      </c>
      <c r="C7298" s="32" t="s">
        <v>8095</v>
      </c>
      <c r="D7298" s="33" t="s">
        <v>44</v>
      </c>
      <c r="E7298" s="34">
        <v>37.49</v>
      </c>
      <c r="F7298" s="168">
        <f t="shared" si="128"/>
        <v>37.49</v>
      </c>
    </row>
    <row r="7299" spans="1:6" s="45" customFormat="1" ht="24">
      <c r="A7299" s="229">
        <v>1917436</v>
      </c>
      <c r="B7299" s="21" t="s">
        <v>31</v>
      </c>
      <c r="C7299" s="32" t="s">
        <v>8096</v>
      </c>
      <c r="D7299" s="33" t="s">
        <v>44</v>
      </c>
      <c r="E7299" s="34">
        <v>41.64</v>
      </c>
      <c r="F7299" s="168">
        <f t="shared" si="128"/>
        <v>41.64</v>
      </c>
    </row>
    <row r="7300" spans="1:6" s="45" customFormat="1" ht="24">
      <c r="A7300" s="229">
        <v>1917437</v>
      </c>
      <c r="B7300" s="21" t="s">
        <v>31</v>
      </c>
      <c r="C7300" s="32" t="s">
        <v>8097</v>
      </c>
      <c r="D7300" s="33" t="s">
        <v>44</v>
      </c>
      <c r="E7300" s="34">
        <v>46.97</v>
      </c>
      <c r="F7300" s="168">
        <f t="shared" si="128"/>
        <v>46.97</v>
      </c>
    </row>
    <row r="7301" spans="1:6" s="45" customFormat="1" ht="24">
      <c r="A7301" s="229">
        <v>1917438</v>
      </c>
      <c r="B7301" s="21" t="s">
        <v>31</v>
      </c>
      <c r="C7301" s="32" t="s">
        <v>8098</v>
      </c>
      <c r="D7301" s="33" t="s">
        <v>44</v>
      </c>
      <c r="E7301" s="34">
        <v>50.7</v>
      </c>
      <c r="F7301" s="168">
        <f t="shared" si="128"/>
        <v>50.7</v>
      </c>
    </row>
    <row r="7302" spans="1:6" s="45" customFormat="1" ht="24">
      <c r="A7302" s="229">
        <v>1917439</v>
      </c>
      <c r="B7302" s="21" t="s">
        <v>31</v>
      </c>
      <c r="C7302" s="32" t="s">
        <v>8099</v>
      </c>
      <c r="D7302" s="33" t="s">
        <v>44</v>
      </c>
      <c r="E7302" s="34">
        <v>54.02</v>
      </c>
      <c r="F7302" s="168">
        <f t="shared" si="128"/>
        <v>54.02</v>
      </c>
    </row>
    <row r="7303" spans="1:6" s="45" customFormat="1" ht="24">
      <c r="A7303" s="229">
        <v>1917412</v>
      </c>
      <c r="B7303" s="21" t="s">
        <v>31</v>
      </c>
      <c r="C7303" s="32" t="s">
        <v>8100</v>
      </c>
      <c r="D7303" s="33" t="s">
        <v>44</v>
      </c>
      <c r="E7303" s="34">
        <v>4.21</v>
      </c>
      <c r="F7303" s="168">
        <f t="shared" si="128"/>
        <v>4.21</v>
      </c>
    </row>
    <row r="7304" spans="1:6" s="45" customFormat="1" ht="24">
      <c r="A7304" s="229">
        <v>1917413</v>
      </c>
      <c r="B7304" s="21" t="s">
        <v>31</v>
      </c>
      <c r="C7304" s="32" t="s">
        <v>8101</v>
      </c>
      <c r="D7304" s="33" t="s">
        <v>44</v>
      </c>
      <c r="E7304" s="34">
        <v>4.71</v>
      </c>
      <c r="F7304" s="168">
        <f t="shared" si="128"/>
        <v>4.71</v>
      </c>
    </row>
    <row r="7305" spans="1:6" s="45" customFormat="1" ht="24">
      <c r="A7305" s="229">
        <v>1917414</v>
      </c>
      <c r="B7305" s="21" t="s">
        <v>31</v>
      </c>
      <c r="C7305" s="32" t="s">
        <v>8102</v>
      </c>
      <c r="D7305" s="33" t="s">
        <v>44</v>
      </c>
      <c r="E7305" s="34">
        <v>5.21</v>
      </c>
      <c r="F7305" s="168">
        <f t="shared" si="128"/>
        <v>5.21</v>
      </c>
    </row>
    <row r="7306" spans="1:6" s="45" customFormat="1" ht="24">
      <c r="A7306" s="229">
        <v>1917733</v>
      </c>
      <c r="B7306" s="21" t="s">
        <v>31</v>
      </c>
      <c r="C7306" s="32" t="s">
        <v>8103</v>
      </c>
      <c r="D7306" s="33" t="s">
        <v>44</v>
      </c>
      <c r="E7306" s="34">
        <v>3.93</v>
      </c>
      <c r="F7306" s="168">
        <f t="shared" si="128"/>
        <v>3.93</v>
      </c>
    </row>
    <row r="7307" spans="1:6" s="45" customFormat="1" ht="14.25">
      <c r="A7307" s="229">
        <v>1917049</v>
      </c>
      <c r="B7307" s="21" t="s">
        <v>31</v>
      </c>
      <c r="C7307" s="32" t="s">
        <v>8104</v>
      </c>
      <c r="D7307" s="33" t="s">
        <v>44</v>
      </c>
      <c r="E7307" s="34">
        <v>13.87</v>
      </c>
      <c r="F7307" s="168">
        <f t="shared" si="128"/>
        <v>13.87</v>
      </c>
    </row>
    <row r="7308" spans="1:6" s="45" customFormat="1" ht="14.25">
      <c r="A7308" s="229">
        <v>1917050</v>
      </c>
      <c r="B7308" s="21" t="s">
        <v>31</v>
      </c>
      <c r="C7308" s="32" t="s">
        <v>8105</v>
      </c>
      <c r="D7308" s="33" t="s">
        <v>44</v>
      </c>
      <c r="E7308" s="34">
        <v>14.13</v>
      </c>
      <c r="F7308" s="168">
        <f t="shared" si="128"/>
        <v>14.13</v>
      </c>
    </row>
    <row r="7309" spans="1:6" s="45" customFormat="1" ht="14.25">
      <c r="A7309" s="229">
        <v>1917051</v>
      </c>
      <c r="B7309" s="21" t="s">
        <v>31</v>
      </c>
      <c r="C7309" s="32" t="s">
        <v>8106</v>
      </c>
      <c r="D7309" s="33" t="s">
        <v>44</v>
      </c>
      <c r="E7309" s="34">
        <v>14.39</v>
      </c>
      <c r="F7309" s="168">
        <f t="shared" si="128"/>
        <v>14.39</v>
      </c>
    </row>
    <row r="7310" spans="1:6" s="45" customFormat="1" ht="14.25">
      <c r="A7310" s="229">
        <v>1917052</v>
      </c>
      <c r="B7310" s="21" t="s">
        <v>31</v>
      </c>
      <c r="C7310" s="32" t="s">
        <v>8107</v>
      </c>
      <c r="D7310" s="33" t="s">
        <v>44</v>
      </c>
      <c r="E7310" s="34">
        <v>14.66</v>
      </c>
      <c r="F7310" s="168">
        <f t="shared" si="128"/>
        <v>14.66</v>
      </c>
    </row>
    <row r="7311" spans="1:6" s="45" customFormat="1" ht="14.25">
      <c r="A7311" s="229">
        <v>1917053</v>
      </c>
      <c r="B7311" s="21" t="s">
        <v>31</v>
      </c>
      <c r="C7311" s="32" t="s">
        <v>8108</v>
      </c>
      <c r="D7311" s="33" t="s">
        <v>44</v>
      </c>
      <c r="E7311" s="34">
        <v>14.94</v>
      </c>
      <c r="F7311" s="168">
        <f t="shared" si="128"/>
        <v>14.94</v>
      </c>
    </row>
    <row r="7312" spans="1:6" s="45" customFormat="1" ht="14.25">
      <c r="A7312" s="229">
        <v>1917054</v>
      </c>
      <c r="B7312" s="21" t="s">
        <v>31</v>
      </c>
      <c r="C7312" s="32" t="s">
        <v>8109</v>
      </c>
      <c r="D7312" s="33" t="s">
        <v>44</v>
      </c>
      <c r="E7312" s="34">
        <v>15.1</v>
      </c>
      <c r="F7312" s="168">
        <f t="shared" si="128"/>
        <v>15.1</v>
      </c>
    </row>
    <row r="7313" spans="1:6" s="45" customFormat="1" ht="14.25">
      <c r="A7313" s="229">
        <v>1901553</v>
      </c>
      <c r="B7313" s="21" t="s">
        <v>31</v>
      </c>
      <c r="C7313" s="32" t="s">
        <v>8110</v>
      </c>
      <c r="D7313" s="33" t="s">
        <v>44</v>
      </c>
      <c r="E7313" s="34">
        <v>8.8000000000000007</v>
      </c>
      <c r="F7313" s="168">
        <f t="shared" si="128"/>
        <v>8.8000000000000007</v>
      </c>
    </row>
    <row r="7314" spans="1:6" s="45" customFormat="1" ht="14.25">
      <c r="A7314" s="229">
        <v>1901554</v>
      </c>
      <c r="B7314" s="21" t="s">
        <v>31</v>
      </c>
      <c r="C7314" s="32" t="s">
        <v>8111</v>
      </c>
      <c r="D7314" s="33" t="s">
        <v>44</v>
      </c>
      <c r="E7314" s="34">
        <v>8.8699999999999992</v>
      </c>
      <c r="F7314" s="168">
        <f t="shared" si="128"/>
        <v>8.8699999999999992</v>
      </c>
    </row>
    <row r="7315" spans="1:6" s="45" customFormat="1" ht="14.25">
      <c r="A7315" s="229">
        <v>1901555</v>
      </c>
      <c r="B7315" s="21" t="s">
        <v>31</v>
      </c>
      <c r="C7315" s="32" t="s">
        <v>8112</v>
      </c>
      <c r="D7315" s="33" t="s">
        <v>44</v>
      </c>
      <c r="E7315" s="34">
        <v>8.94</v>
      </c>
      <c r="F7315" s="168">
        <f t="shared" si="128"/>
        <v>8.94</v>
      </c>
    </row>
    <row r="7316" spans="1:6" s="45" customFormat="1" ht="14.25">
      <c r="A7316" s="229">
        <v>1901556</v>
      </c>
      <c r="B7316" s="21" t="s">
        <v>31</v>
      </c>
      <c r="C7316" s="32" t="s">
        <v>8113</v>
      </c>
      <c r="D7316" s="33" t="s">
        <v>44</v>
      </c>
      <c r="E7316" s="34">
        <v>9.02</v>
      </c>
      <c r="F7316" s="168">
        <f t="shared" si="128"/>
        <v>9.02</v>
      </c>
    </row>
    <row r="7317" spans="1:6" s="45" customFormat="1" ht="14.25">
      <c r="A7317" s="229">
        <v>1901557</v>
      </c>
      <c r="B7317" s="21" t="s">
        <v>31</v>
      </c>
      <c r="C7317" s="32" t="s">
        <v>8114</v>
      </c>
      <c r="D7317" s="33" t="s">
        <v>44</v>
      </c>
      <c r="E7317" s="34">
        <v>9.1</v>
      </c>
      <c r="F7317" s="168">
        <f t="shared" si="128"/>
        <v>9.1</v>
      </c>
    </row>
    <row r="7318" spans="1:6" s="45" customFormat="1" ht="14.25">
      <c r="A7318" s="229">
        <v>1901558</v>
      </c>
      <c r="B7318" s="21" t="s">
        <v>31</v>
      </c>
      <c r="C7318" s="32" t="s">
        <v>8115</v>
      </c>
      <c r="D7318" s="33" t="s">
        <v>44</v>
      </c>
      <c r="E7318" s="34">
        <v>9.14</v>
      </c>
      <c r="F7318" s="168">
        <f t="shared" si="128"/>
        <v>9.14</v>
      </c>
    </row>
    <row r="7319" spans="1:6" s="45" customFormat="1" ht="14.25">
      <c r="A7319" s="229">
        <v>1901560</v>
      </c>
      <c r="B7319" s="21" t="s">
        <v>31</v>
      </c>
      <c r="C7319" s="32" t="s">
        <v>8116</v>
      </c>
      <c r="D7319" s="33" t="s">
        <v>44</v>
      </c>
      <c r="E7319" s="34">
        <v>11.61</v>
      </c>
      <c r="F7319" s="168">
        <f t="shared" si="128"/>
        <v>11.61</v>
      </c>
    </row>
    <row r="7320" spans="1:6" s="45" customFormat="1" ht="14.25">
      <c r="A7320" s="229">
        <v>1901561</v>
      </c>
      <c r="B7320" s="21" t="s">
        <v>31</v>
      </c>
      <c r="C7320" s="32" t="s">
        <v>8117</v>
      </c>
      <c r="D7320" s="33" t="s">
        <v>44</v>
      </c>
      <c r="E7320" s="34">
        <v>11.67</v>
      </c>
      <c r="F7320" s="168">
        <f t="shared" si="128"/>
        <v>11.67</v>
      </c>
    </row>
    <row r="7321" spans="1:6" s="45" customFormat="1" ht="14.25">
      <c r="A7321" s="229">
        <v>1901562</v>
      </c>
      <c r="B7321" s="21" t="s">
        <v>31</v>
      </c>
      <c r="C7321" s="32" t="s">
        <v>8118</v>
      </c>
      <c r="D7321" s="33" t="s">
        <v>44</v>
      </c>
      <c r="E7321" s="34">
        <v>11.74</v>
      </c>
      <c r="F7321" s="168">
        <f t="shared" si="128"/>
        <v>11.74</v>
      </c>
    </row>
    <row r="7322" spans="1:6" s="45" customFormat="1" ht="14.25">
      <c r="A7322" s="229">
        <v>1901563</v>
      </c>
      <c r="B7322" s="21" t="s">
        <v>31</v>
      </c>
      <c r="C7322" s="32" t="s">
        <v>8119</v>
      </c>
      <c r="D7322" s="33" t="s">
        <v>44</v>
      </c>
      <c r="E7322" s="34">
        <v>11.82</v>
      </c>
      <c r="F7322" s="168">
        <f t="shared" si="128"/>
        <v>11.82</v>
      </c>
    </row>
    <row r="7323" spans="1:6" s="45" customFormat="1" ht="14.25">
      <c r="A7323" s="229">
        <v>1901564</v>
      </c>
      <c r="B7323" s="21" t="s">
        <v>31</v>
      </c>
      <c r="C7323" s="32" t="s">
        <v>8120</v>
      </c>
      <c r="D7323" s="33" t="s">
        <v>44</v>
      </c>
      <c r="E7323" s="34">
        <v>11.89</v>
      </c>
      <c r="F7323" s="168">
        <f t="shared" si="128"/>
        <v>11.89</v>
      </c>
    </row>
    <row r="7324" spans="1:6" s="45" customFormat="1" ht="14.25">
      <c r="A7324" s="229">
        <v>1901559</v>
      </c>
      <c r="B7324" s="21" t="s">
        <v>31</v>
      </c>
      <c r="C7324" s="32" t="s">
        <v>8121</v>
      </c>
      <c r="D7324" s="33" t="s">
        <v>44</v>
      </c>
      <c r="E7324" s="34">
        <v>11.93</v>
      </c>
      <c r="F7324" s="168">
        <f t="shared" si="128"/>
        <v>11.93</v>
      </c>
    </row>
    <row r="7325" spans="1:6" s="45" customFormat="1" ht="14.25">
      <c r="A7325" s="229">
        <v>1917085</v>
      </c>
      <c r="B7325" s="21" t="s">
        <v>31</v>
      </c>
      <c r="C7325" s="32" t="s">
        <v>8122</v>
      </c>
      <c r="D7325" s="33" t="s">
        <v>44</v>
      </c>
      <c r="E7325" s="34">
        <v>9.6</v>
      </c>
      <c r="F7325" s="168">
        <f t="shared" si="128"/>
        <v>9.6</v>
      </c>
    </row>
    <row r="7326" spans="1:6" s="45" customFormat="1" ht="14.25">
      <c r="A7326" s="229">
        <v>1917086</v>
      </c>
      <c r="B7326" s="21" t="s">
        <v>31</v>
      </c>
      <c r="C7326" s="32" t="s">
        <v>8123</v>
      </c>
      <c r="D7326" s="33" t="s">
        <v>44</v>
      </c>
      <c r="E7326" s="34">
        <v>9.76</v>
      </c>
      <c r="F7326" s="168">
        <f t="shared" si="128"/>
        <v>9.76</v>
      </c>
    </row>
    <row r="7327" spans="1:6" s="45" customFormat="1" ht="14.25">
      <c r="A7327" s="229">
        <v>1917087</v>
      </c>
      <c r="B7327" s="21" t="s">
        <v>31</v>
      </c>
      <c r="C7327" s="32" t="s">
        <v>8124</v>
      </c>
      <c r="D7327" s="33" t="s">
        <v>44</v>
      </c>
      <c r="E7327" s="34">
        <v>9.91</v>
      </c>
      <c r="F7327" s="168">
        <f t="shared" si="128"/>
        <v>9.91</v>
      </c>
    </row>
    <row r="7328" spans="1:6" s="45" customFormat="1" ht="14.25">
      <c r="A7328" s="229">
        <v>1917088</v>
      </c>
      <c r="B7328" s="21" t="s">
        <v>31</v>
      </c>
      <c r="C7328" s="32" t="s">
        <v>8125</v>
      </c>
      <c r="D7328" s="33" t="s">
        <v>44</v>
      </c>
      <c r="E7328" s="34">
        <v>10.08</v>
      </c>
      <c r="F7328" s="168">
        <f t="shared" si="128"/>
        <v>10.08</v>
      </c>
    </row>
    <row r="7329" spans="1:6" s="45" customFormat="1" ht="14.25">
      <c r="A7329" s="229">
        <v>1917089</v>
      </c>
      <c r="B7329" s="21" t="s">
        <v>31</v>
      </c>
      <c r="C7329" s="32" t="s">
        <v>8126</v>
      </c>
      <c r="D7329" s="33" t="s">
        <v>44</v>
      </c>
      <c r="E7329" s="34">
        <v>10.26</v>
      </c>
      <c r="F7329" s="168">
        <f t="shared" si="128"/>
        <v>10.26</v>
      </c>
    </row>
    <row r="7330" spans="1:6" s="45" customFormat="1" ht="14.25">
      <c r="A7330" s="229">
        <v>1917090</v>
      </c>
      <c r="B7330" s="21" t="s">
        <v>31</v>
      </c>
      <c r="C7330" s="32" t="s">
        <v>8127</v>
      </c>
      <c r="D7330" s="33" t="s">
        <v>44</v>
      </c>
      <c r="E7330" s="34">
        <v>10.35</v>
      </c>
      <c r="F7330" s="168">
        <f t="shared" si="128"/>
        <v>10.35</v>
      </c>
    </row>
    <row r="7331" spans="1:6" s="45" customFormat="1" ht="14.25">
      <c r="A7331" s="229">
        <v>1901566</v>
      </c>
      <c r="B7331" s="21" t="s">
        <v>31</v>
      </c>
      <c r="C7331" s="32" t="s">
        <v>8128</v>
      </c>
      <c r="D7331" s="33" t="s">
        <v>44</v>
      </c>
      <c r="E7331" s="34">
        <v>14.49</v>
      </c>
      <c r="F7331" s="168">
        <f t="shared" si="128"/>
        <v>14.49</v>
      </c>
    </row>
    <row r="7332" spans="1:6" s="45" customFormat="1" ht="14.25">
      <c r="A7332" s="229">
        <v>1901567</v>
      </c>
      <c r="B7332" s="21" t="s">
        <v>31</v>
      </c>
      <c r="C7332" s="32" t="s">
        <v>8129</v>
      </c>
      <c r="D7332" s="33" t="s">
        <v>44</v>
      </c>
      <c r="E7332" s="34">
        <v>14.55</v>
      </c>
      <c r="F7332" s="168">
        <f t="shared" si="128"/>
        <v>14.55</v>
      </c>
    </row>
    <row r="7333" spans="1:6" s="45" customFormat="1" ht="14.25">
      <c r="A7333" s="229">
        <v>1901568</v>
      </c>
      <c r="B7333" s="21" t="s">
        <v>31</v>
      </c>
      <c r="C7333" s="32" t="s">
        <v>8130</v>
      </c>
      <c r="D7333" s="33" t="s">
        <v>44</v>
      </c>
      <c r="E7333" s="34">
        <v>14.62</v>
      </c>
      <c r="F7333" s="168">
        <f t="shared" si="128"/>
        <v>14.62</v>
      </c>
    </row>
    <row r="7334" spans="1:6" s="45" customFormat="1" ht="14.25">
      <c r="A7334" s="229">
        <v>1901569</v>
      </c>
      <c r="B7334" s="21" t="s">
        <v>31</v>
      </c>
      <c r="C7334" s="32" t="s">
        <v>8131</v>
      </c>
      <c r="D7334" s="33" t="s">
        <v>44</v>
      </c>
      <c r="E7334" s="34">
        <v>14.69</v>
      </c>
      <c r="F7334" s="168">
        <f t="shared" si="128"/>
        <v>14.69</v>
      </c>
    </row>
    <row r="7335" spans="1:6" s="45" customFormat="1" ht="14.25">
      <c r="A7335" s="229">
        <v>1901570</v>
      </c>
      <c r="B7335" s="21" t="s">
        <v>31</v>
      </c>
      <c r="C7335" s="32" t="s">
        <v>8132</v>
      </c>
      <c r="D7335" s="33" t="s">
        <v>44</v>
      </c>
      <c r="E7335" s="34">
        <v>14.76</v>
      </c>
      <c r="F7335" s="168">
        <f t="shared" si="128"/>
        <v>14.76</v>
      </c>
    </row>
    <row r="7336" spans="1:6" s="45" customFormat="1" ht="14.25">
      <c r="A7336" s="229">
        <v>1901565</v>
      </c>
      <c r="B7336" s="21" t="s">
        <v>31</v>
      </c>
      <c r="C7336" s="32" t="s">
        <v>8133</v>
      </c>
      <c r="D7336" s="33" t="s">
        <v>44</v>
      </c>
      <c r="E7336" s="34">
        <v>14.8</v>
      </c>
      <c r="F7336" s="168">
        <f t="shared" si="128"/>
        <v>14.8</v>
      </c>
    </row>
    <row r="7337" spans="1:6" s="45" customFormat="1" ht="14.25">
      <c r="A7337" s="229">
        <v>1917121</v>
      </c>
      <c r="B7337" s="21" t="s">
        <v>31</v>
      </c>
      <c r="C7337" s="32" t="s">
        <v>8134</v>
      </c>
      <c r="D7337" s="33" t="s">
        <v>44</v>
      </c>
      <c r="E7337" s="34">
        <v>9.07</v>
      </c>
      <c r="F7337" s="168">
        <f t="shared" si="128"/>
        <v>9.07</v>
      </c>
    </row>
    <row r="7338" spans="1:6" s="45" customFormat="1" ht="14.25">
      <c r="A7338" s="229">
        <v>1917122</v>
      </c>
      <c r="B7338" s="21" t="s">
        <v>31</v>
      </c>
      <c r="C7338" s="32" t="s">
        <v>8135</v>
      </c>
      <c r="D7338" s="33" t="s">
        <v>44</v>
      </c>
      <c r="E7338" s="34">
        <v>9.1999999999999993</v>
      </c>
      <c r="F7338" s="168">
        <f t="shared" si="128"/>
        <v>9.1999999999999993</v>
      </c>
    </row>
    <row r="7339" spans="1:6" s="45" customFormat="1" ht="14.25">
      <c r="A7339" s="229">
        <v>1917123</v>
      </c>
      <c r="B7339" s="21" t="s">
        <v>31</v>
      </c>
      <c r="C7339" s="32" t="s">
        <v>8136</v>
      </c>
      <c r="D7339" s="33" t="s">
        <v>44</v>
      </c>
      <c r="E7339" s="34">
        <v>9.32</v>
      </c>
      <c r="F7339" s="168">
        <f t="shared" si="128"/>
        <v>9.32</v>
      </c>
    </row>
    <row r="7340" spans="1:6" s="45" customFormat="1" ht="14.25">
      <c r="A7340" s="229">
        <v>1917124</v>
      </c>
      <c r="B7340" s="21" t="s">
        <v>31</v>
      </c>
      <c r="C7340" s="32" t="s">
        <v>8137</v>
      </c>
      <c r="D7340" s="33" t="s">
        <v>44</v>
      </c>
      <c r="E7340" s="34">
        <v>9.4600000000000009</v>
      </c>
      <c r="F7340" s="168">
        <f t="shared" si="128"/>
        <v>9.4600000000000009</v>
      </c>
    </row>
    <row r="7341" spans="1:6" s="45" customFormat="1" ht="14.25">
      <c r="A7341" s="229">
        <v>1917125</v>
      </c>
      <c r="B7341" s="21" t="s">
        <v>31</v>
      </c>
      <c r="C7341" s="32" t="s">
        <v>8138</v>
      </c>
      <c r="D7341" s="33" t="s">
        <v>44</v>
      </c>
      <c r="E7341" s="34">
        <v>9.6</v>
      </c>
      <c r="F7341" s="168">
        <f t="shared" si="128"/>
        <v>9.6</v>
      </c>
    </row>
    <row r="7342" spans="1:6" s="45" customFormat="1" ht="14.25">
      <c r="A7342" s="229">
        <v>1917126</v>
      </c>
      <c r="B7342" s="21" t="s">
        <v>31</v>
      </c>
      <c r="C7342" s="32" t="s">
        <v>8139</v>
      </c>
      <c r="D7342" s="33" t="s">
        <v>44</v>
      </c>
      <c r="E7342" s="34">
        <v>9.68</v>
      </c>
      <c r="F7342" s="168">
        <f t="shared" si="128"/>
        <v>9.68</v>
      </c>
    </row>
    <row r="7343" spans="1:6" s="45" customFormat="1" ht="14.25">
      <c r="A7343" s="229">
        <v>1917157</v>
      </c>
      <c r="B7343" s="21" t="s">
        <v>31</v>
      </c>
      <c r="C7343" s="32" t="s">
        <v>8140</v>
      </c>
      <c r="D7343" s="33" t="s">
        <v>44</v>
      </c>
      <c r="E7343" s="34">
        <v>8.58</v>
      </c>
      <c r="F7343" s="168">
        <f t="shared" ref="F7343:F7406" si="129">E7343*$F$5038</f>
        <v>8.58</v>
      </c>
    </row>
    <row r="7344" spans="1:6" s="45" customFormat="1" ht="14.25">
      <c r="A7344" s="229">
        <v>1917158</v>
      </c>
      <c r="B7344" s="21" t="s">
        <v>31</v>
      </c>
      <c r="C7344" s="32" t="s">
        <v>8141</v>
      </c>
      <c r="D7344" s="33" t="s">
        <v>44</v>
      </c>
      <c r="E7344" s="34">
        <v>8.69</v>
      </c>
      <c r="F7344" s="168">
        <f t="shared" si="129"/>
        <v>8.69</v>
      </c>
    </row>
    <row r="7345" spans="1:6" s="45" customFormat="1" ht="14.25">
      <c r="A7345" s="229">
        <v>1917159</v>
      </c>
      <c r="B7345" s="21" t="s">
        <v>31</v>
      </c>
      <c r="C7345" s="32" t="s">
        <v>8142</v>
      </c>
      <c r="D7345" s="33" t="s">
        <v>44</v>
      </c>
      <c r="E7345" s="34">
        <v>8.8000000000000007</v>
      </c>
      <c r="F7345" s="168">
        <f t="shared" si="129"/>
        <v>8.8000000000000007</v>
      </c>
    </row>
    <row r="7346" spans="1:6" s="45" customFormat="1" ht="14.25">
      <c r="A7346" s="229">
        <v>1917160</v>
      </c>
      <c r="B7346" s="21" t="s">
        <v>31</v>
      </c>
      <c r="C7346" s="32" t="s">
        <v>8143</v>
      </c>
      <c r="D7346" s="33" t="s">
        <v>44</v>
      </c>
      <c r="E7346" s="34">
        <v>8.92</v>
      </c>
      <c r="F7346" s="168">
        <f t="shared" si="129"/>
        <v>8.92</v>
      </c>
    </row>
    <row r="7347" spans="1:6" s="45" customFormat="1" ht="14.25">
      <c r="A7347" s="229">
        <v>1917161</v>
      </c>
      <c r="B7347" s="21" t="s">
        <v>31</v>
      </c>
      <c r="C7347" s="32" t="s">
        <v>8144</v>
      </c>
      <c r="D7347" s="33" t="s">
        <v>44</v>
      </c>
      <c r="E7347" s="34">
        <v>9.0500000000000007</v>
      </c>
      <c r="F7347" s="168">
        <f t="shared" si="129"/>
        <v>9.0500000000000007</v>
      </c>
    </row>
    <row r="7348" spans="1:6" s="45" customFormat="1" ht="14.25">
      <c r="A7348" s="229">
        <v>1917162</v>
      </c>
      <c r="B7348" s="21" t="s">
        <v>31</v>
      </c>
      <c r="C7348" s="32" t="s">
        <v>8145</v>
      </c>
      <c r="D7348" s="33" t="s">
        <v>44</v>
      </c>
      <c r="E7348" s="34">
        <v>9.11</v>
      </c>
      <c r="F7348" s="168">
        <f t="shared" si="129"/>
        <v>9.11</v>
      </c>
    </row>
    <row r="7349" spans="1:6" s="45" customFormat="1" ht="14.25">
      <c r="A7349" s="229">
        <v>1917193</v>
      </c>
      <c r="B7349" s="21" t="s">
        <v>31</v>
      </c>
      <c r="C7349" s="32" t="s">
        <v>8146</v>
      </c>
      <c r="D7349" s="33" t="s">
        <v>44</v>
      </c>
      <c r="E7349" s="34">
        <v>9.49</v>
      </c>
      <c r="F7349" s="168">
        <f t="shared" si="129"/>
        <v>9.49</v>
      </c>
    </row>
    <row r="7350" spans="1:6" s="45" customFormat="1" ht="14.25">
      <c r="A7350" s="229">
        <v>1917194</v>
      </c>
      <c r="B7350" s="21" t="s">
        <v>31</v>
      </c>
      <c r="C7350" s="32" t="s">
        <v>8147</v>
      </c>
      <c r="D7350" s="33" t="s">
        <v>44</v>
      </c>
      <c r="E7350" s="34">
        <v>9.58</v>
      </c>
      <c r="F7350" s="168">
        <f t="shared" si="129"/>
        <v>9.58</v>
      </c>
    </row>
    <row r="7351" spans="1:6" s="45" customFormat="1" ht="14.25">
      <c r="A7351" s="229">
        <v>1917195</v>
      </c>
      <c r="B7351" s="21" t="s">
        <v>31</v>
      </c>
      <c r="C7351" s="32" t="s">
        <v>8148</v>
      </c>
      <c r="D7351" s="33" t="s">
        <v>44</v>
      </c>
      <c r="E7351" s="34">
        <v>9.68</v>
      </c>
      <c r="F7351" s="168">
        <f t="shared" si="129"/>
        <v>9.68</v>
      </c>
    </row>
    <row r="7352" spans="1:6" s="45" customFormat="1" ht="14.25">
      <c r="A7352" s="229">
        <v>1917196</v>
      </c>
      <c r="B7352" s="21" t="s">
        <v>31</v>
      </c>
      <c r="C7352" s="32" t="s">
        <v>8149</v>
      </c>
      <c r="D7352" s="33" t="s">
        <v>44</v>
      </c>
      <c r="E7352" s="34">
        <v>9.7799999999999994</v>
      </c>
      <c r="F7352" s="168">
        <f t="shared" si="129"/>
        <v>9.7799999999999994</v>
      </c>
    </row>
    <row r="7353" spans="1:6" s="45" customFormat="1" ht="14.25">
      <c r="A7353" s="229">
        <v>1917197</v>
      </c>
      <c r="B7353" s="21" t="s">
        <v>31</v>
      </c>
      <c r="C7353" s="32" t="s">
        <v>8150</v>
      </c>
      <c r="D7353" s="33" t="s">
        <v>44</v>
      </c>
      <c r="E7353" s="34">
        <v>9.89</v>
      </c>
      <c r="F7353" s="168">
        <f t="shared" si="129"/>
        <v>9.89</v>
      </c>
    </row>
    <row r="7354" spans="1:6" s="45" customFormat="1" ht="14.25">
      <c r="A7354" s="229">
        <v>1917198</v>
      </c>
      <c r="B7354" s="21" t="s">
        <v>31</v>
      </c>
      <c r="C7354" s="32" t="s">
        <v>8151</v>
      </c>
      <c r="D7354" s="33" t="s">
        <v>44</v>
      </c>
      <c r="E7354" s="34">
        <v>9.9499999999999993</v>
      </c>
      <c r="F7354" s="168">
        <f t="shared" si="129"/>
        <v>9.9499999999999993</v>
      </c>
    </row>
    <row r="7355" spans="1:6" s="45" customFormat="1" ht="14.25">
      <c r="A7355" s="229">
        <v>1917013</v>
      </c>
      <c r="B7355" s="21" t="s">
        <v>31</v>
      </c>
      <c r="C7355" s="32" t="s">
        <v>8152</v>
      </c>
      <c r="D7355" s="33" t="s">
        <v>44</v>
      </c>
      <c r="E7355" s="34">
        <v>18.98</v>
      </c>
      <c r="F7355" s="168">
        <f t="shared" si="129"/>
        <v>18.98</v>
      </c>
    </row>
    <row r="7356" spans="1:6" s="45" customFormat="1" ht="14.25">
      <c r="A7356" s="229">
        <v>1917014</v>
      </c>
      <c r="B7356" s="21" t="s">
        <v>31</v>
      </c>
      <c r="C7356" s="32" t="s">
        <v>8153</v>
      </c>
      <c r="D7356" s="33" t="s">
        <v>44</v>
      </c>
      <c r="E7356" s="34">
        <v>19.350000000000001</v>
      </c>
      <c r="F7356" s="168">
        <f t="shared" si="129"/>
        <v>19.350000000000001</v>
      </c>
    </row>
    <row r="7357" spans="1:6" s="45" customFormat="1" ht="14.25">
      <c r="A7357" s="229">
        <v>1917015</v>
      </c>
      <c r="B7357" s="21" t="s">
        <v>31</v>
      </c>
      <c r="C7357" s="32" t="s">
        <v>8154</v>
      </c>
      <c r="D7357" s="33" t="s">
        <v>44</v>
      </c>
      <c r="E7357" s="34">
        <v>19.72</v>
      </c>
      <c r="F7357" s="168">
        <f t="shared" si="129"/>
        <v>19.72</v>
      </c>
    </row>
    <row r="7358" spans="1:6" s="45" customFormat="1" ht="14.25">
      <c r="A7358" s="229">
        <v>1917016</v>
      </c>
      <c r="B7358" s="21" t="s">
        <v>31</v>
      </c>
      <c r="C7358" s="32" t="s">
        <v>8155</v>
      </c>
      <c r="D7358" s="33" t="s">
        <v>44</v>
      </c>
      <c r="E7358" s="34">
        <v>20.11</v>
      </c>
      <c r="F7358" s="168">
        <f t="shared" si="129"/>
        <v>20.11</v>
      </c>
    </row>
    <row r="7359" spans="1:6" s="45" customFormat="1" ht="14.25">
      <c r="A7359" s="229">
        <v>1917017</v>
      </c>
      <c r="B7359" s="21" t="s">
        <v>31</v>
      </c>
      <c r="C7359" s="32" t="s">
        <v>8156</v>
      </c>
      <c r="D7359" s="33" t="s">
        <v>44</v>
      </c>
      <c r="E7359" s="34">
        <v>20.53</v>
      </c>
      <c r="F7359" s="168">
        <f t="shared" si="129"/>
        <v>20.53</v>
      </c>
    </row>
    <row r="7360" spans="1:6" s="45" customFormat="1" ht="14.25">
      <c r="A7360" s="229">
        <v>1917018</v>
      </c>
      <c r="B7360" s="21" t="s">
        <v>31</v>
      </c>
      <c r="C7360" s="32" t="s">
        <v>8157</v>
      </c>
      <c r="D7360" s="33" t="s">
        <v>44</v>
      </c>
      <c r="E7360" s="34">
        <v>20.75</v>
      </c>
      <c r="F7360" s="168">
        <f t="shared" si="129"/>
        <v>20.75</v>
      </c>
    </row>
    <row r="7361" spans="1:6" s="45" customFormat="1" ht="24">
      <c r="A7361" s="229">
        <v>1917623</v>
      </c>
      <c r="B7361" s="21" t="s">
        <v>31</v>
      </c>
      <c r="C7361" s="32" t="s">
        <v>8158</v>
      </c>
      <c r="D7361" s="33" t="s">
        <v>44</v>
      </c>
      <c r="E7361" s="34">
        <v>19.37</v>
      </c>
      <c r="F7361" s="168">
        <f t="shared" si="129"/>
        <v>19.37</v>
      </c>
    </row>
    <row r="7362" spans="1:6" s="45" customFormat="1" ht="24">
      <c r="A7362" s="229">
        <v>1917624</v>
      </c>
      <c r="B7362" s="21" t="s">
        <v>31</v>
      </c>
      <c r="C7362" s="32" t="s">
        <v>8159</v>
      </c>
      <c r="D7362" s="33" t="s">
        <v>44</v>
      </c>
      <c r="E7362" s="34">
        <v>24.42</v>
      </c>
      <c r="F7362" s="168">
        <f t="shared" si="129"/>
        <v>24.42</v>
      </c>
    </row>
    <row r="7363" spans="1:6" s="45" customFormat="1" ht="24">
      <c r="A7363" s="229">
        <v>1917625</v>
      </c>
      <c r="B7363" s="21" t="s">
        <v>31</v>
      </c>
      <c r="C7363" s="32" t="s">
        <v>8160</v>
      </c>
      <c r="D7363" s="33" t="s">
        <v>44</v>
      </c>
      <c r="E7363" s="34">
        <v>30.64</v>
      </c>
      <c r="F7363" s="168">
        <f t="shared" si="129"/>
        <v>30.64</v>
      </c>
    </row>
    <row r="7364" spans="1:6" s="45" customFormat="1" ht="24">
      <c r="A7364" s="229">
        <v>1917626</v>
      </c>
      <c r="B7364" s="21" t="s">
        <v>31</v>
      </c>
      <c r="C7364" s="32" t="s">
        <v>8161</v>
      </c>
      <c r="D7364" s="33" t="s">
        <v>44</v>
      </c>
      <c r="E7364" s="34">
        <v>37.47</v>
      </c>
      <c r="F7364" s="168">
        <f t="shared" si="129"/>
        <v>37.47</v>
      </c>
    </row>
    <row r="7365" spans="1:6" s="45" customFormat="1" ht="24">
      <c r="A7365" s="229">
        <v>1917627</v>
      </c>
      <c r="B7365" s="21" t="s">
        <v>31</v>
      </c>
      <c r="C7365" s="32" t="s">
        <v>8162</v>
      </c>
      <c r="D7365" s="33" t="s">
        <v>44</v>
      </c>
      <c r="E7365" s="34">
        <v>45.06</v>
      </c>
      <c r="F7365" s="168">
        <f t="shared" si="129"/>
        <v>45.06</v>
      </c>
    </row>
    <row r="7366" spans="1:6" s="45" customFormat="1" ht="24">
      <c r="A7366" s="229">
        <v>1917628</v>
      </c>
      <c r="B7366" s="21" t="s">
        <v>31</v>
      </c>
      <c r="C7366" s="32" t="s">
        <v>8163</v>
      </c>
      <c r="D7366" s="33" t="s">
        <v>44</v>
      </c>
      <c r="E7366" s="34">
        <v>52.74</v>
      </c>
      <c r="F7366" s="168">
        <f t="shared" si="129"/>
        <v>52.74</v>
      </c>
    </row>
    <row r="7367" spans="1:6" s="45" customFormat="1" ht="24">
      <c r="A7367" s="229">
        <v>1917620</v>
      </c>
      <c r="B7367" s="21" t="s">
        <v>31</v>
      </c>
      <c r="C7367" s="32" t="s">
        <v>8164</v>
      </c>
      <c r="D7367" s="33" t="s">
        <v>44</v>
      </c>
      <c r="E7367" s="34">
        <v>9.07</v>
      </c>
      <c r="F7367" s="168">
        <f t="shared" si="129"/>
        <v>9.07</v>
      </c>
    </row>
    <row r="7368" spans="1:6" s="45" customFormat="1" ht="24">
      <c r="A7368" s="229">
        <v>1917621</v>
      </c>
      <c r="B7368" s="21" t="s">
        <v>31</v>
      </c>
      <c r="C7368" s="32" t="s">
        <v>8165</v>
      </c>
      <c r="D7368" s="33" t="s">
        <v>44</v>
      </c>
      <c r="E7368" s="34">
        <v>10.56</v>
      </c>
      <c r="F7368" s="168">
        <f t="shared" si="129"/>
        <v>10.56</v>
      </c>
    </row>
    <row r="7369" spans="1:6" s="45" customFormat="1" ht="24">
      <c r="A7369" s="229">
        <v>1917622</v>
      </c>
      <c r="B7369" s="21" t="s">
        <v>31</v>
      </c>
      <c r="C7369" s="32" t="s">
        <v>8166</v>
      </c>
      <c r="D7369" s="33" t="s">
        <v>44</v>
      </c>
      <c r="E7369" s="34">
        <v>13.19</v>
      </c>
      <c r="F7369" s="168">
        <f t="shared" si="129"/>
        <v>13.19</v>
      </c>
    </row>
    <row r="7370" spans="1:6" s="45" customFormat="1" ht="14.25">
      <c r="A7370" s="229">
        <v>1917741</v>
      </c>
      <c r="B7370" s="21" t="s">
        <v>31</v>
      </c>
      <c r="C7370" s="32" t="s">
        <v>8167</v>
      </c>
      <c r="D7370" s="33" t="s">
        <v>44</v>
      </c>
      <c r="E7370" s="34">
        <v>8.4</v>
      </c>
      <c r="F7370" s="168">
        <f t="shared" si="129"/>
        <v>8.4</v>
      </c>
    </row>
    <row r="7371" spans="1:6" s="45" customFormat="1" ht="24">
      <c r="A7371" s="229">
        <v>1917269</v>
      </c>
      <c r="B7371" s="21" t="s">
        <v>31</v>
      </c>
      <c r="C7371" s="32" t="s">
        <v>8168</v>
      </c>
      <c r="D7371" s="33" t="s">
        <v>44</v>
      </c>
      <c r="E7371" s="34">
        <v>23.53</v>
      </c>
      <c r="F7371" s="168">
        <f t="shared" si="129"/>
        <v>23.53</v>
      </c>
    </row>
    <row r="7372" spans="1:6" s="45" customFormat="1" ht="24">
      <c r="A7372" s="229">
        <v>1917270</v>
      </c>
      <c r="B7372" s="21" t="s">
        <v>31</v>
      </c>
      <c r="C7372" s="32" t="s">
        <v>8169</v>
      </c>
      <c r="D7372" s="33" t="s">
        <v>44</v>
      </c>
      <c r="E7372" s="34">
        <v>31.76</v>
      </c>
      <c r="F7372" s="168">
        <f t="shared" si="129"/>
        <v>31.76</v>
      </c>
    </row>
    <row r="7373" spans="1:6" s="45" customFormat="1" ht="14.25">
      <c r="A7373" s="229">
        <v>1917266</v>
      </c>
      <c r="B7373" s="21" t="s">
        <v>31</v>
      </c>
      <c r="C7373" s="32" t="s">
        <v>8170</v>
      </c>
      <c r="D7373" s="33" t="s">
        <v>44</v>
      </c>
      <c r="E7373" s="34">
        <v>7.69</v>
      </c>
      <c r="F7373" s="168">
        <f t="shared" si="129"/>
        <v>7.69</v>
      </c>
    </row>
    <row r="7374" spans="1:6" s="45" customFormat="1" ht="14.25">
      <c r="A7374" s="229">
        <v>1917267</v>
      </c>
      <c r="B7374" s="21" t="s">
        <v>31</v>
      </c>
      <c r="C7374" s="32" t="s">
        <v>8171</v>
      </c>
      <c r="D7374" s="33" t="s">
        <v>44</v>
      </c>
      <c r="E7374" s="34">
        <v>11.17</v>
      </c>
      <c r="F7374" s="168">
        <f t="shared" si="129"/>
        <v>11.17</v>
      </c>
    </row>
    <row r="7375" spans="1:6" s="45" customFormat="1" ht="24">
      <c r="A7375" s="229">
        <v>1917268</v>
      </c>
      <c r="B7375" s="21" t="s">
        <v>31</v>
      </c>
      <c r="C7375" s="32" t="s">
        <v>8172</v>
      </c>
      <c r="D7375" s="33" t="s">
        <v>44</v>
      </c>
      <c r="E7375" s="34">
        <v>17.059999999999999</v>
      </c>
      <c r="F7375" s="168">
        <f t="shared" si="129"/>
        <v>17.059999999999999</v>
      </c>
    </row>
    <row r="7376" spans="1:6" s="45" customFormat="1" ht="14.25">
      <c r="A7376" s="229">
        <v>1917728</v>
      </c>
      <c r="B7376" s="21" t="s">
        <v>31</v>
      </c>
      <c r="C7376" s="32" t="s">
        <v>8173</v>
      </c>
      <c r="D7376" s="33" t="s">
        <v>44</v>
      </c>
      <c r="E7376" s="34">
        <v>7.09</v>
      </c>
      <c r="F7376" s="168">
        <f t="shared" si="129"/>
        <v>7.09</v>
      </c>
    </row>
    <row r="7377" spans="1:6" s="45" customFormat="1" ht="14.25">
      <c r="A7377" s="229">
        <v>1917358</v>
      </c>
      <c r="B7377" s="21" t="s">
        <v>31</v>
      </c>
      <c r="C7377" s="32" t="s">
        <v>8174</v>
      </c>
      <c r="D7377" s="33" t="s">
        <v>44</v>
      </c>
      <c r="E7377" s="34">
        <v>7.19</v>
      </c>
      <c r="F7377" s="168">
        <f t="shared" si="129"/>
        <v>7.19</v>
      </c>
    </row>
    <row r="7378" spans="1:6" s="45" customFormat="1" ht="24">
      <c r="A7378" s="229">
        <v>1917362</v>
      </c>
      <c r="B7378" s="21" t="s">
        <v>31</v>
      </c>
      <c r="C7378" s="32" t="s">
        <v>8175</v>
      </c>
      <c r="D7378" s="33" t="s">
        <v>44</v>
      </c>
      <c r="E7378" s="34">
        <v>34.68</v>
      </c>
      <c r="F7378" s="168">
        <f t="shared" si="129"/>
        <v>34.68</v>
      </c>
    </row>
    <row r="7379" spans="1:6" s="45" customFormat="1" ht="24">
      <c r="A7379" s="229">
        <v>1917363</v>
      </c>
      <c r="B7379" s="21" t="s">
        <v>31</v>
      </c>
      <c r="C7379" s="32" t="s">
        <v>8176</v>
      </c>
      <c r="D7379" s="33" t="s">
        <v>44</v>
      </c>
      <c r="E7379" s="34">
        <v>42.31</v>
      </c>
      <c r="F7379" s="168">
        <f t="shared" si="129"/>
        <v>42.31</v>
      </c>
    </row>
    <row r="7380" spans="1:6" s="45" customFormat="1" ht="14.25">
      <c r="A7380" s="229">
        <v>1917359</v>
      </c>
      <c r="B7380" s="21" t="s">
        <v>31</v>
      </c>
      <c r="C7380" s="32" t="s">
        <v>8177</v>
      </c>
      <c r="D7380" s="33" t="s">
        <v>44</v>
      </c>
      <c r="E7380" s="34">
        <v>10.14</v>
      </c>
      <c r="F7380" s="168">
        <f t="shared" si="129"/>
        <v>10.14</v>
      </c>
    </row>
    <row r="7381" spans="1:6" s="45" customFormat="1" ht="14.25">
      <c r="A7381" s="229">
        <v>1917360</v>
      </c>
      <c r="B7381" s="21" t="s">
        <v>31</v>
      </c>
      <c r="C7381" s="32" t="s">
        <v>8178</v>
      </c>
      <c r="D7381" s="33" t="s">
        <v>44</v>
      </c>
      <c r="E7381" s="34">
        <v>16.59</v>
      </c>
      <c r="F7381" s="168">
        <f t="shared" si="129"/>
        <v>16.59</v>
      </c>
    </row>
    <row r="7382" spans="1:6" s="45" customFormat="1" ht="24">
      <c r="A7382" s="229">
        <v>1917361</v>
      </c>
      <c r="B7382" s="21" t="s">
        <v>31</v>
      </c>
      <c r="C7382" s="32" t="s">
        <v>8179</v>
      </c>
      <c r="D7382" s="33" t="s">
        <v>44</v>
      </c>
      <c r="E7382" s="34">
        <v>24.85</v>
      </c>
      <c r="F7382" s="168">
        <f t="shared" si="129"/>
        <v>24.85</v>
      </c>
    </row>
    <row r="7383" spans="1:6" s="45" customFormat="1" ht="24">
      <c r="A7383" s="229">
        <v>1917476</v>
      </c>
      <c r="B7383" s="21" t="s">
        <v>31</v>
      </c>
      <c r="C7383" s="32" t="s">
        <v>8180</v>
      </c>
      <c r="D7383" s="33" t="s">
        <v>44</v>
      </c>
      <c r="E7383" s="34">
        <v>25.84</v>
      </c>
      <c r="F7383" s="168">
        <f t="shared" si="129"/>
        <v>25.84</v>
      </c>
    </row>
    <row r="7384" spans="1:6" s="45" customFormat="1" ht="24">
      <c r="A7384" s="229">
        <v>1917477</v>
      </c>
      <c r="B7384" s="21" t="s">
        <v>31</v>
      </c>
      <c r="C7384" s="32" t="s">
        <v>8181</v>
      </c>
      <c r="D7384" s="33" t="s">
        <v>44</v>
      </c>
      <c r="E7384" s="34">
        <v>33.299999999999997</v>
      </c>
      <c r="F7384" s="168">
        <f t="shared" si="129"/>
        <v>33.299999999999997</v>
      </c>
    </row>
    <row r="7385" spans="1:6" s="45" customFormat="1" ht="24">
      <c r="A7385" s="229">
        <v>1917478</v>
      </c>
      <c r="B7385" s="21" t="s">
        <v>31</v>
      </c>
      <c r="C7385" s="32" t="s">
        <v>8182</v>
      </c>
      <c r="D7385" s="33" t="s">
        <v>44</v>
      </c>
      <c r="E7385" s="34">
        <v>42.81</v>
      </c>
      <c r="F7385" s="168">
        <f t="shared" si="129"/>
        <v>42.81</v>
      </c>
    </row>
    <row r="7386" spans="1:6" s="45" customFormat="1" ht="24">
      <c r="A7386" s="229">
        <v>1917479</v>
      </c>
      <c r="B7386" s="21" t="s">
        <v>31</v>
      </c>
      <c r="C7386" s="32" t="s">
        <v>8183</v>
      </c>
      <c r="D7386" s="33" t="s">
        <v>44</v>
      </c>
      <c r="E7386" s="34">
        <v>46.61</v>
      </c>
      <c r="F7386" s="168">
        <f t="shared" si="129"/>
        <v>46.61</v>
      </c>
    </row>
    <row r="7387" spans="1:6" s="45" customFormat="1" ht="24">
      <c r="A7387" s="229">
        <v>1917473</v>
      </c>
      <c r="B7387" s="21" t="s">
        <v>31</v>
      </c>
      <c r="C7387" s="32" t="s">
        <v>8184</v>
      </c>
      <c r="D7387" s="33" t="s">
        <v>44</v>
      </c>
      <c r="E7387" s="34">
        <v>11.8</v>
      </c>
      <c r="F7387" s="168">
        <f t="shared" si="129"/>
        <v>11.8</v>
      </c>
    </row>
    <row r="7388" spans="1:6" s="45" customFormat="1" ht="24">
      <c r="A7388" s="229">
        <v>1917474</v>
      </c>
      <c r="B7388" s="21" t="s">
        <v>31</v>
      </c>
      <c r="C7388" s="32" t="s">
        <v>8185</v>
      </c>
      <c r="D7388" s="33" t="s">
        <v>44</v>
      </c>
      <c r="E7388" s="34">
        <v>15.18</v>
      </c>
      <c r="F7388" s="168">
        <f t="shared" si="129"/>
        <v>15.18</v>
      </c>
    </row>
    <row r="7389" spans="1:6" s="45" customFormat="1" ht="24">
      <c r="A7389" s="229">
        <v>1917475</v>
      </c>
      <c r="B7389" s="21" t="s">
        <v>31</v>
      </c>
      <c r="C7389" s="32" t="s">
        <v>8186</v>
      </c>
      <c r="D7389" s="33" t="s">
        <v>44</v>
      </c>
      <c r="E7389" s="34">
        <v>19.47</v>
      </c>
      <c r="F7389" s="168">
        <f t="shared" si="129"/>
        <v>19.47</v>
      </c>
    </row>
    <row r="7390" spans="1:6" s="45" customFormat="1" ht="14.25">
      <c r="A7390" s="229">
        <v>1917736</v>
      </c>
      <c r="B7390" s="21" t="s">
        <v>31</v>
      </c>
      <c r="C7390" s="32" t="s">
        <v>8187</v>
      </c>
      <c r="D7390" s="33" t="s">
        <v>44</v>
      </c>
      <c r="E7390" s="34">
        <v>8.52</v>
      </c>
      <c r="F7390" s="168">
        <f t="shared" si="129"/>
        <v>8.52</v>
      </c>
    </row>
    <row r="7391" spans="1:6" s="45" customFormat="1" ht="14.25">
      <c r="A7391" s="229">
        <v>1917067</v>
      </c>
      <c r="B7391" s="21" t="s">
        <v>31</v>
      </c>
      <c r="C7391" s="32" t="s">
        <v>8188</v>
      </c>
      <c r="D7391" s="33" t="s">
        <v>44</v>
      </c>
      <c r="E7391" s="34">
        <v>12.96</v>
      </c>
      <c r="F7391" s="168">
        <f t="shared" si="129"/>
        <v>12.96</v>
      </c>
    </row>
    <row r="7392" spans="1:6" s="45" customFormat="1" ht="14.25">
      <c r="A7392" s="229">
        <v>1917068</v>
      </c>
      <c r="B7392" s="21" t="s">
        <v>31</v>
      </c>
      <c r="C7392" s="32" t="s">
        <v>8189</v>
      </c>
      <c r="D7392" s="33" t="s">
        <v>44</v>
      </c>
      <c r="E7392" s="34">
        <v>13.22</v>
      </c>
      <c r="F7392" s="168">
        <f t="shared" si="129"/>
        <v>13.22</v>
      </c>
    </row>
    <row r="7393" spans="1:6" s="45" customFormat="1" ht="14.25">
      <c r="A7393" s="229">
        <v>1917069</v>
      </c>
      <c r="B7393" s="21" t="s">
        <v>31</v>
      </c>
      <c r="C7393" s="32" t="s">
        <v>8190</v>
      </c>
      <c r="D7393" s="33" t="s">
        <v>44</v>
      </c>
      <c r="E7393" s="34">
        <v>13.49</v>
      </c>
      <c r="F7393" s="168">
        <f t="shared" si="129"/>
        <v>13.49</v>
      </c>
    </row>
    <row r="7394" spans="1:6" s="45" customFormat="1" ht="14.25">
      <c r="A7394" s="229">
        <v>1917070</v>
      </c>
      <c r="B7394" s="21" t="s">
        <v>31</v>
      </c>
      <c r="C7394" s="32" t="s">
        <v>8191</v>
      </c>
      <c r="D7394" s="33" t="s">
        <v>44</v>
      </c>
      <c r="E7394" s="34">
        <v>13.76</v>
      </c>
      <c r="F7394" s="168">
        <f t="shared" si="129"/>
        <v>13.76</v>
      </c>
    </row>
    <row r="7395" spans="1:6" s="45" customFormat="1" ht="14.25">
      <c r="A7395" s="229">
        <v>1917071</v>
      </c>
      <c r="B7395" s="21" t="s">
        <v>31</v>
      </c>
      <c r="C7395" s="32" t="s">
        <v>8192</v>
      </c>
      <c r="D7395" s="33" t="s">
        <v>44</v>
      </c>
      <c r="E7395" s="34">
        <v>14.06</v>
      </c>
      <c r="F7395" s="168">
        <f t="shared" si="129"/>
        <v>14.06</v>
      </c>
    </row>
    <row r="7396" spans="1:6" s="45" customFormat="1" ht="14.25">
      <c r="A7396" s="229">
        <v>1917072</v>
      </c>
      <c r="B7396" s="21" t="s">
        <v>31</v>
      </c>
      <c r="C7396" s="32" t="s">
        <v>8193</v>
      </c>
      <c r="D7396" s="33" t="s">
        <v>44</v>
      </c>
      <c r="E7396" s="34">
        <v>14.21</v>
      </c>
      <c r="F7396" s="168">
        <f t="shared" si="129"/>
        <v>14.21</v>
      </c>
    </row>
    <row r="7397" spans="1:6" s="45" customFormat="1" ht="14.25">
      <c r="A7397" s="229">
        <v>1901572</v>
      </c>
      <c r="B7397" s="21" t="s">
        <v>31</v>
      </c>
      <c r="C7397" s="32" t="s">
        <v>8194</v>
      </c>
      <c r="D7397" s="33" t="s">
        <v>44</v>
      </c>
      <c r="E7397" s="34">
        <v>8.0500000000000007</v>
      </c>
      <c r="F7397" s="168">
        <f t="shared" si="129"/>
        <v>8.0500000000000007</v>
      </c>
    </row>
    <row r="7398" spans="1:6" s="45" customFormat="1" ht="14.25">
      <c r="A7398" s="229">
        <v>1901573</v>
      </c>
      <c r="B7398" s="21" t="s">
        <v>31</v>
      </c>
      <c r="C7398" s="32" t="s">
        <v>8195</v>
      </c>
      <c r="D7398" s="33" t="s">
        <v>44</v>
      </c>
      <c r="E7398" s="34">
        <v>8.1300000000000008</v>
      </c>
      <c r="F7398" s="168">
        <f t="shared" si="129"/>
        <v>8.1300000000000008</v>
      </c>
    </row>
    <row r="7399" spans="1:6" s="45" customFormat="1" ht="14.25">
      <c r="A7399" s="229">
        <v>1901574</v>
      </c>
      <c r="B7399" s="21" t="s">
        <v>31</v>
      </c>
      <c r="C7399" s="32" t="s">
        <v>8196</v>
      </c>
      <c r="D7399" s="33" t="s">
        <v>44</v>
      </c>
      <c r="E7399" s="34">
        <v>8.1999999999999993</v>
      </c>
      <c r="F7399" s="168">
        <f t="shared" si="129"/>
        <v>8.1999999999999993</v>
      </c>
    </row>
    <row r="7400" spans="1:6" s="45" customFormat="1" ht="14.25">
      <c r="A7400" s="229">
        <v>1901575</v>
      </c>
      <c r="B7400" s="21" t="s">
        <v>31</v>
      </c>
      <c r="C7400" s="32" t="s">
        <v>8197</v>
      </c>
      <c r="D7400" s="33" t="s">
        <v>44</v>
      </c>
      <c r="E7400" s="34">
        <v>8.2799999999999994</v>
      </c>
      <c r="F7400" s="168">
        <f t="shared" si="129"/>
        <v>8.2799999999999994</v>
      </c>
    </row>
    <row r="7401" spans="1:6" s="45" customFormat="1" ht="14.25">
      <c r="A7401" s="229">
        <v>1901576</v>
      </c>
      <c r="B7401" s="21" t="s">
        <v>31</v>
      </c>
      <c r="C7401" s="32" t="s">
        <v>8198</v>
      </c>
      <c r="D7401" s="33" t="s">
        <v>44</v>
      </c>
      <c r="E7401" s="34">
        <v>8.36</v>
      </c>
      <c r="F7401" s="168">
        <f t="shared" si="129"/>
        <v>8.36</v>
      </c>
    </row>
    <row r="7402" spans="1:6" s="45" customFormat="1" ht="14.25">
      <c r="A7402" s="229">
        <v>1901571</v>
      </c>
      <c r="B7402" s="21" t="s">
        <v>31</v>
      </c>
      <c r="C7402" s="32" t="s">
        <v>8199</v>
      </c>
      <c r="D7402" s="33" t="s">
        <v>44</v>
      </c>
      <c r="E7402" s="34">
        <v>8.41</v>
      </c>
      <c r="F7402" s="168">
        <f t="shared" si="129"/>
        <v>8.41</v>
      </c>
    </row>
    <row r="7403" spans="1:6" s="45" customFormat="1" ht="14.25">
      <c r="A7403" s="229">
        <v>1901578</v>
      </c>
      <c r="B7403" s="21" t="s">
        <v>31</v>
      </c>
      <c r="C7403" s="32" t="s">
        <v>8200</v>
      </c>
      <c r="D7403" s="33" t="s">
        <v>44</v>
      </c>
      <c r="E7403" s="34">
        <v>10.53</v>
      </c>
      <c r="F7403" s="168">
        <f t="shared" si="129"/>
        <v>10.53</v>
      </c>
    </row>
    <row r="7404" spans="1:6" s="45" customFormat="1" ht="14.25">
      <c r="A7404" s="229">
        <v>1901579</v>
      </c>
      <c r="B7404" s="21" t="s">
        <v>31</v>
      </c>
      <c r="C7404" s="32" t="s">
        <v>8201</v>
      </c>
      <c r="D7404" s="33" t="s">
        <v>44</v>
      </c>
      <c r="E7404" s="34">
        <v>10.6</v>
      </c>
      <c r="F7404" s="168">
        <f t="shared" si="129"/>
        <v>10.6</v>
      </c>
    </row>
    <row r="7405" spans="1:6" s="45" customFormat="1" ht="14.25">
      <c r="A7405" s="229">
        <v>1901580</v>
      </c>
      <c r="B7405" s="21" t="s">
        <v>31</v>
      </c>
      <c r="C7405" s="32" t="s">
        <v>8202</v>
      </c>
      <c r="D7405" s="33" t="s">
        <v>44</v>
      </c>
      <c r="E7405" s="34">
        <v>10.67</v>
      </c>
      <c r="F7405" s="168">
        <f t="shared" si="129"/>
        <v>10.67</v>
      </c>
    </row>
    <row r="7406" spans="1:6" s="45" customFormat="1" ht="14.25">
      <c r="A7406" s="229">
        <v>1901581</v>
      </c>
      <c r="B7406" s="21" t="s">
        <v>31</v>
      </c>
      <c r="C7406" s="32" t="s">
        <v>8203</v>
      </c>
      <c r="D7406" s="33" t="s">
        <v>44</v>
      </c>
      <c r="E7406" s="34">
        <v>10.74</v>
      </c>
      <c r="F7406" s="168">
        <f t="shared" si="129"/>
        <v>10.74</v>
      </c>
    </row>
    <row r="7407" spans="1:6" s="45" customFormat="1" ht="14.25">
      <c r="A7407" s="229">
        <v>1901582</v>
      </c>
      <c r="B7407" s="21" t="s">
        <v>31</v>
      </c>
      <c r="C7407" s="32" t="s">
        <v>8204</v>
      </c>
      <c r="D7407" s="33" t="s">
        <v>44</v>
      </c>
      <c r="E7407" s="34">
        <v>10.82</v>
      </c>
      <c r="F7407" s="168">
        <f t="shared" ref="F7407:F7470" si="130">E7407*$F$5038</f>
        <v>10.82</v>
      </c>
    </row>
    <row r="7408" spans="1:6" s="45" customFormat="1" ht="14.25">
      <c r="A7408" s="229">
        <v>1901577</v>
      </c>
      <c r="B7408" s="21" t="s">
        <v>31</v>
      </c>
      <c r="C7408" s="32" t="s">
        <v>8205</v>
      </c>
      <c r="D7408" s="33" t="s">
        <v>44</v>
      </c>
      <c r="E7408" s="34">
        <v>10.86</v>
      </c>
      <c r="F7408" s="168">
        <f t="shared" si="130"/>
        <v>10.86</v>
      </c>
    </row>
    <row r="7409" spans="1:6" s="45" customFormat="1" ht="14.25">
      <c r="A7409" s="229">
        <v>1917103</v>
      </c>
      <c r="B7409" s="21" t="s">
        <v>31</v>
      </c>
      <c r="C7409" s="32" t="s">
        <v>8206</v>
      </c>
      <c r="D7409" s="33" t="s">
        <v>44</v>
      </c>
      <c r="E7409" s="34">
        <v>8.9499999999999993</v>
      </c>
      <c r="F7409" s="168">
        <f t="shared" si="130"/>
        <v>8.9499999999999993</v>
      </c>
    </row>
    <row r="7410" spans="1:6" s="45" customFormat="1" ht="14.25">
      <c r="A7410" s="229">
        <v>1917104</v>
      </c>
      <c r="B7410" s="21" t="s">
        <v>31</v>
      </c>
      <c r="C7410" s="32" t="s">
        <v>8207</v>
      </c>
      <c r="D7410" s="33" t="s">
        <v>44</v>
      </c>
      <c r="E7410" s="34">
        <v>9.11</v>
      </c>
      <c r="F7410" s="168">
        <f t="shared" si="130"/>
        <v>9.11</v>
      </c>
    </row>
    <row r="7411" spans="1:6" s="45" customFormat="1" ht="14.25">
      <c r="A7411" s="229">
        <v>1917105</v>
      </c>
      <c r="B7411" s="21" t="s">
        <v>31</v>
      </c>
      <c r="C7411" s="32" t="s">
        <v>8208</v>
      </c>
      <c r="D7411" s="33" t="s">
        <v>44</v>
      </c>
      <c r="E7411" s="34">
        <v>9.27</v>
      </c>
      <c r="F7411" s="168">
        <f t="shared" si="130"/>
        <v>9.27</v>
      </c>
    </row>
    <row r="7412" spans="1:6" s="45" customFormat="1" ht="14.25">
      <c r="A7412" s="229">
        <v>1917106</v>
      </c>
      <c r="B7412" s="21" t="s">
        <v>31</v>
      </c>
      <c r="C7412" s="32" t="s">
        <v>8209</v>
      </c>
      <c r="D7412" s="33" t="s">
        <v>44</v>
      </c>
      <c r="E7412" s="34">
        <v>9.44</v>
      </c>
      <c r="F7412" s="168">
        <f t="shared" si="130"/>
        <v>9.44</v>
      </c>
    </row>
    <row r="7413" spans="1:6" s="45" customFormat="1" ht="14.25">
      <c r="A7413" s="229">
        <v>1917107</v>
      </c>
      <c r="B7413" s="21" t="s">
        <v>31</v>
      </c>
      <c r="C7413" s="32" t="s">
        <v>8210</v>
      </c>
      <c r="D7413" s="33" t="s">
        <v>44</v>
      </c>
      <c r="E7413" s="34">
        <v>9.6199999999999992</v>
      </c>
      <c r="F7413" s="168">
        <f t="shared" si="130"/>
        <v>9.6199999999999992</v>
      </c>
    </row>
    <row r="7414" spans="1:6" s="45" customFormat="1" ht="14.25">
      <c r="A7414" s="229">
        <v>1917108</v>
      </c>
      <c r="B7414" s="21" t="s">
        <v>31</v>
      </c>
      <c r="C7414" s="32" t="s">
        <v>8211</v>
      </c>
      <c r="D7414" s="33" t="s">
        <v>44</v>
      </c>
      <c r="E7414" s="34">
        <v>9.7100000000000009</v>
      </c>
      <c r="F7414" s="168">
        <f t="shared" si="130"/>
        <v>9.7100000000000009</v>
      </c>
    </row>
    <row r="7415" spans="1:6" s="45" customFormat="1" ht="14.25">
      <c r="A7415" s="229">
        <v>1901583</v>
      </c>
      <c r="B7415" s="21" t="s">
        <v>31</v>
      </c>
      <c r="C7415" s="32" t="s">
        <v>8212</v>
      </c>
      <c r="D7415" s="33" t="s">
        <v>44</v>
      </c>
      <c r="E7415" s="34">
        <v>13.08</v>
      </c>
      <c r="F7415" s="168">
        <f t="shared" si="130"/>
        <v>13.08</v>
      </c>
    </row>
    <row r="7416" spans="1:6" s="45" customFormat="1" ht="14.25">
      <c r="A7416" s="229">
        <v>1901584</v>
      </c>
      <c r="B7416" s="21" t="s">
        <v>31</v>
      </c>
      <c r="C7416" s="32" t="s">
        <v>8213</v>
      </c>
      <c r="D7416" s="33" t="s">
        <v>44</v>
      </c>
      <c r="E7416" s="34">
        <v>13.14</v>
      </c>
      <c r="F7416" s="168">
        <f t="shared" si="130"/>
        <v>13.14</v>
      </c>
    </row>
    <row r="7417" spans="1:6" s="45" customFormat="1" ht="14.25">
      <c r="A7417" s="229">
        <v>1901585</v>
      </c>
      <c r="B7417" s="21" t="s">
        <v>31</v>
      </c>
      <c r="C7417" s="32" t="s">
        <v>8214</v>
      </c>
      <c r="D7417" s="33" t="s">
        <v>44</v>
      </c>
      <c r="E7417" s="34">
        <v>13.21</v>
      </c>
      <c r="F7417" s="168">
        <f t="shared" si="130"/>
        <v>13.21</v>
      </c>
    </row>
    <row r="7418" spans="1:6" s="45" customFormat="1" ht="14.25">
      <c r="A7418" s="229">
        <v>1901586</v>
      </c>
      <c r="B7418" s="21" t="s">
        <v>31</v>
      </c>
      <c r="C7418" s="32" t="s">
        <v>8215</v>
      </c>
      <c r="D7418" s="33" t="s">
        <v>44</v>
      </c>
      <c r="E7418" s="34">
        <v>13.28</v>
      </c>
      <c r="F7418" s="168">
        <f t="shared" si="130"/>
        <v>13.28</v>
      </c>
    </row>
    <row r="7419" spans="1:6" s="45" customFormat="1" ht="14.25">
      <c r="A7419" s="229">
        <v>1901587</v>
      </c>
      <c r="B7419" s="21" t="s">
        <v>31</v>
      </c>
      <c r="C7419" s="32" t="s">
        <v>8216</v>
      </c>
      <c r="D7419" s="33" t="s">
        <v>44</v>
      </c>
      <c r="E7419" s="34">
        <v>13.36</v>
      </c>
      <c r="F7419" s="168">
        <f t="shared" si="130"/>
        <v>13.36</v>
      </c>
    </row>
    <row r="7420" spans="1:6" s="45" customFormat="1" ht="14.25">
      <c r="A7420" s="229">
        <v>1901588</v>
      </c>
      <c r="B7420" s="21" t="s">
        <v>31</v>
      </c>
      <c r="C7420" s="32" t="s">
        <v>8217</v>
      </c>
      <c r="D7420" s="33" t="s">
        <v>44</v>
      </c>
      <c r="E7420" s="34">
        <v>13.4</v>
      </c>
      <c r="F7420" s="168">
        <f t="shared" si="130"/>
        <v>13.4</v>
      </c>
    </row>
    <row r="7421" spans="1:6" s="45" customFormat="1" ht="14.25">
      <c r="A7421" s="229">
        <v>1917139</v>
      </c>
      <c r="B7421" s="21" t="s">
        <v>31</v>
      </c>
      <c r="C7421" s="32" t="s">
        <v>8218</v>
      </c>
      <c r="D7421" s="33" t="s">
        <v>44</v>
      </c>
      <c r="E7421" s="34">
        <v>8.41</v>
      </c>
      <c r="F7421" s="168">
        <f t="shared" si="130"/>
        <v>8.41</v>
      </c>
    </row>
    <row r="7422" spans="1:6" s="45" customFormat="1" ht="14.25">
      <c r="A7422" s="229">
        <v>1917140</v>
      </c>
      <c r="B7422" s="21" t="s">
        <v>31</v>
      </c>
      <c r="C7422" s="32" t="s">
        <v>8219</v>
      </c>
      <c r="D7422" s="33" t="s">
        <v>44</v>
      </c>
      <c r="E7422" s="34">
        <v>8.5399999999999991</v>
      </c>
      <c r="F7422" s="168">
        <f t="shared" si="130"/>
        <v>8.5399999999999991</v>
      </c>
    </row>
    <row r="7423" spans="1:6" s="45" customFormat="1" ht="14.25">
      <c r="A7423" s="229">
        <v>1917141</v>
      </c>
      <c r="B7423" s="21" t="s">
        <v>31</v>
      </c>
      <c r="C7423" s="32" t="s">
        <v>8220</v>
      </c>
      <c r="D7423" s="33" t="s">
        <v>44</v>
      </c>
      <c r="E7423" s="34">
        <v>8.67</v>
      </c>
      <c r="F7423" s="168">
        <f t="shared" si="130"/>
        <v>8.67</v>
      </c>
    </row>
    <row r="7424" spans="1:6" s="45" customFormat="1" ht="14.25">
      <c r="A7424" s="229">
        <v>1917142</v>
      </c>
      <c r="B7424" s="21" t="s">
        <v>31</v>
      </c>
      <c r="C7424" s="32" t="s">
        <v>8221</v>
      </c>
      <c r="D7424" s="33" t="s">
        <v>44</v>
      </c>
      <c r="E7424" s="34">
        <v>8.81</v>
      </c>
      <c r="F7424" s="168">
        <f t="shared" si="130"/>
        <v>8.81</v>
      </c>
    </row>
    <row r="7425" spans="1:6" s="45" customFormat="1" ht="14.25">
      <c r="A7425" s="229">
        <v>1917143</v>
      </c>
      <c r="B7425" s="21" t="s">
        <v>31</v>
      </c>
      <c r="C7425" s="32" t="s">
        <v>8222</v>
      </c>
      <c r="D7425" s="33" t="s">
        <v>44</v>
      </c>
      <c r="E7425" s="34">
        <v>8.9499999999999993</v>
      </c>
      <c r="F7425" s="168">
        <f t="shared" si="130"/>
        <v>8.9499999999999993</v>
      </c>
    </row>
    <row r="7426" spans="1:6" s="45" customFormat="1" ht="14.25">
      <c r="A7426" s="229">
        <v>1917144</v>
      </c>
      <c r="B7426" s="21" t="s">
        <v>31</v>
      </c>
      <c r="C7426" s="32" t="s">
        <v>8223</v>
      </c>
      <c r="D7426" s="33" t="s">
        <v>44</v>
      </c>
      <c r="E7426" s="34">
        <v>9.0299999999999994</v>
      </c>
      <c r="F7426" s="168">
        <f t="shared" si="130"/>
        <v>9.0299999999999994</v>
      </c>
    </row>
    <row r="7427" spans="1:6" s="45" customFormat="1" ht="14.25">
      <c r="A7427" s="229">
        <v>1917175</v>
      </c>
      <c r="B7427" s="21" t="s">
        <v>31</v>
      </c>
      <c r="C7427" s="32" t="s">
        <v>8224</v>
      </c>
      <c r="D7427" s="33" t="s">
        <v>44</v>
      </c>
      <c r="E7427" s="34">
        <v>7.94</v>
      </c>
      <c r="F7427" s="168">
        <f t="shared" si="130"/>
        <v>7.94</v>
      </c>
    </row>
    <row r="7428" spans="1:6" s="45" customFormat="1" ht="14.25">
      <c r="A7428" s="229">
        <v>1917176</v>
      </c>
      <c r="B7428" s="21" t="s">
        <v>31</v>
      </c>
      <c r="C7428" s="32" t="s">
        <v>8225</v>
      </c>
      <c r="D7428" s="33" t="s">
        <v>44</v>
      </c>
      <c r="E7428" s="34">
        <v>8.0500000000000007</v>
      </c>
      <c r="F7428" s="168">
        <f t="shared" si="130"/>
        <v>8.0500000000000007</v>
      </c>
    </row>
    <row r="7429" spans="1:6" s="45" customFormat="1" ht="14.25">
      <c r="A7429" s="229">
        <v>1917177</v>
      </c>
      <c r="B7429" s="21" t="s">
        <v>31</v>
      </c>
      <c r="C7429" s="32" t="s">
        <v>8226</v>
      </c>
      <c r="D7429" s="33" t="s">
        <v>44</v>
      </c>
      <c r="E7429" s="34">
        <v>8.17</v>
      </c>
      <c r="F7429" s="168">
        <f t="shared" si="130"/>
        <v>8.17</v>
      </c>
    </row>
    <row r="7430" spans="1:6" s="45" customFormat="1" ht="14.25">
      <c r="A7430" s="229">
        <v>1917178</v>
      </c>
      <c r="B7430" s="21" t="s">
        <v>31</v>
      </c>
      <c r="C7430" s="32" t="s">
        <v>8227</v>
      </c>
      <c r="D7430" s="33" t="s">
        <v>44</v>
      </c>
      <c r="E7430" s="34">
        <v>8.2899999999999991</v>
      </c>
      <c r="F7430" s="168">
        <f t="shared" si="130"/>
        <v>8.2899999999999991</v>
      </c>
    </row>
    <row r="7431" spans="1:6" s="45" customFormat="1" ht="14.25">
      <c r="A7431" s="229">
        <v>1917179</v>
      </c>
      <c r="B7431" s="21" t="s">
        <v>31</v>
      </c>
      <c r="C7431" s="32" t="s">
        <v>8228</v>
      </c>
      <c r="D7431" s="33" t="s">
        <v>44</v>
      </c>
      <c r="E7431" s="34">
        <v>8.42</v>
      </c>
      <c r="F7431" s="168">
        <f t="shared" si="130"/>
        <v>8.42</v>
      </c>
    </row>
    <row r="7432" spans="1:6" s="45" customFormat="1" ht="14.25">
      <c r="A7432" s="229">
        <v>1917180</v>
      </c>
      <c r="B7432" s="21" t="s">
        <v>31</v>
      </c>
      <c r="C7432" s="32" t="s">
        <v>8229</v>
      </c>
      <c r="D7432" s="33" t="s">
        <v>44</v>
      </c>
      <c r="E7432" s="34">
        <v>8.48</v>
      </c>
      <c r="F7432" s="168">
        <f t="shared" si="130"/>
        <v>8.48</v>
      </c>
    </row>
    <row r="7433" spans="1:6" s="45" customFormat="1" ht="14.25">
      <c r="A7433" s="229">
        <v>1917211</v>
      </c>
      <c r="B7433" s="21" t="s">
        <v>31</v>
      </c>
      <c r="C7433" s="32" t="s">
        <v>8230</v>
      </c>
      <c r="D7433" s="33" t="s">
        <v>44</v>
      </c>
      <c r="E7433" s="34">
        <v>8.7200000000000006</v>
      </c>
      <c r="F7433" s="168">
        <f t="shared" si="130"/>
        <v>8.7200000000000006</v>
      </c>
    </row>
    <row r="7434" spans="1:6" s="45" customFormat="1" ht="14.25">
      <c r="A7434" s="229">
        <v>1917212</v>
      </c>
      <c r="B7434" s="21" t="s">
        <v>31</v>
      </c>
      <c r="C7434" s="32" t="s">
        <v>8231</v>
      </c>
      <c r="D7434" s="33" t="s">
        <v>44</v>
      </c>
      <c r="E7434" s="34">
        <v>8.81</v>
      </c>
      <c r="F7434" s="168">
        <f t="shared" si="130"/>
        <v>8.81</v>
      </c>
    </row>
    <row r="7435" spans="1:6" s="45" customFormat="1" ht="14.25">
      <c r="A7435" s="229">
        <v>1917213</v>
      </c>
      <c r="B7435" s="21" t="s">
        <v>31</v>
      </c>
      <c r="C7435" s="32" t="s">
        <v>8232</v>
      </c>
      <c r="D7435" s="33" t="s">
        <v>44</v>
      </c>
      <c r="E7435" s="34">
        <v>8.92</v>
      </c>
      <c r="F7435" s="168">
        <f t="shared" si="130"/>
        <v>8.92</v>
      </c>
    </row>
    <row r="7436" spans="1:6" s="45" customFormat="1" ht="14.25">
      <c r="A7436" s="229">
        <v>1917214</v>
      </c>
      <c r="B7436" s="21" t="s">
        <v>31</v>
      </c>
      <c r="C7436" s="32" t="s">
        <v>8233</v>
      </c>
      <c r="D7436" s="33" t="s">
        <v>44</v>
      </c>
      <c r="E7436" s="34">
        <v>9.02</v>
      </c>
      <c r="F7436" s="168">
        <f t="shared" si="130"/>
        <v>9.02</v>
      </c>
    </row>
    <row r="7437" spans="1:6" s="45" customFormat="1" ht="14.25">
      <c r="A7437" s="229">
        <v>1917215</v>
      </c>
      <c r="B7437" s="21" t="s">
        <v>31</v>
      </c>
      <c r="C7437" s="32" t="s">
        <v>8234</v>
      </c>
      <c r="D7437" s="33" t="s">
        <v>44</v>
      </c>
      <c r="E7437" s="34">
        <v>9.1300000000000008</v>
      </c>
      <c r="F7437" s="168">
        <f t="shared" si="130"/>
        <v>9.1300000000000008</v>
      </c>
    </row>
    <row r="7438" spans="1:6" s="45" customFormat="1" ht="14.25">
      <c r="A7438" s="229">
        <v>1917216</v>
      </c>
      <c r="B7438" s="21" t="s">
        <v>31</v>
      </c>
      <c r="C7438" s="32" t="s">
        <v>8235</v>
      </c>
      <c r="D7438" s="33" t="s">
        <v>44</v>
      </c>
      <c r="E7438" s="34">
        <v>9.19</v>
      </c>
      <c r="F7438" s="168">
        <f t="shared" si="130"/>
        <v>9.19</v>
      </c>
    </row>
    <row r="7439" spans="1:6" s="45" customFormat="1" ht="14.25">
      <c r="A7439" s="229">
        <v>1917031</v>
      </c>
      <c r="B7439" s="21" t="s">
        <v>31</v>
      </c>
      <c r="C7439" s="32" t="s">
        <v>8236</v>
      </c>
      <c r="D7439" s="33" t="s">
        <v>44</v>
      </c>
      <c r="E7439" s="34">
        <v>17.68</v>
      </c>
      <c r="F7439" s="168">
        <f t="shared" si="130"/>
        <v>17.68</v>
      </c>
    </row>
    <row r="7440" spans="1:6" s="45" customFormat="1" ht="14.25">
      <c r="A7440" s="229">
        <v>1917032</v>
      </c>
      <c r="B7440" s="21" t="s">
        <v>31</v>
      </c>
      <c r="C7440" s="32" t="s">
        <v>8237</v>
      </c>
      <c r="D7440" s="33" t="s">
        <v>44</v>
      </c>
      <c r="E7440" s="34">
        <v>18.059999999999999</v>
      </c>
      <c r="F7440" s="168">
        <f t="shared" si="130"/>
        <v>18.059999999999999</v>
      </c>
    </row>
    <row r="7441" spans="1:6" s="45" customFormat="1" ht="14.25">
      <c r="A7441" s="229">
        <v>1917033</v>
      </c>
      <c r="B7441" s="21" t="s">
        <v>31</v>
      </c>
      <c r="C7441" s="32" t="s">
        <v>8238</v>
      </c>
      <c r="D7441" s="33" t="s">
        <v>44</v>
      </c>
      <c r="E7441" s="34">
        <v>18.440000000000001</v>
      </c>
      <c r="F7441" s="168">
        <f t="shared" si="130"/>
        <v>18.440000000000001</v>
      </c>
    </row>
    <row r="7442" spans="1:6" s="45" customFormat="1" ht="14.25">
      <c r="A7442" s="229">
        <v>1917034</v>
      </c>
      <c r="B7442" s="21" t="s">
        <v>31</v>
      </c>
      <c r="C7442" s="32" t="s">
        <v>8239</v>
      </c>
      <c r="D7442" s="33" t="s">
        <v>44</v>
      </c>
      <c r="E7442" s="34">
        <v>18.84</v>
      </c>
      <c r="F7442" s="168">
        <f t="shared" si="130"/>
        <v>18.84</v>
      </c>
    </row>
    <row r="7443" spans="1:6" s="45" customFormat="1" ht="14.25">
      <c r="A7443" s="229">
        <v>1917035</v>
      </c>
      <c r="B7443" s="21" t="s">
        <v>31</v>
      </c>
      <c r="C7443" s="32" t="s">
        <v>8240</v>
      </c>
      <c r="D7443" s="33" t="s">
        <v>44</v>
      </c>
      <c r="E7443" s="34">
        <v>19.260000000000002</v>
      </c>
      <c r="F7443" s="168">
        <f t="shared" si="130"/>
        <v>19.260000000000002</v>
      </c>
    </row>
    <row r="7444" spans="1:6" s="45" customFormat="1" ht="14.25">
      <c r="A7444" s="229">
        <v>1917036</v>
      </c>
      <c r="B7444" s="21" t="s">
        <v>31</v>
      </c>
      <c r="C7444" s="32" t="s">
        <v>8241</v>
      </c>
      <c r="D7444" s="33" t="s">
        <v>44</v>
      </c>
      <c r="E7444" s="34">
        <v>19.489999999999998</v>
      </c>
      <c r="F7444" s="168">
        <f t="shared" si="130"/>
        <v>19.489999999999998</v>
      </c>
    </row>
    <row r="7445" spans="1:6" s="45" customFormat="1" ht="24">
      <c r="A7445" s="229">
        <v>1917605</v>
      </c>
      <c r="B7445" s="21" t="s">
        <v>31</v>
      </c>
      <c r="C7445" s="32" t="s">
        <v>8242</v>
      </c>
      <c r="D7445" s="33" t="s">
        <v>44</v>
      </c>
      <c r="E7445" s="34">
        <v>8.5500000000000007</v>
      </c>
      <c r="F7445" s="168">
        <f t="shared" si="130"/>
        <v>8.5500000000000007</v>
      </c>
    </row>
    <row r="7446" spans="1:6" s="45" customFormat="1" ht="24">
      <c r="A7446" s="229">
        <v>1917606</v>
      </c>
      <c r="B7446" s="21" t="s">
        <v>31</v>
      </c>
      <c r="C7446" s="32" t="s">
        <v>8243</v>
      </c>
      <c r="D7446" s="33" t="s">
        <v>44</v>
      </c>
      <c r="E7446" s="34">
        <v>9.23</v>
      </c>
      <c r="F7446" s="168">
        <f t="shared" si="130"/>
        <v>9.23</v>
      </c>
    </row>
    <row r="7447" spans="1:6" s="45" customFormat="1" ht="24">
      <c r="A7447" s="229">
        <v>1917607</v>
      </c>
      <c r="B7447" s="21" t="s">
        <v>31</v>
      </c>
      <c r="C7447" s="32" t="s">
        <v>8244</v>
      </c>
      <c r="D7447" s="33" t="s">
        <v>44</v>
      </c>
      <c r="E7447" s="34">
        <v>9.89</v>
      </c>
      <c r="F7447" s="168">
        <f t="shared" si="130"/>
        <v>9.89</v>
      </c>
    </row>
    <row r="7448" spans="1:6" s="45" customFormat="1" ht="24">
      <c r="A7448" s="229">
        <v>1917608</v>
      </c>
      <c r="B7448" s="21" t="s">
        <v>31</v>
      </c>
      <c r="C7448" s="32" t="s">
        <v>8245</v>
      </c>
      <c r="D7448" s="33" t="s">
        <v>44</v>
      </c>
      <c r="E7448" s="34">
        <v>11.04</v>
      </c>
      <c r="F7448" s="168">
        <f t="shared" si="130"/>
        <v>11.04</v>
      </c>
    </row>
    <row r="7449" spans="1:6" s="45" customFormat="1" ht="24">
      <c r="A7449" s="229">
        <v>1917609</v>
      </c>
      <c r="B7449" s="21" t="s">
        <v>31</v>
      </c>
      <c r="C7449" s="32" t="s">
        <v>8246</v>
      </c>
      <c r="D7449" s="33" t="s">
        <v>44</v>
      </c>
      <c r="E7449" s="34">
        <v>12.59</v>
      </c>
      <c r="F7449" s="168">
        <f t="shared" si="130"/>
        <v>12.59</v>
      </c>
    </row>
    <row r="7450" spans="1:6" s="45" customFormat="1" ht="24">
      <c r="A7450" s="229">
        <v>1917610</v>
      </c>
      <c r="B7450" s="21" t="s">
        <v>31</v>
      </c>
      <c r="C7450" s="32" t="s">
        <v>8247</v>
      </c>
      <c r="D7450" s="33" t="s">
        <v>44</v>
      </c>
      <c r="E7450" s="34">
        <v>14.91</v>
      </c>
      <c r="F7450" s="168">
        <f t="shared" si="130"/>
        <v>14.91</v>
      </c>
    </row>
    <row r="7451" spans="1:6" s="45" customFormat="1" ht="24">
      <c r="A7451" s="229">
        <v>1917611</v>
      </c>
      <c r="B7451" s="21" t="s">
        <v>31</v>
      </c>
      <c r="C7451" s="32" t="s">
        <v>8248</v>
      </c>
      <c r="D7451" s="33" t="s">
        <v>44</v>
      </c>
      <c r="E7451" s="34">
        <v>17.52</v>
      </c>
      <c r="F7451" s="168">
        <f t="shared" si="130"/>
        <v>17.52</v>
      </c>
    </row>
    <row r="7452" spans="1:6" s="45" customFormat="1" ht="24">
      <c r="A7452" s="229">
        <v>1917612</v>
      </c>
      <c r="B7452" s="21" t="s">
        <v>31</v>
      </c>
      <c r="C7452" s="32" t="s">
        <v>8249</v>
      </c>
      <c r="D7452" s="33" t="s">
        <v>44</v>
      </c>
      <c r="E7452" s="34">
        <v>20.61</v>
      </c>
      <c r="F7452" s="168">
        <f t="shared" si="130"/>
        <v>20.61</v>
      </c>
    </row>
    <row r="7453" spans="1:6" s="45" customFormat="1" ht="24">
      <c r="A7453" s="229">
        <v>1917613</v>
      </c>
      <c r="B7453" s="21" t="s">
        <v>31</v>
      </c>
      <c r="C7453" s="32" t="s">
        <v>8250</v>
      </c>
      <c r="D7453" s="33" t="s">
        <v>44</v>
      </c>
      <c r="E7453" s="34">
        <v>24.04</v>
      </c>
      <c r="F7453" s="168">
        <f t="shared" si="130"/>
        <v>24.04</v>
      </c>
    </row>
    <row r="7454" spans="1:6" s="45" customFormat="1" ht="24">
      <c r="A7454" s="229">
        <v>1917614</v>
      </c>
      <c r="B7454" s="21" t="s">
        <v>31</v>
      </c>
      <c r="C7454" s="32" t="s">
        <v>8251</v>
      </c>
      <c r="D7454" s="33" t="s">
        <v>44</v>
      </c>
      <c r="E7454" s="34">
        <v>27.8</v>
      </c>
      <c r="F7454" s="168">
        <f t="shared" si="130"/>
        <v>27.8</v>
      </c>
    </row>
    <row r="7455" spans="1:6" s="45" customFormat="1" ht="24">
      <c r="A7455" s="229">
        <v>1917615</v>
      </c>
      <c r="B7455" s="21" t="s">
        <v>31</v>
      </c>
      <c r="C7455" s="32" t="s">
        <v>8252</v>
      </c>
      <c r="D7455" s="33" t="s">
        <v>44</v>
      </c>
      <c r="E7455" s="34">
        <v>32.08</v>
      </c>
      <c r="F7455" s="168">
        <f t="shared" si="130"/>
        <v>32.08</v>
      </c>
    </row>
    <row r="7456" spans="1:6" s="45" customFormat="1" ht="24">
      <c r="A7456" s="229">
        <v>1917616</v>
      </c>
      <c r="B7456" s="21" t="s">
        <v>31</v>
      </c>
      <c r="C7456" s="32" t="s">
        <v>8253</v>
      </c>
      <c r="D7456" s="33" t="s">
        <v>44</v>
      </c>
      <c r="E7456" s="34">
        <v>37.21</v>
      </c>
      <c r="F7456" s="168">
        <f t="shared" si="130"/>
        <v>37.21</v>
      </c>
    </row>
    <row r="7457" spans="1:6" s="45" customFormat="1" ht="24">
      <c r="A7457" s="229">
        <v>1917617</v>
      </c>
      <c r="B7457" s="21" t="s">
        <v>31</v>
      </c>
      <c r="C7457" s="32" t="s">
        <v>8254</v>
      </c>
      <c r="D7457" s="33" t="s">
        <v>44</v>
      </c>
      <c r="E7457" s="34">
        <v>41.76</v>
      </c>
      <c r="F7457" s="168">
        <f t="shared" si="130"/>
        <v>41.76</v>
      </c>
    </row>
    <row r="7458" spans="1:6" s="45" customFormat="1" ht="24">
      <c r="A7458" s="229">
        <v>1917618</v>
      </c>
      <c r="B7458" s="21" t="s">
        <v>31</v>
      </c>
      <c r="C7458" s="32" t="s">
        <v>8255</v>
      </c>
      <c r="D7458" s="33" t="s">
        <v>44</v>
      </c>
      <c r="E7458" s="34">
        <v>47.65</v>
      </c>
      <c r="F7458" s="168">
        <f t="shared" si="130"/>
        <v>47.65</v>
      </c>
    </row>
    <row r="7459" spans="1:6" s="45" customFormat="1" ht="24">
      <c r="A7459" s="229">
        <v>1917619</v>
      </c>
      <c r="B7459" s="21" t="s">
        <v>31</v>
      </c>
      <c r="C7459" s="32" t="s">
        <v>8256</v>
      </c>
      <c r="D7459" s="33" t="s">
        <v>44</v>
      </c>
      <c r="E7459" s="34">
        <v>51.71</v>
      </c>
      <c r="F7459" s="168">
        <f t="shared" si="130"/>
        <v>51.71</v>
      </c>
    </row>
    <row r="7460" spans="1:6" s="45" customFormat="1" ht="24">
      <c r="A7460" s="229">
        <v>1917602</v>
      </c>
      <c r="B7460" s="21" t="s">
        <v>31</v>
      </c>
      <c r="C7460" s="32" t="s">
        <v>8257</v>
      </c>
      <c r="D7460" s="33" t="s">
        <v>44</v>
      </c>
      <c r="E7460" s="34">
        <v>6.26</v>
      </c>
      <c r="F7460" s="168">
        <f t="shared" si="130"/>
        <v>6.26</v>
      </c>
    </row>
    <row r="7461" spans="1:6" s="45" customFormat="1" ht="24">
      <c r="A7461" s="229">
        <v>1917603</v>
      </c>
      <c r="B7461" s="21" t="s">
        <v>31</v>
      </c>
      <c r="C7461" s="32" t="s">
        <v>8258</v>
      </c>
      <c r="D7461" s="33" t="s">
        <v>44</v>
      </c>
      <c r="E7461" s="34">
        <v>6.97</v>
      </c>
      <c r="F7461" s="168">
        <f t="shared" si="130"/>
        <v>6.97</v>
      </c>
    </row>
    <row r="7462" spans="1:6" s="45" customFormat="1" ht="24">
      <c r="A7462" s="229">
        <v>1917604</v>
      </c>
      <c r="B7462" s="21" t="s">
        <v>31</v>
      </c>
      <c r="C7462" s="32" t="s">
        <v>8259</v>
      </c>
      <c r="D7462" s="33" t="s">
        <v>44</v>
      </c>
      <c r="E7462" s="34">
        <v>7.58</v>
      </c>
      <c r="F7462" s="168">
        <f t="shared" si="130"/>
        <v>7.58</v>
      </c>
    </row>
    <row r="7463" spans="1:6" s="45" customFormat="1" ht="24">
      <c r="A7463" s="229">
        <v>1917740</v>
      </c>
      <c r="B7463" s="21" t="s">
        <v>31</v>
      </c>
      <c r="C7463" s="32" t="s">
        <v>8260</v>
      </c>
      <c r="D7463" s="33" t="s">
        <v>44</v>
      </c>
      <c r="E7463" s="34">
        <v>6.03</v>
      </c>
      <c r="F7463" s="168">
        <f t="shared" si="130"/>
        <v>6.03</v>
      </c>
    </row>
    <row r="7464" spans="1:6" s="45" customFormat="1" ht="24">
      <c r="A7464" s="229">
        <v>1917263</v>
      </c>
      <c r="B7464" s="21" t="s">
        <v>31</v>
      </c>
      <c r="C7464" s="32" t="s">
        <v>8261</v>
      </c>
      <c r="D7464" s="33" t="s">
        <v>44</v>
      </c>
      <c r="E7464" s="34">
        <v>10.87</v>
      </c>
      <c r="F7464" s="168">
        <f t="shared" si="130"/>
        <v>10.87</v>
      </c>
    </row>
    <row r="7465" spans="1:6" s="45" customFormat="1" ht="24">
      <c r="A7465" s="229">
        <v>1917264</v>
      </c>
      <c r="B7465" s="21" t="s">
        <v>31</v>
      </c>
      <c r="C7465" s="32" t="s">
        <v>8262</v>
      </c>
      <c r="D7465" s="33" t="s">
        <v>44</v>
      </c>
      <c r="E7465" s="34">
        <v>13.49</v>
      </c>
      <c r="F7465" s="168">
        <f t="shared" si="130"/>
        <v>13.49</v>
      </c>
    </row>
    <row r="7466" spans="1:6" s="45" customFormat="1" ht="24">
      <c r="A7466" s="229">
        <v>1917265</v>
      </c>
      <c r="B7466" s="21" t="s">
        <v>31</v>
      </c>
      <c r="C7466" s="32" t="s">
        <v>8263</v>
      </c>
      <c r="D7466" s="33" t="s">
        <v>44</v>
      </c>
      <c r="E7466" s="34">
        <v>17.510000000000002</v>
      </c>
      <c r="F7466" s="168">
        <f t="shared" si="130"/>
        <v>17.510000000000002</v>
      </c>
    </row>
    <row r="7467" spans="1:6" s="45" customFormat="1" ht="24">
      <c r="A7467" s="229">
        <v>1917260</v>
      </c>
      <c r="B7467" s="21" t="s">
        <v>31</v>
      </c>
      <c r="C7467" s="32" t="s">
        <v>8264</v>
      </c>
      <c r="D7467" s="33" t="s">
        <v>44</v>
      </c>
      <c r="E7467" s="34">
        <v>6.59</v>
      </c>
      <c r="F7467" s="168">
        <f t="shared" si="130"/>
        <v>6.59</v>
      </c>
    </row>
    <row r="7468" spans="1:6" s="45" customFormat="1" ht="24">
      <c r="A7468" s="229">
        <v>1917261</v>
      </c>
      <c r="B7468" s="21" t="s">
        <v>31</v>
      </c>
      <c r="C7468" s="32" t="s">
        <v>8265</v>
      </c>
      <c r="D7468" s="33" t="s">
        <v>44</v>
      </c>
      <c r="E7468" s="34">
        <v>7.34</v>
      </c>
      <c r="F7468" s="168">
        <f t="shared" si="130"/>
        <v>7.34</v>
      </c>
    </row>
    <row r="7469" spans="1:6" s="45" customFormat="1" ht="24">
      <c r="A7469" s="229">
        <v>1917262</v>
      </c>
      <c r="B7469" s="21" t="s">
        <v>31</v>
      </c>
      <c r="C7469" s="32" t="s">
        <v>8266</v>
      </c>
      <c r="D7469" s="33" t="s">
        <v>44</v>
      </c>
      <c r="E7469" s="34">
        <v>8.6999999999999993</v>
      </c>
      <c r="F7469" s="168">
        <f t="shared" si="130"/>
        <v>8.6999999999999993</v>
      </c>
    </row>
    <row r="7470" spans="1:6" s="45" customFormat="1" ht="24">
      <c r="A7470" s="229">
        <v>1917727</v>
      </c>
      <c r="B7470" s="21" t="s">
        <v>31</v>
      </c>
      <c r="C7470" s="32" t="s">
        <v>8267</v>
      </c>
      <c r="D7470" s="33" t="s">
        <v>44</v>
      </c>
      <c r="E7470" s="34">
        <v>6.37</v>
      </c>
      <c r="F7470" s="168">
        <f t="shared" si="130"/>
        <v>6.37</v>
      </c>
    </row>
    <row r="7471" spans="1:6" s="45" customFormat="1" ht="24">
      <c r="A7471" s="229">
        <v>1917351</v>
      </c>
      <c r="B7471" s="21" t="s">
        <v>31</v>
      </c>
      <c r="C7471" s="32" t="s">
        <v>8268</v>
      </c>
      <c r="D7471" s="33" t="s">
        <v>44</v>
      </c>
      <c r="E7471" s="34">
        <v>9.49</v>
      </c>
      <c r="F7471" s="168">
        <f t="shared" ref="F7471:F7534" si="131">E7471*$F$5038</f>
        <v>9.49</v>
      </c>
    </row>
    <row r="7472" spans="1:6" s="45" customFormat="1" ht="24">
      <c r="A7472" s="229">
        <v>1917352</v>
      </c>
      <c r="B7472" s="21" t="s">
        <v>31</v>
      </c>
      <c r="C7472" s="32" t="s">
        <v>8269</v>
      </c>
      <c r="D7472" s="33" t="s">
        <v>44</v>
      </c>
      <c r="E7472" s="34">
        <v>12.55</v>
      </c>
      <c r="F7472" s="168">
        <f t="shared" si="131"/>
        <v>12.55</v>
      </c>
    </row>
    <row r="7473" spans="1:6" s="45" customFormat="1" ht="24">
      <c r="A7473" s="229">
        <v>1917353</v>
      </c>
      <c r="B7473" s="21" t="s">
        <v>31</v>
      </c>
      <c r="C7473" s="32" t="s">
        <v>8270</v>
      </c>
      <c r="D7473" s="33" t="s">
        <v>44</v>
      </c>
      <c r="E7473" s="34">
        <v>16.14</v>
      </c>
      <c r="F7473" s="168">
        <f t="shared" si="131"/>
        <v>16.14</v>
      </c>
    </row>
    <row r="7474" spans="1:6" s="45" customFormat="1" ht="24">
      <c r="A7474" s="229">
        <v>1917354</v>
      </c>
      <c r="B7474" s="21" t="s">
        <v>31</v>
      </c>
      <c r="C7474" s="32" t="s">
        <v>8271</v>
      </c>
      <c r="D7474" s="33" t="s">
        <v>44</v>
      </c>
      <c r="E7474" s="34">
        <v>21.01</v>
      </c>
      <c r="F7474" s="168">
        <f t="shared" si="131"/>
        <v>21.01</v>
      </c>
    </row>
    <row r="7475" spans="1:6" s="45" customFormat="1" ht="24">
      <c r="A7475" s="229">
        <v>1917355</v>
      </c>
      <c r="B7475" s="21" t="s">
        <v>31</v>
      </c>
      <c r="C7475" s="32" t="s">
        <v>8272</v>
      </c>
      <c r="D7475" s="33" t="s">
        <v>44</v>
      </c>
      <c r="E7475" s="34">
        <v>27.1</v>
      </c>
      <c r="F7475" s="168">
        <f t="shared" si="131"/>
        <v>27.1</v>
      </c>
    </row>
    <row r="7476" spans="1:6" s="45" customFormat="1" ht="24">
      <c r="A7476" s="229">
        <v>1917356</v>
      </c>
      <c r="B7476" s="21" t="s">
        <v>31</v>
      </c>
      <c r="C7476" s="32" t="s">
        <v>8273</v>
      </c>
      <c r="D7476" s="33" t="s">
        <v>44</v>
      </c>
      <c r="E7476" s="34">
        <v>33.26</v>
      </c>
      <c r="F7476" s="168">
        <f t="shared" si="131"/>
        <v>33.26</v>
      </c>
    </row>
    <row r="7477" spans="1:6" s="45" customFormat="1" ht="24">
      <c r="A7477" s="229">
        <v>1917357</v>
      </c>
      <c r="B7477" s="21" t="s">
        <v>31</v>
      </c>
      <c r="C7477" s="32" t="s">
        <v>8274</v>
      </c>
      <c r="D7477" s="33" t="s">
        <v>44</v>
      </c>
      <c r="E7477" s="34">
        <v>38.049999999999997</v>
      </c>
      <c r="F7477" s="168">
        <f t="shared" si="131"/>
        <v>38.049999999999997</v>
      </c>
    </row>
    <row r="7478" spans="1:6" s="45" customFormat="1" ht="24">
      <c r="A7478" s="229">
        <v>1917348</v>
      </c>
      <c r="B7478" s="21" t="s">
        <v>31</v>
      </c>
      <c r="C7478" s="32" t="s">
        <v>8275</v>
      </c>
      <c r="D7478" s="33" t="s">
        <v>44</v>
      </c>
      <c r="E7478" s="34">
        <v>5.73</v>
      </c>
      <c r="F7478" s="168">
        <f t="shared" si="131"/>
        <v>5.73</v>
      </c>
    </row>
    <row r="7479" spans="1:6" s="45" customFormat="1" ht="24">
      <c r="A7479" s="229">
        <v>1917349</v>
      </c>
      <c r="B7479" s="21" t="s">
        <v>31</v>
      </c>
      <c r="C7479" s="32" t="s">
        <v>8276</v>
      </c>
      <c r="D7479" s="33" t="s">
        <v>44</v>
      </c>
      <c r="E7479" s="34">
        <v>6.21</v>
      </c>
      <c r="F7479" s="168">
        <f t="shared" si="131"/>
        <v>6.21</v>
      </c>
    </row>
    <row r="7480" spans="1:6" s="45" customFormat="1" ht="24">
      <c r="A7480" s="229">
        <v>1917350</v>
      </c>
      <c r="B7480" s="21" t="s">
        <v>31</v>
      </c>
      <c r="C7480" s="32" t="s">
        <v>8277</v>
      </c>
      <c r="D7480" s="33" t="s">
        <v>44</v>
      </c>
      <c r="E7480" s="34">
        <v>7.06</v>
      </c>
      <c r="F7480" s="168">
        <f t="shared" si="131"/>
        <v>7.06</v>
      </c>
    </row>
    <row r="7481" spans="1:6" s="45" customFormat="1" ht="24">
      <c r="A7481" s="229">
        <v>1917731</v>
      </c>
      <c r="B7481" s="21" t="s">
        <v>31</v>
      </c>
      <c r="C7481" s="32" t="s">
        <v>8278</v>
      </c>
      <c r="D7481" s="33" t="s">
        <v>44</v>
      </c>
      <c r="E7481" s="34">
        <v>5.62</v>
      </c>
      <c r="F7481" s="168">
        <f t="shared" si="131"/>
        <v>5.62</v>
      </c>
    </row>
    <row r="7482" spans="1:6" s="45" customFormat="1" ht="24">
      <c r="A7482" s="229">
        <v>1917463</v>
      </c>
      <c r="B7482" s="21" t="s">
        <v>31</v>
      </c>
      <c r="C7482" s="32" t="s">
        <v>8279</v>
      </c>
      <c r="D7482" s="33" t="s">
        <v>44</v>
      </c>
      <c r="E7482" s="34">
        <v>9.65</v>
      </c>
      <c r="F7482" s="168">
        <f t="shared" si="131"/>
        <v>9.65</v>
      </c>
    </row>
    <row r="7483" spans="1:6" s="45" customFormat="1" ht="24">
      <c r="A7483" s="229">
        <v>1917464</v>
      </c>
      <c r="B7483" s="21" t="s">
        <v>31</v>
      </c>
      <c r="C7483" s="32" t="s">
        <v>8280</v>
      </c>
      <c r="D7483" s="33" t="s">
        <v>44</v>
      </c>
      <c r="E7483" s="34">
        <v>11.17</v>
      </c>
      <c r="F7483" s="168">
        <f t="shared" si="131"/>
        <v>11.17</v>
      </c>
    </row>
    <row r="7484" spans="1:6" s="45" customFormat="1" ht="24">
      <c r="A7484" s="229">
        <v>1917465</v>
      </c>
      <c r="B7484" s="21" t="s">
        <v>31</v>
      </c>
      <c r="C7484" s="32" t="s">
        <v>8281</v>
      </c>
      <c r="D7484" s="33" t="s">
        <v>44</v>
      </c>
      <c r="E7484" s="34">
        <v>12.88</v>
      </c>
      <c r="F7484" s="168">
        <f t="shared" si="131"/>
        <v>12.88</v>
      </c>
    </row>
    <row r="7485" spans="1:6" s="45" customFormat="1" ht="24">
      <c r="A7485" s="229">
        <v>1917466</v>
      </c>
      <c r="B7485" s="21" t="s">
        <v>31</v>
      </c>
      <c r="C7485" s="32" t="s">
        <v>8282</v>
      </c>
      <c r="D7485" s="33" t="s">
        <v>44</v>
      </c>
      <c r="E7485" s="34">
        <v>15.35</v>
      </c>
      <c r="F7485" s="168">
        <f t="shared" si="131"/>
        <v>15.35</v>
      </c>
    </row>
    <row r="7486" spans="1:6" s="45" customFormat="1" ht="24">
      <c r="A7486" s="229">
        <v>1917467</v>
      </c>
      <c r="B7486" s="21" t="s">
        <v>31</v>
      </c>
      <c r="C7486" s="32" t="s">
        <v>8283</v>
      </c>
      <c r="D7486" s="33" t="s">
        <v>44</v>
      </c>
      <c r="E7486" s="34">
        <v>19.02</v>
      </c>
      <c r="F7486" s="168">
        <f t="shared" si="131"/>
        <v>19.02</v>
      </c>
    </row>
    <row r="7487" spans="1:6" s="45" customFormat="1" ht="24">
      <c r="A7487" s="229">
        <v>1917468</v>
      </c>
      <c r="B7487" s="21" t="s">
        <v>31</v>
      </c>
      <c r="C7487" s="32" t="s">
        <v>8284</v>
      </c>
      <c r="D7487" s="33" t="s">
        <v>44</v>
      </c>
      <c r="E7487" s="34">
        <v>23.22</v>
      </c>
      <c r="F7487" s="168">
        <f t="shared" si="131"/>
        <v>23.22</v>
      </c>
    </row>
    <row r="7488" spans="1:6" s="45" customFormat="1" ht="24">
      <c r="A7488" s="229">
        <v>1917469</v>
      </c>
      <c r="B7488" s="21" t="s">
        <v>31</v>
      </c>
      <c r="C7488" s="32" t="s">
        <v>8285</v>
      </c>
      <c r="D7488" s="33" t="s">
        <v>44</v>
      </c>
      <c r="E7488" s="34">
        <v>27.86</v>
      </c>
      <c r="F7488" s="168">
        <f t="shared" si="131"/>
        <v>27.86</v>
      </c>
    </row>
    <row r="7489" spans="1:6" s="45" customFormat="1" ht="24">
      <c r="A7489" s="229">
        <v>1917470</v>
      </c>
      <c r="B7489" s="21" t="s">
        <v>31</v>
      </c>
      <c r="C7489" s="32" t="s">
        <v>8286</v>
      </c>
      <c r="D7489" s="33" t="s">
        <v>44</v>
      </c>
      <c r="E7489" s="34">
        <v>33.28</v>
      </c>
      <c r="F7489" s="168">
        <f t="shared" si="131"/>
        <v>33.28</v>
      </c>
    </row>
    <row r="7490" spans="1:6" s="45" customFormat="1" ht="24">
      <c r="A7490" s="229">
        <v>1917471</v>
      </c>
      <c r="B7490" s="21" t="s">
        <v>31</v>
      </c>
      <c r="C7490" s="32" t="s">
        <v>8287</v>
      </c>
      <c r="D7490" s="33" t="s">
        <v>44</v>
      </c>
      <c r="E7490" s="34">
        <v>39.69</v>
      </c>
      <c r="F7490" s="168">
        <f t="shared" si="131"/>
        <v>39.69</v>
      </c>
    </row>
    <row r="7491" spans="1:6" s="45" customFormat="1" ht="24">
      <c r="A7491" s="229">
        <v>1917472</v>
      </c>
      <c r="B7491" s="21" t="s">
        <v>31</v>
      </c>
      <c r="C7491" s="32" t="s">
        <v>8288</v>
      </c>
      <c r="D7491" s="33" t="s">
        <v>44</v>
      </c>
      <c r="E7491" s="34">
        <v>42.51</v>
      </c>
      <c r="F7491" s="168">
        <f t="shared" si="131"/>
        <v>42.51</v>
      </c>
    </row>
    <row r="7492" spans="1:6" s="45" customFormat="1" ht="24">
      <c r="A7492" s="229">
        <v>1917460</v>
      </c>
      <c r="B7492" s="21" t="s">
        <v>31</v>
      </c>
      <c r="C7492" s="32" t="s">
        <v>8289</v>
      </c>
      <c r="D7492" s="33" t="s">
        <v>44</v>
      </c>
      <c r="E7492" s="34">
        <v>5.59</v>
      </c>
      <c r="F7492" s="168">
        <f t="shared" si="131"/>
        <v>5.59</v>
      </c>
    </row>
    <row r="7493" spans="1:6" s="45" customFormat="1" ht="24">
      <c r="A7493" s="229">
        <v>1917461</v>
      </c>
      <c r="B7493" s="21" t="s">
        <v>31</v>
      </c>
      <c r="C7493" s="32" t="s">
        <v>8290</v>
      </c>
      <c r="D7493" s="33" t="s">
        <v>44</v>
      </c>
      <c r="E7493" s="34">
        <v>6.63</v>
      </c>
      <c r="F7493" s="168">
        <f t="shared" si="131"/>
        <v>6.63</v>
      </c>
    </row>
    <row r="7494" spans="1:6" s="45" customFormat="1" ht="24">
      <c r="A7494" s="229">
        <v>1917462</v>
      </c>
      <c r="B7494" s="21" t="s">
        <v>31</v>
      </c>
      <c r="C7494" s="32" t="s">
        <v>8291</v>
      </c>
      <c r="D7494" s="33" t="s">
        <v>44</v>
      </c>
      <c r="E7494" s="34">
        <v>7.89</v>
      </c>
      <c r="F7494" s="168">
        <f t="shared" si="131"/>
        <v>7.89</v>
      </c>
    </row>
    <row r="7495" spans="1:6" s="45" customFormat="1" ht="24">
      <c r="A7495" s="229">
        <v>1917735</v>
      </c>
      <c r="B7495" s="21" t="s">
        <v>31</v>
      </c>
      <c r="C7495" s="32" t="s">
        <v>8292</v>
      </c>
      <c r="D7495" s="33" t="s">
        <v>44</v>
      </c>
      <c r="E7495" s="34">
        <v>4.99</v>
      </c>
      <c r="F7495" s="168">
        <f t="shared" si="131"/>
        <v>4.99</v>
      </c>
    </row>
    <row r="7496" spans="1:6" s="45" customFormat="1" ht="14.25">
      <c r="A7496" s="229">
        <v>1917061</v>
      </c>
      <c r="B7496" s="21" t="s">
        <v>31</v>
      </c>
      <c r="C7496" s="32" t="s">
        <v>8293</v>
      </c>
      <c r="D7496" s="33" t="s">
        <v>44</v>
      </c>
      <c r="E7496" s="34">
        <v>13.11</v>
      </c>
      <c r="F7496" s="168">
        <f t="shared" si="131"/>
        <v>13.11</v>
      </c>
    </row>
    <row r="7497" spans="1:6" s="45" customFormat="1" ht="14.25">
      <c r="A7497" s="229">
        <v>1917062</v>
      </c>
      <c r="B7497" s="21" t="s">
        <v>31</v>
      </c>
      <c r="C7497" s="32" t="s">
        <v>8294</v>
      </c>
      <c r="D7497" s="33" t="s">
        <v>44</v>
      </c>
      <c r="E7497" s="34">
        <v>13.36</v>
      </c>
      <c r="F7497" s="168">
        <f t="shared" si="131"/>
        <v>13.36</v>
      </c>
    </row>
    <row r="7498" spans="1:6" s="45" customFormat="1" ht="14.25">
      <c r="A7498" s="229">
        <v>1917063</v>
      </c>
      <c r="B7498" s="21" t="s">
        <v>31</v>
      </c>
      <c r="C7498" s="32" t="s">
        <v>8295</v>
      </c>
      <c r="D7498" s="33" t="s">
        <v>44</v>
      </c>
      <c r="E7498" s="34">
        <v>13.62</v>
      </c>
      <c r="F7498" s="168">
        <f t="shared" si="131"/>
        <v>13.62</v>
      </c>
    </row>
    <row r="7499" spans="1:6" s="45" customFormat="1" ht="14.25">
      <c r="A7499" s="229">
        <v>1917064</v>
      </c>
      <c r="B7499" s="21" t="s">
        <v>31</v>
      </c>
      <c r="C7499" s="32" t="s">
        <v>8296</v>
      </c>
      <c r="D7499" s="33" t="s">
        <v>44</v>
      </c>
      <c r="E7499" s="34">
        <v>13.89</v>
      </c>
      <c r="F7499" s="168">
        <f t="shared" si="131"/>
        <v>13.89</v>
      </c>
    </row>
    <row r="7500" spans="1:6" s="45" customFormat="1" ht="14.25">
      <c r="A7500" s="229">
        <v>1917065</v>
      </c>
      <c r="B7500" s="21" t="s">
        <v>31</v>
      </c>
      <c r="C7500" s="32" t="s">
        <v>8297</v>
      </c>
      <c r="D7500" s="33" t="s">
        <v>44</v>
      </c>
      <c r="E7500" s="34">
        <v>14.18</v>
      </c>
      <c r="F7500" s="168">
        <f t="shared" si="131"/>
        <v>14.18</v>
      </c>
    </row>
    <row r="7501" spans="1:6" s="45" customFormat="1" ht="14.25">
      <c r="A7501" s="229">
        <v>1917066</v>
      </c>
      <c r="B7501" s="21" t="s">
        <v>31</v>
      </c>
      <c r="C7501" s="32" t="s">
        <v>8298</v>
      </c>
      <c r="D7501" s="33" t="s">
        <v>44</v>
      </c>
      <c r="E7501" s="34">
        <v>14.34</v>
      </c>
      <c r="F7501" s="168">
        <f t="shared" si="131"/>
        <v>14.34</v>
      </c>
    </row>
    <row r="7502" spans="1:6" s="45" customFormat="1" ht="14.25">
      <c r="A7502" s="229">
        <v>1901590</v>
      </c>
      <c r="B7502" s="21" t="s">
        <v>31</v>
      </c>
      <c r="C7502" s="32" t="s">
        <v>8299</v>
      </c>
      <c r="D7502" s="33" t="s">
        <v>44</v>
      </c>
      <c r="E7502" s="34">
        <v>8.1999999999999993</v>
      </c>
      <c r="F7502" s="168">
        <f t="shared" si="131"/>
        <v>8.1999999999999993</v>
      </c>
    </row>
    <row r="7503" spans="1:6" s="45" customFormat="1" ht="14.25">
      <c r="A7503" s="229">
        <v>1901591</v>
      </c>
      <c r="B7503" s="21" t="s">
        <v>31</v>
      </c>
      <c r="C7503" s="32" t="s">
        <v>8300</v>
      </c>
      <c r="D7503" s="33" t="s">
        <v>44</v>
      </c>
      <c r="E7503" s="34">
        <v>8.27</v>
      </c>
      <c r="F7503" s="168">
        <f t="shared" si="131"/>
        <v>8.27</v>
      </c>
    </row>
    <row r="7504" spans="1:6" s="45" customFormat="1" ht="14.25">
      <c r="A7504" s="229">
        <v>1901592</v>
      </c>
      <c r="B7504" s="21" t="s">
        <v>31</v>
      </c>
      <c r="C7504" s="32" t="s">
        <v>8301</v>
      </c>
      <c r="D7504" s="33" t="s">
        <v>44</v>
      </c>
      <c r="E7504" s="34">
        <v>8.35</v>
      </c>
      <c r="F7504" s="168">
        <f t="shared" si="131"/>
        <v>8.35</v>
      </c>
    </row>
    <row r="7505" spans="1:6" s="45" customFormat="1" ht="14.25">
      <c r="A7505" s="229">
        <v>1901593</v>
      </c>
      <c r="B7505" s="21" t="s">
        <v>31</v>
      </c>
      <c r="C7505" s="32" t="s">
        <v>8302</v>
      </c>
      <c r="D7505" s="33" t="s">
        <v>44</v>
      </c>
      <c r="E7505" s="34">
        <v>8.42</v>
      </c>
      <c r="F7505" s="168">
        <f t="shared" si="131"/>
        <v>8.42</v>
      </c>
    </row>
    <row r="7506" spans="1:6" s="45" customFormat="1" ht="14.25">
      <c r="A7506" s="229">
        <v>1901594</v>
      </c>
      <c r="B7506" s="21" t="s">
        <v>31</v>
      </c>
      <c r="C7506" s="32" t="s">
        <v>8303</v>
      </c>
      <c r="D7506" s="33" t="s">
        <v>44</v>
      </c>
      <c r="E7506" s="34">
        <v>8.5</v>
      </c>
      <c r="F7506" s="168">
        <f t="shared" si="131"/>
        <v>8.5</v>
      </c>
    </row>
    <row r="7507" spans="1:6" s="45" customFormat="1" ht="14.25">
      <c r="A7507" s="229">
        <v>1901589</v>
      </c>
      <c r="B7507" s="21" t="s">
        <v>31</v>
      </c>
      <c r="C7507" s="32" t="s">
        <v>8304</v>
      </c>
      <c r="D7507" s="33" t="s">
        <v>44</v>
      </c>
      <c r="E7507" s="34">
        <v>8.5500000000000007</v>
      </c>
      <c r="F7507" s="168">
        <f t="shared" si="131"/>
        <v>8.5500000000000007</v>
      </c>
    </row>
    <row r="7508" spans="1:6" s="45" customFormat="1" ht="14.25">
      <c r="A7508" s="229">
        <v>1901596</v>
      </c>
      <c r="B7508" s="21" t="s">
        <v>31</v>
      </c>
      <c r="C7508" s="32" t="s">
        <v>8305</v>
      </c>
      <c r="D7508" s="33" t="s">
        <v>44</v>
      </c>
      <c r="E7508" s="34">
        <v>10.76</v>
      </c>
      <c r="F7508" s="168">
        <f t="shared" si="131"/>
        <v>10.76</v>
      </c>
    </row>
    <row r="7509" spans="1:6" s="45" customFormat="1" ht="14.25">
      <c r="A7509" s="229">
        <v>1901597</v>
      </c>
      <c r="B7509" s="21" t="s">
        <v>31</v>
      </c>
      <c r="C7509" s="32" t="s">
        <v>8306</v>
      </c>
      <c r="D7509" s="33" t="s">
        <v>44</v>
      </c>
      <c r="E7509" s="34">
        <v>10.82</v>
      </c>
      <c r="F7509" s="168">
        <f t="shared" si="131"/>
        <v>10.82</v>
      </c>
    </row>
    <row r="7510" spans="1:6" s="45" customFormat="1" ht="14.25">
      <c r="A7510" s="229">
        <v>1901598</v>
      </c>
      <c r="B7510" s="21" t="s">
        <v>31</v>
      </c>
      <c r="C7510" s="32" t="s">
        <v>8307</v>
      </c>
      <c r="D7510" s="33" t="s">
        <v>44</v>
      </c>
      <c r="E7510" s="34">
        <v>10.89</v>
      </c>
      <c r="F7510" s="168">
        <f t="shared" si="131"/>
        <v>10.89</v>
      </c>
    </row>
    <row r="7511" spans="1:6" s="45" customFormat="1" ht="14.25">
      <c r="A7511" s="229">
        <v>1901599</v>
      </c>
      <c r="B7511" s="21" t="s">
        <v>31</v>
      </c>
      <c r="C7511" s="32" t="s">
        <v>8308</v>
      </c>
      <c r="D7511" s="33" t="s">
        <v>44</v>
      </c>
      <c r="E7511" s="34">
        <v>10.96</v>
      </c>
      <c r="F7511" s="168">
        <f t="shared" si="131"/>
        <v>10.96</v>
      </c>
    </row>
    <row r="7512" spans="1:6" s="45" customFormat="1" ht="14.25">
      <c r="A7512" s="229">
        <v>1901600</v>
      </c>
      <c r="B7512" s="21" t="s">
        <v>31</v>
      </c>
      <c r="C7512" s="32" t="s">
        <v>8309</v>
      </c>
      <c r="D7512" s="33" t="s">
        <v>44</v>
      </c>
      <c r="E7512" s="34">
        <v>11.04</v>
      </c>
      <c r="F7512" s="168">
        <f t="shared" si="131"/>
        <v>11.04</v>
      </c>
    </row>
    <row r="7513" spans="1:6" s="45" customFormat="1" ht="14.25">
      <c r="A7513" s="229">
        <v>1901595</v>
      </c>
      <c r="B7513" s="21" t="s">
        <v>31</v>
      </c>
      <c r="C7513" s="32" t="s">
        <v>8310</v>
      </c>
      <c r="D7513" s="33" t="s">
        <v>44</v>
      </c>
      <c r="E7513" s="34">
        <v>11.08</v>
      </c>
      <c r="F7513" s="168">
        <f t="shared" si="131"/>
        <v>11.08</v>
      </c>
    </row>
    <row r="7514" spans="1:6" s="45" customFormat="1" ht="14.25">
      <c r="A7514" s="229">
        <v>1917097</v>
      </c>
      <c r="B7514" s="21" t="s">
        <v>31</v>
      </c>
      <c r="C7514" s="32" t="s">
        <v>8311</v>
      </c>
      <c r="D7514" s="33" t="s">
        <v>44</v>
      </c>
      <c r="E7514" s="34">
        <v>9.06</v>
      </c>
      <c r="F7514" s="168">
        <f t="shared" si="131"/>
        <v>9.06</v>
      </c>
    </row>
    <row r="7515" spans="1:6" s="45" customFormat="1" ht="14.25">
      <c r="A7515" s="229">
        <v>1917098</v>
      </c>
      <c r="B7515" s="21" t="s">
        <v>31</v>
      </c>
      <c r="C7515" s="32" t="s">
        <v>8312</v>
      </c>
      <c r="D7515" s="33" t="s">
        <v>44</v>
      </c>
      <c r="E7515" s="34">
        <v>9.2100000000000009</v>
      </c>
      <c r="F7515" s="168">
        <f t="shared" si="131"/>
        <v>9.2100000000000009</v>
      </c>
    </row>
    <row r="7516" spans="1:6" s="45" customFormat="1" ht="14.25">
      <c r="A7516" s="229">
        <v>1917099</v>
      </c>
      <c r="B7516" s="21" t="s">
        <v>31</v>
      </c>
      <c r="C7516" s="32" t="s">
        <v>8313</v>
      </c>
      <c r="D7516" s="33" t="s">
        <v>44</v>
      </c>
      <c r="E7516" s="34">
        <v>9.3699999999999992</v>
      </c>
      <c r="F7516" s="168">
        <f t="shared" si="131"/>
        <v>9.3699999999999992</v>
      </c>
    </row>
    <row r="7517" spans="1:6" s="45" customFormat="1" ht="14.25">
      <c r="A7517" s="229">
        <v>1917100</v>
      </c>
      <c r="B7517" s="21" t="s">
        <v>31</v>
      </c>
      <c r="C7517" s="32" t="s">
        <v>8314</v>
      </c>
      <c r="D7517" s="33" t="s">
        <v>44</v>
      </c>
      <c r="E7517" s="34">
        <v>9.5399999999999991</v>
      </c>
      <c r="F7517" s="168">
        <f t="shared" si="131"/>
        <v>9.5399999999999991</v>
      </c>
    </row>
    <row r="7518" spans="1:6" s="45" customFormat="1" ht="14.25">
      <c r="A7518" s="229">
        <v>1917101</v>
      </c>
      <c r="B7518" s="21" t="s">
        <v>31</v>
      </c>
      <c r="C7518" s="32" t="s">
        <v>8315</v>
      </c>
      <c r="D7518" s="33" t="s">
        <v>44</v>
      </c>
      <c r="E7518" s="34">
        <v>9.7200000000000006</v>
      </c>
      <c r="F7518" s="168">
        <f t="shared" si="131"/>
        <v>9.7200000000000006</v>
      </c>
    </row>
    <row r="7519" spans="1:6" s="45" customFormat="1" ht="14.25">
      <c r="A7519" s="229">
        <v>1917102</v>
      </c>
      <c r="B7519" s="21" t="s">
        <v>31</v>
      </c>
      <c r="C7519" s="32" t="s">
        <v>8316</v>
      </c>
      <c r="D7519" s="33" t="s">
        <v>44</v>
      </c>
      <c r="E7519" s="34">
        <v>9.81</v>
      </c>
      <c r="F7519" s="168">
        <f t="shared" si="131"/>
        <v>9.81</v>
      </c>
    </row>
    <row r="7520" spans="1:6" s="45" customFormat="1" ht="14.25">
      <c r="A7520" s="229">
        <v>1901601</v>
      </c>
      <c r="B7520" s="21" t="s">
        <v>31</v>
      </c>
      <c r="C7520" s="32" t="s">
        <v>8317</v>
      </c>
      <c r="D7520" s="33" t="s">
        <v>44</v>
      </c>
      <c r="E7520" s="34">
        <v>13.38</v>
      </c>
      <c r="F7520" s="168">
        <f t="shared" si="131"/>
        <v>13.38</v>
      </c>
    </row>
    <row r="7521" spans="1:6" s="45" customFormat="1" ht="14.25">
      <c r="A7521" s="229">
        <v>1901602</v>
      </c>
      <c r="B7521" s="21" t="s">
        <v>31</v>
      </c>
      <c r="C7521" s="32" t="s">
        <v>8318</v>
      </c>
      <c r="D7521" s="33" t="s">
        <v>44</v>
      </c>
      <c r="E7521" s="34">
        <v>13.44</v>
      </c>
      <c r="F7521" s="168">
        <f t="shared" si="131"/>
        <v>13.44</v>
      </c>
    </row>
    <row r="7522" spans="1:6" s="45" customFormat="1" ht="14.25">
      <c r="A7522" s="229">
        <v>1901603</v>
      </c>
      <c r="B7522" s="21" t="s">
        <v>31</v>
      </c>
      <c r="C7522" s="32" t="s">
        <v>8319</v>
      </c>
      <c r="D7522" s="33" t="s">
        <v>44</v>
      </c>
      <c r="E7522" s="34">
        <v>13.51</v>
      </c>
      <c r="F7522" s="168">
        <f t="shared" si="131"/>
        <v>13.51</v>
      </c>
    </row>
    <row r="7523" spans="1:6" s="45" customFormat="1" ht="14.25">
      <c r="A7523" s="229">
        <v>1901604</v>
      </c>
      <c r="B7523" s="21" t="s">
        <v>31</v>
      </c>
      <c r="C7523" s="32" t="s">
        <v>8320</v>
      </c>
      <c r="D7523" s="33" t="s">
        <v>44</v>
      </c>
      <c r="E7523" s="34">
        <v>13.58</v>
      </c>
      <c r="F7523" s="168">
        <f t="shared" si="131"/>
        <v>13.58</v>
      </c>
    </row>
    <row r="7524" spans="1:6" s="45" customFormat="1" ht="14.25">
      <c r="A7524" s="229">
        <v>1901605</v>
      </c>
      <c r="B7524" s="21" t="s">
        <v>31</v>
      </c>
      <c r="C7524" s="32" t="s">
        <v>8321</v>
      </c>
      <c r="D7524" s="33" t="s">
        <v>44</v>
      </c>
      <c r="E7524" s="34">
        <v>13.66</v>
      </c>
      <c r="F7524" s="168">
        <f t="shared" si="131"/>
        <v>13.66</v>
      </c>
    </row>
    <row r="7525" spans="1:6" s="45" customFormat="1" ht="14.25">
      <c r="A7525" s="229">
        <v>1901606</v>
      </c>
      <c r="B7525" s="21" t="s">
        <v>31</v>
      </c>
      <c r="C7525" s="32" t="s">
        <v>8322</v>
      </c>
      <c r="D7525" s="33" t="s">
        <v>44</v>
      </c>
      <c r="E7525" s="34">
        <v>13.7</v>
      </c>
      <c r="F7525" s="168">
        <f t="shared" si="131"/>
        <v>13.7</v>
      </c>
    </row>
    <row r="7526" spans="1:6" s="45" customFormat="1" ht="14.25">
      <c r="A7526" s="229">
        <v>1917133</v>
      </c>
      <c r="B7526" s="21" t="s">
        <v>31</v>
      </c>
      <c r="C7526" s="32" t="s">
        <v>8323</v>
      </c>
      <c r="D7526" s="33" t="s">
        <v>44</v>
      </c>
      <c r="E7526" s="34">
        <v>8.5299999999999994</v>
      </c>
      <c r="F7526" s="168">
        <f t="shared" si="131"/>
        <v>8.5299999999999994</v>
      </c>
    </row>
    <row r="7527" spans="1:6" s="45" customFormat="1" ht="14.25">
      <c r="A7527" s="229">
        <v>1917134</v>
      </c>
      <c r="B7527" s="21" t="s">
        <v>31</v>
      </c>
      <c r="C7527" s="32" t="s">
        <v>8324</v>
      </c>
      <c r="D7527" s="33" t="s">
        <v>44</v>
      </c>
      <c r="E7527" s="34">
        <v>8.65</v>
      </c>
      <c r="F7527" s="168">
        <f t="shared" si="131"/>
        <v>8.65</v>
      </c>
    </row>
    <row r="7528" spans="1:6" s="45" customFormat="1" ht="14.25">
      <c r="A7528" s="229">
        <v>1917135</v>
      </c>
      <c r="B7528" s="21" t="s">
        <v>31</v>
      </c>
      <c r="C7528" s="32" t="s">
        <v>8325</v>
      </c>
      <c r="D7528" s="33" t="s">
        <v>44</v>
      </c>
      <c r="E7528" s="34">
        <v>8.7799999999999994</v>
      </c>
      <c r="F7528" s="168">
        <f t="shared" si="131"/>
        <v>8.7799999999999994</v>
      </c>
    </row>
    <row r="7529" spans="1:6" s="45" customFormat="1" ht="14.25">
      <c r="A7529" s="229">
        <v>1917136</v>
      </c>
      <c r="B7529" s="21" t="s">
        <v>31</v>
      </c>
      <c r="C7529" s="32" t="s">
        <v>8326</v>
      </c>
      <c r="D7529" s="33" t="s">
        <v>44</v>
      </c>
      <c r="E7529" s="34">
        <v>8.92</v>
      </c>
      <c r="F7529" s="168">
        <f t="shared" si="131"/>
        <v>8.92</v>
      </c>
    </row>
    <row r="7530" spans="1:6" s="45" customFormat="1" ht="14.25">
      <c r="A7530" s="229">
        <v>1917137</v>
      </c>
      <c r="B7530" s="21" t="s">
        <v>31</v>
      </c>
      <c r="C7530" s="32" t="s">
        <v>8327</v>
      </c>
      <c r="D7530" s="33" t="s">
        <v>44</v>
      </c>
      <c r="E7530" s="34">
        <v>9.06</v>
      </c>
      <c r="F7530" s="168">
        <f t="shared" si="131"/>
        <v>9.06</v>
      </c>
    </row>
    <row r="7531" spans="1:6" s="45" customFormat="1" ht="14.25">
      <c r="A7531" s="229">
        <v>1917138</v>
      </c>
      <c r="B7531" s="21" t="s">
        <v>31</v>
      </c>
      <c r="C7531" s="32" t="s">
        <v>8328</v>
      </c>
      <c r="D7531" s="33" t="s">
        <v>44</v>
      </c>
      <c r="E7531" s="34">
        <v>9.14</v>
      </c>
      <c r="F7531" s="168">
        <f t="shared" si="131"/>
        <v>9.14</v>
      </c>
    </row>
    <row r="7532" spans="1:6" s="45" customFormat="1" ht="14.25">
      <c r="A7532" s="229">
        <v>1917169</v>
      </c>
      <c r="B7532" s="21" t="s">
        <v>31</v>
      </c>
      <c r="C7532" s="32" t="s">
        <v>8329</v>
      </c>
      <c r="D7532" s="33" t="s">
        <v>44</v>
      </c>
      <c r="E7532" s="34">
        <v>8.06</v>
      </c>
      <c r="F7532" s="168">
        <f t="shared" si="131"/>
        <v>8.06</v>
      </c>
    </row>
    <row r="7533" spans="1:6" s="45" customFormat="1" ht="14.25">
      <c r="A7533" s="229">
        <v>1917170</v>
      </c>
      <c r="B7533" s="21" t="s">
        <v>31</v>
      </c>
      <c r="C7533" s="32" t="s">
        <v>8330</v>
      </c>
      <c r="D7533" s="33" t="s">
        <v>44</v>
      </c>
      <c r="E7533" s="34">
        <v>8.17</v>
      </c>
      <c r="F7533" s="168">
        <f t="shared" si="131"/>
        <v>8.17</v>
      </c>
    </row>
    <row r="7534" spans="1:6" s="45" customFormat="1" ht="14.25">
      <c r="A7534" s="229">
        <v>1917171</v>
      </c>
      <c r="B7534" s="21" t="s">
        <v>31</v>
      </c>
      <c r="C7534" s="32" t="s">
        <v>8331</v>
      </c>
      <c r="D7534" s="33" t="s">
        <v>44</v>
      </c>
      <c r="E7534" s="34">
        <v>8.2799999999999994</v>
      </c>
      <c r="F7534" s="168">
        <f t="shared" si="131"/>
        <v>8.2799999999999994</v>
      </c>
    </row>
    <row r="7535" spans="1:6" s="45" customFormat="1" ht="14.25">
      <c r="A7535" s="229">
        <v>1917172</v>
      </c>
      <c r="B7535" s="21" t="s">
        <v>31</v>
      </c>
      <c r="C7535" s="32" t="s">
        <v>8332</v>
      </c>
      <c r="D7535" s="33" t="s">
        <v>44</v>
      </c>
      <c r="E7535" s="34">
        <v>8.4</v>
      </c>
      <c r="F7535" s="168">
        <f t="shared" ref="F7535:F7598" si="132">E7535*$F$5038</f>
        <v>8.4</v>
      </c>
    </row>
    <row r="7536" spans="1:6" s="45" customFormat="1" ht="14.25">
      <c r="A7536" s="229">
        <v>1917173</v>
      </c>
      <c r="B7536" s="21" t="s">
        <v>31</v>
      </c>
      <c r="C7536" s="32" t="s">
        <v>8333</v>
      </c>
      <c r="D7536" s="33" t="s">
        <v>44</v>
      </c>
      <c r="E7536" s="34">
        <v>8.52</v>
      </c>
      <c r="F7536" s="168">
        <f t="shared" si="132"/>
        <v>8.52</v>
      </c>
    </row>
    <row r="7537" spans="1:6" s="45" customFormat="1" ht="14.25">
      <c r="A7537" s="229">
        <v>1917174</v>
      </c>
      <c r="B7537" s="21" t="s">
        <v>31</v>
      </c>
      <c r="C7537" s="32" t="s">
        <v>8334</v>
      </c>
      <c r="D7537" s="33" t="s">
        <v>44</v>
      </c>
      <c r="E7537" s="34">
        <v>8.59</v>
      </c>
      <c r="F7537" s="168">
        <f t="shared" si="132"/>
        <v>8.59</v>
      </c>
    </row>
    <row r="7538" spans="1:6" s="45" customFormat="1" ht="14.25">
      <c r="A7538" s="229">
        <v>1917205</v>
      </c>
      <c r="B7538" s="21" t="s">
        <v>31</v>
      </c>
      <c r="C7538" s="32" t="s">
        <v>8335</v>
      </c>
      <c r="D7538" s="33" t="s">
        <v>44</v>
      </c>
      <c r="E7538" s="34">
        <v>8.86</v>
      </c>
      <c r="F7538" s="168">
        <f t="shared" si="132"/>
        <v>8.86</v>
      </c>
    </row>
    <row r="7539" spans="1:6" s="45" customFormat="1" ht="14.25">
      <c r="A7539" s="229">
        <v>1917206</v>
      </c>
      <c r="B7539" s="21" t="s">
        <v>31</v>
      </c>
      <c r="C7539" s="32" t="s">
        <v>8336</v>
      </c>
      <c r="D7539" s="33" t="s">
        <v>44</v>
      </c>
      <c r="E7539" s="34">
        <v>8.9600000000000009</v>
      </c>
      <c r="F7539" s="168">
        <f t="shared" si="132"/>
        <v>8.9600000000000009</v>
      </c>
    </row>
    <row r="7540" spans="1:6" s="45" customFormat="1" ht="14.25">
      <c r="A7540" s="229">
        <v>1917207</v>
      </c>
      <c r="B7540" s="21" t="s">
        <v>31</v>
      </c>
      <c r="C7540" s="32" t="s">
        <v>8337</v>
      </c>
      <c r="D7540" s="33" t="s">
        <v>44</v>
      </c>
      <c r="E7540" s="34">
        <v>9.06</v>
      </c>
      <c r="F7540" s="168">
        <f t="shared" si="132"/>
        <v>9.06</v>
      </c>
    </row>
    <row r="7541" spans="1:6" s="45" customFormat="1" ht="14.25">
      <c r="A7541" s="229">
        <v>1917208</v>
      </c>
      <c r="B7541" s="21" t="s">
        <v>31</v>
      </c>
      <c r="C7541" s="32" t="s">
        <v>8338</v>
      </c>
      <c r="D7541" s="33" t="s">
        <v>44</v>
      </c>
      <c r="E7541" s="34">
        <v>9.16</v>
      </c>
      <c r="F7541" s="168">
        <f t="shared" si="132"/>
        <v>9.16</v>
      </c>
    </row>
    <row r="7542" spans="1:6" s="45" customFormat="1" ht="14.25">
      <c r="A7542" s="229">
        <v>1917209</v>
      </c>
      <c r="B7542" s="21" t="s">
        <v>31</v>
      </c>
      <c r="C7542" s="32" t="s">
        <v>8339</v>
      </c>
      <c r="D7542" s="33" t="s">
        <v>44</v>
      </c>
      <c r="E7542" s="34">
        <v>9.27</v>
      </c>
      <c r="F7542" s="168">
        <f t="shared" si="132"/>
        <v>9.27</v>
      </c>
    </row>
    <row r="7543" spans="1:6" s="45" customFormat="1" ht="14.25">
      <c r="A7543" s="229">
        <v>1917210</v>
      </c>
      <c r="B7543" s="21" t="s">
        <v>31</v>
      </c>
      <c r="C7543" s="32" t="s">
        <v>8340</v>
      </c>
      <c r="D7543" s="33" t="s">
        <v>44</v>
      </c>
      <c r="E7543" s="34">
        <v>9.33</v>
      </c>
      <c r="F7543" s="168">
        <f t="shared" si="132"/>
        <v>9.33</v>
      </c>
    </row>
    <row r="7544" spans="1:6" s="45" customFormat="1" ht="14.25">
      <c r="A7544" s="229">
        <v>1917025</v>
      </c>
      <c r="B7544" s="21" t="s">
        <v>31</v>
      </c>
      <c r="C7544" s="32" t="s">
        <v>8341</v>
      </c>
      <c r="D7544" s="33" t="s">
        <v>44</v>
      </c>
      <c r="E7544" s="34">
        <v>17.899999999999999</v>
      </c>
      <c r="F7544" s="168">
        <f t="shared" si="132"/>
        <v>17.899999999999999</v>
      </c>
    </row>
    <row r="7545" spans="1:6" s="45" customFormat="1" ht="14.25">
      <c r="A7545" s="229">
        <v>1917026</v>
      </c>
      <c r="B7545" s="21" t="s">
        <v>31</v>
      </c>
      <c r="C7545" s="32" t="s">
        <v>8342</v>
      </c>
      <c r="D7545" s="33" t="s">
        <v>44</v>
      </c>
      <c r="E7545" s="34">
        <v>18.27</v>
      </c>
      <c r="F7545" s="168">
        <f t="shared" si="132"/>
        <v>18.27</v>
      </c>
    </row>
    <row r="7546" spans="1:6" s="45" customFormat="1" ht="14.25">
      <c r="A7546" s="229">
        <v>1917027</v>
      </c>
      <c r="B7546" s="21" t="s">
        <v>31</v>
      </c>
      <c r="C7546" s="32" t="s">
        <v>8343</v>
      </c>
      <c r="D7546" s="33" t="s">
        <v>44</v>
      </c>
      <c r="E7546" s="34">
        <v>18.64</v>
      </c>
      <c r="F7546" s="168">
        <f t="shared" si="132"/>
        <v>18.64</v>
      </c>
    </row>
    <row r="7547" spans="1:6" s="45" customFormat="1" ht="14.25">
      <c r="A7547" s="229">
        <v>1917028</v>
      </c>
      <c r="B7547" s="21" t="s">
        <v>31</v>
      </c>
      <c r="C7547" s="32" t="s">
        <v>8344</v>
      </c>
      <c r="D7547" s="33" t="s">
        <v>44</v>
      </c>
      <c r="E7547" s="34">
        <v>19.04</v>
      </c>
      <c r="F7547" s="168">
        <f t="shared" si="132"/>
        <v>19.04</v>
      </c>
    </row>
    <row r="7548" spans="1:6" s="45" customFormat="1" ht="14.25">
      <c r="A7548" s="229">
        <v>1917029</v>
      </c>
      <c r="B7548" s="21" t="s">
        <v>31</v>
      </c>
      <c r="C7548" s="32" t="s">
        <v>8345</v>
      </c>
      <c r="D7548" s="33" t="s">
        <v>44</v>
      </c>
      <c r="E7548" s="34">
        <v>19.45</v>
      </c>
      <c r="F7548" s="168">
        <f t="shared" si="132"/>
        <v>19.45</v>
      </c>
    </row>
    <row r="7549" spans="1:6" s="45" customFormat="1" ht="14.25">
      <c r="A7549" s="229">
        <v>1917030</v>
      </c>
      <c r="B7549" s="21" t="s">
        <v>31</v>
      </c>
      <c r="C7549" s="32" t="s">
        <v>8346</v>
      </c>
      <c r="D7549" s="33" t="s">
        <v>44</v>
      </c>
      <c r="E7549" s="34">
        <v>19.670000000000002</v>
      </c>
      <c r="F7549" s="168">
        <f t="shared" si="132"/>
        <v>19.670000000000002</v>
      </c>
    </row>
    <row r="7550" spans="1:6" s="45" customFormat="1" ht="24">
      <c r="A7550" s="229">
        <v>1917629</v>
      </c>
      <c r="B7550" s="21" t="s">
        <v>31</v>
      </c>
      <c r="C7550" s="32" t="s">
        <v>8347</v>
      </c>
      <c r="D7550" s="33" t="s">
        <v>44</v>
      </c>
      <c r="E7550" s="34">
        <v>14.06</v>
      </c>
      <c r="F7550" s="168">
        <f t="shared" si="132"/>
        <v>14.06</v>
      </c>
    </row>
    <row r="7551" spans="1:6" s="45" customFormat="1" ht="24">
      <c r="A7551" s="229">
        <v>1917633</v>
      </c>
      <c r="B7551" s="21" t="s">
        <v>31</v>
      </c>
      <c r="C7551" s="32" t="s">
        <v>8348</v>
      </c>
      <c r="D7551" s="33" t="s">
        <v>44</v>
      </c>
      <c r="E7551" s="34">
        <v>15.75</v>
      </c>
      <c r="F7551" s="168">
        <f t="shared" si="132"/>
        <v>15.75</v>
      </c>
    </row>
    <row r="7552" spans="1:6" s="45" customFormat="1" ht="24">
      <c r="A7552" s="229">
        <v>1917634</v>
      </c>
      <c r="B7552" s="21" t="s">
        <v>31</v>
      </c>
      <c r="C7552" s="32" t="s">
        <v>8349</v>
      </c>
      <c r="D7552" s="33" t="s">
        <v>44</v>
      </c>
      <c r="E7552" s="34">
        <v>16.059999999999999</v>
      </c>
      <c r="F7552" s="168">
        <f t="shared" si="132"/>
        <v>16.059999999999999</v>
      </c>
    </row>
    <row r="7553" spans="1:6" s="45" customFormat="1" ht="24">
      <c r="A7553" s="229">
        <v>1917635</v>
      </c>
      <c r="B7553" s="21" t="s">
        <v>31</v>
      </c>
      <c r="C7553" s="32" t="s">
        <v>8350</v>
      </c>
      <c r="D7553" s="33" t="s">
        <v>44</v>
      </c>
      <c r="E7553" s="34">
        <v>16.37</v>
      </c>
      <c r="F7553" s="168">
        <f t="shared" si="132"/>
        <v>16.37</v>
      </c>
    </row>
    <row r="7554" spans="1:6" s="45" customFormat="1" ht="24">
      <c r="A7554" s="229">
        <v>1917636</v>
      </c>
      <c r="B7554" s="21" t="s">
        <v>31</v>
      </c>
      <c r="C7554" s="32" t="s">
        <v>8351</v>
      </c>
      <c r="D7554" s="33" t="s">
        <v>44</v>
      </c>
      <c r="E7554" s="34">
        <v>18.260000000000002</v>
      </c>
      <c r="F7554" s="168">
        <f t="shared" si="132"/>
        <v>18.260000000000002</v>
      </c>
    </row>
    <row r="7555" spans="1:6" s="45" customFormat="1" ht="24">
      <c r="A7555" s="229">
        <v>1917637</v>
      </c>
      <c r="B7555" s="21" t="s">
        <v>31</v>
      </c>
      <c r="C7555" s="32" t="s">
        <v>8352</v>
      </c>
      <c r="D7555" s="33" t="s">
        <v>44</v>
      </c>
      <c r="E7555" s="34">
        <v>18.670000000000002</v>
      </c>
      <c r="F7555" s="168">
        <f t="shared" si="132"/>
        <v>18.670000000000002</v>
      </c>
    </row>
    <row r="7556" spans="1:6" s="45" customFormat="1" ht="24">
      <c r="A7556" s="229">
        <v>1917638</v>
      </c>
      <c r="B7556" s="21" t="s">
        <v>31</v>
      </c>
      <c r="C7556" s="32" t="s">
        <v>8353</v>
      </c>
      <c r="D7556" s="33" t="s">
        <v>44</v>
      </c>
      <c r="E7556" s="34">
        <v>19.079999999999998</v>
      </c>
      <c r="F7556" s="168">
        <f t="shared" si="132"/>
        <v>19.079999999999998</v>
      </c>
    </row>
    <row r="7557" spans="1:6" s="45" customFormat="1" ht="24">
      <c r="A7557" s="229">
        <v>1917630</v>
      </c>
      <c r="B7557" s="21" t="s">
        <v>31</v>
      </c>
      <c r="C7557" s="32" t="s">
        <v>8354</v>
      </c>
      <c r="D7557" s="33" t="s">
        <v>44</v>
      </c>
      <c r="E7557" s="34">
        <v>14.6</v>
      </c>
      <c r="F7557" s="168">
        <f t="shared" si="132"/>
        <v>14.6</v>
      </c>
    </row>
    <row r="7558" spans="1:6" s="45" customFormat="1" ht="24">
      <c r="A7558" s="229">
        <v>1917631</v>
      </c>
      <c r="B7558" s="21" t="s">
        <v>31</v>
      </c>
      <c r="C7558" s="32" t="s">
        <v>8355</v>
      </c>
      <c r="D7558" s="33" t="s">
        <v>44</v>
      </c>
      <c r="E7558" s="34">
        <v>15.06</v>
      </c>
      <c r="F7558" s="168">
        <f t="shared" si="132"/>
        <v>15.06</v>
      </c>
    </row>
    <row r="7559" spans="1:6" s="45" customFormat="1" ht="24">
      <c r="A7559" s="229">
        <v>1917632</v>
      </c>
      <c r="B7559" s="21" t="s">
        <v>31</v>
      </c>
      <c r="C7559" s="32" t="s">
        <v>8356</v>
      </c>
      <c r="D7559" s="33" t="s">
        <v>44</v>
      </c>
      <c r="E7559" s="34">
        <v>15.37</v>
      </c>
      <c r="F7559" s="168">
        <f t="shared" si="132"/>
        <v>15.37</v>
      </c>
    </row>
    <row r="7560" spans="1:6" s="45" customFormat="1" ht="24">
      <c r="A7560" s="229">
        <v>1917639</v>
      </c>
      <c r="B7560" s="21" t="s">
        <v>31</v>
      </c>
      <c r="C7560" s="32" t="s">
        <v>8357</v>
      </c>
      <c r="D7560" s="33" t="s">
        <v>44</v>
      </c>
      <c r="E7560" s="34">
        <v>19.29</v>
      </c>
      <c r="F7560" s="168">
        <f t="shared" si="132"/>
        <v>19.29</v>
      </c>
    </row>
    <row r="7561" spans="1:6" s="45" customFormat="1" ht="24">
      <c r="A7561" s="229">
        <v>1917646</v>
      </c>
      <c r="B7561" s="21" t="s">
        <v>31</v>
      </c>
      <c r="C7561" s="32" t="s">
        <v>8358</v>
      </c>
      <c r="D7561" s="33" t="s">
        <v>44</v>
      </c>
      <c r="E7561" s="34">
        <v>19.36</v>
      </c>
      <c r="F7561" s="168">
        <f t="shared" si="132"/>
        <v>19.36</v>
      </c>
    </row>
    <row r="7562" spans="1:6" s="45" customFormat="1" ht="24">
      <c r="A7562" s="229">
        <v>1917647</v>
      </c>
      <c r="B7562" s="21" t="s">
        <v>31</v>
      </c>
      <c r="C7562" s="32" t="s">
        <v>8359</v>
      </c>
      <c r="D7562" s="33" t="s">
        <v>44</v>
      </c>
      <c r="E7562" s="34">
        <v>19.649999999999999</v>
      </c>
      <c r="F7562" s="168">
        <f t="shared" si="132"/>
        <v>19.649999999999999</v>
      </c>
    </row>
    <row r="7563" spans="1:6" s="45" customFormat="1" ht="24">
      <c r="A7563" s="229">
        <v>1917648</v>
      </c>
      <c r="B7563" s="21" t="s">
        <v>31</v>
      </c>
      <c r="C7563" s="32" t="s">
        <v>8360</v>
      </c>
      <c r="D7563" s="33" t="s">
        <v>44</v>
      </c>
      <c r="E7563" s="34">
        <v>19.88</v>
      </c>
      <c r="F7563" s="168">
        <f t="shared" si="132"/>
        <v>19.88</v>
      </c>
    </row>
    <row r="7564" spans="1:6" s="45" customFormat="1" ht="24">
      <c r="A7564" s="229">
        <v>1917649</v>
      </c>
      <c r="B7564" s="21" t="s">
        <v>31</v>
      </c>
      <c r="C7564" s="32" t="s">
        <v>8361</v>
      </c>
      <c r="D7564" s="33" t="s">
        <v>44</v>
      </c>
      <c r="E7564" s="34">
        <v>20.170000000000002</v>
      </c>
      <c r="F7564" s="168">
        <f t="shared" si="132"/>
        <v>20.170000000000002</v>
      </c>
    </row>
    <row r="7565" spans="1:6" s="45" customFormat="1" ht="24">
      <c r="A7565" s="229">
        <v>1917650</v>
      </c>
      <c r="B7565" s="21" t="s">
        <v>31</v>
      </c>
      <c r="C7565" s="32" t="s">
        <v>8362</v>
      </c>
      <c r="D7565" s="33" t="s">
        <v>44</v>
      </c>
      <c r="E7565" s="34">
        <v>20.47</v>
      </c>
      <c r="F7565" s="168">
        <f t="shared" si="132"/>
        <v>20.47</v>
      </c>
    </row>
    <row r="7566" spans="1:6" s="45" customFormat="1" ht="24">
      <c r="A7566" s="229">
        <v>1917651</v>
      </c>
      <c r="B7566" s="21" t="s">
        <v>31</v>
      </c>
      <c r="C7566" s="32" t="s">
        <v>8363</v>
      </c>
      <c r="D7566" s="33" t="s">
        <v>44</v>
      </c>
      <c r="E7566" s="34">
        <v>20.91</v>
      </c>
      <c r="F7566" s="168">
        <f t="shared" si="132"/>
        <v>20.91</v>
      </c>
    </row>
    <row r="7567" spans="1:6" s="45" customFormat="1" ht="24">
      <c r="A7567" s="229">
        <v>1917652</v>
      </c>
      <c r="B7567" s="21" t="s">
        <v>31</v>
      </c>
      <c r="C7567" s="32" t="s">
        <v>8364</v>
      </c>
      <c r="D7567" s="33" t="s">
        <v>44</v>
      </c>
      <c r="E7567" s="34">
        <v>23.19</v>
      </c>
      <c r="F7567" s="168">
        <f t="shared" si="132"/>
        <v>23.19</v>
      </c>
    </row>
    <row r="7568" spans="1:6" s="45" customFormat="1" ht="24">
      <c r="A7568" s="229">
        <v>1917642</v>
      </c>
      <c r="B7568" s="21" t="s">
        <v>31</v>
      </c>
      <c r="C7568" s="32" t="s">
        <v>8365</v>
      </c>
      <c r="D7568" s="33" t="s">
        <v>44</v>
      </c>
      <c r="E7568" s="34">
        <v>18.100000000000001</v>
      </c>
      <c r="F7568" s="168">
        <f t="shared" si="132"/>
        <v>18.100000000000001</v>
      </c>
    </row>
    <row r="7569" spans="1:6" s="45" customFormat="1" ht="24">
      <c r="A7569" s="229">
        <v>1917643</v>
      </c>
      <c r="B7569" s="21" t="s">
        <v>31</v>
      </c>
      <c r="C7569" s="32" t="s">
        <v>8366</v>
      </c>
      <c r="D7569" s="33" t="s">
        <v>44</v>
      </c>
      <c r="E7569" s="34">
        <v>18.47</v>
      </c>
      <c r="F7569" s="168">
        <f t="shared" si="132"/>
        <v>18.47</v>
      </c>
    </row>
    <row r="7570" spans="1:6" s="45" customFormat="1" ht="24">
      <c r="A7570" s="229">
        <v>1917641</v>
      </c>
      <c r="B7570" s="21" t="s">
        <v>31</v>
      </c>
      <c r="C7570" s="32" t="s">
        <v>8367</v>
      </c>
      <c r="D7570" s="33" t="s">
        <v>44</v>
      </c>
      <c r="E7570" s="34">
        <v>16.190000000000001</v>
      </c>
      <c r="F7570" s="168">
        <f t="shared" si="132"/>
        <v>16.190000000000001</v>
      </c>
    </row>
    <row r="7571" spans="1:6" s="45" customFormat="1" ht="24">
      <c r="A7571" s="229">
        <v>1917644</v>
      </c>
      <c r="B7571" s="21" t="s">
        <v>31</v>
      </c>
      <c r="C7571" s="32" t="s">
        <v>8368</v>
      </c>
      <c r="D7571" s="33" t="s">
        <v>44</v>
      </c>
      <c r="E7571" s="34">
        <v>18.84</v>
      </c>
      <c r="F7571" s="168">
        <f t="shared" si="132"/>
        <v>18.84</v>
      </c>
    </row>
    <row r="7572" spans="1:6" s="45" customFormat="1" ht="24">
      <c r="A7572" s="229">
        <v>1917645</v>
      </c>
      <c r="B7572" s="21" t="s">
        <v>31</v>
      </c>
      <c r="C7572" s="32" t="s">
        <v>8369</v>
      </c>
      <c r="D7572" s="33" t="s">
        <v>44</v>
      </c>
      <c r="E7572" s="34">
        <v>19.059999999999999</v>
      </c>
      <c r="F7572" s="168">
        <f t="shared" si="132"/>
        <v>19.059999999999999</v>
      </c>
    </row>
    <row r="7573" spans="1:6" s="45" customFormat="1" ht="24">
      <c r="A7573" s="229">
        <v>1917653</v>
      </c>
      <c r="B7573" s="21" t="s">
        <v>31</v>
      </c>
      <c r="C7573" s="32" t="s">
        <v>8370</v>
      </c>
      <c r="D7573" s="33" t="s">
        <v>44</v>
      </c>
      <c r="E7573" s="34">
        <v>23.52</v>
      </c>
      <c r="F7573" s="168">
        <f t="shared" si="132"/>
        <v>23.52</v>
      </c>
    </row>
    <row r="7574" spans="1:6" s="45" customFormat="1" ht="24">
      <c r="A7574" s="229">
        <v>1917659</v>
      </c>
      <c r="B7574" s="21" t="s">
        <v>31</v>
      </c>
      <c r="C7574" s="32" t="s">
        <v>8371</v>
      </c>
      <c r="D7574" s="33" t="s">
        <v>44</v>
      </c>
      <c r="E7574" s="34">
        <v>18.54</v>
      </c>
      <c r="F7574" s="168">
        <f t="shared" si="132"/>
        <v>18.54</v>
      </c>
    </row>
    <row r="7575" spans="1:6" s="45" customFormat="1" ht="24">
      <c r="A7575" s="229">
        <v>1917660</v>
      </c>
      <c r="B7575" s="21" t="s">
        <v>31</v>
      </c>
      <c r="C7575" s="32" t="s">
        <v>8372</v>
      </c>
      <c r="D7575" s="33" t="s">
        <v>44</v>
      </c>
      <c r="E7575" s="34">
        <v>18.690000000000001</v>
      </c>
      <c r="F7575" s="168">
        <f t="shared" si="132"/>
        <v>18.690000000000001</v>
      </c>
    </row>
    <row r="7576" spans="1:6" s="45" customFormat="1" ht="24">
      <c r="A7576" s="229">
        <v>1917661</v>
      </c>
      <c r="B7576" s="21" t="s">
        <v>31</v>
      </c>
      <c r="C7576" s="32" t="s">
        <v>8373</v>
      </c>
      <c r="D7576" s="33" t="s">
        <v>44</v>
      </c>
      <c r="E7576" s="34">
        <v>18.84</v>
      </c>
      <c r="F7576" s="168">
        <f t="shared" si="132"/>
        <v>18.84</v>
      </c>
    </row>
    <row r="7577" spans="1:6" s="45" customFormat="1" ht="24">
      <c r="A7577" s="229">
        <v>1917662</v>
      </c>
      <c r="B7577" s="21" t="s">
        <v>31</v>
      </c>
      <c r="C7577" s="32" t="s">
        <v>8374</v>
      </c>
      <c r="D7577" s="33" t="s">
        <v>44</v>
      </c>
      <c r="E7577" s="34">
        <v>18.989999999999998</v>
      </c>
      <c r="F7577" s="168">
        <f t="shared" si="132"/>
        <v>18.989999999999998</v>
      </c>
    </row>
    <row r="7578" spans="1:6" s="45" customFormat="1" ht="24">
      <c r="A7578" s="229">
        <v>1917663</v>
      </c>
      <c r="B7578" s="21" t="s">
        <v>31</v>
      </c>
      <c r="C7578" s="32" t="s">
        <v>8375</v>
      </c>
      <c r="D7578" s="33" t="s">
        <v>44</v>
      </c>
      <c r="E7578" s="34">
        <v>19.21</v>
      </c>
      <c r="F7578" s="168">
        <f t="shared" si="132"/>
        <v>19.21</v>
      </c>
    </row>
    <row r="7579" spans="1:6" s="45" customFormat="1" ht="24">
      <c r="A7579" s="229">
        <v>1917664</v>
      </c>
      <c r="B7579" s="21" t="s">
        <v>31</v>
      </c>
      <c r="C7579" s="32" t="s">
        <v>8376</v>
      </c>
      <c r="D7579" s="33" t="s">
        <v>44</v>
      </c>
      <c r="E7579" s="34">
        <v>19.510000000000002</v>
      </c>
      <c r="F7579" s="168">
        <f t="shared" si="132"/>
        <v>19.510000000000002</v>
      </c>
    </row>
    <row r="7580" spans="1:6" s="45" customFormat="1" ht="24">
      <c r="A7580" s="229">
        <v>1917665</v>
      </c>
      <c r="B7580" s="21" t="s">
        <v>31</v>
      </c>
      <c r="C7580" s="32" t="s">
        <v>8377</v>
      </c>
      <c r="D7580" s="33" t="s">
        <v>44</v>
      </c>
      <c r="E7580" s="34">
        <v>19.95</v>
      </c>
      <c r="F7580" s="168">
        <f t="shared" si="132"/>
        <v>19.95</v>
      </c>
    </row>
    <row r="7581" spans="1:6" s="45" customFormat="1" ht="24">
      <c r="A7581" s="229">
        <v>1917655</v>
      </c>
      <c r="B7581" s="21" t="s">
        <v>31</v>
      </c>
      <c r="C7581" s="32" t="s">
        <v>8378</v>
      </c>
      <c r="D7581" s="33" t="s">
        <v>44</v>
      </c>
      <c r="E7581" s="34">
        <v>16.190000000000001</v>
      </c>
      <c r="F7581" s="168">
        <f t="shared" si="132"/>
        <v>16.190000000000001</v>
      </c>
    </row>
    <row r="7582" spans="1:6" s="45" customFormat="1" ht="24">
      <c r="A7582" s="229">
        <v>1917656</v>
      </c>
      <c r="B7582" s="21" t="s">
        <v>31</v>
      </c>
      <c r="C7582" s="32" t="s">
        <v>8379</v>
      </c>
      <c r="D7582" s="33" t="s">
        <v>44</v>
      </c>
      <c r="E7582" s="34">
        <v>17.95</v>
      </c>
      <c r="F7582" s="168">
        <f t="shared" si="132"/>
        <v>17.95</v>
      </c>
    </row>
    <row r="7583" spans="1:6" s="45" customFormat="1" ht="24">
      <c r="A7583" s="229">
        <v>1917654</v>
      </c>
      <c r="B7583" s="21" t="s">
        <v>31</v>
      </c>
      <c r="C7583" s="32" t="s">
        <v>8380</v>
      </c>
      <c r="D7583" s="33" t="s">
        <v>44</v>
      </c>
      <c r="E7583" s="34">
        <v>15.93</v>
      </c>
      <c r="F7583" s="168">
        <f t="shared" si="132"/>
        <v>15.93</v>
      </c>
    </row>
    <row r="7584" spans="1:6" s="45" customFormat="1" ht="24">
      <c r="A7584" s="229">
        <v>1917657</v>
      </c>
      <c r="B7584" s="21" t="s">
        <v>31</v>
      </c>
      <c r="C7584" s="32" t="s">
        <v>8381</v>
      </c>
      <c r="D7584" s="33" t="s">
        <v>44</v>
      </c>
      <c r="E7584" s="34">
        <v>18.18</v>
      </c>
      <c r="F7584" s="168">
        <f t="shared" si="132"/>
        <v>18.18</v>
      </c>
    </row>
    <row r="7585" spans="1:6" s="45" customFormat="1" ht="24">
      <c r="A7585" s="229">
        <v>1917658</v>
      </c>
      <c r="B7585" s="21" t="s">
        <v>31</v>
      </c>
      <c r="C7585" s="32" t="s">
        <v>8382</v>
      </c>
      <c r="D7585" s="33" t="s">
        <v>44</v>
      </c>
      <c r="E7585" s="34">
        <v>18.32</v>
      </c>
      <c r="F7585" s="168">
        <f t="shared" si="132"/>
        <v>18.32</v>
      </c>
    </row>
    <row r="7586" spans="1:6" s="45" customFormat="1" ht="24">
      <c r="A7586" s="229">
        <v>1917666</v>
      </c>
      <c r="B7586" s="21" t="s">
        <v>31</v>
      </c>
      <c r="C7586" s="32" t="s">
        <v>8383</v>
      </c>
      <c r="D7586" s="33" t="s">
        <v>44</v>
      </c>
      <c r="E7586" s="34">
        <v>20.239999999999998</v>
      </c>
      <c r="F7586" s="168">
        <f t="shared" si="132"/>
        <v>20.239999999999998</v>
      </c>
    </row>
    <row r="7587" spans="1:6" s="45" customFormat="1" ht="24">
      <c r="A7587" s="229">
        <v>1917672</v>
      </c>
      <c r="B7587" s="21" t="s">
        <v>31</v>
      </c>
      <c r="C7587" s="32" t="s">
        <v>8384</v>
      </c>
      <c r="D7587" s="33" t="s">
        <v>44</v>
      </c>
      <c r="E7587" s="34">
        <v>18.47</v>
      </c>
      <c r="F7587" s="168">
        <f t="shared" si="132"/>
        <v>18.47</v>
      </c>
    </row>
    <row r="7588" spans="1:6" s="45" customFormat="1" ht="24">
      <c r="A7588" s="229">
        <v>1917673</v>
      </c>
      <c r="B7588" s="21" t="s">
        <v>31</v>
      </c>
      <c r="C7588" s="32" t="s">
        <v>8385</v>
      </c>
      <c r="D7588" s="33" t="s">
        <v>44</v>
      </c>
      <c r="E7588" s="34">
        <v>18.690000000000001</v>
      </c>
      <c r="F7588" s="168">
        <f t="shared" si="132"/>
        <v>18.690000000000001</v>
      </c>
    </row>
    <row r="7589" spans="1:6" s="45" customFormat="1" ht="24">
      <c r="A7589" s="229">
        <v>1917674</v>
      </c>
      <c r="B7589" s="21" t="s">
        <v>31</v>
      </c>
      <c r="C7589" s="32" t="s">
        <v>8386</v>
      </c>
      <c r="D7589" s="33" t="s">
        <v>44</v>
      </c>
      <c r="E7589" s="34">
        <v>18.84</v>
      </c>
      <c r="F7589" s="168">
        <f t="shared" si="132"/>
        <v>18.84</v>
      </c>
    </row>
    <row r="7590" spans="1:6" s="45" customFormat="1" ht="24">
      <c r="A7590" s="229">
        <v>1917675</v>
      </c>
      <c r="B7590" s="21" t="s">
        <v>31</v>
      </c>
      <c r="C7590" s="32" t="s">
        <v>8387</v>
      </c>
      <c r="D7590" s="33" t="s">
        <v>44</v>
      </c>
      <c r="E7590" s="34">
        <v>18.989999999999998</v>
      </c>
      <c r="F7590" s="168">
        <f t="shared" si="132"/>
        <v>18.989999999999998</v>
      </c>
    </row>
    <row r="7591" spans="1:6" s="45" customFormat="1" ht="24">
      <c r="A7591" s="229">
        <v>1917676</v>
      </c>
      <c r="B7591" s="21" t="s">
        <v>31</v>
      </c>
      <c r="C7591" s="32" t="s">
        <v>8388</v>
      </c>
      <c r="D7591" s="33" t="s">
        <v>44</v>
      </c>
      <c r="E7591" s="34">
        <v>19.14</v>
      </c>
      <c r="F7591" s="168">
        <f t="shared" si="132"/>
        <v>19.14</v>
      </c>
    </row>
    <row r="7592" spans="1:6" s="45" customFormat="1" ht="24">
      <c r="A7592" s="229">
        <v>1917677</v>
      </c>
      <c r="B7592" s="21" t="s">
        <v>31</v>
      </c>
      <c r="C7592" s="32" t="s">
        <v>8389</v>
      </c>
      <c r="D7592" s="33" t="s">
        <v>44</v>
      </c>
      <c r="E7592" s="34">
        <v>19.43</v>
      </c>
      <c r="F7592" s="168">
        <f t="shared" si="132"/>
        <v>19.43</v>
      </c>
    </row>
    <row r="7593" spans="1:6" s="45" customFormat="1" ht="24">
      <c r="A7593" s="229">
        <v>1917678</v>
      </c>
      <c r="B7593" s="21" t="s">
        <v>31</v>
      </c>
      <c r="C7593" s="32" t="s">
        <v>8390</v>
      </c>
      <c r="D7593" s="33" t="s">
        <v>44</v>
      </c>
      <c r="E7593" s="34">
        <v>19.88</v>
      </c>
      <c r="F7593" s="168">
        <f t="shared" si="132"/>
        <v>19.88</v>
      </c>
    </row>
    <row r="7594" spans="1:6" s="45" customFormat="1" ht="24">
      <c r="A7594" s="229">
        <v>1917668</v>
      </c>
      <c r="B7594" s="21" t="s">
        <v>31</v>
      </c>
      <c r="C7594" s="32" t="s">
        <v>8391</v>
      </c>
      <c r="D7594" s="33" t="s">
        <v>44</v>
      </c>
      <c r="E7594" s="34">
        <v>17.809999999999999</v>
      </c>
      <c r="F7594" s="168">
        <f t="shared" si="132"/>
        <v>17.809999999999999</v>
      </c>
    </row>
    <row r="7595" spans="1:6" s="45" customFormat="1" ht="24">
      <c r="A7595" s="229">
        <v>1917669</v>
      </c>
      <c r="B7595" s="21" t="s">
        <v>31</v>
      </c>
      <c r="C7595" s="32" t="s">
        <v>8392</v>
      </c>
      <c r="D7595" s="33" t="s">
        <v>44</v>
      </c>
      <c r="E7595" s="34">
        <v>17.95</v>
      </c>
      <c r="F7595" s="168">
        <f t="shared" si="132"/>
        <v>17.95</v>
      </c>
    </row>
    <row r="7596" spans="1:6" s="45" customFormat="1" ht="24">
      <c r="A7596" s="229">
        <v>1917667</v>
      </c>
      <c r="B7596" s="21" t="s">
        <v>31</v>
      </c>
      <c r="C7596" s="32" t="s">
        <v>8393</v>
      </c>
      <c r="D7596" s="33" t="s">
        <v>44</v>
      </c>
      <c r="E7596" s="34">
        <v>16.010000000000002</v>
      </c>
      <c r="F7596" s="168">
        <f t="shared" si="132"/>
        <v>16.010000000000002</v>
      </c>
    </row>
    <row r="7597" spans="1:6" s="45" customFormat="1" ht="24">
      <c r="A7597" s="229">
        <v>1917670</v>
      </c>
      <c r="B7597" s="21" t="s">
        <v>31</v>
      </c>
      <c r="C7597" s="32" t="s">
        <v>8394</v>
      </c>
      <c r="D7597" s="33" t="s">
        <v>44</v>
      </c>
      <c r="E7597" s="34">
        <v>18.18</v>
      </c>
      <c r="F7597" s="168">
        <f t="shared" si="132"/>
        <v>18.18</v>
      </c>
    </row>
    <row r="7598" spans="1:6" s="45" customFormat="1" ht="24">
      <c r="A7598" s="229">
        <v>1917671</v>
      </c>
      <c r="B7598" s="21" t="s">
        <v>31</v>
      </c>
      <c r="C7598" s="32" t="s">
        <v>8395</v>
      </c>
      <c r="D7598" s="33" t="s">
        <v>44</v>
      </c>
      <c r="E7598" s="34">
        <v>18.32</v>
      </c>
      <c r="F7598" s="168">
        <f t="shared" si="132"/>
        <v>18.32</v>
      </c>
    </row>
    <row r="7599" spans="1:6" s="45" customFormat="1" ht="24">
      <c r="A7599" s="229">
        <v>1917679</v>
      </c>
      <c r="B7599" s="21" t="s">
        <v>31</v>
      </c>
      <c r="C7599" s="32" t="s">
        <v>8396</v>
      </c>
      <c r="D7599" s="33" t="s">
        <v>44</v>
      </c>
      <c r="E7599" s="34">
        <v>20.100000000000001</v>
      </c>
      <c r="F7599" s="168">
        <f t="shared" ref="F7599:F7662" si="133">E7599*$F$5038</f>
        <v>20.100000000000001</v>
      </c>
    </row>
    <row r="7600" spans="1:6" s="45" customFormat="1" ht="14.25">
      <c r="A7600" s="229">
        <v>1917640</v>
      </c>
      <c r="B7600" s="21" t="s">
        <v>31</v>
      </c>
      <c r="C7600" s="32" t="s">
        <v>8397</v>
      </c>
      <c r="D7600" s="33" t="s">
        <v>44</v>
      </c>
      <c r="E7600" s="34">
        <v>8.5500000000000007</v>
      </c>
      <c r="F7600" s="168">
        <f t="shared" si="133"/>
        <v>8.5500000000000007</v>
      </c>
    </row>
    <row r="7601" spans="1:6" s="45" customFormat="1" ht="24">
      <c r="A7601" s="229">
        <v>1917686</v>
      </c>
      <c r="B7601" s="21" t="s">
        <v>31</v>
      </c>
      <c r="C7601" s="32" t="s">
        <v>8398</v>
      </c>
      <c r="D7601" s="33" t="s">
        <v>44</v>
      </c>
      <c r="E7601" s="34">
        <v>10.42</v>
      </c>
      <c r="F7601" s="168">
        <f t="shared" si="133"/>
        <v>10.42</v>
      </c>
    </row>
    <row r="7602" spans="1:6" s="45" customFormat="1" ht="24">
      <c r="A7602" s="229">
        <v>1917687</v>
      </c>
      <c r="B7602" s="21" t="s">
        <v>31</v>
      </c>
      <c r="C7602" s="32" t="s">
        <v>8399</v>
      </c>
      <c r="D7602" s="33" t="s">
        <v>44</v>
      </c>
      <c r="E7602" s="34">
        <v>10.71</v>
      </c>
      <c r="F7602" s="168">
        <f t="shared" si="133"/>
        <v>10.71</v>
      </c>
    </row>
    <row r="7603" spans="1:6" s="45" customFormat="1" ht="24">
      <c r="A7603" s="229">
        <v>1917688</v>
      </c>
      <c r="B7603" s="21" t="s">
        <v>31</v>
      </c>
      <c r="C7603" s="32" t="s">
        <v>8400</v>
      </c>
      <c r="D7603" s="33" t="s">
        <v>44</v>
      </c>
      <c r="E7603" s="34">
        <v>11.73</v>
      </c>
      <c r="F7603" s="168">
        <f t="shared" si="133"/>
        <v>11.73</v>
      </c>
    </row>
    <row r="7604" spans="1:6" s="45" customFormat="1" ht="24">
      <c r="A7604" s="229">
        <v>1917689</v>
      </c>
      <c r="B7604" s="21" t="s">
        <v>31</v>
      </c>
      <c r="C7604" s="32" t="s">
        <v>8401</v>
      </c>
      <c r="D7604" s="33" t="s">
        <v>44</v>
      </c>
      <c r="E7604" s="34">
        <v>12.04</v>
      </c>
      <c r="F7604" s="168">
        <f t="shared" si="133"/>
        <v>12.04</v>
      </c>
    </row>
    <row r="7605" spans="1:6" s="45" customFormat="1" ht="24">
      <c r="A7605" s="229">
        <v>1917690</v>
      </c>
      <c r="B7605" s="21" t="s">
        <v>31</v>
      </c>
      <c r="C7605" s="32" t="s">
        <v>8402</v>
      </c>
      <c r="D7605" s="33" t="s">
        <v>44</v>
      </c>
      <c r="E7605" s="34">
        <v>12.27</v>
      </c>
      <c r="F7605" s="168">
        <f t="shared" si="133"/>
        <v>12.27</v>
      </c>
    </row>
    <row r="7606" spans="1:6" s="45" customFormat="1" ht="24">
      <c r="A7606" s="229">
        <v>1917691</v>
      </c>
      <c r="B7606" s="21" t="s">
        <v>31</v>
      </c>
      <c r="C7606" s="32" t="s">
        <v>8403</v>
      </c>
      <c r="D7606" s="33" t="s">
        <v>44</v>
      </c>
      <c r="E7606" s="34">
        <v>12.73</v>
      </c>
      <c r="F7606" s="168">
        <f t="shared" si="133"/>
        <v>12.73</v>
      </c>
    </row>
    <row r="7607" spans="1:6" s="45" customFormat="1" ht="24">
      <c r="A7607" s="229">
        <v>1917692</v>
      </c>
      <c r="B7607" s="21" t="s">
        <v>31</v>
      </c>
      <c r="C7607" s="32" t="s">
        <v>8404</v>
      </c>
      <c r="D7607" s="33" t="s">
        <v>44</v>
      </c>
      <c r="E7607" s="34">
        <v>14.31</v>
      </c>
      <c r="F7607" s="168">
        <f t="shared" si="133"/>
        <v>14.31</v>
      </c>
    </row>
    <row r="7608" spans="1:6" s="45" customFormat="1" ht="24">
      <c r="A7608" s="229">
        <v>1917682</v>
      </c>
      <c r="B7608" s="21" t="s">
        <v>31</v>
      </c>
      <c r="C7608" s="32" t="s">
        <v>8405</v>
      </c>
      <c r="D7608" s="33" t="s">
        <v>44</v>
      </c>
      <c r="E7608" s="34">
        <v>9.1999999999999993</v>
      </c>
      <c r="F7608" s="168">
        <f t="shared" si="133"/>
        <v>9.1999999999999993</v>
      </c>
    </row>
    <row r="7609" spans="1:6" s="45" customFormat="1" ht="24">
      <c r="A7609" s="229">
        <v>1917693</v>
      </c>
      <c r="B7609" s="21" t="s">
        <v>31</v>
      </c>
      <c r="C7609" s="32" t="s">
        <v>8406</v>
      </c>
      <c r="D7609" s="33" t="s">
        <v>44</v>
      </c>
      <c r="E7609" s="34">
        <v>14.7</v>
      </c>
      <c r="F7609" s="168">
        <f t="shared" si="133"/>
        <v>14.7</v>
      </c>
    </row>
    <row r="7610" spans="1:6" s="45" customFormat="1" ht="24">
      <c r="A7610" s="229">
        <v>1917683</v>
      </c>
      <c r="B7610" s="21" t="s">
        <v>31</v>
      </c>
      <c r="C7610" s="32" t="s">
        <v>8407</v>
      </c>
      <c r="D7610" s="33" t="s">
        <v>44</v>
      </c>
      <c r="E7610" s="34">
        <v>9.5500000000000007</v>
      </c>
      <c r="F7610" s="168">
        <f t="shared" si="133"/>
        <v>9.5500000000000007</v>
      </c>
    </row>
    <row r="7611" spans="1:6" s="45" customFormat="1" ht="24">
      <c r="A7611" s="229">
        <v>1917681</v>
      </c>
      <c r="B7611" s="21" t="s">
        <v>31</v>
      </c>
      <c r="C7611" s="32" t="s">
        <v>8408</v>
      </c>
      <c r="D7611" s="33" t="s">
        <v>44</v>
      </c>
      <c r="E7611" s="34">
        <v>7.95</v>
      </c>
      <c r="F7611" s="168">
        <f t="shared" si="133"/>
        <v>7.95</v>
      </c>
    </row>
    <row r="7612" spans="1:6" s="45" customFormat="1" ht="24">
      <c r="A7612" s="229">
        <v>1917684</v>
      </c>
      <c r="B7612" s="21" t="s">
        <v>31</v>
      </c>
      <c r="C7612" s="32" t="s">
        <v>8409</v>
      </c>
      <c r="D7612" s="33" t="s">
        <v>44</v>
      </c>
      <c r="E7612" s="34">
        <v>9.84</v>
      </c>
      <c r="F7612" s="168">
        <f t="shared" si="133"/>
        <v>9.84</v>
      </c>
    </row>
    <row r="7613" spans="1:6" s="45" customFormat="1" ht="24">
      <c r="A7613" s="229">
        <v>1917685</v>
      </c>
      <c r="B7613" s="21" t="s">
        <v>31</v>
      </c>
      <c r="C7613" s="32" t="s">
        <v>8410</v>
      </c>
      <c r="D7613" s="33" t="s">
        <v>44</v>
      </c>
      <c r="E7613" s="34">
        <v>10.130000000000001</v>
      </c>
      <c r="F7613" s="168">
        <f t="shared" si="133"/>
        <v>10.130000000000001</v>
      </c>
    </row>
    <row r="7614" spans="1:6" s="45" customFormat="1" ht="24">
      <c r="A7614" s="229">
        <v>1917699</v>
      </c>
      <c r="B7614" s="21" t="s">
        <v>31</v>
      </c>
      <c r="C7614" s="32" t="s">
        <v>8411</v>
      </c>
      <c r="D7614" s="33" t="s">
        <v>44</v>
      </c>
      <c r="E7614" s="34">
        <v>9.5500000000000007</v>
      </c>
      <c r="F7614" s="168">
        <f t="shared" si="133"/>
        <v>9.5500000000000007</v>
      </c>
    </row>
    <row r="7615" spans="1:6" s="45" customFormat="1" ht="24">
      <c r="A7615" s="229">
        <v>1917700</v>
      </c>
      <c r="B7615" s="21" t="s">
        <v>31</v>
      </c>
      <c r="C7615" s="32" t="s">
        <v>8412</v>
      </c>
      <c r="D7615" s="33" t="s">
        <v>44</v>
      </c>
      <c r="E7615" s="34">
        <v>9.7200000000000006</v>
      </c>
      <c r="F7615" s="168">
        <f t="shared" si="133"/>
        <v>9.7200000000000006</v>
      </c>
    </row>
    <row r="7616" spans="1:6" s="45" customFormat="1" ht="24">
      <c r="A7616" s="229">
        <v>1917701</v>
      </c>
      <c r="B7616" s="21" t="s">
        <v>31</v>
      </c>
      <c r="C7616" s="32" t="s">
        <v>8413</v>
      </c>
      <c r="D7616" s="33" t="s">
        <v>44</v>
      </c>
      <c r="E7616" s="34">
        <v>9.9</v>
      </c>
      <c r="F7616" s="168">
        <f t="shared" si="133"/>
        <v>9.9</v>
      </c>
    </row>
    <row r="7617" spans="1:6" s="45" customFormat="1" ht="24">
      <c r="A7617" s="229">
        <v>1917702</v>
      </c>
      <c r="B7617" s="21" t="s">
        <v>31</v>
      </c>
      <c r="C7617" s="32" t="s">
        <v>8414</v>
      </c>
      <c r="D7617" s="33" t="s">
        <v>44</v>
      </c>
      <c r="E7617" s="34">
        <v>10.07</v>
      </c>
      <c r="F7617" s="168">
        <f t="shared" si="133"/>
        <v>10.07</v>
      </c>
    </row>
    <row r="7618" spans="1:6" s="45" customFormat="1" ht="24">
      <c r="A7618" s="229">
        <v>1917703</v>
      </c>
      <c r="B7618" s="21" t="s">
        <v>31</v>
      </c>
      <c r="C7618" s="32" t="s">
        <v>8415</v>
      </c>
      <c r="D7618" s="33" t="s">
        <v>44</v>
      </c>
      <c r="E7618" s="34">
        <v>10.25</v>
      </c>
      <c r="F7618" s="168">
        <f t="shared" si="133"/>
        <v>10.25</v>
      </c>
    </row>
    <row r="7619" spans="1:6" s="45" customFormat="1" ht="24">
      <c r="A7619" s="229">
        <v>1917704</v>
      </c>
      <c r="B7619" s="21" t="s">
        <v>31</v>
      </c>
      <c r="C7619" s="32" t="s">
        <v>8416</v>
      </c>
      <c r="D7619" s="33" t="s">
        <v>44</v>
      </c>
      <c r="E7619" s="34">
        <v>10.54</v>
      </c>
      <c r="F7619" s="168">
        <f t="shared" si="133"/>
        <v>10.54</v>
      </c>
    </row>
    <row r="7620" spans="1:6" s="45" customFormat="1" ht="24">
      <c r="A7620" s="229">
        <v>1917705</v>
      </c>
      <c r="B7620" s="21" t="s">
        <v>31</v>
      </c>
      <c r="C7620" s="32" t="s">
        <v>8417</v>
      </c>
      <c r="D7620" s="33" t="s">
        <v>44</v>
      </c>
      <c r="E7620" s="34">
        <v>11.81</v>
      </c>
      <c r="F7620" s="168">
        <f t="shared" si="133"/>
        <v>11.81</v>
      </c>
    </row>
    <row r="7621" spans="1:6" s="45" customFormat="1" ht="24">
      <c r="A7621" s="229">
        <v>1917695</v>
      </c>
      <c r="B7621" s="21" t="s">
        <v>31</v>
      </c>
      <c r="C7621" s="32" t="s">
        <v>8418</v>
      </c>
      <c r="D7621" s="33" t="s">
        <v>44</v>
      </c>
      <c r="E7621" s="34">
        <v>7.95</v>
      </c>
      <c r="F7621" s="168">
        <f t="shared" si="133"/>
        <v>7.95</v>
      </c>
    </row>
    <row r="7622" spans="1:6" s="45" customFormat="1" ht="24">
      <c r="A7622" s="229">
        <v>1917706</v>
      </c>
      <c r="B7622" s="21" t="s">
        <v>31</v>
      </c>
      <c r="C7622" s="32" t="s">
        <v>8419</v>
      </c>
      <c r="D7622" s="33" t="s">
        <v>44</v>
      </c>
      <c r="E7622" s="34">
        <v>12.12</v>
      </c>
      <c r="F7622" s="168">
        <f t="shared" si="133"/>
        <v>12.12</v>
      </c>
    </row>
    <row r="7623" spans="1:6" s="45" customFormat="1" ht="24">
      <c r="A7623" s="229">
        <v>1917696</v>
      </c>
      <c r="B7623" s="21" t="s">
        <v>31</v>
      </c>
      <c r="C7623" s="32" t="s">
        <v>8420</v>
      </c>
      <c r="D7623" s="33" t="s">
        <v>44</v>
      </c>
      <c r="E7623" s="34">
        <v>8.9700000000000006</v>
      </c>
      <c r="F7623" s="168">
        <f t="shared" si="133"/>
        <v>8.9700000000000006</v>
      </c>
    </row>
    <row r="7624" spans="1:6" s="45" customFormat="1" ht="24">
      <c r="A7624" s="229">
        <v>1917694</v>
      </c>
      <c r="B7624" s="21" t="s">
        <v>31</v>
      </c>
      <c r="C7624" s="32" t="s">
        <v>8421</v>
      </c>
      <c r="D7624" s="33" t="s">
        <v>44</v>
      </c>
      <c r="E7624" s="34">
        <v>7.68</v>
      </c>
      <c r="F7624" s="168">
        <f t="shared" si="133"/>
        <v>7.68</v>
      </c>
    </row>
    <row r="7625" spans="1:6" s="45" customFormat="1" ht="24">
      <c r="A7625" s="229">
        <v>1917697</v>
      </c>
      <c r="B7625" s="21" t="s">
        <v>31</v>
      </c>
      <c r="C7625" s="32" t="s">
        <v>8422</v>
      </c>
      <c r="D7625" s="33" t="s">
        <v>44</v>
      </c>
      <c r="E7625" s="34">
        <v>9.1999999999999993</v>
      </c>
      <c r="F7625" s="168">
        <f t="shared" si="133"/>
        <v>9.1999999999999993</v>
      </c>
    </row>
    <row r="7626" spans="1:6" s="45" customFormat="1" ht="24">
      <c r="A7626" s="229">
        <v>1917698</v>
      </c>
      <c r="B7626" s="21" t="s">
        <v>31</v>
      </c>
      <c r="C7626" s="32" t="s">
        <v>8423</v>
      </c>
      <c r="D7626" s="33" t="s">
        <v>44</v>
      </c>
      <c r="E7626" s="34">
        <v>9.3800000000000008</v>
      </c>
      <c r="F7626" s="168">
        <f t="shared" si="133"/>
        <v>9.3800000000000008</v>
      </c>
    </row>
    <row r="7627" spans="1:6" s="45" customFormat="1" ht="24">
      <c r="A7627" s="229">
        <v>1917712</v>
      </c>
      <c r="B7627" s="21" t="s">
        <v>31</v>
      </c>
      <c r="C7627" s="32" t="s">
        <v>8424</v>
      </c>
      <c r="D7627" s="33" t="s">
        <v>44</v>
      </c>
      <c r="E7627" s="34">
        <v>9.5500000000000007</v>
      </c>
      <c r="F7627" s="168">
        <f t="shared" si="133"/>
        <v>9.5500000000000007</v>
      </c>
    </row>
    <row r="7628" spans="1:6" s="45" customFormat="1" ht="24">
      <c r="A7628" s="229">
        <v>1917713</v>
      </c>
      <c r="B7628" s="21" t="s">
        <v>31</v>
      </c>
      <c r="C7628" s="32" t="s">
        <v>8425</v>
      </c>
      <c r="D7628" s="33" t="s">
        <v>44</v>
      </c>
      <c r="E7628" s="34">
        <v>9.7200000000000006</v>
      </c>
      <c r="F7628" s="168">
        <f t="shared" si="133"/>
        <v>9.7200000000000006</v>
      </c>
    </row>
    <row r="7629" spans="1:6" s="45" customFormat="1" ht="24">
      <c r="A7629" s="229">
        <v>1917714</v>
      </c>
      <c r="B7629" s="21" t="s">
        <v>31</v>
      </c>
      <c r="C7629" s="32" t="s">
        <v>8426</v>
      </c>
      <c r="D7629" s="33" t="s">
        <v>44</v>
      </c>
      <c r="E7629" s="34">
        <v>9.9</v>
      </c>
      <c r="F7629" s="168">
        <f t="shared" si="133"/>
        <v>9.9</v>
      </c>
    </row>
    <row r="7630" spans="1:6" s="45" customFormat="1" ht="24">
      <c r="A7630" s="229">
        <v>1917715</v>
      </c>
      <c r="B7630" s="21" t="s">
        <v>31</v>
      </c>
      <c r="C7630" s="32" t="s">
        <v>8427</v>
      </c>
      <c r="D7630" s="33" t="s">
        <v>44</v>
      </c>
      <c r="E7630" s="34">
        <v>10.01</v>
      </c>
      <c r="F7630" s="168">
        <f t="shared" si="133"/>
        <v>10.01</v>
      </c>
    </row>
    <row r="7631" spans="1:6" s="45" customFormat="1" ht="24">
      <c r="A7631" s="229">
        <v>1917716</v>
      </c>
      <c r="B7631" s="21" t="s">
        <v>31</v>
      </c>
      <c r="C7631" s="32" t="s">
        <v>8428</v>
      </c>
      <c r="D7631" s="33" t="s">
        <v>44</v>
      </c>
      <c r="E7631" s="34">
        <v>10.19</v>
      </c>
      <c r="F7631" s="168">
        <f t="shared" si="133"/>
        <v>10.19</v>
      </c>
    </row>
    <row r="7632" spans="1:6" s="45" customFormat="1" ht="24">
      <c r="A7632" s="229">
        <v>1917717</v>
      </c>
      <c r="B7632" s="21" t="s">
        <v>31</v>
      </c>
      <c r="C7632" s="32" t="s">
        <v>8429</v>
      </c>
      <c r="D7632" s="33" t="s">
        <v>44</v>
      </c>
      <c r="E7632" s="34">
        <v>10.48</v>
      </c>
      <c r="F7632" s="168">
        <f t="shared" si="133"/>
        <v>10.48</v>
      </c>
    </row>
    <row r="7633" spans="1:6" s="45" customFormat="1" ht="24">
      <c r="A7633" s="229">
        <v>1917718</v>
      </c>
      <c r="B7633" s="21" t="s">
        <v>31</v>
      </c>
      <c r="C7633" s="32" t="s">
        <v>8430</v>
      </c>
      <c r="D7633" s="33" t="s">
        <v>44</v>
      </c>
      <c r="E7633" s="34">
        <v>11.65</v>
      </c>
      <c r="F7633" s="168">
        <f t="shared" si="133"/>
        <v>11.65</v>
      </c>
    </row>
    <row r="7634" spans="1:6" s="45" customFormat="1" ht="24">
      <c r="A7634" s="229">
        <v>1917708</v>
      </c>
      <c r="B7634" s="21" t="s">
        <v>31</v>
      </c>
      <c r="C7634" s="32" t="s">
        <v>8431</v>
      </c>
      <c r="D7634" s="33" t="s">
        <v>44</v>
      </c>
      <c r="E7634" s="34">
        <v>8.8000000000000007</v>
      </c>
      <c r="F7634" s="168">
        <f t="shared" si="133"/>
        <v>8.8000000000000007</v>
      </c>
    </row>
    <row r="7635" spans="1:6" s="45" customFormat="1" ht="24">
      <c r="A7635" s="229">
        <v>1917719</v>
      </c>
      <c r="B7635" s="21" t="s">
        <v>31</v>
      </c>
      <c r="C7635" s="32" t="s">
        <v>8432</v>
      </c>
      <c r="D7635" s="33" t="s">
        <v>44</v>
      </c>
      <c r="E7635" s="34">
        <v>11.96</v>
      </c>
      <c r="F7635" s="168">
        <f t="shared" si="133"/>
        <v>11.96</v>
      </c>
    </row>
    <row r="7636" spans="1:6" s="45" customFormat="1" ht="24">
      <c r="A7636" s="229">
        <v>1917709</v>
      </c>
      <c r="B7636" s="21" t="s">
        <v>31</v>
      </c>
      <c r="C7636" s="32" t="s">
        <v>8433</v>
      </c>
      <c r="D7636" s="33" t="s">
        <v>44</v>
      </c>
      <c r="E7636" s="34">
        <v>9.0299999999999994</v>
      </c>
      <c r="F7636" s="168">
        <f t="shared" si="133"/>
        <v>9.0299999999999994</v>
      </c>
    </row>
    <row r="7637" spans="1:6" s="45" customFormat="1" ht="24">
      <c r="A7637" s="229">
        <v>1917707</v>
      </c>
      <c r="B7637" s="21" t="s">
        <v>31</v>
      </c>
      <c r="C7637" s="32" t="s">
        <v>8434</v>
      </c>
      <c r="D7637" s="33" t="s">
        <v>44</v>
      </c>
      <c r="E7637" s="34">
        <v>7.8</v>
      </c>
      <c r="F7637" s="168">
        <f t="shared" si="133"/>
        <v>7.8</v>
      </c>
    </row>
    <row r="7638" spans="1:6" s="45" customFormat="1" ht="24">
      <c r="A7638" s="229">
        <v>1917710</v>
      </c>
      <c r="B7638" s="21" t="s">
        <v>31</v>
      </c>
      <c r="C7638" s="32" t="s">
        <v>8435</v>
      </c>
      <c r="D7638" s="33" t="s">
        <v>44</v>
      </c>
      <c r="E7638" s="34">
        <v>9.1999999999999993</v>
      </c>
      <c r="F7638" s="168">
        <f t="shared" si="133"/>
        <v>9.1999999999999993</v>
      </c>
    </row>
    <row r="7639" spans="1:6" s="45" customFormat="1" ht="24">
      <c r="A7639" s="229">
        <v>1917711</v>
      </c>
      <c r="B7639" s="21" t="s">
        <v>31</v>
      </c>
      <c r="C7639" s="32" t="s">
        <v>8436</v>
      </c>
      <c r="D7639" s="33" t="s">
        <v>44</v>
      </c>
      <c r="E7639" s="34">
        <v>9.3800000000000008</v>
      </c>
      <c r="F7639" s="168">
        <f t="shared" si="133"/>
        <v>9.3800000000000008</v>
      </c>
    </row>
    <row r="7640" spans="1:6" s="45" customFormat="1" ht="14.25">
      <c r="A7640" s="229">
        <v>1917680</v>
      </c>
      <c r="B7640" s="21" t="s">
        <v>31</v>
      </c>
      <c r="C7640" s="32" t="s">
        <v>8437</v>
      </c>
      <c r="D7640" s="33" t="s">
        <v>44</v>
      </c>
      <c r="E7640" s="34">
        <v>2.5499999999999998</v>
      </c>
      <c r="F7640" s="168">
        <f t="shared" si="133"/>
        <v>2.5499999999999998</v>
      </c>
    </row>
    <row r="7641" spans="1:6" s="45" customFormat="1" ht="24">
      <c r="A7641" s="229">
        <v>1901607</v>
      </c>
      <c r="B7641" s="21" t="s">
        <v>31</v>
      </c>
      <c r="C7641" s="32" t="s">
        <v>8438</v>
      </c>
      <c r="D7641" s="33" t="s">
        <v>44</v>
      </c>
      <c r="E7641" s="34">
        <v>14.28</v>
      </c>
      <c r="F7641" s="168">
        <f t="shared" si="133"/>
        <v>14.28</v>
      </c>
    </row>
    <row r="7642" spans="1:6" s="45" customFormat="1" ht="24">
      <c r="A7642" s="229">
        <v>1901611</v>
      </c>
      <c r="B7642" s="21" t="s">
        <v>31</v>
      </c>
      <c r="C7642" s="32" t="s">
        <v>8439</v>
      </c>
      <c r="D7642" s="33" t="s">
        <v>44</v>
      </c>
      <c r="E7642" s="34">
        <v>17.98</v>
      </c>
      <c r="F7642" s="168">
        <f t="shared" si="133"/>
        <v>17.98</v>
      </c>
    </row>
    <row r="7643" spans="1:6" s="45" customFormat="1" ht="24">
      <c r="A7643" s="229">
        <v>1901612</v>
      </c>
      <c r="B7643" s="21" t="s">
        <v>31</v>
      </c>
      <c r="C7643" s="32" t="s">
        <v>8440</v>
      </c>
      <c r="D7643" s="33" t="s">
        <v>44</v>
      </c>
      <c r="E7643" s="34">
        <v>18.399999999999999</v>
      </c>
      <c r="F7643" s="168">
        <f t="shared" si="133"/>
        <v>18.399999999999999</v>
      </c>
    </row>
    <row r="7644" spans="1:6" s="45" customFormat="1" ht="24">
      <c r="A7644" s="229">
        <v>1901613</v>
      </c>
      <c r="B7644" s="21" t="s">
        <v>31</v>
      </c>
      <c r="C7644" s="32" t="s">
        <v>8441</v>
      </c>
      <c r="D7644" s="33" t="s">
        <v>44</v>
      </c>
      <c r="E7644" s="34">
        <v>18.72</v>
      </c>
      <c r="F7644" s="168">
        <f t="shared" si="133"/>
        <v>18.72</v>
      </c>
    </row>
    <row r="7645" spans="1:6" s="45" customFormat="1" ht="24">
      <c r="A7645" s="229">
        <v>1901614</v>
      </c>
      <c r="B7645" s="21" t="s">
        <v>31</v>
      </c>
      <c r="C7645" s="32" t="s">
        <v>8442</v>
      </c>
      <c r="D7645" s="33" t="s">
        <v>44</v>
      </c>
      <c r="E7645" s="34">
        <v>19.04</v>
      </c>
      <c r="F7645" s="168">
        <f t="shared" si="133"/>
        <v>19.04</v>
      </c>
    </row>
    <row r="7646" spans="1:6" s="45" customFormat="1" ht="24">
      <c r="A7646" s="229">
        <v>1901615</v>
      </c>
      <c r="B7646" s="21" t="s">
        <v>31</v>
      </c>
      <c r="C7646" s="32" t="s">
        <v>8443</v>
      </c>
      <c r="D7646" s="33" t="s">
        <v>44</v>
      </c>
      <c r="E7646" s="34">
        <v>19.46</v>
      </c>
      <c r="F7646" s="168">
        <f t="shared" si="133"/>
        <v>19.46</v>
      </c>
    </row>
    <row r="7647" spans="1:6" s="45" customFormat="1" ht="24">
      <c r="A7647" s="229">
        <v>1901616</v>
      </c>
      <c r="B7647" s="21" t="s">
        <v>31</v>
      </c>
      <c r="C7647" s="32" t="s">
        <v>8444</v>
      </c>
      <c r="D7647" s="33" t="s">
        <v>44</v>
      </c>
      <c r="E7647" s="34">
        <v>19.78</v>
      </c>
      <c r="F7647" s="168">
        <f t="shared" si="133"/>
        <v>19.78</v>
      </c>
    </row>
    <row r="7648" spans="1:6" s="45" customFormat="1" ht="24">
      <c r="A7648" s="229">
        <v>1901608</v>
      </c>
      <c r="B7648" s="21" t="s">
        <v>31</v>
      </c>
      <c r="C7648" s="32" t="s">
        <v>8445</v>
      </c>
      <c r="D7648" s="33" t="s">
        <v>44</v>
      </c>
      <c r="E7648" s="34">
        <v>14.78</v>
      </c>
      <c r="F7648" s="168">
        <f t="shared" si="133"/>
        <v>14.78</v>
      </c>
    </row>
    <row r="7649" spans="1:6" s="45" customFormat="1" ht="24">
      <c r="A7649" s="229">
        <v>1901609</v>
      </c>
      <c r="B7649" s="21" t="s">
        <v>31</v>
      </c>
      <c r="C7649" s="32" t="s">
        <v>8446</v>
      </c>
      <c r="D7649" s="33" t="s">
        <v>44</v>
      </c>
      <c r="E7649" s="34">
        <v>15.2</v>
      </c>
      <c r="F7649" s="168">
        <f t="shared" si="133"/>
        <v>15.2</v>
      </c>
    </row>
    <row r="7650" spans="1:6" s="45" customFormat="1" ht="24">
      <c r="A7650" s="229">
        <v>1901610</v>
      </c>
      <c r="B7650" s="21" t="s">
        <v>31</v>
      </c>
      <c r="C7650" s="32" t="s">
        <v>8447</v>
      </c>
      <c r="D7650" s="33" t="s">
        <v>44</v>
      </c>
      <c r="E7650" s="34">
        <v>17.66</v>
      </c>
      <c r="F7650" s="168">
        <f t="shared" si="133"/>
        <v>17.66</v>
      </c>
    </row>
    <row r="7651" spans="1:6" s="45" customFormat="1" ht="24">
      <c r="A7651" s="229">
        <v>1901617</v>
      </c>
      <c r="B7651" s="21" t="s">
        <v>31</v>
      </c>
      <c r="C7651" s="32" t="s">
        <v>8448</v>
      </c>
      <c r="D7651" s="33" t="s">
        <v>44</v>
      </c>
      <c r="E7651" s="34">
        <v>19.989999999999998</v>
      </c>
      <c r="F7651" s="168">
        <f t="shared" si="133"/>
        <v>19.989999999999998</v>
      </c>
    </row>
    <row r="7652" spans="1:6" s="45" customFormat="1" ht="14.25">
      <c r="A7652" s="229">
        <v>1917037</v>
      </c>
      <c r="B7652" s="21" t="s">
        <v>31</v>
      </c>
      <c r="C7652" s="32" t="s">
        <v>8449</v>
      </c>
      <c r="D7652" s="33" t="s">
        <v>44</v>
      </c>
      <c r="E7652" s="34">
        <v>21.81</v>
      </c>
      <c r="F7652" s="168">
        <f t="shared" si="133"/>
        <v>21.81</v>
      </c>
    </row>
    <row r="7653" spans="1:6" s="45" customFormat="1" ht="14.25">
      <c r="A7653" s="229">
        <v>1917038</v>
      </c>
      <c r="B7653" s="21" t="s">
        <v>31</v>
      </c>
      <c r="C7653" s="32" t="s">
        <v>8450</v>
      </c>
      <c r="D7653" s="33" t="s">
        <v>44</v>
      </c>
      <c r="E7653" s="34">
        <v>22.55</v>
      </c>
      <c r="F7653" s="168">
        <f t="shared" si="133"/>
        <v>22.55</v>
      </c>
    </row>
    <row r="7654" spans="1:6" s="45" customFormat="1" ht="14.25">
      <c r="A7654" s="229">
        <v>1917039</v>
      </c>
      <c r="B7654" s="21" t="s">
        <v>31</v>
      </c>
      <c r="C7654" s="32" t="s">
        <v>8451</v>
      </c>
      <c r="D7654" s="33" t="s">
        <v>44</v>
      </c>
      <c r="E7654" s="34">
        <v>23.3</v>
      </c>
      <c r="F7654" s="168">
        <f t="shared" si="133"/>
        <v>23.3</v>
      </c>
    </row>
    <row r="7655" spans="1:6" s="45" customFormat="1" ht="14.25">
      <c r="A7655" s="229">
        <v>1917040</v>
      </c>
      <c r="B7655" s="21" t="s">
        <v>31</v>
      </c>
      <c r="C7655" s="32" t="s">
        <v>8452</v>
      </c>
      <c r="D7655" s="33" t="s">
        <v>44</v>
      </c>
      <c r="E7655" s="34">
        <v>24.09</v>
      </c>
      <c r="F7655" s="168">
        <f t="shared" si="133"/>
        <v>24.09</v>
      </c>
    </row>
    <row r="7656" spans="1:6" s="45" customFormat="1" ht="14.25">
      <c r="A7656" s="229">
        <v>1917041</v>
      </c>
      <c r="B7656" s="21" t="s">
        <v>31</v>
      </c>
      <c r="C7656" s="32" t="s">
        <v>8453</v>
      </c>
      <c r="D7656" s="33" t="s">
        <v>44</v>
      </c>
      <c r="E7656" s="34">
        <v>24.93</v>
      </c>
      <c r="F7656" s="168">
        <f t="shared" si="133"/>
        <v>24.93</v>
      </c>
    </row>
    <row r="7657" spans="1:6" s="45" customFormat="1" ht="14.25">
      <c r="A7657" s="229">
        <v>1917042</v>
      </c>
      <c r="B7657" s="21" t="s">
        <v>31</v>
      </c>
      <c r="C7657" s="32" t="s">
        <v>8454</v>
      </c>
      <c r="D7657" s="33" t="s">
        <v>44</v>
      </c>
      <c r="E7657" s="34">
        <v>25.37</v>
      </c>
      <c r="F7657" s="168">
        <f t="shared" si="133"/>
        <v>25.37</v>
      </c>
    </row>
    <row r="7658" spans="1:6" s="45" customFormat="1" ht="14.25">
      <c r="A7658" s="229">
        <v>1901619</v>
      </c>
      <c r="B7658" s="21" t="s">
        <v>31</v>
      </c>
      <c r="C7658" s="32" t="s">
        <v>8455</v>
      </c>
      <c r="D7658" s="33" t="s">
        <v>44</v>
      </c>
      <c r="E7658" s="34">
        <v>11.35</v>
      </c>
      <c r="F7658" s="168">
        <f t="shared" si="133"/>
        <v>11.35</v>
      </c>
    </row>
    <row r="7659" spans="1:6" s="45" customFormat="1" ht="14.25">
      <c r="A7659" s="229">
        <v>1901620</v>
      </c>
      <c r="B7659" s="21" t="s">
        <v>31</v>
      </c>
      <c r="C7659" s="32" t="s">
        <v>8456</v>
      </c>
      <c r="D7659" s="33" t="s">
        <v>44</v>
      </c>
      <c r="E7659" s="34">
        <v>11.56</v>
      </c>
      <c r="F7659" s="168">
        <f t="shared" si="133"/>
        <v>11.56</v>
      </c>
    </row>
    <row r="7660" spans="1:6" s="45" customFormat="1" ht="14.25">
      <c r="A7660" s="229">
        <v>1901621</v>
      </c>
      <c r="B7660" s="21" t="s">
        <v>31</v>
      </c>
      <c r="C7660" s="32" t="s">
        <v>8457</v>
      </c>
      <c r="D7660" s="33" t="s">
        <v>44</v>
      </c>
      <c r="E7660" s="34">
        <v>11.77</v>
      </c>
      <c r="F7660" s="168">
        <f t="shared" si="133"/>
        <v>11.77</v>
      </c>
    </row>
    <row r="7661" spans="1:6" s="45" customFormat="1" ht="14.25">
      <c r="A7661" s="229">
        <v>1901622</v>
      </c>
      <c r="B7661" s="21" t="s">
        <v>31</v>
      </c>
      <c r="C7661" s="32" t="s">
        <v>8458</v>
      </c>
      <c r="D7661" s="33" t="s">
        <v>44</v>
      </c>
      <c r="E7661" s="34">
        <v>11.99</v>
      </c>
      <c r="F7661" s="168">
        <f t="shared" si="133"/>
        <v>11.99</v>
      </c>
    </row>
    <row r="7662" spans="1:6" s="45" customFormat="1" ht="14.25">
      <c r="A7662" s="229">
        <v>1901623</v>
      </c>
      <c r="B7662" s="21" t="s">
        <v>31</v>
      </c>
      <c r="C7662" s="32" t="s">
        <v>8459</v>
      </c>
      <c r="D7662" s="33" t="s">
        <v>44</v>
      </c>
      <c r="E7662" s="34">
        <v>12.22</v>
      </c>
      <c r="F7662" s="168">
        <f t="shared" si="133"/>
        <v>12.22</v>
      </c>
    </row>
    <row r="7663" spans="1:6" s="45" customFormat="1" ht="14.25">
      <c r="A7663" s="229">
        <v>1901618</v>
      </c>
      <c r="B7663" s="21" t="s">
        <v>31</v>
      </c>
      <c r="C7663" s="32" t="s">
        <v>8460</v>
      </c>
      <c r="D7663" s="33" t="s">
        <v>44</v>
      </c>
      <c r="E7663" s="34">
        <v>12.35</v>
      </c>
      <c r="F7663" s="168">
        <f t="shared" ref="F7663:F7726" si="134">E7663*$F$5038</f>
        <v>12.35</v>
      </c>
    </row>
    <row r="7664" spans="1:6" s="45" customFormat="1" ht="14.25">
      <c r="A7664" s="229">
        <v>1901625</v>
      </c>
      <c r="B7664" s="21" t="s">
        <v>31</v>
      </c>
      <c r="C7664" s="32" t="s">
        <v>8461</v>
      </c>
      <c r="D7664" s="33" t="s">
        <v>44</v>
      </c>
      <c r="E7664" s="34">
        <v>13.59</v>
      </c>
      <c r="F7664" s="168">
        <f t="shared" si="134"/>
        <v>13.59</v>
      </c>
    </row>
    <row r="7665" spans="1:6" s="45" customFormat="1" ht="14.25">
      <c r="A7665" s="229">
        <v>1901626</v>
      </c>
      <c r="B7665" s="21" t="s">
        <v>31</v>
      </c>
      <c r="C7665" s="32" t="s">
        <v>8462</v>
      </c>
      <c r="D7665" s="33" t="s">
        <v>44</v>
      </c>
      <c r="E7665" s="34">
        <v>13.78</v>
      </c>
      <c r="F7665" s="168">
        <f t="shared" si="134"/>
        <v>13.78</v>
      </c>
    </row>
    <row r="7666" spans="1:6" s="45" customFormat="1" ht="14.25">
      <c r="A7666" s="229">
        <v>1901627</v>
      </c>
      <c r="B7666" s="21" t="s">
        <v>31</v>
      </c>
      <c r="C7666" s="32" t="s">
        <v>8463</v>
      </c>
      <c r="D7666" s="33" t="s">
        <v>44</v>
      </c>
      <c r="E7666" s="34">
        <v>13.98</v>
      </c>
      <c r="F7666" s="168">
        <f t="shared" si="134"/>
        <v>13.98</v>
      </c>
    </row>
    <row r="7667" spans="1:6" s="45" customFormat="1" ht="14.25">
      <c r="A7667" s="229">
        <v>1901628</v>
      </c>
      <c r="B7667" s="21" t="s">
        <v>31</v>
      </c>
      <c r="C7667" s="32" t="s">
        <v>8464</v>
      </c>
      <c r="D7667" s="33" t="s">
        <v>44</v>
      </c>
      <c r="E7667" s="34">
        <v>14.19</v>
      </c>
      <c r="F7667" s="168">
        <f t="shared" si="134"/>
        <v>14.19</v>
      </c>
    </row>
    <row r="7668" spans="1:6" s="45" customFormat="1" ht="14.25">
      <c r="A7668" s="229">
        <v>1901629</v>
      </c>
      <c r="B7668" s="21" t="s">
        <v>31</v>
      </c>
      <c r="C7668" s="32" t="s">
        <v>8465</v>
      </c>
      <c r="D7668" s="33" t="s">
        <v>44</v>
      </c>
      <c r="E7668" s="34">
        <v>14.41</v>
      </c>
      <c r="F7668" s="168">
        <f t="shared" si="134"/>
        <v>14.41</v>
      </c>
    </row>
    <row r="7669" spans="1:6" s="45" customFormat="1" ht="14.25">
      <c r="A7669" s="229">
        <v>1901624</v>
      </c>
      <c r="B7669" s="21" t="s">
        <v>31</v>
      </c>
      <c r="C7669" s="32" t="s">
        <v>8466</v>
      </c>
      <c r="D7669" s="33" t="s">
        <v>44</v>
      </c>
      <c r="E7669" s="34">
        <v>14.53</v>
      </c>
      <c r="F7669" s="168">
        <f t="shared" si="134"/>
        <v>14.53</v>
      </c>
    </row>
    <row r="7670" spans="1:6" s="45" customFormat="1" ht="14.25">
      <c r="A7670" s="229">
        <v>1917073</v>
      </c>
      <c r="B7670" s="21" t="s">
        <v>31</v>
      </c>
      <c r="C7670" s="32" t="s">
        <v>8467</v>
      </c>
      <c r="D7670" s="33" t="s">
        <v>44</v>
      </c>
      <c r="E7670" s="34">
        <v>14.8</v>
      </c>
      <c r="F7670" s="168">
        <f t="shared" si="134"/>
        <v>14.8</v>
      </c>
    </row>
    <row r="7671" spans="1:6" s="45" customFormat="1" ht="14.25">
      <c r="A7671" s="229">
        <v>1917074</v>
      </c>
      <c r="B7671" s="21" t="s">
        <v>31</v>
      </c>
      <c r="C7671" s="32" t="s">
        <v>8468</v>
      </c>
      <c r="D7671" s="33" t="s">
        <v>44</v>
      </c>
      <c r="E7671" s="34">
        <v>15.25</v>
      </c>
      <c r="F7671" s="168">
        <f t="shared" si="134"/>
        <v>15.25</v>
      </c>
    </row>
    <row r="7672" spans="1:6" s="45" customFormat="1" ht="14.25">
      <c r="A7672" s="229">
        <v>1917075</v>
      </c>
      <c r="B7672" s="21" t="s">
        <v>31</v>
      </c>
      <c r="C7672" s="32" t="s">
        <v>8469</v>
      </c>
      <c r="D7672" s="33" t="s">
        <v>44</v>
      </c>
      <c r="E7672" s="34">
        <v>15.71</v>
      </c>
      <c r="F7672" s="168">
        <f t="shared" si="134"/>
        <v>15.71</v>
      </c>
    </row>
    <row r="7673" spans="1:6" s="45" customFormat="1" ht="14.25">
      <c r="A7673" s="229">
        <v>1917076</v>
      </c>
      <c r="B7673" s="21" t="s">
        <v>31</v>
      </c>
      <c r="C7673" s="32" t="s">
        <v>8470</v>
      </c>
      <c r="D7673" s="33" t="s">
        <v>44</v>
      </c>
      <c r="E7673" s="34">
        <v>16.190000000000001</v>
      </c>
      <c r="F7673" s="168">
        <f t="shared" si="134"/>
        <v>16.190000000000001</v>
      </c>
    </row>
    <row r="7674" spans="1:6" s="45" customFormat="1" ht="14.25">
      <c r="A7674" s="229">
        <v>1917077</v>
      </c>
      <c r="B7674" s="21" t="s">
        <v>31</v>
      </c>
      <c r="C7674" s="32" t="s">
        <v>8471</v>
      </c>
      <c r="D7674" s="33" t="s">
        <v>44</v>
      </c>
      <c r="E7674" s="34">
        <v>16.7</v>
      </c>
      <c r="F7674" s="168">
        <f t="shared" si="134"/>
        <v>16.7</v>
      </c>
    </row>
    <row r="7675" spans="1:6" s="45" customFormat="1" ht="14.25">
      <c r="A7675" s="229">
        <v>1917078</v>
      </c>
      <c r="B7675" s="21" t="s">
        <v>31</v>
      </c>
      <c r="C7675" s="32" t="s">
        <v>8472</v>
      </c>
      <c r="D7675" s="33" t="s">
        <v>44</v>
      </c>
      <c r="E7675" s="34">
        <v>16.97</v>
      </c>
      <c r="F7675" s="168">
        <f t="shared" si="134"/>
        <v>16.97</v>
      </c>
    </row>
    <row r="7676" spans="1:6" s="45" customFormat="1" ht="14.25">
      <c r="A7676" s="229">
        <v>1901631</v>
      </c>
      <c r="B7676" s="21" t="s">
        <v>31</v>
      </c>
      <c r="C7676" s="32" t="s">
        <v>8473</v>
      </c>
      <c r="D7676" s="33" t="s">
        <v>44</v>
      </c>
      <c r="E7676" s="34">
        <v>15.99</v>
      </c>
      <c r="F7676" s="168">
        <f t="shared" si="134"/>
        <v>15.99</v>
      </c>
    </row>
    <row r="7677" spans="1:6" s="45" customFormat="1" ht="14.25">
      <c r="A7677" s="229">
        <v>1901632</v>
      </c>
      <c r="B7677" s="21" t="s">
        <v>31</v>
      </c>
      <c r="C7677" s="32" t="s">
        <v>8474</v>
      </c>
      <c r="D7677" s="33" t="s">
        <v>44</v>
      </c>
      <c r="E7677" s="34">
        <v>16.18</v>
      </c>
      <c r="F7677" s="168">
        <f t="shared" si="134"/>
        <v>16.18</v>
      </c>
    </row>
    <row r="7678" spans="1:6" s="45" customFormat="1" ht="14.25">
      <c r="A7678" s="229">
        <v>1901633</v>
      </c>
      <c r="B7678" s="21" t="s">
        <v>31</v>
      </c>
      <c r="C7678" s="32" t="s">
        <v>8475</v>
      </c>
      <c r="D7678" s="33" t="s">
        <v>44</v>
      </c>
      <c r="E7678" s="34">
        <v>16.37</v>
      </c>
      <c r="F7678" s="168">
        <f t="shared" si="134"/>
        <v>16.37</v>
      </c>
    </row>
    <row r="7679" spans="1:6" s="45" customFormat="1" ht="14.25">
      <c r="A7679" s="229">
        <v>1901634</v>
      </c>
      <c r="B7679" s="21" t="s">
        <v>31</v>
      </c>
      <c r="C7679" s="32" t="s">
        <v>8476</v>
      </c>
      <c r="D7679" s="33" t="s">
        <v>44</v>
      </c>
      <c r="E7679" s="34">
        <v>16.579999999999998</v>
      </c>
      <c r="F7679" s="168">
        <f t="shared" si="134"/>
        <v>16.579999999999998</v>
      </c>
    </row>
    <row r="7680" spans="1:6" s="45" customFormat="1" ht="14.25">
      <c r="A7680" s="229">
        <v>1901635</v>
      </c>
      <c r="B7680" s="21" t="s">
        <v>31</v>
      </c>
      <c r="C7680" s="32" t="s">
        <v>8477</v>
      </c>
      <c r="D7680" s="33" t="s">
        <v>44</v>
      </c>
      <c r="E7680" s="34">
        <v>16.79</v>
      </c>
      <c r="F7680" s="168">
        <f t="shared" si="134"/>
        <v>16.79</v>
      </c>
    </row>
    <row r="7681" spans="1:6" s="45" customFormat="1" ht="14.25">
      <c r="A7681" s="229">
        <v>1901630</v>
      </c>
      <c r="B7681" s="21" t="s">
        <v>31</v>
      </c>
      <c r="C7681" s="32" t="s">
        <v>8478</v>
      </c>
      <c r="D7681" s="33" t="s">
        <v>44</v>
      </c>
      <c r="E7681" s="34">
        <v>16.91</v>
      </c>
      <c r="F7681" s="168">
        <f t="shared" si="134"/>
        <v>16.91</v>
      </c>
    </row>
    <row r="7682" spans="1:6" s="45" customFormat="1" ht="14.25">
      <c r="A7682" s="229">
        <v>1917109</v>
      </c>
      <c r="B7682" s="21" t="s">
        <v>31</v>
      </c>
      <c r="C7682" s="32" t="s">
        <v>8479</v>
      </c>
      <c r="D7682" s="33" t="s">
        <v>44</v>
      </c>
      <c r="E7682" s="34">
        <v>13.33</v>
      </c>
      <c r="F7682" s="168">
        <f t="shared" si="134"/>
        <v>13.33</v>
      </c>
    </row>
    <row r="7683" spans="1:6" s="45" customFormat="1" ht="14.25">
      <c r="A7683" s="229">
        <v>1917110</v>
      </c>
      <c r="B7683" s="21" t="s">
        <v>31</v>
      </c>
      <c r="C7683" s="32" t="s">
        <v>8480</v>
      </c>
      <c r="D7683" s="33" t="s">
        <v>44</v>
      </c>
      <c r="E7683" s="34">
        <v>13.69</v>
      </c>
      <c r="F7683" s="168">
        <f t="shared" si="134"/>
        <v>13.69</v>
      </c>
    </row>
    <row r="7684" spans="1:6" s="45" customFormat="1" ht="14.25">
      <c r="A7684" s="229">
        <v>1917111</v>
      </c>
      <c r="B7684" s="21" t="s">
        <v>31</v>
      </c>
      <c r="C7684" s="32" t="s">
        <v>8481</v>
      </c>
      <c r="D7684" s="33" t="s">
        <v>44</v>
      </c>
      <c r="E7684" s="34">
        <v>14.06</v>
      </c>
      <c r="F7684" s="168">
        <f t="shared" si="134"/>
        <v>14.06</v>
      </c>
    </row>
    <row r="7685" spans="1:6" s="45" customFormat="1" ht="14.25">
      <c r="A7685" s="229">
        <v>1917112</v>
      </c>
      <c r="B7685" s="21" t="s">
        <v>31</v>
      </c>
      <c r="C7685" s="32" t="s">
        <v>8482</v>
      </c>
      <c r="D7685" s="33" t="s">
        <v>44</v>
      </c>
      <c r="E7685" s="34">
        <v>14.45</v>
      </c>
      <c r="F7685" s="168">
        <f t="shared" si="134"/>
        <v>14.45</v>
      </c>
    </row>
    <row r="7686" spans="1:6" s="45" customFormat="1" ht="14.25">
      <c r="A7686" s="229">
        <v>1917113</v>
      </c>
      <c r="B7686" s="21" t="s">
        <v>31</v>
      </c>
      <c r="C7686" s="32" t="s">
        <v>8483</v>
      </c>
      <c r="D7686" s="33" t="s">
        <v>44</v>
      </c>
      <c r="E7686" s="34">
        <v>14.86</v>
      </c>
      <c r="F7686" s="168">
        <f t="shared" si="134"/>
        <v>14.86</v>
      </c>
    </row>
    <row r="7687" spans="1:6" s="45" customFormat="1" ht="14.25">
      <c r="A7687" s="229">
        <v>1917114</v>
      </c>
      <c r="B7687" s="21" t="s">
        <v>31</v>
      </c>
      <c r="C7687" s="32" t="s">
        <v>8484</v>
      </c>
      <c r="D7687" s="33" t="s">
        <v>44</v>
      </c>
      <c r="E7687" s="34">
        <v>15.09</v>
      </c>
      <c r="F7687" s="168">
        <f t="shared" si="134"/>
        <v>15.09</v>
      </c>
    </row>
    <row r="7688" spans="1:6" s="45" customFormat="1" ht="14.25">
      <c r="A7688" s="229">
        <v>1917145</v>
      </c>
      <c r="B7688" s="21" t="s">
        <v>31</v>
      </c>
      <c r="C7688" s="32" t="s">
        <v>8485</v>
      </c>
      <c r="D7688" s="33" t="s">
        <v>44</v>
      </c>
      <c r="E7688" s="34">
        <v>12.38</v>
      </c>
      <c r="F7688" s="168">
        <f t="shared" si="134"/>
        <v>12.38</v>
      </c>
    </row>
    <row r="7689" spans="1:6" s="45" customFormat="1" ht="14.25">
      <c r="A7689" s="229">
        <v>1917146</v>
      </c>
      <c r="B7689" s="21" t="s">
        <v>31</v>
      </c>
      <c r="C7689" s="32" t="s">
        <v>8486</v>
      </c>
      <c r="D7689" s="33" t="s">
        <v>44</v>
      </c>
      <c r="E7689" s="34">
        <v>12.69</v>
      </c>
      <c r="F7689" s="168">
        <f t="shared" si="134"/>
        <v>12.69</v>
      </c>
    </row>
    <row r="7690" spans="1:6" s="45" customFormat="1" ht="14.25">
      <c r="A7690" s="229">
        <v>1917147</v>
      </c>
      <c r="B7690" s="21" t="s">
        <v>31</v>
      </c>
      <c r="C7690" s="32" t="s">
        <v>8487</v>
      </c>
      <c r="D7690" s="33" t="s">
        <v>44</v>
      </c>
      <c r="E7690" s="34">
        <v>13.02</v>
      </c>
      <c r="F7690" s="168">
        <f t="shared" si="134"/>
        <v>13.02</v>
      </c>
    </row>
    <row r="7691" spans="1:6" s="45" customFormat="1" ht="14.25">
      <c r="A7691" s="229">
        <v>1917148</v>
      </c>
      <c r="B7691" s="21" t="s">
        <v>31</v>
      </c>
      <c r="C7691" s="32" t="s">
        <v>8488</v>
      </c>
      <c r="D7691" s="33" t="s">
        <v>44</v>
      </c>
      <c r="E7691" s="34">
        <v>13.36</v>
      </c>
      <c r="F7691" s="168">
        <f t="shared" si="134"/>
        <v>13.36</v>
      </c>
    </row>
    <row r="7692" spans="1:6" s="45" customFormat="1" ht="14.25">
      <c r="A7692" s="229">
        <v>1917149</v>
      </c>
      <c r="B7692" s="21" t="s">
        <v>31</v>
      </c>
      <c r="C7692" s="32" t="s">
        <v>8489</v>
      </c>
      <c r="D7692" s="33" t="s">
        <v>44</v>
      </c>
      <c r="E7692" s="34">
        <v>13.72</v>
      </c>
      <c r="F7692" s="168">
        <f t="shared" si="134"/>
        <v>13.72</v>
      </c>
    </row>
    <row r="7693" spans="1:6" s="45" customFormat="1" ht="14.25">
      <c r="A7693" s="229">
        <v>1917150</v>
      </c>
      <c r="B7693" s="21" t="s">
        <v>31</v>
      </c>
      <c r="C7693" s="32" t="s">
        <v>8490</v>
      </c>
      <c r="D7693" s="33" t="s">
        <v>44</v>
      </c>
      <c r="E7693" s="34">
        <v>13.91</v>
      </c>
      <c r="F7693" s="168">
        <f t="shared" si="134"/>
        <v>13.91</v>
      </c>
    </row>
    <row r="7694" spans="1:6" s="45" customFormat="1" ht="14.25">
      <c r="A7694" s="229">
        <v>1917181</v>
      </c>
      <c r="B7694" s="21" t="s">
        <v>31</v>
      </c>
      <c r="C7694" s="32" t="s">
        <v>8491</v>
      </c>
      <c r="D7694" s="33" t="s">
        <v>44</v>
      </c>
      <c r="E7694" s="34">
        <v>12.78</v>
      </c>
      <c r="F7694" s="168">
        <f t="shared" si="134"/>
        <v>12.78</v>
      </c>
    </row>
    <row r="7695" spans="1:6" s="45" customFormat="1" ht="14.25">
      <c r="A7695" s="229">
        <v>1917182</v>
      </c>
      <c r="B7695" s="21" t="s">
        <v>31</v>
      </c>
      <c r="C7695" s="32" t="s">
        <v>8492</v>
      </c>
      <c r="D7695" s="33" t="s">
        <v>44</v>
      </c>
      <c r="E7695" s="34">
        <v>13.06</v>
      </c>
      <c r="F7695" s="168">
        <f t="shared" si="134"/>
        <v>13.06</v>
      </c>
    </row>
    <row r="7696" spans="1:6" s="45" customFormat="1" ht="14.25">
      <c r="A7696" s="229">
        <v>1917183</v>
      </c>
      <c r="B7696" s="21" t="s">
        <v>31</v>
      </c>
      <c r="C7696" s="32" t="s">
        <v>8493</v>
      </c>
      <c r="D7696" s="33" t="s">
        <v>44</v>
      </c>
      <c r="E7696" s="34">
        <v>13.34</v>
      </c>
      <c r="F7696" s="168">
        <f t="shared" si="134"/>
        <v>13.34</v>
      </c>
    </row>
    <row r="7697" spans="1:6" s="45" customFormat="1" ht="14.25">
      <c r="A7697" s="229">
        <v>1917184</v>
      </c>
      <c r="B7697" s="21" t="s">
        <v>31</v>
      </c>
      <c r="C7697" s="32" t="s">
        <v>8494</v>
      </c>
      <c r="D7697" s="33" t="s">
        <v>44</v>
      </c>
      <c r="E7697" s="34">
        <v>13.64</v>
      </c>
      <c r="F7697" s="168">
        <f t="shared" si="134"/>
        <v>13.64</v>
      </c>
    </row>
    <row r="7698" spans="1:6" s="45" customFormat="1" ht="14.25">
      <c r="A7698" s="229">
        <v>1917185</v>
      </c>
      <c r="B7698" s="21" t="s">
        <v>31</v>
      </c>
      <c r="C7698" s="32" t="s">
        <v>8495</v>
      </c>
      <c r="D7698" s="33" t="s">
        <v>44</v>
      </c>
      <c r="E7698" s="34">
        <v>13.97</v>
      </c>
      <c r="F7698" s="168">
        <f t="shared" si="134"/>
        <v>13.97</v>
      </c>
    </row>
    <row r="7699" spans="1:6" s="45" customFormat="1" ht="14.25">
      <c r="A7699" s="229">
        <v>1917186</v>
      </c>
      <c r="B7699" s="21" t="s">
        <v>31</v>
      </c>
      <c r="C7699" s="32" t="s">
        <v>8496</v>
      </c>
      <c r="D7699" s="33" t="s">
        <v>44</v>
      </c>
      <c r="E7699" s="34">
        <v>14.13</v>
      </c>
      <c r="F7699" s="168">
        <f t="shared" si="134"/>
        <v>14.13</v>
      </c>
    </row>
    <row r="7700" spans="1:6" s="45" customFormat="1" ht="14.25">
      <c r="A7700" s="229">
        <v>1917001</v>
      </c>
      <c r="B7700" s="21" t="s">
        <v>31</v>
      </c>
      <c r="C7700" s="32" t="s">
        <v>8497</v>
      </c>
      <c r="D7700" s="33" t="s">
        <v>44</v>
      </c>
      <c r="E7700" s="34">
        <v>29.1</v>
      </c>
      <c r="F7700" s="168">
        <f t="shared" si="134"/>
        <v>29.1</v>
      </c>
    </row>
    <row r="7701" spans="1:6" s="45" customFormat="1" ht="14.25">
      <c r="A7701" s="229">
        <v>1917002</v>
      </c>
      <c r="B7701" s="21" t="s">
        <v>31</v>
      </c>
      <c r="C7701" s="32" t="s">
        <v>8498</v>
      </c>
      <c r="D7701" s="33" t="s">
        <v>44</v>
      </c>
      <c r="E7701" s="34">
        <v>30.16</v>
      </c>
      <c r="F7701" s="168">
        <f t="shared" si="134"/>
        <v>30.16</v>
      </c>
    </row>
    <row r="7702" spans="1:6" s="45" customFormat="1" ht="14.25">
      <c r="A7702" s="229">
        <v>1917003</v>
      </c>
      <c r="B7702" s="21" t="s">
        <v>31</v>
      </c>
      <c r="C7702" s="32" t="s">
        <v>8499</v>
      </c>
      <c r="D7702" s="33" t="s">
        <v>44</v>
      </c>
      <c r="E7702" s="34">
        <v>31.24</v>
      </c>
      <c r="F7702" s="168">
        <f t="shared" si="134"/>
        <v>31.24</v>
      </c>
    </row>
    <row r="7703" spans="1:6" s="45" customFormat="1" ht="14.25">
      <c r="A7703" s="229">
        <v>1917004</v>
      </c>
      <c r="B7703" s="21" t="s">
        <v>31</v>
      </c>
      <c r="C7703" s="32" t="s">
        <v>8500</v>
      </c>
      <c r="D7703" s="33" t="s">
        <v>44</v>
      </c>
      <c r="E7703" s="34">
        <v>32.39</v>
      </c>
      <c r="F7703" s="168">
        <f t="shared" si="134"/>
        <v>32.39</v>
      </c>
    </row>
    <row r="7704" spans="1:6" s="45" customFormat="1" ht="14.25">
      <c r="A7704" s="229">
        <v>1917005</v>
      </c>
      <c r="B7704" s="21" t="s">
        <v>31</v>
      </c>
      <c r="C7704" s="32" t="s">
        <v>8501</v>
      </c>
      <c r="D7704" s="33" t="s">
        <v>44</v>
      </c>
      <c r="E7704" s="34">
        <v>33.590000000000003</v>
      </c>
      <c r="F7704" s="168">
        <f t="shared" si="134"/>
        <v>33.590000000000003</v>
      </c>
    </row>
    <row r="7705" spans="1:6" s="45" customFormat="1" ht="14.25">
      <c r="A7705" s="229">
        <v>1917006</v>
      </c>
      <c r="B7705" s="21" t="s">
        <v>31</v>
      </c>
      <c r="C7705" s="32" t="s">
        <v>8502</v>
      </c>
      <c r="D7705" s="33" t="s">
        <v>44</v>
      </c>
      <c r="E7705" s="34">
        <v>34.229999999999997</v>
      </c>
      <c r="F7705" s="168">
        <f t="shared" si="134"/>
        <v>34.229999999999997</v>
      </c>
    </row>
    <row r="7706" spans="1:6" s="45" customFormat="1" ht="14.25">
      <c r="A7706" s="229">
        <v>2009619</v>
      </c>
      <c r="B7706" s="21" t="s">
        <v>31</v>
      </c>
      <c r="C7706" s="32" t="s">
        <v>8503</v>
      </c>
      <c r="D7706" s="33" t="s">
        <v>45</v>
      </c>
      <c r="E7706" s="34">
        <v>130.12</v>
      </c>
      <c r="F7706" s="168">
        <f t="shared" si="134"/>
        <v>130.12</v>
      </c>
    </row>
    <row r="7707" spans="1:6" s="45" customFormat="1" ht="14.25">
      <c r="A7707" s="229">
        <v>2009618</v>
      </c>
      <c r="B7707" s="21" t="s">
        <v>31</v>
      </c>
      <c r="C7707" s="32" t="s">
        <v>8504</v>
      </c>
      <c r="D7707" s="33" t="s">
        <v>45</v>
      </c>
      <c r="E7707" s="34">
        <v>128.22</v>
      </c>
      <c r="F7707" s="168">
        <f t="shared" si="134"/>
        <v>128.22</v>
      </c>
    </row>
    <row r="7708" spans="1:6" s="45" customFormat="1" ht="14.25">
      <c r="A7708" s="229">
        <v>2003866</v>
      </c>
      <c r="B7708" s="21" t="s">
        <v>31</v>
      </c>
      <c r="C7708" s="32" t="s">
        <v>8505</v>
      </c>
      <c r="D7708" s="33" t="s">
        <v>45</v>
      </c>
      <c r="E7708" s="34">
        <v>7.58</v>
      </c>
      <c r="F7708" s="168">
        <f t="shared" si="134"/>
        <v>7.58</v>
      </c>
    </row>
    <row r="7709" spans="1:6" s="45" customFormat="1" ht="14.25">
      <c r="A7709" s="229">
        <v>2003867</v>
      </c>
      <c r="B7709" s="21" t="s">
        <v>31</v>
      </c>
      <c r="C7709" s="32" t="s">
        <v>8506</v>
      </c>
      <c r="D7709" s="33" t="s">
        <v>45</v>
      </c>
      <c r="E7709" s="34">
        <v>16.920000000000002</v>
      </c>
      <c r="F7709" s="168">
        <f t="shared" si="134"/>
        <v>16.920000000000002</v>
      </c>
    </row>
    <row r="7710" spans="1:6" s="45" customFormat="1" ht="14.25">
      <c r="A7710" s="229">
        <v>2003622</v>
      </c>
      <c r="B7710" s="21" t="s">
        <v>31</v>
      </c>
      <c r="C7710" s="32" t="s">
        <v>8507</v>
      </c>
      <c r="D7710" s="33" t="s">
        <v>20</v>
      </c>
      <c r="E7710" s="34">
        <v>2494.83</v>
      </c>
      <c r="F7710" s="168">
        <f t="shared" si="134"/>
        <v>2494.83</v>
      </c>
    </row>
    <row r="7711" spans="1:6" s="45" customFormat="1" ht="14.25">
      <c r="A7711" s="229">
        <v>2003621</v>
      </c>
      <c r="B7711" s="21" t="s">
        <v>31</v>
      </c>
      <c r="C7711" s="32" t="s">
        <v>8508</v>
      </c>
      <c r="D7711" s="33" t="s">
        <v>20</v>
      </c>
      <c r="E7711" s="34">
        <v>2386.0100000000002</v>
      </c>
      <c r="F7711" s="168">
        <f t="shared" si="134"/>
        <v>2386.0100000000002</v>
      </c>
    </row>
    <row r="7712" spans="1:6" s="45" customFormat="1" ht="14.25">
      <c r="A7712" s="229">
        <v>2003624</v>
      </c>
      <c r="B7712" s="21" t="s">
        <v>31</v>
      </c>
      <c r="C7712" s="32" t="s">
        <v>8509</v>
      </c>
      <c r="D7712" s="33" t="s">
        <v>20</v>
      </c>
      <c r="E7712" s="34">
        <v>2916.45</v>
      </c>
      <c r="F7712" s="168">
        <f t="shared" si="134"/>
        <v>2916.45</v>
      </c>
    </row>
    <row r="7713" spans="1:6" s="45" customFormat="1" ht="14.25">
      <c r="A7713" s="229">
        <v>2003623</v>
      </c>
      <c r="B7713" s="21" t="s">
        <v>31</v>
      </c>
      <c r="C7713" s="32" t="s">
        <v>8510</v>
      </c>
      <c r="D7713" s="33" t="s">
        <v>20</v>
      </c>
      <c r="E7713" s="34">
        <v>2795.71</v>
      </c>
      <c r="F7713" s="168">
        <f t="shared" si="134"/>
        <v>2795.71</v>
      </c>
    </row>
    <row r="7714" spans="1:6" s="45" customFormat="1" ht="14.25">
      <c r="A7714" s="229">
        <v>2003634</v>
      </c>
      <c r="B7714" s="21" t="s">
        <v>31</v>
      </c>
      <c r="C7714" s="32" t="s">
        <v>8511</v>
      </c>
      <c r="D7714" s="33" t="s">
        <v>20</v>
      </c>
      <c r="E7714" s="34">
        <v>1838.49</v>
      </c>
      <c r="F7714" s="168">
        <f t="shared" si="134"/>
        <v>1838.49</v>
      </c>
    </row>
    <row r="7715" spans="1:6" s="45" customFormat="1" ht="14.25">
      <c r="A7715" s="229">
        <v>2003633</v>
      </c>
      <c r="B7715" s="21" t="s">
        <v>31</v>
      </c>
      <c r="C7715" s="32" t="s">
        <v>8512</v>
      </c>
      <c r="D7715" s="33" t="s">
        <v>20</v>
      </c>
      <c r="E7715" s="34">
        <v>1729.67</v>
      </c>
      <c r="F7715" s="168">
        <f t="shared" si="134"/>
        <v>1729.67</v>
      </c>
    </row>
    <row r="7716" spans="1:6" s="45" customFormat="1" ht="14.25">
      <c r="A7716" s="229">
        <v>2003636</v>
      </c>
      <c r="B7716" s="21" t="s">
        <v>31</v>
      </c>
      <c r="C7716" s="32" t="s">
        <v>8513</v>
      </c>
      <c r="D7716" s="33" t="s">
        <v>20</v>
      </c>
      <c r="E7716" s="34">
        <v>2260.11</v>
      </c>
      <c r="F7716" s="168">
        <f t="shared" si="134"/>
        <v>2260.11</v>
      </c>
    </row>
    <row r="7717" spans="1:6" s="45" customFormat="1" ht="14.25">
      <c r="A7717" s="229">
        <v>2003635</v>
      </c>
      <c r="B7717" s="21" t="s">
        <v>31</v>
      </c>
      <c r="C7717" s="32" t="s">
        <v>8514</v>
      </c>
      <c r="D7717" s="33" t="s">
        <v>20</v>
      </c>
      <c r="E7717" s="34">
        <v>2139.37</v>
      </c>
      <c r="F7717" s="168">
        <f t="shared" si="134"/>
        <v>2139.37</v>
      </c>
    </row>
    <row r="7718" spans="1:6" s="45" customFormat="1" ht="14.25">
      <c r="A7718" s="229">
        <v>2003638</v>
      </c>
      <c r="B7718" s="21" t="s">
        <v>31</v>
      </c>
      <c r="C7718" s="32" t="s">
        <v>8515</v>
      </c>
      <c r="D7718" s="33" t="s">
        <v>20</v>
      </c>
      <c r="E7718" s="34">
        <v>2686.43</v>
      </c>
      <c r="F7718" s="168">
        <f t="shared" si="134"/>
        <v>2686.43</v>
      </c>
    </row>
    <row r="7719" spans="1:6" s="45" customFormat="1" ht="14.25">
      <c r="A7719" s="229">
        <v>2003637</v>
      </c>
      <c r="B7719" s="21" t="s">
        <v>31</v>
      </c>
      <c r="C7719" s="32" t="s">
        <v>8516</v>
      </c>
      <c r="D7719" s="33" t="s">
        <v>20</v>
      </c>
      <c r="E7719" s="34">
        <v>2552.54</v>
      </c>
      <c r="F7719" s="168">
        <f t="shared" si="134"/>
        <v>2552.54</v>
      </c>
    </row>
    <row r="7720" spans="1:6" s="45" customFormat="1" ht="14.25">
      <c r="A7720" s="229">
        <v>2003640</v>
      </c>
      <c r="B7720" s="21" t="s">
        <v>31</v>
      </c>
      <c r="C7720" s="32" t="s">
        <v>8517</v>
      </c>
      <c r="D7720" s="33" t="s">
        <v>20</v>
      </c>
      <c r="E7720" s="34">
        <v>3108.05</v>
      </c>
      <c r="F7720" s="168">
        <f t="shared" si="134"/>
        <v>3108.05</v>
      </c>
    </row>
    <row r="7721" spans="1:6" s="45" customFormat="1" ht="14.25">
      <c r="A7721" s="229">
        <v>2003639</v>
      </c>
      <c r="B7721" s="21" t="s">
        <v>31</v>
      </c>
      <c r="C7721" s="32" t="s">
        <v>8518</v>
      </c>
      <c r="D7721" s="33" t="s">
        <v>20</v>
      </c>
      <c r="E7721" s="34">
        <v>2962.25</v>
      </c>
      <c r="F7721" s="168">
        <f t="shared" si="134"/>
        <v>2962.25</v>
      </c>
    </row>
    <row r="7722" spans="1:6" s="45" customFormat="1" ht="14.25">
      <c r="A7722" s="229">
        <v>2003618</v>
      </c>
      <c r="B7722" s="21" t="s">
        <v>31</v>
      </c>
      <c r="C7722" s="32" t="s">
        <v>8519</v>
      </c>
      <c r="D7722" s="33" t="s">
        <v>20</v>
      </c>
      <c r="E7722" s="34">
        <v>1024.56</v>
      </c>
      <c r="F7722" s="168">
        <f t="shared" si="134"/>
        <v>1024.56</v>
      </c>
    </row>
    <row r="7723" spans="1:6" s="45" customFormat="1" ht="14.25">
      <c r="A7723" s="229">
        <v>2003617</v>
      </c>
      <c r="B7723" s="21" t="s">
        <v>31</v>
      </c>
      <c r="C7723" s="32" t="s">
        <v>8520</v>
      </c>
      <c r="D7723" s="33" t="s">
        <v>20</v>
      </c>
      <c r="E7723" s="34">
        <v>964.71</v>
      </c>
      <c r="F7723" s="168">
        <f t="shared" si="134"/>
        <v>964.71</v>
      </c>
    </row>
    <row r="7724" spans="1:6" s="45" customFormat="1" ht="14.25">
      <c r="A7724" s="229">
        <v>2003620</v>
      </c>
      <c r="B7724" s="21" t="s">
        <v>31</v>
      </c>
      <c r="C7724" s="32" t="s">
        <v>8521</v>
      </c>
      <c r="D7724" s="33" t="s">
        <v>20</v>
      </c>
      <c r="E7724" s="34">
        <v>1281.96</v>
      </c>
      <c r="F7724" s="168">
        <f t="shared" si="134"/>
        <v>1281.96</v>
      </c>
    </row>
    <row r="7725" spans="1:6" s="45" customFormat="1" ht="14.25">
      <c r="A7725" s="229">
        <v>2003619</v>
      </c>
      <c r="B7725" s="21" t="s">
        <v>31</v>
      </c>
      <c r="C7725" s="32" t="s">
        <v>8522</v>
      </c>
      <c r="D7725" s="33" t="s">
        <v>20</v>
      </c>
      <c r="E7725" s="34">
        <v>1214.8900000000001</v>
      </c>
      <c r="F7725" s="168">
        <f t="shared" si="134"/>
        <v>1214.8900000000001</v>
      </c>
    </row>
    <row r="7726" spans="1:6" s="45" customFormat="1" ht="14.25">
      <c r="A7726" s="229">
        <v>2003626</v>
      </c>
      <c r="B7726" s="21" t="s">
        <v>31</v>
      </c>
      <c r="C7726" s="32" t="s">
        <v>8523</v>
      </c>
      <c r="D7726" s="33" t="s">
        <v>20</v>
      </c>
      <c r="E7726" s="34">
        <v>954.69</v>
      </c>
      <c r="F7726" s="168">
        <f t="shared" si="134"/>
        <v>954.69</v>
      </c>
    </row>
    <row r="7727" spans="1:6" s="45" customFormat="1" ht="14.25">
      <c r="A7727" s="229">
        <v>2003625</v>
      </c>
      <c r="B7727" s="21" t="s">
        <v>31</v>
      </c>
      <c r="C7727" s="32" t="s">
        <v>8524</v>
      </c>
      <c r="D7727" s="33" t="s">
        <v>20</v>
      </c>
      <c r="E7727" s="34">
        <v>894.83</v>
      </c>
      <c r="F7727" s="168">
        <f t="shared" ref="F7727:F7790" si="135">E7727*$F$5038</f>
        <v>894.83</v>
      </c>
    </row>
    <row r="7728" spans="1:6" s="45" customFormat="1" ht="14.25">
      <c r="A7728" s="229">
        <v>2003628</v>
      </c>
      <c r="B7728" s="21" t="s">
        <v>31</v>
      </c>
      <c r="C7728" s="32" t="s">
        <v>8525</v>
      </c>
      <c r="D7728" s="33" t="s">
        <v>20</v>
      </c>
      <c r="E7728" s="34">
        <v>1212.0899999999999</v>
      </c>
      <c r="F7728" s="168">
        <f t="shared" si="135"/>
        <v>1212.0899999999999</v>
      </c>
    </row>
    <row r="7729" spans="1:6" s="45" customFormat="1" ht="14.25">
      <c r="A7729" s="229">
        <v>2003627</v>
      </c>
      <c r="B7729" s="21" t="s">
        <v>31</v>
      </c>
      <c r="C7729" s="32" t="s">
        <v>8526</v>
      </c>
      <c r="D7729" s="33" t="s">
        <v>20</v>
      </c>
      <c r="E7729" s="34">
        <v>1145.01</v>
      </c>
      <c r="F7729" s="168">
        <f t="shared" si="135"/>
        <v>1145.01</v>
      </c>
    </row>
    <row r="7730" spans="1:6" s="45" customFormat="1" ht="14.25">
      <c r="A7730" s="229">
        <v>2003630</v>
      </c>
      <c r="B7730" s="21" t="s">
        <v>31</v>
      </c>
      <c r="C7730" s="32" t="s">
        <v>8527</v>
      </c>
      <c r="D7730" s="33" t="s">
        <v>20</v>
      </c>
      <c r="E7730" s="34">
        <v>1469.49</v>
      </c>
      <c r="F7730" s="168">
        <f t="shared" si="135"/>
        <v>1469.49</v>
      </c>
    </row>
    <row r="7731" spans="1:6" s="45" customFormat="1" ht="14.25">
      <c r="A7731" s="229">
        <v>2003629</v>
      </c>
      <c r="B7731" s="21" t="s">
        <v>31</v>
      </c>
      <c r="C7731" s="32" t="s">
        <v>8528</v>
      </c>
      <c r="D7731" s="33" t="s">
        <v>20</v>
      </c>
      <c r="E7731" s="34">
        <v>1395.19</v>
      </c>
      <c r="F7731" s="168">
        <f t="shared" si="135"/>
        <v>1395.19</v>
      </c>
    </row>
    <row r="7732" spans="1:6" s="45" customFormat="1" ht="14.25">
      <c r="A7732" s="229">
        <v>2003632</v>
      </c>
      <c r="B7732" s="21" t="s">
        <v>31</v>
      </c>
      <c r="C7732" s="32" t="s">
        <v>8529</v>
      </c>
      <c r="D7732" s="33" t="s">
        <v>20</v>
      </c>
      <c r="E7732" s="34">
        <v>1726.89</v>
      </c>
      <c r="F7732" s="168">
        <f t="shared" si="135"/>
        <v>1726.89</v>
      </c>
    </row>
    <row r="7733" spans="1:6" s="45" customFormat="1" ht="14.25">
      <c r="A7733" s="229">
        <v>2003631</v>
      </c>
      <c r="B7733" s="21" t="s">
        <v>31</v>
      </c>
      <c r="C7733" s="32" t="s">
        <v>8530</v>
      </c>
      <c r="D7733" s="33" t="s">
        <v>20</v>
      </c>
      <c r="E7733" s="34">
        <v>1645.37</v>
      </c>
      <c r="F7733" s="168">
        <f t="shared" si="135"/>
        <v>1645.37</v>
      </c>
    </row>
    <row r="7734" spans="1:6" s="45" customFormat="1" ht="14.25">
      <c r="A7734" s="229">
        <v>2003599</v>
      </c>
      <c r="B7734" s="21" t="s">
        <v>31</v>
      </c>
      <c r="C7734" s="32" t="s">
        <v>8531</v>
      </c>
      <c r="D7734" s="33" t="s">
        <v>20</v>
      </c>
      <c r="E7734" s="34">
        <v>204.19</v>
      </c>
      <c r="F7734" s="168">
        <f t="shared" si="135"/>
        <v>204.19</v>
      </c>
    </row>
    <row r="7735" spans="1:6" s="45" customFormat="1" ht="14.25">
      <c r="A7735" s="229">
        <v>2003598</v>
      </c>
      <c r="B7735" s="21" t="s">
        <v>31</v>
      </c>
      <c r="C7735" s="32" t="s">
        <v>8532</v>
      </c>
      <c r="D7735" s="33" t="s">
        <v>20</v>
      </c>
      <c r="E7735" s="34">
        <v>181.33</v>
      </c>
      <c r="F7735" s="168">
        <f t="shared" si="135"/>
        <v>181.33</v>
      </c>
    </row>
    <row r="7736" spans="1:6" s="45" customFormat="1" ht="14.25">
      <c r="A7736" s="229">
        <v>2003919</v>
      </c>
      <c r="B7736" s="21" t="s">
        <v>31</v>
      </c>
      <c r="C7736" s="32" t="s">
        <v>8533</v>
      </c>
      <c r="D7736" s="33" t="s">
        <v>20</v>
      </c>
      <c r="E7736" s="34">
        <v>204.19</v>
      </c>
      <c r="F7736" s="168">
        <f t="shared" si="135"/>
        <v>204.19</v>
      </c>
    </row>
    <row r="7737" spans="1:6" s="45" customFormat="1" ht="14.25">
      <c r="A7737" s="229">
        <v>2003918</v>
      </c>
      <c r="B7737" s="21" t="s">
        <v>31</v>
      </c>
      <c r="C7737" s="32" t="s">
        <v>8534</v>
      </c>
      <c r="D7737" s="33" t="s">
        <v>20</v>
      </c>
      <c r="E7737" s="34">
        <v>181.33</v>
      </c>
      <c r="F7737" s="168">
        <f t="shared" si="135"/>
        <v>181.33</v>
      </c>
    </row>
    <row r="7738" spans="1:6" s="45" customFormat="1" ht="14.25">
      <c r="A7738" s="229">
        <v>2003601</v>
      </c>
      <c r="B7738" s="21" t="s">
        <v>31</v>
      </c>
      <c r="C7738" s="32" t="s">
        <v>8535</v>
      </c>
      <c r="D7738" s="33" t="s">
        <v>20</v>
      </c>
      <c r="E7738" s="34">
        <v>256.14</v>
      </c>
      <c r="F7738" s="168">
        <f t="shared" si="135"/>
        <v>256.14</v>
      </c>
    </row>
    <row r="7739" spans="1:6" s="45" customFormat="1" ht="14.25">
      <c r="A7739" s="229">
        <v>2003600</v>
      </c>
      <c r="B7739" s="21" t="s">
        <v>31</v>
      </c>
      <c r="C7739" s="32" t="s">
        <v>8536</v>
      </c>
      <c r="D7739" s="33" t="s">
        <v>20</v>
      </c>
      <c r="E7739" s="34">
        <v>226.25</v>
      </c>
      <c r="F7739" s="168">
        <f t="shared" si="135"/>
        <v>226.25</v>
      </c>
    </row>
    <row r="7740" spans="1:6" s="45" customFormat="1" ht="14.25">
      <c r="A7740" s="229">
        <v>2003921</v>
      </c>
      <c r="B7740" s="21" t="s">
        <v>31</v>
      </c>
      <c r="C7740" s="32" t="s">
        <v>8537</v>
      </c>
      <c r="D7740" s="33" t="s">
        <v>20</v>
      </c>
      <c r="E7740" s="34">
        <v>256.14</v>
      </c>
      <c r="F7740" s="168">
        <f t="shared" si="135"/>
        <v>256.14</v>
      </c>
    </row>
    <row r="7741" spans="1:6" s="45" customFormat="1" ht="14.25">
      <c r="A7741" s="229">
        <v>2003920</v>
      </c>
      <c r="B7741" s="21" t="s">
        <v>31</v>
      </c>
      <c r="C7741" s="32" t="s">
        <v>8538</v>
      </c>
      <c r="D7741" s="33" t="s">
        <v>20</v>
      </c>
      <c r="E7741" s="34">
        <v>226.25</v>
      </c>
      <c r="F7741" s="168">
        <f t="shared" si="135"/>
        <v>226.25</v>
      </c>
    </row>
    <row r="7742" spans="1:6" s="45" customFormat="1" ht="14.25">
      <c r="A7742" s="229">
        <v>2003616</v>
      </c>
      <c r="B7742" s="21" t="s">
        <v>31</v>
      </c>
      <c r="C7742" s="32" t="s">
        <v>8539</v>
      </c>
      <c r="D7742" s="33" t="s">
        <v>20</v>
      </c>
      <c r="E7742" s="34">
        <v>21.9</v>
      </c>
      <c r="F7742" s="168">
        <f t="shared" si="135"/>
        <v>21.9</v>
      </c>
    </row>
    <row r="7743" spans="1:6" s="45" customFormat="1" ht="14.25">
      <c r="A7743" s="229">
        <v>2003615</v>
      </c>
      <c r="B7743" s="21" t="s">
        <v>31</v>
      </c>
      <c r="C7743" s="32" t="s">
        <v>8540</v>
      </c>
      <c r="D7743" s="33" t="s">
        <v>20</v>
      </c>
      <c r="E7743" s="34">
        <v>18.670000000000002</v>
      </c>
      <c r="F7743" s="168">
        <f t="shared" si="135"/>
        <v>18.670000000000002</v>
      </c>
    </row>
    <row r="7744" spans="1:6" s="45" customFormat="1" ht="14.25">
      <c r="A7744" s="229">
        <v>2003927</v>
      </c>
      <c r="B7744" s="21" t="s">
        <v>31</v>
      </c>
      <c r="C7744" s="32" t="s">
        <v>8541</v>
      </c>
      <c r="D7744" s="33" t="s">
        <v>20</v>
      </c>
      <c r="E7744" s="34">
        <v>22.75</v>
      </c>
      <c r="F7744" s="168">
        <f t="shared" si="135"/>
        <v>22.75</v>
      </c>
    </row>
    <row r="7745" spans="1:6" s="45" customFormat="1" ht="14.25">
      <c r="A7745" s="229">
        <v>2003926</v>
      </c>
      <c r="B7745" s="21" t="s">
        <v>31</v>
      </c>
      <c r="C7745" s="32" t="s">
        <v>8542</v>
      </c>
      <c r="D7745" s="33" t="s">
        <v>20</v>
      </c>
      <c r="E7745" s="34">
        <v>19.53</v>
      </c>
      <c r="F7745" s="168">
        <f t="shared" si="135"/>
        <v>19.53</v>
      </c>
    </row>
    <row r="7746" spans="1:6" s="45" customFormat="1" ht="14.25">
      <c r="A7746" s="229">
        <v>2003613</v>
      </c>
      <c r="B7746" s="21" t="s">
        <v>31</v>
      </c>
      <c r="C7746" s="32" t="s">
        <v>8543</v>
      </c>
      <c r="D7746" s="33" t="s">
        <v>20</v>
      </c>
      <c r="E7746" s="34">
        <v>146.15</v>
      </c>
      <c r="F7746" s="168">
        <f t="shared" si="135"/>
        <v>146.15</v>
      </c>
    </row>
    <row r="7747" spans="1:6" s="45" customFormat="1" ht="14.25">
      <c r="A7747" s="229">
        <v>2003612</v>
      </c>
      <c r="B7747" s="21" t="s">
        <v>31</v>
      </c>
      <c r="C7747" s="32" t="s">
        <v>8544</v>
      </c>
      <c r="D7747" s="33" t="s">
        <v>20</v>
      </c>
      <c r="E7747" s="34">
        <v>132.08000000000001</v>
      </c>
      <c r="F7747" s="168">
        <f t="shared" si="135"/>
        <v>132.08000000000001</v>
      </c>
    </row>
    <row r="7748" spans="1:6" s="45" customFormat="1" ht="14.25">
      <c r="A7748" s="229">
        <v>2003477</v>
      </c>
      <c r="B7748" s="21" t="s">
        <v>31</v>
      </c>
      <c r="C7748" s="32" t="s">
        <v>8545</v>
      </c>
      <c r="D7748" s="33" t="s">
        <v>20</v>
      </c>
      <c r="E7748" s="34">
        <v>4633.37</v>
      </c>
      <c r="F7748" s="168">
        <f t="shared" si="135"/>
        <v>4633.37</v>
      </c>
    </row>
    <row r="7749" spans="1:6" s="45" customFormat="1" ht="14.25">
      <c r="A7749" s="229">
        <v>2003476</v>
      </c>
      <c r="B7749" s="21" t="s">
        <v>31</v>
      </c>
      <c r="C7749" s="32" t="s">
        <v>8546</v>
      </c>
      <c r="D7749" s="33" t="s">
        <v>20</v>
      </c>
      <c r="E7749" s="34">
        <v>4248.83</v>
      </c>
      <c r="F7749" s="168">
        <f t="shared" si="135"/>
        <v>4248.83</v>
      </c>
    </row>
    <row r="7750" spans="1:6" s="45" customFormat="1" ht="14.25">
      <c r="A7750" s="229">
        <v>2003517</v>
      </c>
      <c r="B7750" s="21" t="s">
        <v>31</v>
      </c>
      <c r="C7750" s="32" t="s">
        <v>8547</v>
      </c>
      <c r="D7750" s="33" t="s">
        <v>20</v>
      </c>
      <c r="E7750" s="34">
        <v>4850.75</v>
      </c>
      <c r="F7750" s="168">
        <f t="shared" si="135"/>
        <v>4850.75</v>
      </c>
    </row>
    <row r="7751" spans="1:6" s="45" customFormat="1" ht="14.25">
      <c r="A7751" s="229">
        <v>2003516</v>
      </c>
      <c r="B7751" s="21" t="s">
        <v>31</v>
      </c>
      <c r="C7751" s="32" t="s">
        <v>8548</v>
      </c>
      <c r="D7751" s="33" t="s">
        <v>20</v>
      </c>
      <c r="E7751" s="34">
        <v>4476.9799999999996</v>
      </c>
      <c r="F7751" s="168">
        <f t="shared" si="135"/>
        <v>4476.9799999999996</v>
      </c>
    </row>
    <row r="7752" spans="1:6" s="45" customFormat="1" ht="14.25">
      <c r="A7752" s="229">
        <v>2003479</v>
      </c>
      <c r="B7752" s="21" t="s">
        <v>31</v>
      </c>
      <c r="C7752" s="32" t="s">
        <v>8549</v>
      </c>
      <c r="D7752" s="33" t="s">
        <v>20</v>
      </c>
      <c r="E7752" s="34">
        <v>4603.6099999999997</v>
      </c>
      <c r="F7752" s="168">
        <f t="shared" si="135"/>
        <v>4603.6099999999997</v>
      </c>
    </row>
    <row r="7753" spans="1:6" s="45" customFormat="1" ht="14.25">
      <c r="A7753" s="229">
        <v>2003478</v>
      </c>
      <c r="B7753" s="21" t="s">
        <v>31</v>
      </c>
      <c r="C7753" s="32" t="s">
        <v>8550</v>
      </c>
      <c r="D7753" s="33" t="s">
        <v>20</v>
      </c>
      <c r="E7753" s="34">
        <v>4225.53</v>
      </c>
      <c r="F7753" s="168">
        <f t="shared" si="135"/>
        <v>4225.53</v>
      </c>
    </row>
    <row r="7754" spans="1:6" s="45" customFormat="1" ht="14.25">
      <c r="A7754" s="229">
        <v>2003519</v>
      </c>
      <c r="B7754" s="21" t="s">
        <v>31</v>
      </c>
      <c r="C7754" s="32" t="s">
        <v>8551</v>
      </c>
      <c r="D7754" s="33" t="s">
        <v>20</v>
      </c>
      <c r="E7754" s="34">
        <v>4821</v>
      </c>
      <c r="F7754" s="168">
        <f t="shared" si="135"/>
        <v>4821</v>
      </c>
    </row>
    <row r="7755" spans="1:6" s="45" customFormat="1" ht="14.25">
      <c r="A7755" s="229">
        <v>2003518</v>
      </c>
      <c r="B7755" s="21" t="s">
        <v>31</v>
      </c>
      <c r="C7755" s="32" t="s">
        <v>8552</v>
      </c>
      <c r="D7755" s="33" t="s">
        <v>20</v>
      </c>
      <c r="E7755" s="34">
        <v>4453.68</v>
      </c>
      <c r="F7755" s="168">
        <f t="shared" si="135"/>
        <v>4453.68</v>
      </c>
    </row>
    <row r="7756" spans="1:6" s="45" customFormat="1" ht="14.25">
      <c r="A7756" s="229">
        <v>2003489</v>
      </c>
      <c r="B7756" s="21" t="s">
        <v>31</v>
      </c>
      <c r="C7756" s="32" t="s">
        <v>8553</v>
      </c>
      <c r="D7756" s="33" t="s">
        <v>20</v>
      </c>
      <c r="E7756" s="34">
        <v>5619.91</v>
      </c>
      <c r="F7756" s="168">
        <f t="shared" si="135"/>
        <v>5619.91</v>
      </c>
    </row>
    <row r="7757" spans="1:6" s="45" customFormat="1" ht="14.25">
      <c r="A7757" s="229">
        <v>2003488</v>
      </c>
      <c r="B7757" s="21" t="s">
        <v>31</v>
      </c>
      <c r="C7757" s="32" t="s">
        <v>8554</v>
      </c>
      <c r="D7757" s="33" t="s">
        <v>20</v>
      </c>
      <c r="E7757" s="34">
        <v>5154.93</v>
      </c>
      <c r="F7757" s="168">
        <f t="shared" si="135"/>
        <v>5154.93</v>
      </c>
    </row>
    <row r="7758" spans="1:6" s="45" customFormat="1" ht="14.25">
      <c r="A7758" s="229">
        <v>2003529</v>
      </c>
      <c r="B7758" s="21" t="s">
        <v>31</v>
      </c>
      <c r="C7758" s="32" t="s">
        <v>8555</v>
      </c>
      <c r="D7758" s="33" t="s">
        <v>20</v>
      </c>
      <c r="E7758" s="34">
        <v>5837.29</v>
      </c>
      <c r="F7758" s="168">
        <f t="shared" si="135"/>
        <v>5837.29</v>
      </c>
    </row>
    <row r="7759" spans="1:6" s="45" customFormat="1" ht="14.25">
      <c r="A7759" s="229">
        <v>2003528</v>
      </c>
      <c r="B7759" s="21" t="s">
        <v>31</v>
      </c>
      <c r="C7759" s="32" t="s">
        <v>8556</v>
      </c>
      <c r="D7759" s="33" t="s">
        <v>20</v>
      </c>
      <c r="E7759" s="34">
        <v>5383.08</v>
      </c>
      <c r="F7759" s="168">
        <f t="shared" si="135"/>
        <v>5383.08</v>
      </c>
    </row>
    <row r="7760" spans="1:6" s="45" customFormat="1" ht="14.25">
      <c r="A7760" s="229">
        <v>2003491</v>
      </c>
      <c r="B7760" s="21" t="s">
        <v>31</v>
      </c>
      <c r="C7760" s="32" t="s">
        <v>8557</v>
      </c>
      <c r="D7760" s="33" t="s">
        <v>20</v>
      </c>
      <c r="E7760" s="34">
        <v>6387.38</v>
      </c>
      <c r="F7760" s="168">
        <f t="shared" si="135"/>
        <v>6387.38</v>
      </c>
    </row>
    <row r="7761" spans="1:6" s="45" customFormat="1" ht="14.25">
      <c r="A7761" s="229">
        <v>2003490</v>
      </c>
      <c r="B7761" s="21" t="s">
        <v>31</v>
      </c>
      <c r="C7761" s="32" t="s">
        <v>8558</v>
      </c>
      <c r="D7761" s="33" t="s">
        <v>20</v>
      </c>
      <c r="E7761" s="34">
        <v>5855.22</v>
      </c>
      <c r="F7761" s="168">
        <f t="shared" si="135"/>
        <v>5855.22</v>
      </c>
    </row>
    <row r="7762" spans="1:6" s="45" customFormat="1" ht="14.25">
      <c r="A7762" s="229">
        <v>2003531</v>
      </c>
      <c r="B7762" s="21" t="s">
        <v>31</v>
      </c>
      <c r="C7762" s="32" t="s">
        <v>8559</v>
      </c>
      <c r="D7762" s="33" t="s">
        <v>20</v>
      </c>
      <c r="E7762" s="34">
        <v>6640.58</v>
      </c>
      <c r="F7762" s="168">
        <f t="shared" si="135"/>
        <v>6640.58</v>
      </c>
    </row>
    <row r="7763" spans="1:6" s="45" customFormat="1" ht="14.25">
      <c r="A7763" s="229">
        <v>2003530</v>
      </c>
      <c r="B7763" s="21" t="s">
        <v>31</v>
      </c>
      <c r="C7763" s="32" t="s">
        <v>8560</v>
      </c>
      <c r="D7763" s="33" t="s">
        <v>20</v>
      </c>
      <c r="E7763" s="34">
        <v>6121.79</v>
      </c>
      <c r="F7763" s="168">
        <f t="shared" si="135"/>
        <v>6121.79</v>
      </c>
    </row>
    <row r="7764" spans="1:6" s="45" customFormat="1" ht="14.25">
      <c r="A7764" s="229">
        <v>2003485</v>
      </c>
      <c r="B7764" s="21" t="s">
        <v>31</v>
      </c>
      <c r="C7764" s="32" t="s">
        <v>8561</v>
      </c>
      <c r="D7764" s="33" t="s">
        <v>20</v>
      </c>
      <c r="E7764" s="34">
        <v>5687.92</v>
      </c>
      <c r="F7764" s="168">
        <f t="shared" si="135"/>
        <v>5687.92</v>
      </c>
    </row>
    <row r="7765" spans="1:6" s="45" customFormat="1" ht="14.25">
      <c r="A7765" s="229">
        <v>2003484</v>
      </c>
      <c r="B7765" s="21" t="s">
        <v>31</v>
      </c>
      <c r="C7765" s="32" t="s">
        <v>8562</v>
      </c>
      <c r="D7765" s="33" t="s">
        <v>20</v>
      </c>
      <c r="E7765" s="34">
        <v>5208.2</v>
      </c>
      <c r="F7765" s="168">
        <f t="shared" si="135"/>
        <v>5208.2</v>
      </c>
    </row>
    <row r="7766" spans="1:6" s="45" customFormat="1" ht="14.25">
      <c r="A7766" s="229">
        <v>2003525</v>
      </c>
      <c r="B7766" s="21" t="s">
        <v>31</v>
      </c>
      <c r="C7766" s="32" t="s">
        <v>8563</v>
      </c>
      <c r="D7766" s="33" t="s">
        <v>20</v>
      </c>
      <c r="E7766" s="34">
        <v>5905.31</v>
      </c>
      <c r="F7766" s="168">
        <f t="shared" si="135"/>
        <v>5905.31</v>
      </c>
    </row>
    <row r="7767" spans="1:6" s="45" customFormat="1" ht="14.25">
      <c r="A7767" s="229">
        <v>2003524</v>
      </c>
      <c r="B7767" s="21" t="s">
        <v>31</v>
      </c>
      <c r="C7767" s="32" t="s">
        <v>8564</v>
      </c>
      <c r="D7767" s="33" t="s">
        <v>20</v>
      </c>
      <c r="E7767" s="34">
        <v>5436.35</v>
      </c>
      <c r="F7767" s="168">
        <f t="shared" si="135"/>
        <v>5436.35</v>
      </c>
    </row>
    <row r="7768" spans="1:6" s="45" customFormat="1" ht="14.25">
      <c r="A7768" s="229">
        <v>2003487</v>
      </c>
      <c r="B7768" s="21" t="s">
        <v>31</v>
      </c>
      <c r="C7768" s="32" t="s">
        <v>8565</v>
      </c>
      <c r="D7768" s="33" t="s">
        <v>20</v>
      </c>
      <c r="E7768" s="34">
        <v>5658.17</v>
      </c>
      <c r="F7768" s="168">
        <f t="shared" si="135"/>
        <v>5658.17</v>
      </c>
    </row>
    <row r="7769" spans="1:6" s="45" customFormat="1" ht="14.25">
      <c r="A7769" s="229">
        <v>2003486</v>
      </c>
      <c r="B7769" s="21" t="s">
        <v>31</v>
      </c>
      <c r="C7769" s="32" t="s">
        <v>8566</v>
      </c>
      <c r="D7769" s="33" t="s">
        <v>20</v>
      </c>
      <c r="E7769" s="34">
        <v>5184.8900000000003</v>
      </c>
      <c r="F7769" s="168">
        <f t="shared" si="135"/>
        <v>5184.8900000000003</v>
      </c>
    </row>
    <row r="7770" spans="1:6" s="45" customFormat="1" ht="14.25">
      <c r="A7770" s="229">
        <v>2003527</v>
      </c>
      <c r="B7770" s="21" t="s">
        <v>31</v>
      </c>
      <c r="C7770" s="32" t="s">
        <v>8567</v>
      </c>
      <c r="D7770" s="33" t="s">
        <v>20</v>
      </c>
      <c r="E7770" s="34">
        <v>5875.55</v>
      </c>
      <c r="F7770" s="168">
        <f t="shared" si="135"/>
        <v>5875.55</v>
      </c>
    </row>
    <row r="7771" spans="1:6" s="45" customFormat="1" ht="14.25">
      <c r="A7771" s="229">
        <v>2003526</v>
      </c>
      <c r="B7771" s="21" t="s">
        <v>31</v>
      </c>
      <c r="C7771" s="32" t="s">
        <v>8568</v>
      </c>
      <c r="D7771" s="33" t="s">
        <v>20</v>
      </c>
      <c r="E7771" s="34">
        <v>5413.05</v>
      </c>
      <c r="F7771" s="168">
        <f t="shared" si="135"/>
        <v>5413.05</v>
      </c>
    </row>
    <row r="7772" spans="1:6" s="45" customFormat="1" ht="14.25">
      <c r="A7772" s="229">
        <v>2003497</v>
      </c>
      <c r="B7772" s="21" t="s">
        <v>31</v>
      </c>
      <c r="C7772" s="32" t="s">
        <v>8569</v>
      </c>
      <c r="D7772" s="33" t="s">
        <v>20</v>
      </c>
      <c r="E7772" s="34">
        <v>6634.38</v>
      </c>
      <c r="F7772" s="168">
        <f t="shared" si="135"/>
        <v>6634.38</v>
      </c>
    </row>
    <row r="7773" spans="1:6" s="45" customFormat="1" ht="14.25">
      <c r="A7773" s="229">
        <v>2003496</v>
      </c>
      <c r="B7773" s="21" t="s">
        <v>31</v>
      </c>
      <c r="C7773" s="32" t="s">
        <v>8570</v>
      </c>
      <c r="D7773" s="33" t="s">
        <v>20</v>
      </c>
      <c r="E7773" s="34">
        <v>6091.74</v>
      </c>
      <c r="F7773" s="168">
        <f t="shared" si="135"/>
        <v>6091.74</v>
      </c>
    </row>
    <row r="7774" spans="1:6" s="45" customFormat="1" ht="14.25">
      <c r="A7774" s="229">
        <v>2003537</v>
      </c>
      <c r="B7774" s="21" t="s">
        <v>31</v>
      </c>
      <c r="C7774" s="32" t="s">
        <v>8571</v>
      </c>
      <c r="D7774" s="33" t="s">
        <v>20</v>
      </c>
      <c r="E7774" s="34">
        <v>6851.77</v>
      </c>
      <c r="F7774" s="168">
        <f t="shared" si="135"/>
        <v>6851.77</v>
      </c>
    </row>
    <row r="7775" spans="1:6" s="45" customFormat="1" ht="14.25">
      <c r="A7775" s="229">
        <v>2003536</v>
      </c>
      <c r="B7775" s="21" t="s">
        <v>31</v>
      </c>
      <c r="C7775" s="32" t="s">
        <v>8572</v>
      </c>
      <c r="D7775" s="33" t="s">
        <v>20</v>
      </c>
      <c r="E7775" s="34">
        <v>6319.89</v>
      </c>
      <c r="F7775" s="168">
        <f t="shared" si="135"/>
        <v>6319.89</v>
      </c>
    </row>
    <row r="7776" spans="1:6" s="45" customFormat="1" ht="14.25">
      <c r="A7776" s="229">
        <v>2003499</v>
      </c>
      <c r="B7776" s="21" t="s">
        <v>31</v>
      </c>
      <c r="C7776" s="32" t="s">
        <v>8573</v>
      </c>
      <c r="D7776" s="33" t="s">
        <v>20</v>
      </c>
      <c r="E7776" s="34">
        <v>7526.57</v>
      </c>
      <c r="F7776" s="168">
        <f t="shared" si="135"/>
        <v>7526.57</v>
      </c>
    </row>
    <row r="7777" spans="1:6" s="45" customFormat="1" ht="14.25">
      <c r="A7777" s="229">
        <v>2003498</v>
      </c>
      <c r="B7777" s="21" t="s">
        <v>31</v>
      </c>
      <c r="C7777" s="32" t="s">
        <v>8574</v>
      </c>
      <c r="D7777" s="33" t="s">
        <v>20</v>
      </c>
      <c r="E7777" s="34">
        <v>6906.48</v>
      </c>
      <c r="F7777" s="168">
        <f t="shared" si="135"/>
        <v>6906.48</v>
      </c>
    </row>
    <row r="7778" spans="1:6" s="45" customFormat="1" ht="14.25">
      <c r="A7778" s="229">
        <v>2003539</v>
      </c>
      <c r="B7778" s="21" t="s">
        <v>31</v>
      </c>
      <c r="C7778" s="32" t="s">
        <v>8575</v>
      </c>
      <c r="D7778" s="33" t="s">
        <v>20</v>
      </c>
      <c r="E7778" s="34">
        <v>7779.76</v>
      </c>
      <c r="F7778" s="168">
        <f t="shared" si="135"/>
        <v>7779.76</v>
      </c>
    </row>
    <row r="7779" spans="1:6" s="45" customFormat="1" ht="14.25">
      <c r="A7779" s="229">
        <v>2003538</v>
      </c>
      <c r="B7779" s="21" t="s">
        <v>31</v>
      </c>
      <c r="C7779" s="32" t="s">
        <v>8576</v>
      </c>
      <c r="D7779" s="33" t="s">
        <v>20</v>
      </c>
      <c r="E7779" s="34">
        <v>7173.05</v>
      </c>
      <c r="F7779" s="168">
        <f t="shared" si="135"/>
        <v>7173.05</v>
      </c>
    </row>
    <row r="7780" spans="1:6" s="45" customFormat="1" ht="14.25">
      <c r="A7780" s="229">
        <v>2003493</v>
      </c>
      <c r="B7780" s="21" t="s">
        <v>31</v>
      </c>
      <c r="C7780" s="32" t="s">
        <v>8577</v>
      </c>
      <c r="D7780" s="33" t="s">
        <v>20</v>
      </c>
      <c r="E7780" s="34">
        <v>6702.4</v>
      </c>
      <c r="F7780" s="168">
        <f t="shared" si="135"/>
        <v>6702.4</v>
      </c>
    </row>
    <row r="7781" spans="1:6" s="45" customFormat="1" ht="14.25">
      <c r="A7781" s="229">
        <v>2003492</v>
      </c>
      <c r="B7781" s="21" t="s">
        <v>31</v>
      </c>
      <c r="C7781" s="32" t="s">
        <v>8578</v>
      </c>
      <c r="D7781" s="33" t="s">
        <v>20</v>
      </c>
      <c r="E7781" s="34">
        <v>6145.01</v>
      </c>
      <c r="F7781" s="168">
        <f t="shared" si="135"/>
        <v>6145.01</v>
      </c>
    </row>
    <row r="7782" spans="1:6" s="45" customFormat="1" ht="14.25">
      <c r="A7782" s="229">
        <v>2003533</v>
      </c>
      <c r="B7782" s="21" t="s">
        <v>31</v>
      </c>
      <c r="C7782" s="32" t="s">
        <v>8579</v>
      </c>
      <c r="D7782" s="33" t="s">
        <v>20</v>
      </c>
      <c r="E7782" s="34">
        <v>6919.79</v>
      </c>
      <c r="F7782" s="168">
        <f t="shared" si="135"/>
        <v>6919.79</v>
      </c>
    </row>
    <row r="7783" spans="1:6" s="45" customFormat="1" ht="14.25">
      <c r="A7783" s="229">
        <v>2003532</v>
      </c>
      <c r="B7783" s="21" t="s">
        <v>31</v>
      </c>
      <c r="C7783" s="32" t="s">
        <v>8580</v>
      </c>
      <c r="D7783" s="33" t="s">
        <v>20</v>
      </c>
      <c r="E7783" s="34">
        <v>6373.16</v>
      </c>
      <c r="F7783" s="168">
        <f t="shared" si="135"/>
        <v>6373.16</v>
      </c>
    </row>
    <row r="7784" spans="1:6" s="45" customFormat="1" ht="14.25">
      <c r="A7784" s="229">
        <v>2003495</v>
      </c>
      <c r="B7784" s="21" t="s">
        <v>31</v>
      </c>
      <c r="C7784" s="32" t="s">
        <v>8581</v>
      </c>
      <c r="D7784" s="33" t="s">
        <v>20</v>
      </c>
      <c r="E7784" s="34">
        <v>6672.64</v>
      </c>
      <c r="F7784" s="168">
        <f t="shared" si="135"/>
        <v>6672.64</v>
      </c>
    </row>
    <row r="7785" spans="1:6" s="45" customFormat="1" ht="14.25">
      <c r="A7785" s="229">
        <v>2003494</v>
      </c>
      <c r="B7785" s="21" t="s">
        <v>31</v>
      </c>
      <c r="C7785" s="32" t="s">
        <v>8582</v>
      </c>
      <c r="D7785" s="33" t="s">
        <v>20</v>
      </c>
      <c r="E7785" s="34">
        <v>6121.71</v>
      </c>
      <c r="F7785" s="168">
        <f t="shared" si="135"/>
        <v>6121.71</v>
      </c>
    </row>
    <row r="7786" spans="1:6" s="45" customFormat="1" ht="14.25">
      <c r="A7786" s="229">
        <v>2003535</v>
      </c>
      <c r="B7786" s="21" t="s">
        <v>31</v>
      </c>
      <c r="C7786" s="32" t="s">
        <v>8583</v>
      </c>
      <c r="D7786" s="33" t="s">
        <v>20</v>
      </c>
      <c r="E7786" s="34">
        <v>6890.03</v>
      </c>
      <c r="F7786" s="168">
        <f t="shared" si="135"/>
        <v>6890.03</v>
      </c>
    </row>
    <row r="7787" spans="1:6" s="45" customFormat="1" ht="14.25">
      <c r="A7787" s="229">
        <v>2003534</v>
      </c>
      <c r="B7787" s="21" t="s">
        <v>31</v>
      </c>
      <c r="C7787" s="32" t="s">
        <v>8584</v>
      </c>
      <c r="D7787" s="33" t="s">
        <v>20</v>
      </c>
      <c r="E7787" s="34">
        <v>6349.86</v>
      </c>
      <c r="F7787" s="168">
        <f t="shared" si="135"/>
        <v>6349.86</v>
      </c>
    </row>
    <row r="7788" spans="1:6" s="45" customFormat="1" ht="14.25">
      <c r="A7788" s="229">
        <v>2003505</v>
      </c>
      <c r="B7788" s="21" t="s">
        <v>31</v>
      </c>
      <c r="C7788" s="32" t="s">
        <v>8585</v>
      </c>
      <c r="D7788" s="33" t="s">
        <v>20</v>
      </c>
      <c r="E7788" s="34">
        <v>7585.08</v>
      </c>
      <c r="F7788" s="168">
        <f t="shared" si="135"/>
        <v>7585.08</v>
      </c>
    </row>
    <row r="7789" spans="1:6" s="45" customFormat="1" ht="14.25">
      <c r="A7789" s="229">
        <v>2003504</v>
      </c>
      <c r="B7789" s="21" t="s">
        <v>31</v>
      </c>
      <c r="C7789" s="32" t="s">
        <v>8586</v>
      </c>
      <c r="D7789" s="33" t="s">
        <v>20</v>
      </c>
      <c r="E7789" s="34">
        <v>6964.76</v>
      </c>
      <c r="F7789" s="168">
        <f t="shared" si="135"/>
        <v>6964.76</v>
      </c>
    </row>
    <row r="7790" spans="1:6" s="45" customFormat="1" ht="14.25">
      <c r="A7790" s="229">
        <v>2003545</v>
      </c>
      <c r="B7790" s="21" t="s">
        <v>31</v>
      </c>
      <c r="C7790" s="32" t="s">
        <v>8587</v>
      </c>
      <c r="D7790" s="33" t="s">
        <v>20</v>
      </c>
      <c r="E7790" s="34">
        <v>7802.46</v>
      </c>
      <c r="F7790" s="168">
        <f t="shared" si="135"/>
        <v>7802.46</v>
      </c>
    </row>
    <row r="7791" spans="1:6" s="45" customFormat="1" ht="14.25">
      <c r="A7791" s="229">
        <v>2003544</v>
      </c>
      <c r="B7791" s="21" t="s">
        <v>31</v>
      </c>
      <c r="C7791" s="32" t="s">
        <v>8588</v>
      </c>
      <c r="D7791" s="33" t="s">
        <v>20</v>
      </c>
      <c r="E7791" s="34">
        <v>7192.92</v>
      </c>
      <c r="F7791" s="168">
        <f t="shared" ref="F7791:F7854" si="136">E7791*$F$5038</f>
        <v>7192.92</v>
      </c>
    </row>
    <row r="7792" spans="1:6" s="45" customFormat="1" ht="14.25">
      <c r="A7792" s="229">
        <v>2003507</v>
      </c>
      <c r="B7792" s="21" t="s">
        <v>31</v>
      </c>
      <c r="C7792" s="32" t="s">
        <v>8589</v>
      </c>
      <c r="D7792" s="33" t="s">
        <v>20</v>
      </c>
      <c r="E7792" s="34">
        <v>8597.4699999999993</v>
      </c>
      <c r="F7792" s="168">
        <f t="shared" si="136"/>
        <v>8597.4699999999993</v>
      </c>
    </row>
    <row r="7793" spans="1:6" s="45" customFormat="1" ht="14.25">
      <c r="A7793" s="229">
        <v>2003506</v>
      </c>
      <c r="B7793" s="21" t="s">
        <v>31</v>
      </c>
      <c r="C7793" s="32" t="s">
        <v>8590</v>
      </c>
      <c r="D7793" s="33" t="s">
        <v>20</v>
      </c>
      <c r="E7793" s="34">
        <v>7889.45</v>
      </c>
      <c r="F7793" s="168">
        <f t="shared" si="136"/>
        <v>7889.45</v>
      </c>
    </row>
    <row r="7794" spans="1:6" s="45" customFormat="1" ht="14.25">
      <c r="A7794" s="229">
        <v>2003547</v>
      </c>
      <c r="B7794" s="21" t="s">
        <v>31</v>
      </c>
      <c r="C7794" s="32" t="s">
        <v>8591</v>
      </c>
      <c r="D7794" s="33" t="s">
        <v>20</v>
      </c>
      <c r="E7794" s="34">
        <v>8850.66</v>
      </c>
      <c r="F7794" s="168">
        <f t="shared" si="136"/>
        <v>8850.66</v>
      </c>
    </row>
    <row r="7795" spans="1:6" s="45" customFormat="1" ht="14.25">
      <c r="A7795" s="229">
        <v>2003546</v>
      </c>
      <c r="B7795" s="21" t="s">
        <v>31</v>
      </c>
      <c r="C7795" s="32" t="s">
        <v>8592</v>
      </c>
      <c r="D7795" s="33" t="s">
        <v>20</v>
      </c>
      <c r="E7795" s="34">
        <v>8156.03</v>
      </c>
      <c r="F7795" s="168">
        <f t="shared" si="136"/>
        <v>8156.03</v>
      </c>
    </row>
    <row r="7796" spans="1:6" s="45" customFormat="1" ht="14.25">
      <c r="A7796" s="229">
        <v>2003501</v>
      </c>
      <c r="B7796" s="21" t="s">
        <v>31</v>
      </c>
      <c r="C7796" s="32" t="s">
        <v>8593</v>
      </c>
      <c r="D7796" s="33" t="s">
        <v>20</v>
      </c>
      <c r="E7796" s="34">
        <v>7653.09</v>
      </c>
      <c r="F7796" s="168">
        <f t="shared" si="136"/>
        <v>7653.09</v>
      </c>
    </row>
    <row r="7797" spans="1:6" s="45" customFormat="1" ht="14.25">
      <c r="A7797" s="229">
        <v>2003500</v>
      </c>
      <c r="B7797" s="21" t="s">
        <v>31</v>
      </c>
      <c r="C7797" s="32" t="s">
        <v>8594</v>
      </c>
      <c r="D7797" s="33" t="s">
        <v>20</v>
      </c>
      <c r="E7797" s="34">
        <v>7018.04</v>
      </c>
      <c r="F7797" s="168">
        <f t="shared" si="136"/>
        <v>7018.04</v>
      </c>
    </row>
    <row r="7798" spans="1:6" s="45" customFormat="1" ht="14.25">
      <c r="A7798" s="229">
        <v>2003541</v>
      </c>
      <c r="B7798" s="21" t="s">
        <v>31</v>
      </c>
      <c r="C7798" s="32" t="s">
        <v>8595</v>
      </c>
      <c r="D7798" s="33" t="s">
        <v>20</v>
      </c>
      <c r="E7798" s="34">
        <v>7870.48</v>
      </c>
      <c r="F7798" s="168">
        <f t="shared" si="136"/>
        <v>7870.48</v>
      </c>
    </row>
    <row r="7799" spans="1:6" s="45" customFormat="1" ht="14.25">
      <c r="A7799" s="229">
        <v>2003540</v>
      </c>
      <c r="B7799" s="21" t="s">
        <v>31</v>
      </c>
      <c r="C7799" s="32" t="s">
        <v>8596</v>
      </c>
      <c r="D7799" s="33" t="s">
        <v>20</v>
      </c>
      <c r="E7799" s="34">
        <v>7246.19</v>
      </c>
      <c r="F7799" s="168">
        <f t="shared" si="136"/>
        <v>7246.19</v>
      </c>
    </row>
    <row r="7800" spans="1:6" s="45" customFormat="1" ht="14.25">
      <c r="A7800" s="229">
        <v>2003503</v>
      </c>
      <c r="B7800" s="21" t="s">
        <v>31</v>
      </c>
      <c r="C7800" s="32" t="s">
        <v>8597</v>
      </c>
      <c r="D7800" s="33" t="s">
        <v>20</v>
      </c>
      <c r="E7800" s="34">
        <v>7623.34</v>
      </c>
      <c r="F7800" s="168">
        <f t="shared" si="136"/>
        <v>7623.34</v>
      </c>
    </row>
    <row r="7801" spans="1:6" s="45" customFormat="1" ht="14.25">
      <c r="A7801" s="229">
        <v>2003502</v>
      </c>
      <c r="B7801" s="21" t="s">
        <v>31</v>
      </c>
      <c r="C7801" s="32" t="s">
        <v>8598</v>
      </c>
      <c r="D7801" s="33" t="s">
        <v>20</v>
      </c>
      <c r="E7801" s="34">
        <v>6994.73</v>
      </c>
      <c r="F7801" s="168">
        <f t="shared" si="136"/>
        <v>6994.73</v>
      </c>
    </row>
    <row r="7802" spans="1:6" s="45" customFormat="1" ht="14.25">
      <c r="A7802" s="229">
        <v>2003543</v>
      </c>
      <c r="B7802" s="21" t="s">
        <v>31</v>
      </c>
      <c r="C7802" s="32" t="s">
        <v>8599</v>
      </c>
      <c r="D7802" s="33" t="s">
        <v>20</v>
      </c>
      <c r="E7802" s="34">
        <v>7840.72</v>
      </c>
      <c r="F7802" s="168">
        <f t="shared" si="136"/>
        <v>7840.72</v>
      </c>
    </row>
    <row r="7803" spans="1:6" s="45" customFormat="1" ht="14.25">
      <c r="A7803" s="229">
        <v>2003542</v>
      </c>
      <c r="B7803" s="21" t="s">
        <v>31</v>
      </c>
      <c r="C7803" s="32" t="s">
        <v>8600</v>
      </c>
      <c r="D7803" s="33" t="s">
        <v>20</v>
      </c>
      <c r="E7803" s="34">
        <v>7222.88</v>
      </c>
      <c r="F7803" s="168">
        <f t="shared" si="136"/>
        <v>7222.88</v>
      </c>
    </row>
    <row r="7804" spans="1:6" s="45" customFormat="1" ht="14.25">
      <c r="A7804" s="229">
        <v>2003513</v>
      </c>
      <c r="B7804" s="21" t="s">
        <v>31</v>
      </c>
      <c r="C7804" s="32" t="s">
        <v>8601</v>
      </c>
      <c r="D7804" s="33" t="s">
        <v>20</v>
      </c>
      <c r="E7804" s="34">
        <v>8599.5499999999993</v>
      </c>
      <c r="F7804" s="168">
        <f t="shared" si="136"/>
        <v>8599.5499999999993</v>
      </c>
    </row>
    <row r="7805" spans="1:6" s="45" customFormat="1" ht="14.25">
      <c r="A7805" s="229">
        <v>2003512</v>
      </c>
      <c r="B7805" s="21" t="s">
        <v>31</v>
      </c>
      <c r="C7805" s="32" t="s">
        <v>8602</v>
      </c>
      <c r="D7805" s="33" t="s">
        <v>20</v>
      </c>
      <c r="E7805" s="34">
        <v>7901.58</v>
      </c>
      <c r="F7805" s="168">
        <f t="shared" si="136"/>
        <v>7901.58</v>
      </c>
    </row>
    <row r="7806" spans="1:6" s="45" customFormat="1" ht="14.25">
      <c r="A7806" s="229">
        <v>2003553</v>
      </c>
      <c r="B7806" s="21" t="s">
        <v>31</v>
      </c>
      <c r="C7806" s="32" t="s">
        <v>8603</v>
      </c>
      <c r="D7806" s="33" t="s">
        <v>20</v>
      </c>
      <c r="E7806" s="34">
        <v>8816.94</v>
      </c>
      <c r="F7806" s="168">
        <f t="shared" si="136"/>
        <v>8816.94</v>
      </c>
    </row>
    <row r="7807" spans="1:6" s="45" customFormat="1" ht="14.25">
      <c r="A7807" s="229">
        <v>2003552</v>
      </c>
      <c r="B7807" s="21" t="s">
        <v>31</v>
      </c>
      <c r="C7807" s="32" t="s">
        <v>8604</v>
      </c>
      <c r="D7807" s="33" t="s">
        <v>20</v>
      </c>
      <c r="E7807" s="34">
        <v>8129.73</v>
      </c>
      <c r="F7807" s="168">
        <f t="shared" si="136"/>
        <v>8129.73</v>
      </c>
    </row>
    <row r="7808" spans="1:6" s="45" customFormat="1" ht="14.25">
      <c r="A7808" s="229">
        <v>2003515</v>
      </c>
      <c r="B7808" s="21" t="s">
        <v>31</v>
      </c>
      <c r="C7808" s="32" t="s">
        <v>8605</v>
      </c>
      <c r="D7808" s="33" t="s">
        <v>20</v>
      </c>
      <c r="E7808" s="34">
        <v>9736.65</v>
      </c>
      <c r="F7808" s="168">
        <f t="shared" si="136"/>
        <v>9736.65</v>
      </c>
    </row>
    <row r="7809" spans="1:6" s="45" customFormat="1" ht="14.25">
      <c r="A7809" s="229">
        <v>2003514</v>
      </c>
      <c r="B7809" s="21" t="s">
        <v>31</v>
      </c>
      <c r="C7809" s="32" t="s">
        <v>8606</v>
      </c>
      <c r="D7809" s="33" t="s">
        <v>20</v>
      </c>
      <c r="E7809" s="34">
        <v>8940.7099999999991</v>
      </c>
      <c r="F7809" s="168">
        <f t="shared" si="136"/>
        <v>8940.7099999999991</v>
      </c>
    </row>
    <row r="7810" spans="1:6" s="45" customFormat="1" ht="14.25">
      <c r="A7810" s="229">
        <v>2003555</v>
      </c>
      <c r="B7810" s="21" t="s">
        <v>31</v>
      </c>
      <c r="C7810" s="32" t="s">
        <v>8607</v>
      </c>
      <c r="D7810" s="33" t="s">
        <v>20</v>
      </c>
      <c r="E7810" s="34">
        <v>9989.85</v>
      </c>
      <c r="F7810" s="168">
        <f t="shared" si="136"/>
        <v>9989.85</v>
      </c>
    </row>
    <row r="7811" spans="1:6" s="45" customFormat="1" ht="14.25">
      <c r="A7811" s="229">
        <v>2003554</v>
      </c>
      <c r="B7811" s="21" t="s">
        <v>31</v>
      </c>
      <c r="C7811" s="32" t="s">
        <v>8608</v>
      </c>
      <c r="D7811" s="33" t="s">
        <v>20</v>
      </c>
      <c r="E7811" s="34">
        <v>9207.2900000000009</v>
      </c>
      <c r="F7811" s="168">
        <f t="shared" si="136"/>
        <v>9207.2900000000009</v>
      </c>
    </row>
    <row r="7812" spans="1:6" s="45" customFormat="1" ht="14.25">
      <c r="A7812" s="229">
        <v>2003509</v>
      </c>
      <c r="B7812" s="21" t="s">
        <v>31</v>
      </c>
      <c r="C7812" s="32" t="s">
        <v>8609</v>
      </c>
      <c r="D7812" s="33" t="s">
        <v>20</v>
      </c>
      <c r="E7812" s="34">
        <v>8667.57</v>
      </c>
      <c r="F7812" s="168">
        <f t="shared" si="136"/>
        <v>8667.57</v>
      </c>
    </row>
    <row r="7813" spans="1:6" s="45" customFormat="1" ht="14.25">
      <c r="A7813" s="229">
        <v>2003508</v>
      </c>
      <c r="B7813" s="21" t="s">
        <v>31</v>
      </c>
      <c r="C7813" s="32" t="s">
        <v>8610</v>
      </c>
      <c r="D7813" s="33" t="s">
        <v>20</v>
      </c>
      <c r="E7813" s="34">
        <v>7954.85</v>
      </c>
      <c r="F7813" s="168">
        <f t="shared" si="136"/>
        <v>7954.85</v>
      </c>
    </row>
    <row r="7814" spans="1:6" s="45" customFormat="1" ht="14.25">
      <c r="A7814" s="229">
        <v>2003549</v>
      </c>
      <c r="B7814" s="21" t="s">
        <v>31</v>
      </c>
      <c r="C7814" s="32" t="s">
        <v>8611</v>
      </c>
      <c r="D7814" s="33" t="s">
        <v>20</v>
      </c>
      <c r="E7814" s="34">
        <v>8884.9500000000007</v>
      </c>
      <c r="F7814" s="168">
        <f t="shared" si="136"/>
        <v>8884.9500000000007</v>
      </c>
    </row>
    <row r="7815" spans="1:6" s="45" customFormat="1" ht="14.25">
      <c r="A7815" s="229">
        <v>2003548</v>
      </c>
      <c r="B7815" s="21" t="s">
        <v>31</v>
      </c>
      <c r="C7815" s="32" t="s">
        <v>8612</v>
      </c>
      <c r="D7815" s="33" t="s">
        <v>20</v>
      </c>
      <c r="E7815" s="34">
        <v>8183</v>
      </c>
      <c r="F7815" s="168">
        <f t="shared" si="136"/>
        <v>8183</v>
      </c>
    </row>
    <row r="7816" spans="1:6" s="45" customFormat="1" ht="14.25">
      <c r="A7816" s="229">
        <v>2003511</v>
      </c>
      <c r="B7816" s="21" t="s">
        <v>31</v>
      </c>
      <c r="C7816" s="32" t="s">
        <v>8613</v>
      </c>
      <c r="D7816" s="33" t="s">
        <v>20</v>
      </c>
      <c r="E7816" s="34">
        <v>8637.81</v>
      </c>
      <c r="F7816" s="168">
        <f t="shared" si="136"/>
        <v>8637.81</v>
      </c>
    </row>
    <row r="7817" spans="1:6" s="45" customFormat="1" ht="14.25">
      <c r="A7817" s="229">
        <v>2003510</v>
      </c>
      <c r="B7817" s="21" t="s">
        <v>31</v>
      </c>
      <c r="C7817" s="32" t="s">
        <v>8614</v>
      </c>
      <c r="D7817" s="33" t="s">
        <v>20</v>
      </c>
      <c r="E7817" s="34">
        <v>7931.54</v>
      </c>
      <c r="F7817" s="168">
        <f t="shared" si="136"/>
        <v>7931.54</v>
      </c>
    </row>
    <row r="7818" spans="1:6" s="45" customFormat="1" ht="14.25">
      <c r="A7818" s="229">
        <v>2003551</v>
      </c>
      <c r="B7818" s="21" t="s">
        <v>31</v>
      </c>
      <c r="C7818" s="32" t="s">
        <v>8615</v>
      </c>
      <c r="D7818" s="33" t="s">
        <v>20</v>
      </c>
      <c r="E7818" s="34">
        <v>8855.2000000000007</v>
      </c>
      <c r="F7818" s="168">
        <f t="shared" si="136"/>
        <v>8855.2000000000007</v>
      </c>
    </row>
    <row r="7819" spans="1:6" s="45" customFormat="1" ht="14.25">
      <c r="A7819" s="229">
        <v>2003550</v>
      </c>
      <c r="B7819" s="21" t="s">
        <v>31</v>
      </c>
      <c r="C7819" s="32" t="s">
        <v>8616</v>
      </c>
      <c r="D7819" s="33" t="s">
        <v>20</v>
      </c>
      <c r="E7819" s="34">
        <v>8159.69</v>
      </c>
      <c r="F7819" s="168">
        <f t="shared" si="136"/>
        <v>8159.69</v>
      </c>
    </row>
    <row r="7820" spans="1:6" s="45" customFormat="1" ht="14.25">
      <c r="A7820" s="229">
        <v>2003728</v>
      </c>
      <c r="B7820" s="21" t="s">
        <v>31</v>
      </c>
      <c r="C7820" s="32" t="s">
        <v>8617</v>
      </c>
      <c r="D7820" s="33" t="s">
        <v>20</v>
      </c>
      <c r="E7820" s="34">
        <v>3534.58</v>
      </c>
      <c r="F7820" s="168">
        <f t="shared" si="136"/>
        <v>3534.58</v>
      </c>
    </row>
    <row r="7821" spans="1:6" s="45" customFormat="1" ht="14.25">
      <c r="A7821" s="229">
        <v>2003727</v>
      </c>
      <c r="B7821" s="21" t="s">
        <v>31</v>
      </c>
      <c r="C7821" s="32" t="s">
        <v>8618</v>
      </c>
      <c r="D7821" s="33" t="s">
        <v>20</v>
      </c>
      <c r="E7821" s="34">
        <v>3203.4</v>
      </c>
      <c r="F7821" s="168">
        <f t="shared" si="136"/>
        <v>3203.4</v>
      </c>
    </row>
    <row r="7822" spans="1:6" s="45" customFormat="1" ht="14.25">
      <c r="A7822" s="229">
        <v>2003730</v>
      </c>
      <c r="B7822" s="21" t="s">
        <v>31</v>
      </c>
      <c r="C7822" s="32" t="s">
        <v>8619</v>
      </c>
      <c r="D7822" s="33" t="s">
        <v>20</v>
      </c>
      <c r="E7822" s="34">
        <v>3490.32</v>
      </c>
      <c r="F7822" s="168">
        <f t="shared" si="136"/>
        <v>3490.32</v>
      </c>
    </row>
    <row r="7823" spans="1:6" s="45" customFormat="1" ht="14.25">
      <c r="A7823" s="229">
        <v>2003729</v>
      </c>
      <c r="B7823" s="21" t="s">
        <v>31</v>
      </c>
      <c r="C7823" s="32" t="s">
        <v>8620</v>
      </c>
      <c r="D7823" s="33" t="s">
        <v>20</v>
      </c>
      <c r="E7823" s="34">
        <v>3173.8</v>
      </c>
      <c r="F7823" s="168">
        <f t="shared" si="136"/>
        <v>3173.8</v>
      </c>
    </row>
    <row r="7824" spans="1:6" s="45" customFormat="1" ht="14.25">
      <c r="A7824" s="229">
        <v>2003732</v>
      </c>
      <c r="B7824" s="21" t="s">
        <v>31</v>
      </c>
      <c r="C7824" s="32" t="s">
        <v>8621</v>
      </c>
      <c r="D7824" s="33" t="s">
        <v>20</v>
      </c>
      <c r="E7824" s="34">
        <v>3450.49</v>
      </c>
      <c r="F7824" s="168">
        <f t="shared" si="136"/>
        <v>3450.49</v>
      </c>
    </row>
    <row r="7825" spans="1:6" s="45" customFormat="1" ht="14.25">
      <c r="A7825" s="229">
        <v>2003731</v>
      </c>
      <c r="B7825" s="21" t="s">
        <v>31</v>
      </c>
      <c r="C7825" s="32" t="s">
        <v>8622</v>
      </c>
      <c r="D7825" s="33" t="s">
        <v>20</v>
      </c>
      <c r="E7825" s="34">
        <v>3147.16</v>
      </c>
      <c r="F7825" s="168">
        <f t="shared" si="136"/>
        <v>3147.16</v>
      </c>
    </row>
    <row r="7826" spans="1:6" s="45" customFormat="1" ht="14.25">
      <c r="A7826" s="229">
        <v>2003734</v>
      </c>
      <c r="B7826" s="21" t="s">
        <v>31</v>
      </c>
      <c r="C7826" s="32" t="s">
        <v>8623</v>
      </c>
      <c r="D7826" s="33" t="s">
        <v>20</v>
      </c>
      <c r="E7826" s="34">
        <v>3401.82</v>
      </c>
      <c r="F7826" s="168">
        <f t="shared" si="136"/>
        <v>3401.82</v>
      </c>
    </row>
    <row r="7827" spans="1:6" s="45" customFormat="1" ht="14.25">
      <c r="A7827" s="229">
        <v>2003733</v>
      </c>
      <c r="B7827" s="21" t="s">
        <v>31</v>
      </c>
      <c r="C7827" s="32" t="s">
        <v>8624</v>
      </c>
      <c r="D7827" s="33" t="s">
        <v>20</v>
      </c>
      <c r="E7827" s="34">
        <v>3114.6</v>
      </c>
      <c r="F7827" s="168">
        <f t="shared" si="136"/>
        <v>3114.6</v>
      </c>
    </row>
    <row r="7828" spans="1:6" s="45" customFormat="1" ht="14.25">
      <c r="A7828" s="229">
        <v>2003736</v>
      </c>
      <c r="B7828" s="21" t="s">
        <v>31</v>
      </c>
      <c r="C7828" s="32" t="s">
        <v>8625</v>
      </c>
      <c r="D7828" s="33" t="s">
        <v>20</v>
      </c>
      <c r="E7828" s="34">
        <v>4641.21</v>
      </c>
      <c r="F7828" s="168">
        <f t="shared" si="136"/>
        <v>4641.21</v>
      </c>
    </row>
    <row r="7829" spans="1:6" s="45" customFormat="1" ht="14.25">
      <c r="A7829" s="229">
        <v>2003735</v>
      </c>
      <c r="B7829" s="21" t="s">
        <v>31</v>
      </c>
      <c r="C7829" s="32" t="s">
        <v>8626</v>
      </c>
      <c r="D7829" s="33" t="s">
        <v>20</v>
      </c>
      <c r="E7829" s="34">
        <v>4229.43</v>
      </c>
      <c r="F7829" s="168">
        <f t="shared" si="136"/>
        <v>4229.43</v>
      </c>
    </row>
    <row r="7830" spans="1:6" s="45" customFormat="1" ht="14.25">
      <c r="A7830" s="229">
        <v>2003738</v>
      </c>
      <c r="B7830" s="21" t="s">
        <v>31</v>
      </c>
      <c r="C7830" s="32" t="s">
        <v>8627</v>
      </c>
      <c r="D7830" s="33" t="s">
        <v>20</v>
      </c>
      <c r="E7830" s="34">
        <v>4596.96</v>
      </c>
      <c r="F7830" s="168">
        <f t="shared" si="136"/>
        <v>4596.96</v>
      </c>
    </row>
    <row r="7831" spans="1:6" s="45" customFormat="1" ht="14.25">
      <c r="A7831" s="229">
        <v>2003737</v>
      </c>
      <c r="B7831" s="21" t="s">
        <v>31</v>
      </c>
      <c r="C7831" s="32" t="s">
        <v>8628</v>
      </c>
      <c r="D7831" s="33" t="s">
        <v>20</v>
      </c>
      <c r="E7831" s="34">
        <v>4199.83</v>
      </c>
      <c r="F7831" s="168">
        <f t="shared" si="136"/>
        <v>4199.83</v>
      </c>
    </row>
    <row r="7832" spans="1:6" s="45" customFormat="1" ht="14.25">
      <c r="A7832" s="229">
        <v>2003740</v>
      </c>
      <c r="B7832" s="21" t="s">
        <v>31</v>
      </c>
      <c r="C7832" s="32" t="s">
        <v>8629</v>
      </c>
      <c r="D7832" s="33" t="s">
        <v>20</v>
      </c>
      <c r="E7832" s="34">
        <v>4557.13</v>
      </c>
      <c r="F7832" s="168">
        <f t="shared" si="136"/>
        <v>4557.13</v>
      </c>
    </row>
    <row r="7833" spans="1:6" s="45" customFormat="1" ht="14.25">
      <c r="A7833" s="229">
        <v>2003739</v>
      </c>
      <c r="B7833" s="21" t="s">
        <v>31</v>
      </c>
      <c r="C7833" s="32" t="s">
        <v>8630</v>
      </c>
      <c r="D7833" s="33" t="s">
        <v>20</v>
      </c>
      <c r="E7833" s="34">
        <v>4173.1899999999996</v>
      </c>
      <c r="F7833" s="168">
        <f t="shared" si="136"/>
        <v>4173.1899999999996</v>
      </c>
    </row>
    <row r="7834" spans="1:6" s="45" customFormat="1" ht="14.25">
      <c r="A7834" s="229">
        <v>2003742</v>
      </c>
      <c r="B7834" s="21" t="s">
        <v>31</v>
      </c>
      <c r="C7834" s="32" t="s">
        <v>8631</v>
      </c>
      <c r="D7834" s="33" t="s">
        <v>20</v>
      </c>
      <c r="E7834" s="34">
        <v>4685.47</v>
      </c>
      <c r="F7834" s="168">
        <f t="shared" si="136"/>
        <v>4685.47</v>
      </c>
    </row>
    <row r="7835" spans="1:6" s="45" customFormat="1" ht="14.25">
      <c r="A7835" s="229">
        <v>2003741</v>
      </c>
      <c r="B7835" s="21" t="s">
        <v>31</v>
      </c>
      <c r="C7835" s="32" t="s">
        <v>8632</v>
      </c>
      <c r="D7835" s="33" t="s">
        <v>20</v>
      </c>
      <c r="E7835" s="34">
        <v>4259.03</v>
      </c>
      <c r="F7835" s="168">
        <f t="shared" si="136"/>
        <v>4259.03</v>
      </c>
    </row>
    <row r="7836" spans="1:6" s="45" customFormat="1" ht="14.25">
      <c r="A7836" s="229">
        <v>2003744</v>
      </c>
      <c r="B7836" s="21" t="s">
        <v>31</v>
      </c>
      <c r="C7836" s="32" t="s">
        <v>8633</v>
      </c>
      <c r="D7836" s="33" t="s">
        <v>20</v>
      </c>
      <c r="E7836" s="34">
        <v>5584.65</v>
      </c>
      <c r="F7836" s="168">
        <f t="shared" si="136"/>
        <v>5584.65</v>
      </c>
    </row>
    <row r="7837" spans="1:6" s="45" customFormat="1" ht="14.25">
      <c r="A7837" s="229">
        <v>2003743</v>
      </c>
      <c r="B7837" s="21" t="s">
        <v>31</v>
      </c>
      <c r="C7837" s="32" t="s">
        <v>8634</v>
      </c>
      <c r="D7837" s="33" t="s">
        <v>20</v>
      </c>
      <c r="E7837" s="34">
        <v>5092.2700000000004</v>
      </c>
      <c r="F7837" s="168">
        <f t="shared" si="136"/>
        <v>5092.2700000000004</v>
      </c>
    </row>
    <row r="7838" spans="1:6" s="45" customFormat="1" ht="14.25">
      <c r="A7838" s="229">
        <v>2003746</v>
      </c>
      <c r="B7838" s="21" t="s">
        <v>31</v>
      </c>
      <c r="C7838" s="32" t="s">
        <v>8635</v>
      </c>
      <c r="D7838" s="33" t="s">
        <v>20</v>
      </c>
      <c r="E7838" s="34">
        <v>5540.39</v>
      </c>
      <c r="F7838" s="168">
        <f t="shared" si="136"/>
        <v>5540.39</v>
      </c>
    </row>
    <row r="7839" spans="1:6" s="45" customFormat="1" ht="14.25">
      <c r="A7839" s="229">
        <v>2003745</v>
      </c>
      <c r="B7839" s="21" t="s">
        <v>31</v>
      </c>
      <c r="C7839" s="32" t="s">
        <v>8636</v>
      </c>
      <c r="D7839" s="33" t="s">
        <v>20</v>
      </c>
      <c r="E7839" s="34">
        <v>5062.67</v>
      </c>
      <c r="F7839" s="168">
        <f t="shared" si="136"/>
        <v>5062.67</v>
      </c>
    </row>
    <row r="7840" spans="1:6" s="45" customFormat="1" ht="14.25">
      <c r="A7840" s="229">
        <v>2003748</v>
      </c>
      <c r="B7840" s="21" t="s">
        <v>31</v>
      </c>
      <c r="C7840" s="32" t="s">
        <v>8637</v>
      </c>
      <c r="D7840" s="33" t="s">
        <v>20</v>
      </c>
      <c r="E7840" s="34">
        <v>5500.56</v>
      </c>
      <c r="F7840" s="168">
        <f t="shared" si="136"/>
        <v>5500.56</v>
      </c>
    </row>
    <row r="7841" spans="1:6" s="45" customFormat="1" ht="14.25">
      <c r="A7841" s="229">
        <v>2003747</v>
      </c>
      <c r="B7841" s="21" t="s">
        <v>31</v>
      </c>
      <c r="C7841" s="32" t="s">
        <v>8638</v>
      </c>
      <c r="D7841" s="33" t="s">
        <v>20</v>
      </c>
      <c r="E7841" s="34">
        <v>5036.03</v>
      </c>
      <c r="F7841" s="168">
        <f t="shared" si="136"/>
        <v>5036.03</v>
      </c>
    </row>
    <row r="7842" spans="1:6" s="45" customFormat="1" ht="14.25">
      <c r="A7842" s="229">
        <v>2003750</v>
      </c>
      <c r="B7842" s="21" t="s">
        <v>31</v>
      </c>
      <c r="C7842" s="32" t="s">
        <v>8639</v>
      </c>
      <c r="D7842" s="33" t="s">
        <v>20</v>
      </c>
      <c r="E7842" s="34">
        <v>5451.88</v>
      </c>
      <c r="F7842" s="168">
        <f t="shared" si="136"/>
        <v>5451.88</v>
      </c>
    </row>
    <row r="7843" spans="1:6" s="45" customFormat="1" ht="14.25">
      <c r="A7843" s="229">
        <v>2003749</v>
      </c>
      <c r="B7843" s="21" t="s">
        <v>31</v>
      </c>
      <c r="C7843" s="32" t="s">
        <v>8640</v>
      </c>
      <c r="D7843" s="33" t="s">
        <v>20</v>
      </c>
      <c r="E7843" s="34">
        <v>5003.47</v>
      </c>
      <c r="F7843" s="168">
        <f t="shared" si="136"/>
        <v>5003.47</v>
      </c>
    </row>
    <row r="7844" spans="1:6" s="45" customFormat="1" ht="14.25">
      <c r="A7844" s="229">
        <v>2003752</v>
      </c>
      <c r="B7844" s="21" t="s">
        <v>31</v>
      </c>
      <c r="C7844" s="32" t="s">
        <v>8641</v>
      </c>
      <c r="D7844" s="33" t="s">
        <v>20</v>
      </c>
      <c r="E7844" s="34">
        <v>6745.67</v>
      </c>
      <c r="F7844" s="168">
        <f t="shared" si="136"/>
        <v>6745.67</v>
      </c>
    </row>
    <row r="7845" spans="1:6" s="45" customFormat="1" ht="14.25">
      <c r="A7845" s="229">
        <v>2003751</v>
      </c>
      <c r="B7845" s="21" t="s">
        <v>31</v>
      </c>
      <c r="C7845" s="32" t="s">
        <v>8642</v>
      </c>
      <c r="D7845" s="33" t="s">
        <v>20</v>
      </c>
      <c r="E7845" s="34">
        <v>6172.7</v>
      </c>
      <c r="F7845" s="168">
        <f t="shared" si="136"/>
        <v>6172.7</v>
      </c>
    </row>
    <row r="7846" spans="1:6" s="45" customFormat="1" ht="14.25">
      <c r="A7846" s="229">
        <v>2003754</v>
      </c>
      <c r="B7846" s="21" t="s">
        <v>31</v>
      </c>
      <c r="C7846" s="32" t="s">
        <v>8643</v>
      </c>
      <c r="D7846" s="33" t="s">
        <v>20</v>
      </c>
      <c r="E7846" s="34">
        <v>6701.42</v>
      </c>
      <c r="F7846" s="168">
        <f t="shared" si="136"/>
        <v>6701.42</v>
      </c>
    </row>
    <row r="7847" spans="1:6" s="45" customFormat="1" ht="14.25">
      <c r="A7847" s="229">
        <v>2003753</v>
      </c>
      <c r="B7847" s="21" t="s">
        <v>31</v>
      </c>
      <c r="C7847" s="32" t="s">
        <v>8644</v>
      </c>
      <c r="D7847" s="33" t="s">
        <v>20</v>
      </c>
      <c r="E7847" s="34">
        <v>6143.1</v>
      </c>
      <c r="F7847" s="168">
        <f t="shared" si="136"/>
        <v>6143.1</v>
      </c>
    </row>
    <row r="7848" spans="1:6" s="45" customFormat="1" ht="14.25">
      <c r="A7848" s="229">
        <v>2003756</v>
      </c>
      <c r="B7848" s="21" t="s">
        <v>31</v>
      </c>
      <c r="C7848" s="32" t="s">
        <v>8645</v>
      </c>
      <c r="D7848" s="33" t="s">
        <v>20</v>
      </c>
      <c r="E7848" s="34">
        <v>6661.59</v>
      </c>
      <c r="F7848" s="168">
        <f t="shared" si="136"/>
        <v>6661.59</v>
      </c>
    </row>
    <row r="7849" spans="1:6" s="45" customFormat="1" ht="14.25">
      <c r="A7849" s="229">
        <v>2003755</v>
      </c>
      <c r="B7849" s="21" t="s">
        <v>31</v>
      </c>
      <c r="C7849" s="32" t="s">
        <v>8646</v>
      </c>
      <c r="D7849" s="33" t="s">
        <v>20</v>
      </c>
      <c r="E7849" s="34">
        <v>6116.46</v>
      </c>
      <c r="F7849" s="168">
        <f t="shared" si="136"/>
        <v>6116.46</v>
      </c>
    </row>
    <row r="7850" spans="1:6" s="45" customFormat="1" ht="14.25">
      <c r="A7850" s="229">
        <v>2003758</v>
      </c>
      <c r="B7850" s="21" t="s">
        <v>31</v>
      </c>
      <c r="C7850" s="32" t="s">
        <v>8647</v>
      </c>
      <c r="D7850" s="33" t="s">
        <v>20</v>
      </c>
      <c r="E7850" s="34">
        <v>6612.91</v>
      </c>
      <c r="F7850" s="168">
        <f t="shared" si="136"/>
        <v>6612.91</v>
      </c>
    </row>
    <row r="7851" spans="1:6" s="45" customFormat="1" ht="14.25">
      <c r="A7851" s="229">
        <v>2003757</v>
      </c>
      <c r="B7851" s="21" t="s">
        <v>31</v>
      </c>
      <c r="C7851" s="32" t="s">
        <v>8648</v>
      </c>
      <c r="D7851" s="33" t="s">
        <v>20</v>
      </c>
      <c r="E7851" s="34">
        <v>6083.9</v>
      </c>
      <c r="F7851" s="168">
        <f t="shared" si="136"/>
        <v>6083.9</v>
      </c>
    </row>
    <row r="7852" spans="1:6" s="45" customFormat="1" ht="14.25">
      <c r="A7852" s="229">
        <v>2003760</v>
      </c>
      <c r="B7852" s="21" t="s">
        <v>31</v>
      </c>
      <c r="C7852" s="32" t="s">
        <v>8649</v>
      </c>
      <c r="D7852" s="33" t="s">
        <v>20</v>
      </c>
      <c r="E7852" s="34">
        <v>6759.04</v>
      </c>
      <c r="F7852" s="168">
        <f t="shared" si="136"/>
        <v>6759.04</v>
      </c>
    </row>
    <row r="7853" spans="1:6" s="45" customFormat="1" ht="14.25">
      <c r="A7853" s="229">
        <v>2003759</v>
      </c>
      <c r="B7853" s="21" t="s">
        <v>31</v>
      </c>
      <c r="C7853" s="32" t="s">
        <v>8650</v>
      </c>
      <c r="D7853" s="33" t="s">
        <v>20</v>
      </c>
      <c r="E7853" s="34">
        <v>6427.86</v>
      </c>
      <c r="F7853" s="168">
        <f t="shared" si="136"/>
        <v>6427.86</v>
      </c>
    </row>
    <row r="7854" spans="1:6" s="45" customFormat="1" ht="14.25">
      <c r="A7854" s="229">
        <v>2003762</v>
      </c>
      <c r="B7854" s="21" t="s">
        <v>31</v>
      </c>
      <c r="C7854" s="32" t="s">
        <v>8651</v>
      </c>
      <c r="D7854" s="33" t="s">
        <v>20</v>
      </c>
      <c r="E7854" s="34">
        <v>7688.37</v>
      </c>
      <c r="F7854" s="168">
        <f t="shared" si="136"/>
        <v>7688.37</v>
      </c>
    </row>
    <row r="7855" spans="1:6" s="45" customFormat="1" ht="14.25">
      <c r="A7855" s="229">
        <v>2003761</v>
      </c>
      <c r="B7855" s="21" t="s">
        <v>31</v>
      </c>
      <c r="C7855" s="32" t="s">
        <v>8652</v>
      </c>
      <c r="D7855" s="33" t="s">
        <v>20</v>
      </c>
      <c r="E7855" s="34">
        <v>7049.46</v>
      </c>
      <c r="F7855" s="168">
        <f t="shared" ref="F7855:F7918" si="137">E7855*$F$5038</f>
        <v>7049.46</v>
      </c>
    </row>
    <row r="7856" spans="1:6" s="45" customFormat="1" ht="14.25">
      <c r="A7856" s="229">
        <v>2003764</v>
      </c>
      <c r="B7856" s="21" t="s">
        <v>31</v>
      </c>
      <c r="C7856" s="32" t="s">
        <v>8653</v>
      </c>
      <c r="D7856" s="33" t="s">
        <v>20</v>
      </c>
      <c r="E7856" s="34">
        <v>7648.54</v>
      </c>
      <c r="F7856" s="168">
        <f t="shared" si="137"/>
        <v>7648.54</v>
      </c>
    </row>
    <row r="7857" spans="1:6" s="45" customFormat="1" ht="14.25">
      <c r="A7857" s="229">
        <v>2003763</v>
      </c>
      <c r="B7857" s="21" t="s">
        <v>31</v>
      </c>
      <c r="C7857" s="32" t="s">
        <v>8654</v>
      </c>
      <c r="D7857" s="33" t="s">
        <v>20</v>
      </c>
      <c r="E7857" s="34">
        <v>7022.82</v>
      </c>
      <c r="F7857" s="168">
        <f t="shared" si="137"/>
        <v>7022.82</v>
      </c>
    </row>
    <row r="7858" spans="1:6" s="45" customFormat="1" ht="14.25">
      <c r="A7858" s="229">
        <v>2003766</v>
      </c>
      <c r="B7858" s="21" t="s">
        <v>31</v>
      </c>
      <c r="C7858" s="32" t="s">
        <v>8655</v>
      </c>
      <c r="D7858" s="33" t="s">
        <v>20</v>
      </c>
      <c r="E7858" s="34">
        <v>7599.86</v>
      </c>
      <c r="F7858" s="168">
        <f t="shared" si="137"/>
        <v>7599.86</v>
      </c>
    </row>
    <row r="7859" spans="1:6" s="45" customFormat="1" ht="14.25">
      <c r="A7859" s="229">
        <v>2003765</v>
      </c>
      <c r="B7859" s="21" t="s">
        <v>31</v>
      </c>
      <c r="C7859" s="32" t="s">
        <v>8656</v>
      </c>
      <c r="D7859" s="33" t="s">
        <v>20</v>
      </c>
      <c r="E7859" s="34">
        <v>6990.26</v>
      </c>
      <c r="F7859" s="168">
        <f t="shared" si="137"/>
        <v>6990.26</v>
      </c>
    </row>
    <row r="7860" spans="1:6" s="45" customFormat="1" ht="14.25">
      <c r="A7860" s="229">
        <v>2003642</v>
      </c>
      <c r="B7860" s="21" t="s">
        <v>31</v>
      </c>
      <c r="C7860" s="32" t="s">
        <v>8657</v>
      </c>
      <c r="D7860" s="33" t="s">
        <v>20</v>
      </c>
      <c r="E7860" s="34">
        <v>1592.98</v>
      </c>
      <c r="F7860" s="168">
        <f t="shared" si="137"/>
        <v>1592.98</v>
      </c>
    </row>
    <row r="7861" spans="1:6" s="45" customFormat="1" ht="14.25">
      <c r="A7861" s="229">
        <v>2003641</v>
      </c>
      <c r="B7861" s="21" t="s">
        <v>31</v>
      </c>
      <c r="C7861" s="32" t="s">
        <v>8658</v>
      </c>
      <c r="D7861" s="33" t="s">
        <v>20</v>
      </c>
      <c r="E7861" s="34">
        <v>1386.35</v>
      </c>
      <c r="F7861" s="168">
        <f t="shared" si="137"/>
        <v>1386.35</v>
      </c>
    </row>
    <row r="7862" spans="1:6" s="45" customFormat="1" ht="14.25">
      <c r="A7862" s="229">
        <v>2003644</v>
      </c>
      <c r="B7862" s="21" t="s">
        <v>31</v>
      </c>
      <c r="C7862" s="32" t="s">
        <v>8659</v>
      </c>
      <c r="D7862" s="33" t="s">
        <v>20</v>
      </c>
      <c r="E7862" s="34">
        <v>1566.42</v>
      </c>
      <c r="F7862" s="168">
        <f t="shared" si="137"/>
        <v>1566.42</v>
      </c>
    </row>
    <row r="7863" spans="1:6" s="45" customFormat="1" ht="14.25">
      <c r="A7863" s="229">
        <v>2003643</v>
      </c>
      <c r="B7863" s="21" t="s">
        <v>31</v>
      </c>
      <c r="C7863" s="32" t="s">
        <v>8660</v>
      </c>
      <c r="D7863" s="33" t="s">
        <v>20</v>
      </c>
      <c r="E7863" s="34">
        <v>1368.59</v>
      </c>
      <c r="F7863" s="168">
        <f t="shared" si="137"/>
        <v>1368.59</v>
      </c>
    </row>
    <row r="7864" spans="1:6" s="45" customFormat="1" ht="14.25">
      <c r="A7864" s="229">
        <v>2003646</v>
      </c>
      <c r="B7864" s="21" t="s">
        <v>31</v>
      </c>
      <c r="C7864" s="32" t="s">
        <v>8661</v>
      </c>
      <c r="D7864" s="33" t="s">
        <v>20</v>
      </c>
      <c r="E7864" s="34">
        <v>2142.3000000000002</v>
      </c>
      <c r="F7864" s="168">
        <f t="shared" si="137"/>
        <v>2142.3000000000002</v>
      </c>
    </row>
    <row r="7865" spans="1:6" s="45" customFormat="1" ht="14.25">
      <c r="A7865" s="229">
        <v>2003645</v>
      </c>
      <c r="B7865" s="21" t="s">
        <v>31</v>
      </c>
      <c r="C7865" s="32" t="s">
        <v>8662</v>
      </c>
      <c r="D7865" s="33" t="s">
        <v>20</v>
      </c>
      <c r="E7865" s="34">
        <v>1858.01</v>
      </c>
      <c r="F7865" s="168">
        <f t="shared" si="137"/>
        <v>1858.01</v>
      </c>
    </row>
    <row r="7866" spans="1:6" s="45" customFormat="1" ht="14.25">
      <c r="A7866" s="229">
        <v>2003648</v>
      </c>
      <c r="B7866" s="21" t="s">
        <v>31</v>
      </c>
      <c r="C7866" s="32" t="s">
        <v>8663</v>
      </c>
      <c r="D7866" s="33" t="s">
        <v>20</v>
      </c>
      <c r="E7866" s="34">
        <v>2762.57</v>
      </c>
      <c r="F7866" s="168">
        <f t="shared" si="137"/>
        <v>2762.57</v>
      </c>
    </row>
    <row r="7867" spans="1:6" s="45" customFormat="1" ht="14.25">
      <c r="A7867" s="229">
        <v>2003647</v>
      </c>
      <c r="B7867" s="21" t="s">
        <v>31</v>
      </c>
      <c r="C7867" s="32" t="s">
        <v>8664</v>
      </c>
      <c r="D7867" s="33" t="s">
        <v>20</v>
      </c>
      <c r="E7867" s="34">
        <v>2405.0100000000002</v>
      </c>
      <c r="F7867" s="168">
        <f t="shared" si="137"/>
        <v>2405.0100000000002</v>
      </c>
    </row>
    <row r="7868" spans="1:6" s="45" customFormat="1" ht="14.25">
      <c r="A7868" s="229">
        <v>2003650</v>
      </c>
      <c r="B7868" s="21" t="s">
        <v>31</v>
      </c>
      <c r="C7868" s="32" t="s">
        <v>8665</v>
      </c>
      <c r="D7868" s="33" t="s">
        <v>20</v>
      </c>
      <c r="E7868" s="34">
        <v>3290.48</v>
      </c>
      <c r="F7868" s="168">
        <f t="shared" si="137"/>
        <v>3290.48</v>
      </c>
    </row>
    <row r="7869" spans="1:6" s="45" customFormat="1" ht="14.25">
      <c r="A7869" s="229">
        <v>2003649</v>
      </c>
      <c r="B7869" s="21" t="s">
        <v>31</v>
      </c>
      <c r="C7869" s="32" t="s">
        <v>8666</v>
      </c>
      <c r="D7869" s="33" t="s">
        <v>20</v>
      </c>
      <c r="E7869" s="34">
        <v>2877.23</v>
      </c>
      <c r="F7869" s="168">
        <f t="shared" si="137"/>
        <v>2877.23</v>
      </c>
    </row>
    <row r="7870" spans="1:6" s="45" customFormat="1" ht="14.25">
      <c r="A7870" s="229">
        <v>2003652</v>
      </c>
      <c r="B7870" s="21" t="s">
        <v>31</v>
      </c>
      <c r="C7870" s="32" t="s">
        <v>8667</v>
      </c>
      <c r="D7870" s="33" t="s">
        <v>20</v>
      </c>
      <c r="E7870" s="34">
        <v>4229.07</v>
      </c>
      <c r="F7870" s="168">
        <f t="shared" si="137"/>
        <v>4229.07</v>
      </c>
    </row>
    <row r="7871" spans="1:6" s="45" customFormat="1" ht="14.25">
      <c r="A7871" s="229">
        <v>2003651</v>
      </c>
      <c r="B7871" s="21" t="s">
        <v>31</v>
      </c>
      <c r="C7871" s="32" t="s">
        <v>8668</v>
      </c>
      <c r="D7871" s="33" t="s">
        <v>20</v>
      </c>
      <c r="E7871" s="34">
        <v>3729.37</v>
      </c>
      <c r="F7871" s="168">
        <f t="shared" si="137"/>
        <v>3729.37</v>
      </c>
    </row>
    <row r="7872" spans="1:6" s="45" customFormat="1" ht="14.25">
      <c r="A7872" s="229">
        <v>2003654</v>
      </c>
      <c r="B7872" s="21" t="s">
        <v>31</v>
      </c>
      <c r="C7872" s="32" t="s">
        <v>8669</v>
      </c>
      <c r="D7872" s="33" t="s">
        <v>20</v>
      </c>
      <c r="E7872" s="34">
        <v>1904.44</v>
      </c>
      <c r="F7872" s="168">
        <f t="shared" si="137"/>
        <v>1904.44</v>
      </c>
    </row>
    <row r="7873" spans="1:6" s="45" customFormat="1" ht="14.25">
      <c r="A7873" s="229">
        <v>2003653</v>
      </c>
      <c r="B7873" s="21" t="s">
        <v>31</v>
      </c>
      <c r="C7873" s="32" t="s">
        <v>8670</v>
      </c>
      <c r="D7873" s="33" t="s">
        <v>20</v>
      </c>
      <c r="E7873" s="34">
        <v>1658.25</v>
      </c>
      <c r="F7873" s="168">
        <f t="shared" si="137"/>
        <v>1658.25</v>
      </c>
    </row>
    <row r="7874" spans="1:6" s="45" customFormat="1" ht="14.25">
      <c r="A7874" s="229">
        <v>2003656</v>
      </c>
      <c r="B7874" s="21" t="s">
        <v>31</v>
      </c>
      <c r="C7874" s="32" t="s">
        <v>8671</v>
      </c>
      <c r="D7874" s="33" t="s">
        <v>20</v>
      </c>
      <c r="E7874" s="34">
        <v>1873.46</v>
      </c>
      <c r="F7874" s="168">
        <f t="shared" si="137"/>
        <v>1873.46</v>
      </c>
    </row>
    <row r="7875" spans="1:6" s="45" customFormat="1" ht="14.25">
      <c r="A7875" s="229">
        <v>2003655</v>
      </c>
      <c r="B7875" s="21" t="s">
        <v>31</v>
      </c>
      <c r="C7875" s="32" t="s">
        <v>8672</v>
      </c>
      <c r="D7875" s="33" t="s">
        <v>20</v>
      </c>
      <c r="E7875" s="34">
        <v>1637.53</v>
      </c>
      <c r="F7875" s="168">
        <f t="shared" si="137"/>
        <v>1637.53</v>
      </c>
    </row>
    <row r="7876" spans="1:6" s="45" customFormat="1" ht="14.25">
      <c r="A7876" s="229">
        <v>2003658</v>
      </c>
      <c r="B7876" s="21" t="s">
        <v>31</v>
      </c>
      <c r="C7876" s="32" t="s">
        <v>8673</v>
      </c>
      <c r="D7876" s="33" t="s">
        <v>20</v>
      </c>
      <c r="E7876" s="34">
        <v>2499.5100000000002</v>
      </c>
      <c r="F7876" s="168">
        <f t="shared" si="137"/>
        <v>2499.5100000000002</v>
      </c>
    </row>
    <row r="7877" spans="1:6" s="45" customFormat="1" ht="14.25">
      <c r="A7877" s="229">
        <v>2003657</v>
      </c>
      <c r="B7877" s="21" t="s">
        <v>31</v>
      </c>
      <c r="C7877" s="32" t="s">
        <v>8674</v>
      </c>
      <c r="D7877" s="33" t="s">
        <v>20</v>
      </c>
      <c r="E7877" s="34">
        <v>2166.86</v>
      </c>
      <c r="F7877" s="168">
        <f t="shared" si="137"/>
        <v>2166.86</v>
      </c>
    </row>
    <row r="7878" spans="1:6" s="45" customFormat="1" ht="14.25">
      <c r="A7878" s="229">
        <v>2003660</v>
      </c>
      <c r="B7878" s="21" t="s">
        <v>31</v>
      </c>
      <c r="C7878" s="32" t="s">
        <v>8675</v>
      </c>
      <c r="D7878" s="33" t="s">
        <v>20</v>
      </c>
      <c r="E7878" s="34">
        <v>3143.99</v>
      </c>
      <c r="F7878" s="168">
        <f t="shared" si="137"/>
        <v>3143.99</v>
      </c>
    </row>
    <row r="7879" spans="1:6" s="45" customFormat="1" ht="14.25">
      <c r="A7879" s="229">
        <v>2003659</v>
      </c>
      <c r="B7879" s="21" t="s">
        <v>31</v>
      </c>
      <c r="C7879" s="32" t="s">
        <v>8676</v>
      </c>
      <c r="D7879" s="33" t="s">
        <v>20</v>
      </c>
      <c r="E7879" s="34">
        <v>2735.14</v>
      </c>
      <c r="F7879" s="168">
        <f t="shared" si="137"/>
        <v>2735.14</v>
      </c>
    </row>
    <row r="7880" spans="1:6" s="45" customFormat="1" ht="14.25">
      <c r="A7880" s="229">
        <v>2003662</v>
      </c>
      <c r="B7880" s="21" t="s">
        <v>31</v>
      </c>
      <c r="C7880" s="32" t="s">
        <v>8677</v>
      </c>
      <c r="D7880" s="33" t="s">
        <v>20</v>
      </c>
      <c r="E7880" s="34">
        <v>3700.53</v>
      </c>
      <c r="F7880" s="168">
        <f t="shared" si="137"/>
        <v>3700.53</v>
      </c>
    </row>
    <row r="7881" spans="1:6" s="45" customFormat="1" ht="14.25">
      <c r="A7881" s="229">
        <v>2003661</v>
      </c>
      <c r="B7881" s="21" t="s">
        <v>31</v>
      </c>
      <c r="C7881" s="32" t="s">
        <v>8678</v>
      </c>
      <c r="D7881" s="33" t="s">
        <v>20</v>
      </c>
      <c r="E7881" s="34">
        <v>3231.6</v>
      </c>
      <c r="F7881" s="168">
        <f t="shared" si="137"/>
        <v>3231.6</v>
      </c>
    </row>
    <row r="7882" spans="1:6" s="45" customFormat="1" ht="14.25">
      <c r="A7882" s="229">
        <v>2003664</v>
      </c>
      <c r="B7882" s="21" t="s">
        <v>31</v>
      </c>
      <c r="C7882" s="32" t="s">
        <v>8679</v>
      </c>
      <c r="D7882" s="33" t="s">
        <v>20</v>
      </c>
      <c r="E7882" s="34">
        <v>4573.3100000000004</v>
      </c>
      <c r="F7882" s="168">
        <f t="shared" si="137"/>
        <v>4573.3100000000004</v>
      </c>
    </row>
    <row r="7883" spans="1:6" s="45" customFormat="1" ht="14.25">
      <c r="A7883" s="229">
        <v>2003663</v>
      </c>
      <c r="B7883" s="21" t="s">
        <v>31</v>
      </c>
      <c r="C7883" s="32" t="s">
        <v>8680</v>
      </c>
      <c r="D7883" s="33" t="s">
        <v>20</v>
      </c>
      <c r="E7883" s="34">
        <v>4013.53</v>
      </c>
      <c r="F7883" s="168">
        <f t="shared" si="137"/>
        <v>4013.53</v>
      </c>
    </row>
    <row r="7884" spans="1:6" s="45" customFormat="1" ht="14.25">
      <c r="A7884" s="229">
        <v>2003666</v>
      </c>
      <c r="B7884" s="21" t="s">
        <v>31</v>
      </c>
      <c r="C7884" s="32" t="s">
        <v>8681</v>
      </c>
      <c r="D7884" s="33" t="s">
        <v>20</v>
      </c>
      <c r="E7884" s="34">
        <v>2220.3200000000002</v>
      </c>
      <c r="F7884" s="168">
        <f t="shared" si="137"/>
        <v>2220.3200000000002</v>
      </c>
    </row>
    <row r="7885" spans="1:6" s="45" customFormat="1" ht="14.25">
      <c r="A7885" s="229">
        <v>2003665</v>
      </c>
      <c r="B7885" s="21" t="s">
        <v>31</v>
      </c>
      <c r="C7885" s="32" t="s">
        <v>8682</v>
      </c>
      <c r="D7885" s="33" t="s">
        <v>20</v>
      </c>
      <c r="E7885" s="34">
        <v>1933.1</v>
      </c>
      <c r="F7885" s="168">
        <f t="shared" si="137"/>
        <v>1933.1</v>
      </c>
    </row>
    <row r="7886" spans="1:6" s="45" customFormat="1" ht="14.25">
      <c r="A7886" s="229">
        <v>2003668</v>
      </c>
      <c r="B7886" s="21" t="s">
        <v>31</v>
      </c>
      <c r="C7886" s="32" t="s">
        <v>8683</v>
      </c>
      <c r="D7886" s="33" t="s">
        <v>20</v>
      </c>
      <c r="E7886" s="34">
        <v>2193.77</v>
      </c>
      <c r="F7886" s="168">
        <f t="shared" si="137"/>
        <v>2193.77</v>
      </c>
    </row>
    <row r="7887" spans="1:6" s="45" customFormat="1" ht="14.25">
      <c r="A7887" s="229">
        <v>2003667</v>
      </c>
      <c r="B7887" s="21" t="s">
        <v>31</v>
      </c>
      <c r="C7887" s="32" t="s">
        <v>8684</v>
      </c>
      <c r="D7887" s="33" t="s">
        <v>20</v>
      </c>
      <c r="E7887" s="34">
        <v>1915.34</v>
      </c>
      <c r="F7887" s="168">
        <f t="shared" si="137"/>
        <v>1915.34</v>
      </c>
    </row>
    <row r="7888" spans="1:6" s="45" customFormat="1" ht="14.25">
      <c r="A7888" s="229">
        <v>2003670</v>
      </c>
      <c r="B7888" s="21" t="s">
        <v>31</v>
      </c>
      <c r="C7888" s="32" t="s">
        <v>8685</v>
      </c>
      <c r="D7888" s="33" t="s">
        <v>20</v>
      </c>
      <c r="E7888" s="34">
        <v>2870</v>
      </c>
      <c r="F7888" s="168">
        <f t="shared" si="137"/>
        <v>2870</v>
      </c>
    </row>
    <row r="7889" spans="1:6" s="45" customFormat="1" ht="14.25">
      <c r="A7889" s="229">
        <v>2003669</v>
      </c>
      <c r="B7889" s="21" t="s">
        <v>31</v>
      </c>
      <c r="C7889" s="32" t="s">
        <v>8686</v>
      </c>
      <c r="D7889" s="33" t="s">
        <v>20</v>
      </c>
      <c r="E7889" s="34">
        <v>2484.6</v>
      </c>
      <c r="F7889" s="168">
        <f t="shared" si="137"/>
        <v>2484.6</v>
      </c>
    </row>
    <row r="7890" spans="1:6" s="45" customFormat="1" ht="14.25">
      <c r="A7890" s="229">
        <v>2003672</v>
      </c>
      <c r="B7890" s="21" t="s">
        <v>31</v>
      </c>
      <c r="C7890" s="32" t="s">
        <v>8687</v>
      </c>
      <c r="D7890" s="33" t="s">
        <v>20</v>
      </c>
      <c r="E7890" s="34">
        <v>3547.53</v>
      </c>
      <c r="F7890" s="168">
        <f t="shared" si="137"/>
        <v>3547.53</v>
      </c>
    </row>
    <row r="7891" spans="1:6" s="45" customFormat="1" ht="14.25">
      <c r="A7891" s="229">
        <v>2003671</v>
      </c>
      <c r="B7891" s="21" t="s">
        <v>31</v>
      </c>
      <c r="C7891" s="32" t="s">
        <v>8688</v>
      </c>
      <c r="D7891" s="33" t="s">
        <v>20</v>
      </c>
      <c r="E7891" s="34">
        <v>3080.07</v>
      </c>
      <c r="F7891" s="168">
        <f t="shared" si="137"/>
        <v>3080.07</v>
      </c>
    </row>
    <row r="7892" spans="1:6" s="45" customFormat="1" ht="14.25">
      <c r="A7892" s="229">
        <v>2003674</v>
      </c>
      <c r="B7892" s="21" t="s">
        <v>31</v>
      </c>
      <c r="C7892" s="32" t="s">
        <v>8689</v>
      </c>
      <c r="D7892" s="33" t="s">
        <v>20</v>
      </c>
      <c r="E7892" s="34">
        <v>4128.29</v>
      </c>
      <c r="F7892" s="168">
        <f t="shared" si="137"/>
        <v>4128.29</v>
      </c>
    </row>
    <row r="7893" spans="1:6" s="45" customFormat="1" ht="14.25">
      <c r="A7893" s="229">
        <v>2003673</v>
      </c>
      <c r="B7893" s="21" t="s">
        <v>31</v>
      </c>
      <c r="C7893" s="32" t="s">
        <v>8690</v>
      </c>
      <c r="D7893" s="33" t="s">
        <v>20</v>
      </c>
      <c r="E7893" s="34">
        <v>3597.81</v>
      </c>
      <c r="F7893" s="168">
        <f t="shared" si="137"/>
        <v>3597.81</v>
      </c>
    </row>
    <row r="7894" spans="1:6" s="45" customFormat="1" ht="14.25">
      <c r="A7894" s="229">
        <v>2003676</v>
      </c>
      <c r="B7894" s="21" t="s">
        <v>31</v>
      </c>
      <c r="C7894" s="32" t="s">
        <v>8691</v>
      </c>
      <c r="D7894" s="33" t="s">
        <v>20</v>
      </c>
      <c r="E7894" s="34">
        <v>5046.2299999999996</v>
      </c>
      <c r="F7894" s="168">
        <f t="shared" si="137"/>
        <v>5046.2299999999996</v>
      </c>
    </row>
    <row r="7895" spans="1:6" s="45" customFormat="1" ht="14.25">
      <c r="A7895" s="229">
        <v>2003675</v>
      </c>
      <c r="B7895" s="21" t="s">
        <v>31</v>
      </c>
      <c r="C7895" s="32" t="s">
        <v>8692</v>
      </c>
      <c r="D7895" s="33" t="s">
        <v>20</v>
      </c>
      <c r="E7895" s="34">
        <v>4417.57</v>
      </c>
      <c r="F7895" s="168">
        <f t="shared" si="137"/>
        <v>4417.57</v>
      </c>
    </row>
    <row r="7896" spans="1:6" s="45" customFormat="1" ht="14.25">
      <c r="A7896" s="229">
        <v>2003854</v>
      </c>
      <c r="B7896" s="21" t="s">
        <v>31</v>
      </c>
      <c r="C7896" s="32" t="s">
        <v>8693</v>
      </c>
      <c r="D7896" s="33" t="s">
        <v>44</v>
      </c>
      <c r="E7896" s="34">
        <v>144.06</v>
      </c>
      <c r="F7896" s="168">
        <f t="shared" si="137"/>
        <v>144.06</v>
      </c>
    </row>
    <row r="7897" spans="1:6" s="45" customFormat="1" ht="14.25">
      <c r="A7897" s="229">
        <v>2003855</v>
      </c>
      <c r="B7897" s="21" t="s">
        <v>31</v>
      </c>
      <c r="C7897" s="32" t="s">
        <v>8694</v>
      </c>
      <c r="D7897" s="33" t="s">
        <v>44</v>
      </c>
      <c r="E7897" s="34">
        <v>16.91</v>
      </c>
      <c r="F7897" s="168">
        <f t="shared" si="137"/>
        <v>16.91</v>
      </c>
    </row>
    <row r="7898" spans="1:6" s="45" customFormat="1" ht="14.25">
      <c r="A7898" s="229">
        <v>2003856</v>
      </c>
      <c r="B7898" s="21" t="s">
        <v>31</v>
      </c>
      <c r="C7898" s="32" t="s">
        <v>8695</v>
      </c>
      <c r="D7898" s="33" t="s">
        <v>44</v>
      </c>
      <c r="E7898" s="34">
        <v>176.22</v>
      </c>
      <c r="F7898" s="168">
        <f t="shared" si="137"/>
        <v>176.22</v>
      </c>
    </row>
    <row r="7899" spans="1:6" s="45" customFormat="1" ht="14.25">
      <c r="A7899" s="229">
        <v>2003857</v>
      </c>
      <c r="B7899" s="21" t="s">
        <v>31</v>
      </c>
      <c r="C7899" s="32" t="s">
        <v>8696</v>
      </c>
      <c r="D7899" s="33" t="s">
        <v>44</v>
      </c>
      <c r="E7899" s="34">
        <v>68.81</v>
      </c>
      <c r="F7899" s="168">
        <f t="shared" si="137"/>
        <v>68.81</v>
      </c>
    </row>
    <row r="7900" spans="1:6" s="45" customFormat="1" ht="24">
      <c r="A7900" s="229">
        <v>2019782</v>
      </c>
      <c r="B7900" s="21" t="s">
        <v>31</v>
      </c>
      <c r="C7900" s="32" t="s">
        <v>8697</v>
      </c>
      <c r="D7900" s="33" t="s">
        <v>21</v>
      </c>
      <c r="E7900" s="34">
        <v>1159.68</v>
      </c>
      <c r="F7900" s="168">
        <f t="shared" si="137"/>
        <v>1159.68</v>
      </c>
    </row>
    <row r="7901" spans="1:6" s="45" customFormat="1" ht="24">
      <c r="A7901" s="229">
        <v>2019783</v>
      </c>
      <c r="B7901" s="21" t="s">
        <v>31</v>
      </c>
      <c r="C7901" s="32" t="s">
        <v>8698</v>
      </c>
      <c r="D7901" s="33" t="s">
        <v>21</v>
      </c>
      <c r="E7901" s="34">
        <v>1816.41</v>
      </c>
      <c r="F7901" s="168">
        <f t="shared" si="137"/>
        <v>1816.41</v>
      </c>
    </row>
    <row r="7902" spans="1:6" s="45" customFormat="1" ht="24">
      <c r="A7902" s="229">
        <v>2019784</v>
      </c>
      <c r="B7902" s="21" t="s">
        <v>31</v>
      </c>
      <c r="C7902" s="32" t="s">
        <v>8699</v>
      </c>
      <c r="D7902" s="33" t="s">
        <v>21</v>
      </c>
      <c r="E7902" s="34">
        <v>2336.56</v>
      </c>
      <c r="F7902" s="168">
        <f t="shared" si="137"/>
        <v>2336.56</v>
      </c>
    </row>
    <row r="7903" spans="1:6" s="45" customFormat="1" ht="24">
      <c r="A7903" s="229">
        <v>2019785</v>
      </c>
      <c r="B7903" s="21" t="s">
        <v>31</v>
      </c>
      <c r="C7903" s="32" t="s">
        <v>8700</v>
      </c>
      <c r="D7903" s="33" t="s">
        <v>21</v>
      </c>
      <c r="E7903" s="34">
        <v>3103.44</v>
      </c>
      <c r="F7903" s="168">
        <f t="shared" si="137"/>
        <v>3103.44</v>
      </c>
    </row>
    <row r="7904" spans="1:6" s="45" customFormat="1" ht="24">
      <c r="A7904" s="229">
        <v>2019776</v>
      </c>
      <c r="B7904" s="21" t="s">
        <v>31</v>
      </c>
      <c r="C7904" s="32" t="s">
        <v>8701</v>
      </c>
      <c r="D7904" s="33" t="s">
        <v>21</v>
      </c>
      <c r="E7904" s="34">
        <v>526.70000000000005</v>
      </c>
      <c r="F7904" s="168">
        <f t="shared" si="137"/>
        <v>526.70000000000005</v>
      </c>
    </row>
    <row r="7905" spans="1:6" s="45" customFormat="1" ht="24">
      <c r="A7905" s="229">
        <v>2019777</v>
      </c>
      <c r="B7905" s="21" t="s">
        <v>31</v>
      </c>
      <c r="C7905" s="32" t="s">
        <v>8702</v>
      </c>
      <c r="D7905" s="33" t="s">
        <v>21</v>
      </c>
      <c r="E7905" s="34">
        <v>1365.11</v>
      </c>
      <c r="F7905" s="168">
        <f t="shared" si="137"/>
        <v>1365.11</v>
      </c>
    </row>
    <row r="7906" spans="1:6" s="45" customFormat="1" ht="24">
      <c r="A7906" s="229">
        <v>2019778</v>
      </c>
      <c r="B7906" s="21" t="s">
        <v>31</v>
      </c>
      <c r="C7906" s="32" t="s">
        <v>8703</v>
      </c>
      <c r="D7906" s="33" t="s">
        <v>21</v>
      </c>
      <c r="E7906" s="34">
        <v>2285.92</v>
      </c>
      <c r="F7906" s="168">
        <f t="shared" si="137"/>
        <v>2285.92</v>
      </c>
    </row>
    <row r="7907" spans="1:6" s="45" customFormat="1" ht="24">
      <c r="A7907" s="229">
        <v>2019779</v>
      </c>
      <c r="B7907" s="21" t="s">
        <v>31</v>
      </c>
      <c r="C7907" s="32" t="s">
        <v>8704</v>
      </c>
      <c r="D7907" s="33" t="s">
        <v>21</v>
      </c>
      <c r="E7907" s="34">
        <v>805.42</v>
      </c>
      <c r="F7907" s="168">
        <f t="shared" si="137"/>
        <v>805.42</v>
      </c>
    </row>
    <row r="7908" spans="1:6" s="45" customFormat="1" ht="24">
      <c r="A7908" s="229">
        <v>2019780</v>
      </c>
      <c r="B7908" s="21" t="s">
        <v>31</v>
      </c>
      <c r="C7908" s="32" t="s">
        <v>8705</v>
      </c>
      <c r="D7908" s="33" t="s">
        <v>21</v>
      </c>
      <c r="E7908" s="34">
        <v>982.63</v>
      </c>
      <c r="F7908" s="168">
        <f t="shared" si="137"/>
        <v>982.63</v>
      </c>
    </row>
    <row r="7909" spans="1:6" s="45" customFormat="1" ht="24">
      <c r="A7909" s="229">
        <v>2019781</v>
      </c>
      <c r="B7909" s="21" t="s">
        <v>31</v>
      </c>
      <c r="C7909" s="32" t="s">
        <v>8706</v>
      </c>
      <c r="D7909" s="33" t="s">
        <v>21</v>
      </c>
      <c r="E7909" s="34">
        <v>1238.05</v>
      </c>
      <c r="F7909" s="168">
        <f t="shared" si="137"/>
        <v>1238.05</v>
      </c>
    </row>
    <row r="7910" spans="1:6" s="45" customFormat="1" ht="24">
      <c r="A7910" s="229">
        <v>2019773</v>
      </c>
      <c r="B7910" s="21" t="s">
        <v>31</v>
      </c>
      <c r="C7910" s="32" t="s">
        <v>8707</v>
      </c>
      <c r="D7910" s="33" t="s">
        <v>21</v>
      </c>
      <c r="E7910" s="34">
        <v>352.47</v>
      </c>
      <c r="F7910" s="168">
        <f t="shared" si="137"/>
        <v>352.47</v>
      </c>
    </row>
    <row r="7911" spans="1:6" s="45" customFormat="1" ht="24">
      <c r="A7911" s="229">
        <v>2019774</v>
      </c>
      <c r="B7911" s="21" t="s">
        <v>31</v>
      </c>
      <c r="C7911" s="32" t="s">
        <v>8708</v>
      </c>
      <c r="D7911" s="33" t="s">
        <v>21</v>
      </c>
      <c r="E7911" s="34">
        <v>377.15</v>
      </c>
      <c r="F7911" s="168">
        <f t="shared" si="137"/>
        <v>377.15</v>
      </c>
    </row>
    <row r="7912" spans="1:6" s="45" customFormat="1" ht="24">
      <c r="A7912" s="229">
        <v>2019775</v>
      </c>
      <c r="B7912" s="21" t="s">
        <v>31</v>
      </c>
      <c r="C7912" s="32" t="s">
        <v>8709</v>
      </c>
      <c r="D7912" s="33" t="s">
        <v>21</v>
      </c>
      <c r="E7912" s="34">
        <v>327.22000000000003</v>
      </c>
      <c r="F7912" s="168">
        <f t="shared" si="137"/>
        <v>327.22000000000003</v>
      </c>
    </row>
    <row r="7913" spans="1:6" s="45" customFormat="1" ht="24">
      <c r="A7913" s="229">
        <v>2019755</v>
      </c>
      <c r="B7913" s="21" t="s">
        <v>31</v>
      </c>
      <c r="C7913" s="32" t="s">
        <v>8710</v>
      </c>
      <c r="D7913" s="33" t="s">
        <v>21</v>
      </c>
      <c r="E7913" s="34">
        <v>427.25</v>
      </c>
      <c r="F7913" s="168">
        <f t="shared" si="137"/>
        <v>427.25</v>
      </c>
    </row>
    <row r="7914" spans="1:6" s="45" customFormat="1" ht="24">
      <c r="A7914" s="229">
        <v>2019764</v>
      </c>
      <c r="B7914" s="21" t="s">
        <v>31</v>
      </c>
      <c r="C7914" s="32" t="s">
        <v>8711</v>
      </c>
      <c r="D7914" s="33" t="s">
        <v>21</v>
      </c>
      <c r="E7914" s="34">
        <v>451.15</v>
      </c>
      <c r="F7914" s="168">
        <f t="shared" si="137"/>
        <v>451.15</v>
      </c>
    </row>
    <row r="7915" spans="1:6" s="45" customFormat="1" ht="24">
      <c r="A7915" s="229">
        <v>2019756</v>
      </c>
      <c r="B7915" s="21" t="s">
        <v>31</v>
      </c>
      <c r="C7915" s="32" t="s">
        <v>8712</v>
      </c>
      <c r="D7915" s="33" t="s">
        <v>21</v>
      </c>
      <c r="E7915" s="34">
        <v>771.8</v>
      </c>
      <c r="F7915" s="168">
        <f t="shared" si="137"/>
        <v>771.8</v>
      </c>
    </row>
    <row r="7916" spans="1:6" s="45" customFormat="1" ht="24">
      <c r="A7916" s="229">
        <v>2019765</v>
      </c>
      <c r="B7916" s="21" t="s">
        <v>31</v>
      </c>
      <c r="C7916" s="32" t="s">
        <v>8713</v>
      </c>
      <c r="D7916" s="33" t="s">
        <v>21</v>
      </c>
      <c r="E7916" s="34">
        <v>795.69</v>
      </c>
      <c r="F7916" s="168">
        <f t="shared" si="137"/>
        <v>795.69</v>
      </c>
    </row>
    <row r="7917" spans="1:6" s="45" customFormat="1" ht="24">
      <c r="A7917" s="229">
        <v>2019757</v>
      </c>
      <c r="B7917" s="21" t="s">
        <v>31</v>
      </c>
      <c r="C7917" s="32" t="s">
        <v>8714</v>
      </c>
      <c r="D7917" s="33" t="s">
        <v>21</v>
      </c>
      <c r="E7917" s="34">
        <v>803.37</v>
      </c>
      <c r="F7917" s="168">
        <f t="shared" si="137"/>
        <v>803.37</v>
      </c>
    </row>
    <row r="7918" spans="1:6" s="45" customFormat="1" ht="24">
      <c r="A7918" s="229">
        <v>2019766</v>
      </c>
      <c r="B7918" s="21" t="s">
        <v>31</v>
      </c>
      <c r="C7918" s="32" t="s">
        <v>8715</v>
      </c>
      <c r="D7918" s="33" t="s">
        <v>21</v>
      </c>
      <c r="E7918" s="34">
        <v>861.19</v>
      </c>
      <c r="F7918" s="168">
        <f t="shared" si="137"/>
        <v>861.19</v>
      </c>
    </row>
    <row r="7919" spans="1:6" s="45" customFormat="1" ht="24">
      <c r="A7919" s="229">
        <v>2019758</v>
      </c>
      <c r="B7919" s="21" t="s">
        <v>31</v>
      </c>
      <c r="C7919" s="32" t="s">
        <v>8716</v>
      </c>
      <c r="D7919" s="33" t="s">
        <v>21</v>
      </c>
      <c r="E7919" s="34">
        <v>837.2</v>
      </c>
      <c r="F7919" s="168">
        <f t="shared" ref="F7919:F7982" si="138">E7919*$F$5038</f>
        <v>837.2</v>
      </c>
    </row>
    <row r="7920" spans="1:6" s="45" customFormat="1" ht="24">
      <c r="A7920" s="229">
        <v>2019767</v>
      </c>
      <c r="B7920" s="21" t="s">
        <v>31</v>
      </c>
      <c r="C7920" s="32" t="s">
        <v>8717</v>
      </c>
      <c r="D7920" s="33" t="s">
        <v>21</v>
      </c>
      <c r="E7920" s="34">
        <v>895.48</v>
      </c>
      <c r="F7920" s="168">
        <f t="shared" si="138"/>
        <v>895.48</v>
      </c>
    </row>
    <row r="7921" spans="1:6" s="45" customFormat="1" ht="24">
      <c r="A7921" s="229">
        <v>2019759</v>
      </c>
      <c r="B7921" s="21" t="s">
        <v>31</v>
      </c>
      <c r="C7921" s="32" t="s">
        <v>8718</v>
      </c>
      <c r="D7921" s="33" t="s">
        <v>21</v>
      </c>
      <c r="E7921" s="34">
        <v>912.49</v>
      </c>
      <c r="F7921" s="168">
        <f t="shared" si="138"/>
        <v>912.49</v>
      </c>
    </row>
    <row r="7922" spans="1:6" s="45" customFormat="1" ht="24">
      <c r="A7922" s="229">
        <v>2019768</v>
      </c>
      <c r="B7922" s="21" t="s">
        <v>31</v>
      </c>
      <c r="C7922" s="32" t="s">
        <v>8719</v>
      </c>
      <c r="D7922" s="33" t="s">
        <v>21</v>
      </c>
      <c r="E7922" s="34">
        <v>979.99</v>
      </c>
      <c r="F7922" s="168">
        <f t="shared" si="138"/>
        <v>979.99</v>
      </c>
    </row>
    <row r="7923" spans="1:6" s="45" customFormat="1" ht="24">
      <c r="A7923" s="229">
        <v>2019760</v>
      </c>
      <c r="B7923" s="21" t="s">
        <v>31</v>
      </c>
      <c r="C7923" s="32" t="s">
        <v>8720</v>
      </c>
      <c r="D7923" s="33" t="s">
        <v>21</v>
      </c>
      <c r="E7923" s="34">
        <v>1174.69</v>
      </c>
      <c r="F7923" s="168">
        <f t="shared" si="138"/>
        <v>1174.69</v>
      </c>
    </row>
    <row r="7924" spans="1:6" s="45" customFormat="1" ht="24">
      <c r="A7924" s="229">
        <v>2019769</v>
      </c>
      <c r="B7924" s="21" t="s">
        <v>31</v>
      </c>
      <c r="C7924" s="32" t="s">
        <v>8721</v>
      </c>
      <c r="D7924" s="33" t="s">
        <v>21</v>
      </c>
      <c r="E7924" s="34">
        <v>1251.4100000000001</v>
      </c>
      <c r="F7924" s="168">
        <f t="shared" si="138"/>
        <v>1251.4100000000001</v>
      </c>
    </row>
    <row r="7925" spans="1:6" s="45" customFormat="1" ht="24">
      <c r="A7925" s="229">
        <v>2019761</v>
      </c>
      <c r="B7925" s="21" t="s">
        <v>31</v>
      </c>
      <c r="C7925" s="32" t="s">
        <v>8722</v>
      </c>
      <c r="D7925" s="33" t="s">
        <v>21</v>
      </c>
      <c r="E7925" s="34">
        <v>1183.06</v>
      </c>
      <c r="F7925" s="168">
        <f t="shared" si="138"/>
        <v>1183.06</v>
      </c>
    </row>
    <row r="7926" spans="1:6" s="45" customFormat="1" ht="24">
      <c r="A7926" s="229">
        <v>2019770</v>
      </c>
      <c r="B7926" s="21" t="s">
        <v>31</v>
      </c>
      <c r="C7926" s="32" t="s">
        <v>8723</v>
      </c>
      <c r="D7926" s="33" t="s">
        <v>21</v>
      </c>
      <c r="E7926" s="34">
        <v>1245.96</v>
      </c>
      <c r="F7926" s="168">
        <f t="shared" si="138"/>
        <v>1245.96</v>
      </c>
    </row>
    <row r="7927" spans="1:6" s="45" customFormat="1" ht="24">
      <c r="A7927" s="229">
        <v>2019762</v>
      </c>
      <c r="B7927" s="21" t="s">
        <v>31</v>
      </c>
      <c r="C7927" s="32" t="s">
        <v>8724</v>
      </c>
      <c r="D7927" s="33" t="s">
        <v>21</v>
      </c>
      <c r="E7927" s="34">
        <v>1286.4100000000001</v>
      </c>
      <c r="F7927" s="168">
        <f t="shared" si="138"/>
        <v>1286.4100000000001</v>
      </c>
    </row>
    <row r="7928" spans="1:6" s="45" customFormat="1" ht="24">
      <c r="A7928" s="229">
        <v>2019771</v>
      </c>
      <c r="B7928" s="21" t="s">
        <v>31</v>
      </c>
      <c r="C7928" s="32" t="s">
        <v>8725</v>
      </c>
      <c r="D7928" s="33" t="s">
        <v>21</v>
      </c>
      <c r="E7928" s="34">
        <v>1367.74</v>
      </c>
      <c r="F7928" s="168">
        <f t="shared" si="138"/>
        <v>1367.74</v>
      </c>
    </row>
    <row r="7929" spans="1:6" s="45" customFormat="1" ht="24">
      <c r="A7929" s="229">
        <v>2019763</v>
      </c>
      <c r="B7929" s="21" t="s">
        <v>31</v>
      </c>
      <c r="C7929" s="32" t="s">
        <v>8726</v>
      </c>
      <c r="D7929" s="33" t="s">
        <v>21</v>
      </c>
      <c r="E7929" s="34">
        <v>4584.3</v>
      </c>
      <c r="F7929" s="168">
        <f t="shared" si="138"/>
        <v>4584.3</v>
      </c>
    </row>
    <row r="7930" spans="1:6" s="45" customFormat="1" ht="24">
      <c r="A7930" s="229">
        <v>2019772</v>
      </c>
      <c r="B7930" s="21" t="s">
        <v>31</v>
      </c>
      <c r="C7930" s="32" t="s">
        <v>8727</v>
      </c>
      <c r="D7930" s="33" t="s">
        <v>21</v>
      </c>
      <c r="E7930" s="34">
        <v>4664.24</v>
      </c>
      <c r="F7930" s="168">
        <f t="shared" si="138"/>
        <v>4664.24</v>
      </c>
    </row>
    <row r="7931" spans="1:6" s="45" customFormat="1" ht="14.25">
      <c r="A7931" s="229">
        <v>2003811</v>
      </c>
      <c r="B7931" s="21" t="s">
        <v>31</v>
      </c>
      <c r="C7931" s="32" t="s">
        <v>8728</v>
      </c>
      <c r="D7931" s="33" t="s">
        <v>21</v>
      </c>
      <c r="E7931" s="34">
        <v>135.9</v>
      </c>
      <c r="F7931" s="168">
        <f t="shared" si="138"/>
        <v>135.9</v>
      </c>
    </row>
    <row r="7932" spans="1:6" s="45" customFormat="1" ht="14.25">
      <c r="A7932" s="229">
        <v>2003812</v>
      </c>
      <c r="B7932" s="21" t="s">
        <v>31</v>
      </c>
      <c r="C7932" s="32" t="s">
        <v>8729</v>
      </c>
      <c r="D7932" s="33" t="s">
        <v>21</v>
      </c>
      <c r="E7932" s="34">
        <v>160.97</v>
      </c>
      <c r="F7932" s="168">
        <f t="shared" si="138"/>
        <v>160.97</v>
      </c>
    </row>
    <row r="7933" spans="1:6" s="45" customFormat="1" ht="14.25">
      <c r="A7933" s="229">
        <v>2003813</v>
      </c>
      <c r="B7933" s="21" t="s">
        <v>31</v>
      </c>
      <c r="C7933" s="32" t="s">
        <v>8730</v>
      </c>
      <c r="D7933" s="33" t="s">
        <v>21</v>
      </c>
      <c r="E7933" s="34">
        <v>192.01</v>
      </c>
      <c r="F7933" s="168">
        <f t="shared" si="138"/>
        <v>192.01</v>
      </c>
    </row>
    <row r="7934" spans="1:6" s="45" customFormat="1" ht="14.25">
      <c r="A7934" s="229">
        <v>2003814</v>
      </c>
      <c r="B7934" s="21" t="s">
        <v>31</v>
      </c>
      <c r="C7934" s="32" t="s">
        <v>8731</v>
      </c>
      <c r="D7934" s="33" t="s">
        <v>21</v>
      </c>
      <c r="E7934" s="34">
        <v>219.07</v>
      </c>
      <c r="F7934" s="168">
        <f t="shared" si="138"/>
        <v>219.07</v>
      </c>
    </row>
    <row r="7935" spans="1:6" s="45" customFormat="1" ht="14.25">
      <c r="A7935" s="229">
        <v>2003815</v>
      </c>
      <c r="B7935" s="21" t="s">
        <v>31</v>
      </c>
      <c r="C7935" s="32" t="s">
        <v>8732</v>
      </c>
      <c r="D7935" s="33" t="s">
        <v>21</v>
      </c>
      <c r="E7935" s="34">
        <v>246.13</v>
      </c>
      <c r="F7935" s="168">
        <f t="shared" si="138"/>
        <v>246.13</v>
      </c>
    </row>
    <row r="7936" spans="1:6" s="45" customFormat="1" ht="14.25">
      <c r="A7936" s="229">
        <v>2003816</v>
      </c>
      <c r="B7936" s="21" t="s">
        <v>31</v>
      </c>
      <c r="C7936" s="32" t="s">
        <v>8733</v>
      </c>
      <c r="D7936" s="33" t="s">
        <v>21</v>
      </c>
      <c r="E7936" s="34">
        <v>304.22000000000003</v>
      </c>
      <c r="F7936" s="168">
        <f t="shared" si="138"/>
        <v>304.22000000000003</v>
      </c>
    </row>
    <row r="7937" spans="1:6" s="45" customFormat="1" ht="14.25">
      <c r="A7937" s="229">
        <v>2003817</v>
      </c>
      <c r="B7937" s="21" t="s">
        <v>31</v>
      </c>
      <c r="C7937" s="32" t="s">
        <v>8734</v>
      </c>
      <c r="D7937" s="33" t="s">
        <v>21</v>
      </c>
      <c r="E7937" s="34">
        <v>356.36</v>
      </c>
      <c r="F7937" s="168">
        <f t="shared" si="138"/>
        <v>356.36</v>
      </c>
    </row>
    <row r="7938" spans="1:6" s="45" customFormat="1" ht="14.25">
      <c r="A7938" s="229">
        <v>2003799</v>
      </c>
      <c r="B7938" s="21" t="s">
        <v>31</v>
      </c>
      <c r="C7938" s="32" t="s">
        <v>8735</v>
      </c>
      <c r="D7938" s="33" t="s">
        <v>21</v>
      </c>
      <c r="E7938" s="34">
        <v>58.91</v>
      </c>
      <c r="F7938" s="168">
        <f t="shared" si="138"/>
        <v>58.91</v>
      </c>
    </row>
    <row r="7939" spans="1:6" s="45" customFormat="1" ht="14.25">
      <c r="A7939" s="229">
        <v>2003798</v>
      </c>
      <c r="B7939" s="21" t="s">
        <v>31</v>
      </c>
      <c r="C7939" s="32" t="s">
        <v>8736</v>
      </c>
      <c r="D7939" s="33" t="s">
        <v>21</v>
      </c>
      <c r="E7939" s="34">
        <v>49.91</v>
      </c>
      <c r="F7939" s="168">
        <f t="shared" si="138"/>
        <v>49.91</v>
      </c>
    </row>
    <row r="7940" spans="1:6" s="45" customFormat="1" ht="14.25">
      <c r="A7940" s="229">
        <v>2003801</v>
      </c>
      <c r="B7940" s="21" t="s">
        <v>31</v>
      </c>
      <c r="C7940" s="32" t="s">
        <v>8737</v>
      </c>
      <c r="D7940" s="33" t="s">
        <v>21</v>
      </c>
      <c r="E7940" s="34">
        <v>74.47</v>
      </c>
      <c r="F7940" s="168">
        <f t="shared" si="138"/>
        <v>74.47</v>
      </c>
    </row>
    <row r="7941" spans="1:6" s="45" customFormat="1" ht="14.25">
      <c r="A7941" s="229">
        <v>2003800</v>
      </c>
      <c r="B7941" s="21" t="s">
        <v>31</v>
      </c>
      <c r="C7941" s="32" t="s">
        <v>8738</v>
      </c>
      <c r="D7941" s="33" t="s">
        <v>21</v>
      </c>
      <c r="E7941" s="34">
        <v>61.78</v>
      </c>
      <c r="F7941" s="168">
        <f t="shared" si="138"/>
        <v>61.78</v>
      </c>
    </row>
    <row r="7942" spans="1:6" s="45" customFormat="1" ht="14.25">
      <c r="A7942" s="229">
        <v>2003714</v>
      </c>
      <c r="B7942" s="21" t="s">
        <v>31</v>
      </c>
      <c r="C7942" s="32" t="s">
        <v>8739</v>
      </c>
      <c r="D7942" s="33" t="s">
        <v>20</v>
      </c>
      <c r="E7942" s="34">
        <v>1585.35</v>
      </c>
      <c r="F7942" s="168">
        <f t="shared" si="138"/>
        <v>1585.35</v>
      </c>
    </row>
    <row r="7943" spans="1:6" s="45" customFormat="1" ht="14.25">
      <c r="A7943" s="229">
        <v>2003713</v>
      </c>
      <c r="B7943" s="21" t="s">
        <v>31</v>
      </c>
      <c r="C7943" s="32" t="s">
        <v>8740</v>
      </c>
      <c r="D7943" s="33" t="s">
        <v>20</v>
      </c>
      <c r="E7943" s="34">
        <v>1542.72</v>
      </c>
      <c r="F7943" s="168">
        <f t="shared" si="138"/>
        <v>1542.72</v>
      </c>
    </row>
    <row r="7944" spans="1:6" s="45" customFormat="1" ht="14.25">
      <c r="A7944" s="229">
        <v>2003716</v>
      </c>
      <c r="B7944" s="21" t="s">
        <v>31</v>
      </c>
      <c r="C7944" s="32" t="s">
        <v>8741</v>
      </c>
      <c r="D7944" s="33" t="s">
        <v>20</v>
      </c>
      <c r="E7944" s="34">
        <v>1857.97</v>
      </c>
      <c r="F7944" s="168">
        <f t="shared" si="138"/>
        <v>1857.97</v>
      </c>
    </row>
    <row r="7945" spans="1:6" s="45" customFormat="1" ht="14.25">
      <c r="A7945" s="229">
        <v>2003715</v>
      </c>
      <c r="B7945" s="21" t="s">
        <v>31</v>
      </c>
      <c r="C7945" s="32" t="s">
        <v>8742</v>
      </c>
      <c r="D7945" s="33" t="s">
        <v>20</v>
      </c>
      <c r="E7945" s="34">
        <v>1808.55</v>
      </c>
      <c r="F7945" s="168">
        <f t="shared" si="138"/>
        <v>1808.55</v>
      </c>
    </row>
    <row r="7946" spans="1:6" s="45" customFormat="1" ht="14.25">
      <c r="A7946" s="229">
        <v>2003718</v>
      </c>
      <c r="B7946" s="21" t="s">
        <v>31</v>
      </c>
      <c r="C7946" s="32" t="s">
        <v>8743</v>
      </c>
      <c r="D7946" s="33" t="s">
        <v>20</v>
      </c>
      <c r="E7946" s="34">
        <v>2124.59</v>
      </c>
      <c r="F7946" s="168">
        <f t="shared" si="138"/>
        <v>2124.59</v>
      </c>
    </row>
    <row r="7947" spans="1:6" s="45" customFormat="1" ht="14.25">
      <c r="A7947" s="229">
        <v>2003717</v>
      </c>
      <c r="B7947" s="21" t="s">
        <v>31</v>
      </c>
      <c r="C7947" s="32" t="s">
        <v>8744</v>
      </c>
      <c r="D7947" s="33" t="s">
        <v>20</v>
      </c>
      <c r="E7947" s="34">
        <v>2069.63</v>
      </c>
      <c r="F7947" s="168">
        <f t="shared" si="138"/>
        <v>2069.63</v>
      </c>
    </row>
    <row r="7948" spans="1:6" s="45" customFormat="1" ht="14.25">
      <c r="A7948" s="229">
        <v>2003720</v>
      </c>
      <c r="B7948" s="21" t="s">
        <v>31</v>
      </c>
      <c r="C7948" s="32" t="s">
        <v>8745</v>
      </c>
      <c r="D7948" s="33" t="s">
        <v>20</v>
      </c>
      <c r="E7948" s="34">
        <v>2397.17</v>
      </c>
      <c r="F7948" s="168">
        <f t="shared" si="138"/>
        <v>2397.17</v>
      </c>
    </row>
    <row r="7949" spans="1:6" s="45" customFormat="1" ht="14.25">
      <c r="A7949" s="229">
        <v>2003719</v>
      </c>
      <c r="B7949" s="21" t="s">
        <v>31</v>
      </c>
      <c r="C7949" s="32" t="s">
        <v>8746</v>
      </c>
      <c r="D7949" s="33" t="s">
        <v>20</v>
      </c>
      <c r="E7949" s="34">
        <v>2335.4299999999998</v>
      </c>
      <c r="F7949" s="168">
        <f t="shared" si="138"/>
        <v>2335.4299999999998</v>
      </c>
    </row>
    <row r="7950" spans="1:6" s="45" customFormat="1" ht="14.25">
      <c r="A7950" s="229">
        <v>2003722</v>
      </c>
      <c r="B7950" s="21" t="s">
        <v>31</v>
      </c>
      <c r="C7950" s="32" t="s">
        <v>8747</v>
      </c>
      <c r="D7950" s="33" t="s">
        <v>20</v>
      </c>
      <c r="E7950" s="34">
        <v>2663.79</v>
      </c>
      <c r="F7950" s="168">
        <f t="shared" si="138"/>
        <v>2663.79</v>
      </c>
    </row>
    <row r="7951" spans="1:6" s="45" customFormat="1" ht="14.25">
      <c r="A7951" s="229">
        <v>2003721</v>
      </c>
      <c r="B7951" s="21" t="s">
        <v>31</v>
      </c>
      <c r="C7951" s="32" t="s">
        <v>8748</v>
      </c>
      <c r="D7951" s="33" t="s">
        <v>20</v>
      </c>
      <c r="E7951" s="34">
        <v>2596.5100000000002</v>
      </c>
      <c r="F7951" s="168">
        <f t="shared" si="138"/>
        <v>2596.5100000000002</v>
      </c>
    </row>
    <row r="7952" spans="1:6" s="45" customFormat="1" ht="14.25">
      <c r="A7952" s="229">
        <v>2003724</v>
      </c>
      <c r="B7952" s="21" t="s">
        <v>31</v>
      </c>
      <c r="C7952" s="32" t="s">
        <v>8749</v>
      </c>
      <c r="D7952" s="33" t="s">
        <v>20</v>
      </c>
      <c r="E7952" s="34">
        <v>2936.4</v>
      </c>
      <c r="F7952" s="168">
        <f t="shared" si="138"/>
        <v>2936.4</v>
      </c>
    </row>
    <row r="7953" spans="1:6" s="45" customFormat="1" ht="14.25">
      <c r="A7953" s="229">
        <v>2003723</v>
      </c>
      <c r="B7953" s="21" t="s">
        <v>31</v>
      </c>
      <c r="C7953" s="32" t="s">
        <v>8750</v>
      </c>
      <c r="D7953" s="33" t="s">
        <v>20</v>
      </c>
      <c r="E7953" s="34">
        <v>2862.34</v>
      </c>
      <c r="F7953" s="168">
        <f t="shared" si="138"/>
        <v>2862.34</v>
      </c>
    </row>
    <row r="7954" spans="1:6" s="45" customFormat="1" ht="14.25">
      <c r="A7954" s="229">
        <v>2003726</v>
      </c>
      <c r="B7954" s="21" t="s">
        <v>31</v>
      </c>
      <c r="C7954" s="32" t="s">
        <v>8751</v>
      </c>
      <c r="D7954" s="33" t="s">
        <v>20</v>
      </c>
      <c r="E7954" s="34">
        <v>3203.02</v>
      </c>
      <c r="F7954" s="168">
        <f t="shared" si="138"/>
        <v>3203.02</v>
      </c>
    </row>
    <row r="7955" spans="1:6" s="45" customFormat="1" ht="14.25">
      <c r="A7955" s="229">
        <v>2003725</v>
      </c>
      <c r="B7955" s="21" t="s">
        <v>31</v>
      </c>
      <c r="C7955" s="32" t="s">
        <v>8752</v>
      </c>
      <c r="D7955" s="33" t="s">
        <v>20</v>
      </c>
      <c r="E7955" s="34">
        <v>3123.42</v>
      </c>
      <c r="F7955" s="168">
        <f t="shared" si="138"/>
        <v>3123.42</v>
      </c>
    </row>
    <row r="7956" spans="1:6" s="45" customFormat="1" ht="14.25">
      <c r="A7956" s="229">
        <v>2003859</v>
      </c>
      <c r="B7956" s="21" t="s">
        <v>31</v>
      </c>
      <c r="C7956" s="32" t="s">
        <v>8753</v>
      </c>
      <c r="D7956" s="33" t="s">
        <v>44</v>
      </c>
      <c r="E7956" s="34">
        <v>65.650000000000006</v>
      </c>
      <c r="F7956" s="168">
        <f t="shared" si="138"/>
        <v>65.650000000000006</v>
      </c>
    </row>
    <row r="7957" spans="1:6" s="45" customFormat="1" ht="14.25">
      <c r="A7957" s="229">
        <v>2003861</v>
      </c>
      <c r="B7957" s="21" t="s">
        <v>31</v>
      </c>
      <c r="C7957" s="32" t="s">
        <v>8754</v>
      </c>
      <c r="D7957" s="33" t="s">
        <v>21</v>
      </c>
      <c r="E7957" s="34">
        <v>25.25</v>
      </c>
      <c r="F7957" s="168">
        <f t="shared" si="138"/>
        <v>25.25</v>
      </c>
    </row>
    <row r="7958" spans="1:6" s="45" customFormat="1" ht="14.25">
      <c r="A7958" s="229">
        <v>2003862</v>
      </c>
      <c r="B7958" s="21" t="s">
        <v>31</v>
      </c>
      <c r="C7958" s="32" t="s">
        <v>8755</v>
      </c>
      <c r="D7958" s="33" t="s">
        <v>21</v>
      </c>
      <c r="E7958" s="34">
        <v>21.62</v>
      </c>
      <c r="F7958" s="168">
        <f t="shared" si="138"/>
        <v>21.62</v>
      </c>
    </row>
    <row r="7959" spans="1:6" s="45" customFormat="1" ht="14.25">
      <c r="A7959" s="229">
        <v>2003411</v>
      </c>
      <c r="B7959" s="21" t="s">
        <v>31</v>
      </c>
      <c r="C7959" s="32" t="s">
        <v>8756</v>
      </c>
      <c r="D7959" s="33" t="s">
        <v>21</v>
      </c>
      <c r="E7959" s="34">
        <v>768.92</v>
      </c>
      <c r="F7959" s="168">
        <f t="shared" si="138"/>
        <v>768.92</v>
      </c>
    </row>
    <row r="7960" spans="1:6" s="45" customFormat="1" ht="14.25">
      <c r="A7960" s="229">
        <v>2003410</v>
      </c>
      <c r="B7960" s="21" t="s">
        <v>31</v>
      </c>
      <c r="C7960" s="32" t="s">
        <v>8757</v>
      </c>
      <c r="D7960" s="33" t="s">
        <v>21</v>
      </c>
      <c r="E7960" s="34">
        <v>707.23</v>
      </c>
      <c r="F7960" s="168">
        <f t="shared" si="138"/>
        <v>707.23</v>
      </c>
    </row>
    <row r="7961" spans="1:6" s="45" customFormat="1" ht="14.25">
      <c r="A7961" s="229">
        <v>2003415</v>
      </c>
      <c r="B7961" s="21" t="s">
        <v>31</v>
      </c>
      <c r="C7961" s="32" t="s">
        <v>8758</v>
      </c>
      <c r="D7961" s="33" t="s">
        <v>21</v>
      </c>
      <c r="E7961" s="34">
        <v>845.09</v>
      </c>
      <c r="F7961" s="168">
        <f t="shared" si="138"/>
        <v>845.09</v>
      </c>
    </row>
    <row r="7962" spans="1:6" s="45" customFormat="1" ht="14.25">
      <c r="A7962" s="229">
        <v>2003414</v>
      </c>
      <c r="B7962" s="21" t="s">
        <v>31</v>
      </c>
      <c r="C7962" s="32" t="s">
        <v>8759</v>
      </c>
      <c r="D7962" s="33" t="s">
        <v>21</v>
      </c>
      <c r="E7962" s="34">
        <v>776.76</v>
      </c>
      <c r="F7962" s="168">
        <f t="shared" si="138"/>
        <v>776.76</v>
      </c>
    </row>
    <row r="7963" spans="1:6" s="45" customFormat="1" ht="14.25">
      <c r="A7963" s="229">
        <v>2003419</v>
      </c>
      <c r="B7963" s="21" t="s">
        <v>31</v>
      </c>
      <c r="C7963" s="32" t="s">
        <v>8760</v>
      </c>
      <c r="D7963" s="33" t="s">
        <v>21</v>
      </c>
      <c r="E7963" s="34">
        <v>1023.65</v>
      </c>
      <c r="F7963" s="168">
        <f t="shared" si="138"/>
        <v>1023.65</v>
      </c>
    </row>
    <row r="7964" spans="1:6" s="45" customFormat="1" ht="14.25">
      <c r="A7964" s="229">
        <v>2003418</v>
      </c>
      <c r="B7964" s="21" t="s">
        <v>31</v>
      </c>
      <c r="C7964" s="32" t="s">
        <v>8761</v>
      </c>
      <c r="D7964" s="33" t="s">
        <v>21</v>
      </c>
      <c r="E7964" s="34">
        <v>937.84</v>
      </c>
      <c r="F7964" s="168">
        <f t="shared" si="138"/>
        <v>937.84</v>
      </c>
    </row>
    <row r="7965" spans="1:6" s="45" customFormat="1" ht="14.25">
      <c r="A7965" s="229">
        <v>2003423</v>
      </c>
      <c r="B7965" s="21" t="s">
        <v>31</v>
      </c>
      <c r="C7965" s="32" t="s">
        <v>8762</v>
      </c>
      <c r="D7965" s="33" t="s">
        <v>21</v>
      </c>
      <c r="E7965" s="34">
        <v>1175.0899999999999</v>
      </c>
      <c r="F7965" s="168">
        <f t="shared" si="138"/>
        <v>1175.0899999999999</v>
      </c>
    </row>
    <row r="7966" spans="1:6" s="45" customFormat="1" ht="14.25">
      <c r="A7966" s="229">
        <v>2003422</v>
      </c>
      <c r="B7966" s="21" t="s">
        <v>31</v>
      </c>
      <c r="C7966" s="32" t="s">
        <v>8763</v>
      </c>
      <c r="D7966" s="33" t="s">
        <v>21</v>
      </c>
      <c r="E7966" s="34">
        <v>1077.04</v>
      </c>
      <c r="F7966" s="168">
        <f t="shared" si="138"/>
        <v>1077.04</v>
      </c>
    </row>
    <row r="7967" spans="1:6" s="45" customFormat="1" ht="14.25">
      <c r="A7967" s="229">
        <v>2003427</v>
      </c>
      <c r="B7967" s="21" t="s">
        <v>31</v>
      </c>
      <c r="C7967" s="32" t="s">
        <v>8764</v>
      </c>
      <c r="D7967" s="33" t="s">
        <v>21</v>
      </c>
      <c r="E7967" s="34">
        <v>1396.93</v>
      </c>
      <c r="F7967" s="168">
        <f t="shared" si="138"/>
        <v>1396.93</v>
      </c>
    </row>
    <row r="7968" spans="1:6" s="45" customFormat="1" ht="14.25">
      <c r="A7968" s="229">
        <v>2003426</v>
      </c>
      <c r="B7968" s="21" t="s">
        <v>31</v>
      </c>
      <c r="C7968" s="32" t="s">
        <v>8765</v>
      </c>
      <c r="D7968" s="33" t="s">
        <v>21</v>
      </c>
      <c r="E7968" s="34">
        <v>1279.97</v>
      </c>
      <c r="F7968" s="168">
        <f t="shared" si="138"/>
        <v>1279.97</v>
      </c>
    </row>
    <row r="7969" spans="1:6" s="45" customFormat="1" ht="14.25">
      <c r="A7969" s="229">
        <v>2003431</v>
      </c>
      <c r="B7969" s="21" t="s">
        <v>31</v>
      </c>
      <c r="C7969" s="32" t="s">
        <v>8766</v>
      </c>
      <c r="D7969" s="33" t="s">
        <v>21</v>
      </c>
      <c r="E7969" s="34">
        <v>1546.78</v>
      </c>
      <c r="F7969" s="168">
        <f t="shared" si="138"/>
        <v>1546.78</v>
      </c>
    </row>
    <row r="7970" spans="1:6" s="45" customFormat="1" ht="14.25">
      <c r="A7970" s="229">
        <v>2003430</v>
      </c>
      <c r="B7970" s="21" t="s">
        <v>31</v>
      </c>
      <c r="C7970" s="32" t="s">
        <v>8767</v>
      </c>
      <c r="D7970" s="33" t="s">
        <v>21</v>
      </c>
      <c r="E7970" s="34">
        <v>1408.56</v>
      </c>
      <c r="F7970" s="168">
        <f t="shared" si="138"/>
        <v>1408.56</v>
      </c>
    </row>
    <row r="7971" spans="1:6" s="45" customFormat="1" ht="14.25">
      <c r="A7971" s="229">
        <v>2003435</v>
      </c>
      <c r="B7971" s="21" t="s">
        <v>31</v>
      </c>
      <c r="C7971" s="32" t="s">
        <v>8768</v>
      </c>
      <c r="D7971" s="33" t="s">
        <v>21</v>
      </c>
      <c r="E7971" s="34">
        <v>1789.27</v>
      </c>
      <c r="F7971" s="168">
        <f t="shared" si="138"/>
        <v>1789.27</v>
      </c>
    </row>
    <row r="7972" spans="1:6" s="45" customFormat="1" ht="14.25">
      <c r="A7972" s="229">
        <v>2003434</v>
      </c>
      <c r="B7972" s="21" t="s">
        <v>31</v>
      </c>
      <c r="C7972" s="32" t="s">
        <v>8769</v>
      </c>
      <c r="D7972" s="33" t="s">
        <v>21</v>
      </c>
      <c r="E7972" s="34">
        <v>1630.07</v>
      </c>
      <c r="F7972" s="168">
        <f t="shared" si="138"/>
        <v>1630.07</v>
      </c>
    </row>
    <row r="7973" spans="1:6" s="45" customFormat="1" ht="14.25">
      <c r="A7973" s="229">
        <v>2003439</v>
      </c>
      <c r="B7973" s="21" t="s">
        <v>31</v>
      </c>
      <c r="C7973" s="32" t="s">
        <v>8770</v>
      </c>
      <c r="D7973" s="33" t="s">
        <v>21</v>
      </c>
      <c r="E7973" s="34">
        <v>2094.16</v>
      </c>
      <c r="F7973" s="168">
        <f t="shared" si="138"/>
        <v>2094.16</v>
      </c>
    </row>
    <row r="7974" spans="1:6" s="45" customFormat="1" ht="14.25">
      <c r="A7974" s="229">
        <v>2003438</v>
      </c>
      <c r="B7974" s="21" t="s">
        <v>31</v>
      </c>
      <c r="C7974" s="32" t="s">
        <v>8771</v>
      </c>
      <c r="D7974" s="33" t="s">
        <v>21</v>
      </c>
      <c r="E7974" s="34">
        <v>1908.74</v>
      </c>
      <c r="F7974" s="168">
        <f t="shared" si="138"/>
        <v>1908.74</v>
      </c>
    </row>
    <row r="7975" spans="1:6" s="45" customFormat="1" ht="14.25">
      <c r="A7975" s="229">
        <v>2003167</v>
      </c>
      <c r="B7975" s="21" t="s">
        <v>31</v>
      </c>
      <c r="C7975" s="32" t="s">
        <v>8772</v>
      </c>
      <c r="D7975" s="33" t="s">
        <v>21</v>
      </c>
      <c r="E7975" s="34">
        <v>2055.84</v>
      </c>
      <c r="F7975" s="168">
        <f t="shared" si="138"/>
        <v>2055.84</v>
      </c>
    </row>
    <row r="7976" spans="1:6" s="45" customFormat="1" ht="14.25">
      <c r="A7976" s="229">
        <v>2003168</v>
      </c>
      <c r="B7976" s="21" t="s">
        <v>31</v>
      </c>
      <c r="C7976" s="32" t="s">
        <v>8773</v>
      </c>
      <c r="D7976" s="33" t="s">
        <v>21</v>
      </c>
      <c r="E7976" s="34">
        <v>1865.23</v>
      </c>
      <c r="F7976" s="168">
        <f t="shared" si="138"/>
        <v>1865.23</v>
      </c>
    </row>
    <row r="7977" spans="1:6" s="45" customFormat="1" ht="14.25">
      <c r="A7977" s="229">
        <v>2003407</v>
      </c>
      <c r="B7977" s="21" t="s">
        <v>31</v>
      </c>
      <c r="C7977" s="32" t="s">
        <v>8774</v>
      </c>
      <c r="D7977" s="33" t="s">
        <v>21</v>
      </c>
      <c r="E7977" s="34">
        <v>657.45</v>
      </c>
      <c r="F7977" s="168">
        <f t="shared" si="138"/>
        <v>657.45</v>
      </c>
    </row>
    <row r="7978" spans="1:6" s="45" customFormat="1" ht="14.25">
      <c r="A7978" s="229">
        <v>2003406</v>
      </c>
      <c r="B7978" s="21" t="s">
        <v>31</v>
      </c>
      <c r="C7978" s="32" t="s">
        <v>8775</v>
      </c>
      <c r="D7978" s="33" t="s">
        <v>21</v>
      </c>
      <c r="E7978" s="34">
        <v>609.70000000000005</v>
      </c>
      <c r="F7978" s="168">
        <f t="shared" si="138"/>
        <v>609.70000000000005</v>
      </c>
    </row>
    <row r="7979" spans="1:6" s="45" customFormat="1" ht="14.25">
      <c r="A7979" s="229">
        <v>2003169</v>
      </c>
      <c r="B7979" s="21" t="s">
        <v>31</v>
      </c>
      <c r="C7979" s="32" t="s">
        <v>8776</v>
      </c>
      <c r="D7979" s="33" t="s">
        <v>21</v>
      </c>
      <c r="E7979" s="34">
        <v>2657.62</v>
      </c>
      <c r="F7979" s="168">
        <f t="shared" si="138"/>
        <v>2657.62</v>
      </c>
    </row>
    <row r="7980" spans="1:6" s="45" customFormat="1" ht="14.25">
      <c r="A7980" s="229">
        <v>2003170</v>
      </c>
      <c r="B7980" s="21" t="s">
        <v>31</v>
      </c>
      <c r="C7980" s="32" t="s">
        <v>8777</v>
      </c>
      <c r="D7980" s="33" t="s">
        <v>21</v>
      </c>
      <c r="E7980" s="34">
        <v>2413.5300000000002</v>
      </c>
      <c r="F7980" s="168">
        <f t="shared" si="138"/>
        <v>2413.5300000000002</v>
      </c>
    </row>
    <row r="7981" spans="1:6" s="45" customFormat="1" ht="14.25">
      <c r="A7981" s="229">
        <v>2003389</v>
      </c>
      <c r="B7981" s="21" t="s">
        <v>31</v>
      </c>
      <c r="C7981" s="32" t="s">
        <v>8778</v>
      </c>
      <c r="D7981" s="33" t="s">
        <v>21</v>
      </c>
      <c r="E7981" s="34">
        <v>229.68</v>
      </c>
      <c r="F7981" s="168">
        <f t="shared" si="138"/>
        <v>229.68</v>
      </c>
    </row>
    <row r="7982" spans="1:6" s="45" customFormat="1" ht="14.25">
      <c r="A7982" s="229">
        <v>2003388</v>
      </c>
      <c r="B7982" s="21" t="s">
        <v>31</v>
      </c>
      <c r="C7982" s="32" t="s">
        <v>8779</v>
      </c>
      <c r="D7982" s="33" t="s">
        <v>21</v>
      </c>
      <c r="E7982" s="34">
        <v>209.28</v>
      </c>
      <c r="F7982" s="168">
        <f t="shared" si="138"/>
        <v>209.28</v>
      </c>
    </row>
    <row r="7983" spans="1:6" s="45" customFormat="1" ht="14.25">
      <c r="A7983" s="229">
        <v>2003393</v>
      </c>
      <c r="B7983" s="21" t="s">
        <v>31</v>
      </c>
      <c r="C7983" s="32" t="s">
        <v>8780</v>
      </c>
      <c r="D7983" s="33" t="s">
        <v>21</v>
      </c>
      <c r="E7983" s="34">
        <v>355.68</v>
      </c>
      <c r="F7983" s="168">
        <f t="shared" ref="F7983:F8046" si="139">E7983*$F$5038</f>
        <v>355.68</v>
      </c>
    </row>
    <row r="7984" spans="1:6" s="45" customFormat="1" ht="14.25">
      <c r="A7984" s="229">
        <v>2003392</v>
      </c>
      <c r="B7984" s="21" t="s">
        <v>31</v>
      </c>
      <c r="C7984" s="32" t="s">
        <v>8781</v>
      </c>
      <c r="D7984" s="33" t="s">
        <v>21</v>
      </c>
      <c r="E7984" s="34">
        <v>327.83</v>
      </c>
      <c r="F7984" s="168">
        <f t="shared" si="139"/>
        <v>327.83</v>
      </c>
    </row>
    <row r="7985" spans="1:6" s="45" customFormat="1" ht="14.25">
      <c r="A7985" s="229">
        <v>2003173</v>
      </c>
      <c r="B7985" s="21" t="s">
        <v>31</v>
      </c>
      <c r="C7985" s="32" t="s">
        <v>8782</v>
      </c>
      <c r="D7985" s="33" t="s">
        <v>21</v>
      </c>
      <c r="E7985" s="34">
        <v>855.04</v>
      </c>
      <c r="F7985" s="168">
        <f t="shared" si="139"/>
        <v>855.04</v>
      </c>
    </row>
    <row r="7986" spans="1:6" s="45" customFormat="1" ht="14.25">
      <c r="A7986" s="229">
        <v>2003174</v>
      </c>
      <c r="B7986" s="21" t="s">
        <v>31</v>
      </c>
      <c r="C7986" s="32" t="s">
        <v>8783</v>
      </c>
      <c r="D7986" s="33" t="s">
        <v>21</v>
      </c>
      <c r="E7986" s="34">
        <v>791.47</v>
      </c>
      <c r="F7986" s="168">
        <f t="shared" si="139"/>
        <v>791.47</v>
      </c>
    </row>
    <row r="7987" spans="1:6" s="45" customFormat="1" ht="14.25">
      <c r="A7987" s="229">
        <v>2003171</v>
      </c>
      <c r="B7987" s="21" t="s">
        <v>31</v>
      </c>
      <c r="C7987" s="32" t="s">
        <v>8784</v>
      </c>
      <c r="D7987" s="33" t="s">
        <v>21</v>
      </c>
      <c r="E7987" s="34">
        <v>592.32000000000005</v>
      </c>
      <c r="F7987" s="168">
        <f t="shared" si="139"/>
        <v>592.32000000000005</v>
      </c>
    </row>
    <row r="7988" spans="1:6" s="45" customFormat="1" ht="14.25">
      <c r="A7988" s="229">
        <v>2003172</v>
      </c>
      <c r="B7988" s="21" t="s">
        <v>31</v>
      </c>
      <c r="C7988" s="32" t="s">
        <v>8785</v>
      </c>
      <c r="D7988" s="33" t="s">
        <v>21</v>
      </c>
      <c r="E7988" s="34">
        <v>552.52</v>
      </c>
      <c r="F7988" s="168">
        <f t="shared" si="139"/>
        <v>552.52</v>
      </c>
    </row>
    <row r="7989" spans="1:6" s="45" customFormat="1" ht="14.25">
      <c r="A7989" s="229">
        <v>2003399</v>
      </c>
      <c r="B7989" s="21" t="s">
        <v>31</v>
      </c>
      <c r="C7989" s="32" t="s">
        <v>8786</v>
      </c>
      <c r="D7989" s="33" t="s">
        <v>21</v>
      </c>
      <c r="E7989" s="34">
        <v>600.66999999999996</v>
      </c>
      <c r="F7989" s="168">
        <f t="shared" si="139"/>
        <v>600.66999999999996</v>
      </c>
    </row>
    <row r="7990" spans="1:6" s="45" customFormat="1" ht="14.25">
      <c r="A7990" s="229">
        <v>2003398</v>
      </c>
      <c r="B7990" s="21" t="s">
        <v>31</v>
      </c>
      <c r="C7990" s="32" t="s">
        <v>8787</v>
      </c>
      <c r="D7990" s="33" t="s">
        <v>21</v>
      </c>
      <c r="E7990" s="34">
        <v>557.44000000000005</v>
      </c>
      <c r="F7990" s="168">
        <f t="shared" si="139"/>
        <v>557.44000000000005</v>
      </c>
    </row>
    <row r="7991" spans="1:6" s="45" customFormat="1" ht="14.25">
      <c r="A7991" s="229">
        <v>2003403</v>
      </c>
      <c r="B7991" s="21" t="s">
        <v>31</v>
      </c>
      <c r="C7991" s="32" t="s">
        <v>8788</v>
      </c>
      <c r="D7991" s="33" t="s">
        <v>21</v>
      </c>
      <c r="E7991" s="34">
        <v>732.99</v>
      </c>
      <c r="F7991" s="168">
        <f t="shared" si="139"/>
        <v>732.99</v>
      </c>
    </row>
    <row r="7992" spans="1:6" s="45" customFormat="1" ht="14.25">
      <c r="A7992" s="229">
        <v>2003402</v>
      </c>
      <c r="B7992" s="21" t="s">
        <v>31</v>
      </c>
      <c r="C7992" s="32" t="s">
        <v>8789</v>
      </c>
      <c r="D7992" s="33" t="s">
        <v>21</v>
      </c>
      <c r="E7992" s="34">
        <v>679.58</v>
      </c>
      <c r="F7992" s="168">
        <f t="shared" si="139"/>
        <v>679.58</v>
      </c>
    </row>
    <row r="7993" spans="1:6" s="45" customFormat="1" ht="14.25">
      <c r="A7993" s="229">
        <v>2003452</v>
      </c>
      <c r="B7993" s="21" t="s">
        <v>31</v>
      </c>
      <c r="C7993" s="32" t="s">
        <v>8790</v>
      </c>
      <c r="D7993" s="33" t="s">
        <v>20</v>
      </c>
      <c r="E7993" s="34">
        <v>741.31</v>
      </c>
      <c r="F7993" s="168">
        <f t="shared" si="139"/>
        <v>741.31</v>
      </c>
    </row>
    <row r="7994" spans="1:6" s="45" customFormat="1" ht="14.25">
      <c r="A7994" s="229">
        <v>2003453</v>
      </c>
      <c r="B7994" s="21" t="s">
        <v>31</v>
      </c>
      <c r="C7994" s="32" t="s">
        <v>8791</v>
      </c>
      <c r="D7994" s="33" t="s">
        <v>20</v>
      </c>
      <c r="E7994" s="34">
        <v>922.81</v>
      </c>
      <c r="F7994" s="168">
        <f t="shared" si="139"/>
        <v>922.81</v>
      </c>
    </row>
    <row r="7995" spans="1:6" s="45" customFormat="1" ht="14.25">
      <c r="A7995" s="229">
        <v>2003454</v>
      </c>
      <c r="B7995" s="21" t="s">
        <v>31</v>
      </c>
      <c r="C7995" s="32" t="s">
        <v>8792</v>
      </c>
      <c r="D7995" s="33" t="s">
        <v>20</v>
      </c>
      <c r="E7995" s="34">
        <v>1036.47</v>
      </c>
      <c r="F7995" s="168">
        <f t="shared" si="139"/>
        <v>1036.47</v>
      </c>
    </row>
    <row r="7996" spans="1:6" s="45" customFormat="1" ht="14.25">
      <c r="A7996" s="229">
        <v>2003455</v>
      </c>
      <c r="B7996" s="21" t="s">
        <v>31</v>
      </c>
      <c r="C7996" s="32" t="s">
        <v>8793</v>
      </c>
      <c r="D7996" s="33" t="s">
        <v>20</v>
      </c>
      <c r="E7996" s="34">
        <v>1314.29</v>
      </c>
      <c r="F7996" s="168">
        <f t="shared" si="139"/>
        <v>1314.29</v>
      </c>
    </row>
    <row r="7997" spans="1:6" s="45" customFormat="1" ht="14.25">
      <c r="A7997" s="229">
        <v>2003456</v>
      </c>
      <c r="B7997" s="21" t="s">
        <v>31</v>
      </c>
      <c r="C7997" s="32" t="s">
        <v>8794</v>
      </c>
      <c r="D7997" s="33" t="s">
        <v>20</v>
      </c>
      <c r="E7997" s="34">
        <v>1367.16</v>
      </c>
      <c r="F7997" s="168">
        <f t="shared" si="139"/>
        <v>1367.16</v>
      </c>
    </row>
    <row r="7998" spans="1:6" s="45" customFormat="1" ht="14.25">
      <c r="A7998" s="229">
        <v>2003457</v>
      </c>
      <c r="B7998" s="21" t="s">
        <v>31</v>
      </c>
      <c r="C7998" s="32" t="s">
        <v>8795</v>
      </c>
      <c r="D7998" s="33" t="s">
        <v>20</v>
      </c>
      <c r="E7998" s="34">
        <v>1758.3</v>
      </c>
      <c r="F7998" s="168">
        <f t="shared" si="139"/>
        <v>1758.3</v>
      </c>
    </row>
    <row r="7999" spans="1:6" s="45" customFormat="1" ht="14.25">
      <c r="A7999" s="229">
        <v>2003462</v>
      </c>
      <c r="B7999" s="21" t="s">
        <v>31</v>
      </c>
      <c r="C7999" s="32" t="s">
        <v>8796</v>
      </c>
      <c r="D7999" s="33" t="s">
        <v>20</v>
      </c>
      <c r="E7999" s="34">
        <v>1747.71</v>
      </c>
      <c r="F7999" s="168">
        <f t="shared" si="139"/>
        <v>1747.71</v>
      </c>
    </row>
    <row r="8000" spans="1:6" s="45" customFormat="1" ht="14.25">
      <c r="A8000" s="229">
        <v>2003463</v>
      </c>
      <c r="B8000" s="21" t="s">
        <v>31</v>
      </c>
      <c r="C8000" s="32" t="s">
        <v>8797</v>
      </c>
      <c r="D8000" s="33" t="s">
        <v>20</v>
      </c>
      <c r="E8000" s="34">
        <v>2280.14</v>
      </c>
      <c r="F8000" s="168">
        <f t="shared" si="139"/>
        <v>2280.14</v>
      </c>
    </row>
    <row r="8001" spans="1:6" s="45" customFormat="1" ht="14.25">
      <c r="A8001" s="229">
        <v>2003468</v>
      </c>
      <c r="B8001" s="21" t="s">
        <v>31</v>
      </c>
      <c r="C8001" s="32" t="s">
        <v>8798</v>
      </c>
      <c r="D8001" s="33" t="s">
        <v>20</v>
      </c>
      <c r="E8001" s="34">
        <v>2154.36</v>
      </c>
      <c r="F8001" s="168">
        <f t="shared" si="139"/>
        <v>2154.36</v>
      </c>
    </row>
    <row r="8002" spans="1:6" s="45" customFormat="1" ht="14.25">
      <c r="A8002" s="229">
        <v>2003469</v>
      </c>
      <c r="B8002" s="21" t="s">
        <v>31</v>
      </c>
      <c r="C8002" s="32" t="s">
        <v>8799</v>
      </c>
      <c r="D8002" s="33" t="s">
        <v>20</v>
      </c>
      <c r="E8002" s="34">
        <v>2837.7</v>
      </c>
      <c r="F8002" s="168">
        <f t="shared" si="139"/>
        <v>2837.7</v>
      </c>
    </row>
    <row r="8003" spans="1:6" s="45" customFormat="1" ht="14.25">
      <c r="A8003" s="229">
        <v>2003458</v>
      </c>
      <c r="B8003" s="21" t="s">
        <v>31</v>
      </c>
      <c r="C8003" s="32" t="s">
        <v>8800</v>
      </c>
      <c r="D8003" s="33" t="s">
        <v>20</v>
      </c>
      <c r="E8003" s="34">
        <v>1731.24</v>
      </c>
      <c r="F8003" s="168">
        <f t="shared" si="139"/>
        <v>1731.24</v>
      </c>
    </row>
    <row r="8004" spans="1:6" s="45" customFormat="1" ht="14.25">
      <c r="A8004" s="229">
        <v>2003459</v>
      </c>
      <c r="B8004" s="21" t="s">
        <v>31</v>
      </c>
      <c r="C8004" s="32" t="s">
        <v>8801</v>
      </c>
      <c r="D8004" s="33" t="s">
        <v>20</v>
      </c>
      <c r="E8004" s="34">
        <v>2251.34</v>
      </c>
      <c r="F8004" s="168">
        <f t="shared" si="139"/>
        <v>2251.34</v>
      </c>
    </row>
    <row r="8005" spans="1:6" s="45" customFormat="1" ht="14.25">
      <c r="A8005" s="229">
        <v>2003464</v>
      </c>
      <c r="B8005" s="21" t="s">
        <v>31</v>
      </c>
      <c r="C8005" s="32" t="s">
        <v>8802</v>
      </c>
      <c r="D8005" s="33" t="s">
        <v>20</v>
      </c>
      <c r="E8005" s="34">
        <v>2246.23</v>
      </c>
      <c r="F8005" s="168">
        <f t="shared" si="139"/>
        <v>2246.23</v>
      </c>
    </row>
    <row r="8006" spans="1:6" s="45" customFormat="1" ht="14.25">
      <c r="A8006" s="229">
        <v>2003465</v>
      </c>
      <c r="B8006" s="21" t="s">
        <v>31</v>
      </c>
      <c r="C8006" s="32" t="s">
        <v>8803</v>
      </c>
      <c r="D8006" s="33" t="s">
        <v>20</v>
      </c>
      <c r="E8006" s="34">
        <v>2962.81</v>
      </c>
      <c r="F8006" s="168">
        <f t="shared" si="139"/>
        <v>2962.81</v>
      </c>
    </row>
    <row r="8007" spans="1:6" s="45" customFormat="1" ht="14.25">
      <c r="A8007" s="229">
        <v>2003470</v>
      </c>
      <c r="B8007" s="21" t="s">
        <v>31</v>
      </c>
      <c r="C8007" s="32" t="s">
        <v>8804</v>
      </c>
      <c r="D8007" s="33" t="s">
        <v>20</v>
      </c>
      <c r="E8007" s="34">
        <v>2762.93</v>
      </c>
      <c r="F8007" s="168">
        <f t="shared" si="139"/>
        <v>2762.93</v>
      </c>
    </row>
    <row r="8008" spans="1:6" s="45" customFormat="1" ht="14.25">
      <c r="A8008" s="229">
        <v>2003471</v>
      </c>
      <c r="B8008" s="21" t="s">
        <v>31</v>
      </c>
      <c r="C8008" s="32" t="s">
        <v>8805</v>
      </c>
      <c r="D8008" s="33" t="s">
        <v>20</v>
      </c>
      <c r="E8008" s="34">
        <v>3676.75</v>
      </c>
      <c r="F8008" s="168">
        <f t="shared" si="139"/>
        <v>3676.75</v>
      </c>
    </row>
    <row r="8009" spans="1:6" s="45" customFormat="1" ht="14.25">
      <c r="A8009" s="229">
        <v>2003460</v>
      </c>
      <c r="B8009" s="21" t="s">
        <v>31</v>
      </c>
      <c r="C8009" s="32" t="s">
        <v>8806</v>
      </c>
      <c r="D8009" s="33" t="s">
        <v>20</v>
      </c>
      <c r="E8009" s="34">
        <v>2589.35</v>
      </c>
      <c r="F8009" s="168">
        <f t="shared" si="139"/>
        <v>2589.35</v>
      </c>
    </row>
    <row r="8010" spans="1:6" s="45" customFormat="1" ht="14.25">
      <c r="A8010" s="229">
        <v>2003461</v>
      </c>
      <c r="B8010" s="21" t="s">
        <v>31</v>
      </c>
      <c r="C8010" s="32" t="s">
        <v>8807</v>
      </c>
      <c r="D8010" s="33" t="s">
        <v>20</v>
      </c>
      <c r="E8010" s="34">
        <v>3429.99</v>
      </c>
      <c r="F8010" s="168">
        <f t="shared" si="139"/>
        <v>3429.99</v>
      </c>
    </row>
    <row r="8011" spans="1:6" s="45" customFormat="1" ht="14.25">
      <c r="A8011" s="229">
        <v>2003466</v>
      </c>
      <c r="B8011" s="21" t="s">
        <v>31</v>
      </c>
      <c r="C8011" s="32" t="s">
        <v>8808</v>
      </c>
      <c r="D8011" s="33" t="s">
        <v>20</v>
      </c>
      <c r="E8011" s="34">
        <v>3301.5</v>
      </c>
      <c r="F8011" s="168">
        <f t="shared" si="139"/>
        <v>3301.5</v>
      </c>
    </row>
    <row r="8012" spans="1:6" s="45" customFormat="1" ht="14.25">
      <c r="A8012" s="229">
        <v>2003467</v>
      </c>
      <c r="B8012" s="21" t="s">
        <v>31</v>
      </c>
      <c r="C8012" s="32" t="s">
        <v>8809</v>
      </c>
      <c r="D8012" s="33" t="s">
        <v>20</v>
      </c>
      <c r="E8012" s="34">
        <v>4421.67</v>
      </c>
      <c r="F8012" s="168">
        <f t="shared" si="139"/>
        <v>4421.67</v>
      </c>
    </row>
    <row r="8013" spans="1:6" s="45" customFormat="1" ht="14.25">
      <c r="A8013" s="229">
        <v>2003472</v>
      </c>
      <c r="B8013" s="21" t="s">
        <v>31</v>
      </c>
      <c r="C8013" s="32" t="s">
        <v>8810</v>
      </c>
      <c r="D8013" s="33" t="s">
        <v>20</v>
      </c>
      <c r="E8013" s="34">
        <v>4067.72</v>
      </c>
      <c r="F8013" s="168">
        <f t="shared" si="139"/>
        <v>4067.72</v>
      </c>
    </row>
    <row r="8014" spans="1:6" s="45" customFormat="1" ht="14.25">
      <c r="A8014" s="229">
        <v>2003473</v>
      </c>
      <c r="B8014" s="21" t="s">
        <v>31</v>
      </c>
      <c r="C8014" s="32" t="s">
        <v>8811</v>
      </c>
      <c r="D8014" s="33" t="s">
        <v>20</v>
      </c>
      <c r="E8014" s="34">
        <v>5489.3</v>
      </c>
      <c r="F8014" s="168">
        <f t="shared" si="139"/>
        <v>5489.3</v>
      </c>
    </row>
    <row r="8015" spans="1:6" s="45" customFormat="1" ht="14.25">
      <c r="A8015" s="229">
        <v>2003176</v>
      </c>
      <c r="B8015" s="21" t="s">
        <v>31</v>
      </c>
      <c r="C8015" s="32" t="s">
        <v>8812</v>
      </c>
      <c r="D8015" s="33" t="s">
        <v>20</v>
      </c>
      <c r="E8015" s="34">
        <v>546.21</v>
      </c>
      <c r="F8015" s="168">
        <f t="shared" si="139"/>
        <v>546.21</v>
      </c>
    </row>
    <row r="8016" spans="1:6" s="45" customFormat="1" ht="14.25">
      <c r="A8016" s="229">
        <v>2003175</v>
      </c>
      <c r="B8016" s="21" t="s">
        <v>31</v>
      </c>
      <c r="C8016" s="32" t="s">
        <v>8813</v>
      </c>
      <c r="D8016" s="33" t="s">
        <v>20</v>
      </c>
      <c r="E8016" s="34">
        <v>656.55</v>
      </c>
      <c r="F8016" s="168">
        <f t="shared" si="139"/>
        <v>656.55</v>
      </c>
    </row>
    <row r="8017" spans="1:6" s="45" customFormat="1" ht="14.25">
      <c r="A8017" s="229">
        <v>2003201</v>
      </c>
      <c r="B8017" s="21" t="s">
        <v>31</v>
      </c>
      <c r="C8017" s="32" t="s">
        <v>8814</v>
      </c>
      <c r="D8017" s="33" t="s">
        <v>20</v>
      </c>
      <c r="E8017" s="34">
        <v>636.88</v>
      </c>
      <c r="F8017" s="168">
        <f t="shared" si="139"/>
        <v>636.88</v>
      </c>
    </row>
    <row r="8018" spans="1:6" s="45" customFormat="1" ht="14.25">
      <c r="A8018" s="229">
        <v>2003202</v>
      </c>
      <c r="B8018" s="21" t="s">
        <v>31</v>
      </c>
      <c r="C8018" s="32" t="s">
        <v>8815</v>
      </c>
      <c r="D8018" s="33" t="s">
        <v>20</v>
      </c>
      <c r="E8018" s="34">
        <v>566.88</v>
      </c>
      <c r="F8018" s="168">
        <f t="shared" si="139"/>
        <v>566.88</v>
      </c>
    </row>
    <row r="8019" spans="1:6" s="45" customFormat="1" ht="14.25">
      <c r="A8019" s="229">
        <v>2003178</v>
      </c>
      <c r="B8019" s="21" t="s">
        <v>31</v>
      </c>
      <c r="C8019" s="32" t="s">
        <v>8816</v>
      </c>
      <c r="D8019" s="33" t="s">
        <v>20</v>
      </c>
      <c r="E8019" s="34">
        <v>346.61</v>
      </c>
      <c r="F8019" s="168">
        <f t="shared" si="139"/>
        <v>346.61</v>
      </c>
    </row>
    <row r="8020" spans="1:6" s="45" customFormat="1" ht="14.25">
      <c r="A8020" s="229">
        <v>2003177</v>
      </c>
      <c r="B8020" s="21" t="s">
        <v>31</v>
      </c>
      <c r="C8020" s="32" t="s">
        <v>8817</v>
      </c>
      <c r="D8020" s="33" t="s">
        <v>20</v>
      </c>
      <c r="E8020" s="34">
        <v>405.94</v>
      </c>
      <c r="F8020" s="168">
        <f t="shared" si="139"/>
        <v>405.94</v>
      </c>
    </row>
    <row r="8021" spans="1:6" s="45" customFormat="1" ht="14.25">
      <c r="A8021" s="229">
        <v>2003203</v>
      </c>
      <c r="B8021" s="21" t="s">
        <v>31</v>
      </c>
      <c r="C8021" s="32" t="s">
        <v>8818</v>
      </c>
      <c r="D8021" s="33" t="s">
        <v>20</v>
      </c>
      <c r="E8021" s="34">
        <v>457.14</v>
      </c>
      <c r="F8021" s="168">
        <f t="shared" si="139"/>
        <v>457.14</v>
      </c>
    </row>
    <row r="8022" spans="1:6" s="45" customFormat="1" ht="14.25">
      <c r="A8022" s="229">
        <v>2003204</v>
      </c>
      <c r="B8022" s="21" t="s">
        <v>31</v>
      </c>
      <c r="C8022" s="32" t="s">
        <v>8819</v>
      </c>
      <c r="D8022" s="33" t="s">
        <v>20</v>
      </c>
      <c r="E8022" s="34">
        <v>407.74</v>
      </c>
      <c r="F8022" s="168">
        <f t="shared" si="139"/>
        <v>407.74</v>
      </c>
    </row>
    <row r="8023" spans="1:6" s="45" customFormat="1" ht="14.25">
      <c r="A8023" s="229">
        <v>2003180</v>
      </c>
      <c r="B8023" s="21" t="s">
        <v>31</v>
      </c>
      <c r="C8023" s="32" t="s">
        <v>8820</v>
      </c>
      <c r="D8023" s="33" t="s">
        <v>20</v>
      </c>
      <c r="E8023" s="34">
        <v>545.14</v>
      </c>
      <c r="F8023" s="168">
        <f t="shared" si="139"/>
        <v>545.14</v>
      </c>
    </row>
    <row r="8024" spans="1:6" s="45" customFormat="1" ht="14.25">
      <c r="A8024" s="229">
        <v>2003179</v>
      </c>
      <c r="B8024" s="21" t="s">
        <v>31</v>
      </c>
      <c r="C8024" s="32" t="s">
        <v>8821</v>
      </c>
      <c r="D8024" s="33" t="s">
        <v>20</v>
      </c>
      <c r="E8024" s="34">
        <v>655.02</v>
      </c>
      <c r="F8024" s="168">
        <f t="shared" si="139"/>
        <v>655.02</v>
      </c>
    </row>
    <row r="8025" spans="1:6" s="45" customFormat="1" ht="14.25">
      <c r="A8025" s="229">
        <v>2003205</v>
      </c>
      <c r="B8025" s="21" t="s">
        <v>31</v>
      </c>
      <c r="C8025" s="32" t="s">
        <v>8822</v>
      </c>
      <c r="D8025" s="33" t="s">
        <v>20</v>
      </c>
      <c r="E8025" s="34">
        <v>1546.28</v>
      </c>
      <c r="F8025" s="168">
        <f t="shared" si="139"/>
        <v>1546.28</v>
      </c>
    </row>
    <row r="8026" spans="1:6" s="45" customFormat="1" ht="14.25">
      <c r="A8026" s="229">
        <v>2003206</v>
      </c>
      <c r="B8026" s="21" t="s">
        <v>31</v>
      </c>
      <c r="C8026" s="32" t="s">
        <v>8823</v>
      </c>
      <c r="D8026" s="33" t="s">
        <v>20</v>
      </c>
      <c r="E8026" s="34">
        <v>1420.95</v>
      </c>
      <c r="F8026" s="168">
        <f t="shared" si="139"/>
        <v>1420.95</v>
      </c>
    </row>
    <row r="8027" spans="1:6" s="45" customFormat="1" ht="14.25">
      <c r="A8027" s="229">
        <v>2003182</v>
      </c>
      <c r="B8027" s="21" t="s">
        <v>31</v>
      </c>
      <c r="C8027" s="32" t="s">
        <v>8824</v>
      </c>
      <c r="D8027" s="33" t="s">
        <v>20</v>
      </c>
      <c r="E8027" s="34">
        <v>672.86</v>
      </c>
      <c r="F8027" s="168">
        <f t="shared" si="139"/>
        <v>672.86</v>
      </c>
    </row>
    <row r="8028" spans="1:6" s="45" customFormat="1" ht="14.25">
      <c r="A8028" s="229">
        <v>2003181</v>
      </c>
      <c r="B8028" s="21" t="s">
        <v>31</v>
      </c>
      <c r="C8028" s="32" t="s">
        <v>8825</v>
      </c>
      <c r="D8028" s="33" t="s">
        <v>20</v>
      </c>
      <c r="E8028" s="34">
        <v>824.76</v>
      </c>
      <c r="F8028" s="168">
        <f t="shared" si="139"/>
        <v>824.76</v>
      </c>
    </row>
    <row r="8029" spans="1:6" s="45" customFormat="1" ht="14.25">
      <c r="A8029" s="229">
        <v>2003207</v>
      </c>
      <c r="B8029" s="21" t="s">
        <v>31</v>
      </c>
      <c r="C8029" s="32" t="s">
        <v>8826</v>
      </c>
      <c r="D8029" s="33" t="s">
        <v>20</v>
      </c>
      <c r="E8029" s="34">
        <v>1770.61</v>
      </c>
      <c r="F8029" s="168">
        <f t="shared" si="139"/>
        <v>1770.61</v>
      </c>
    </row>
    <row r="8030" spans="1:6" s="45" customFormat="1" ht="14.25">
      <c r="A8030" s="229">
        <v>2003208</v>
      </c>
      <c r="B8030" s="21" t="s">
        <v>31</v>
      </c>
      <c r="C8030" s="32" t="s">
        <v>8827</v>
      </c>
      <c r="D8030" s="33" t="s">
        <v>20</v>
      </c>
      <c r="E8030" s="34">
        <v>1624.85</v>
      </c>
      <c r="F8030" s="168">
        <f t="shared" si="139"/>
        <v>1624.85</v>
      </c>
    </row>
    <row r="8031" spans="1:6" s="45" customFormat="1" ht="14.25">
      <c r="A8031" s="229">
        <v>2003184</v>
      </c>
      <c r="B8031" s="21" t="s">
        <v>31</v>
      </c>
      <c r="C8031" s="32" t="s">
        <v>8828</v>
      </c>
      <c r="D8031" s="33" t="s">
        <v>20</v>
      </c>
      <c r="E8031" s="34">
        <v>872.7</v>
      </c>
      <c r="F8031" s="168">
        <f t="shared" si="139"/>
        <v>872.7</v>
      </c>
    </row>
    <row r="8032" spans="1:6" s="45" customFormat="1" ht="14.25">
      <c r="A8032" s="229">
        <v>2003183</v>
      </c>
      <c r="B8032" s="21" t="s">
        <v>31</v>
      </c>
      <c r="C8032" s="32" t="s">
        <v>8829</v>
      </c>
      <c r="D8032" s="33" t="s">
        <v>20</v>
      </c>
      <c r="E8032" s="34">
        <v>1083.45</v>
      </c>
      <c r="F8032" s="168">
        <f t="shared" si="139"/>
        <v>1083.45</v>
      </c>
    </row>
    <row r="8033" spans="1:6" s="45" customFormat="1" ht="14.25">
      <c r="A8033" s="229">
        <v>2003209</v>
      </c>
      <c r="B8033" s="21" t="s">
        <v>31</v>
      </c>
      <c r="C8033" s="32" t="s">
        <v>8830</v>
      </c>
      <c r="D8033" s="33" t="s">
        <v>20</v>
      </c>
      <c r="E8033" s="34">
        <v>2734.67</v>
      </c>
      <c r="F8033" s="168">
        <f t="shared" si="139"/>
        <v>2734.67</v>
      </c>
    </row>
    <row r="8034" spans="1:6" s="45" customFormat="1" ht="14.25">
      <c r="A8034" s="229">
        <v>2003210</v>
      </c>
      <c r="B8034" s="21" t="s">
        <v>31</v>
      </c>
      <c r="C8034" s="32" t="s">
        <v>8831</v>
      </c>
      <c r="D8034" s="33" t="s">
        <v>20</v>
      </c>
      <c r="E8034" s="34">
        <v>2500.7399999999998</v>
      </c>
      <c r="F8034" s="168">
        <f t="shared" si="139"/>
        <v>2500.7399999999998</v>
      </c>
    </row>
    <row r="8035" spans="1:6" s="45" customFormat="1" ht="14.25">
      <c r="A8035" s="229">
        <v>2003186</v>
      </c>
      <c r="B8035" s="21" t="s">
        <v>31</v>
      </c>
      <c r="C8035" s="32" t="s">
        <v>8832</v>
      </c>
      <c r="D8035" s="33" t="s">
        <v>20</v>
      </c>
      <c r="E8035" s="34">
        <v>1119.56</v>
      </c>
      <c r="F8035" s="168">
        <f t="shared" si="139"/>
        <v>1119.56</v>
      </c>
    </row>
    <row r="8036" spans="1:6" s="45" customFormat="1" ht="14.25">
      <c r="A8036" s="229">
        <v>2003185</v>
      </c>
      <c r="B8036" s="21" t="s">
        <v>31</v>
      </c>
      <c r="C8036" s="32" t="s">
        <v>8833</v>
      </c>
      <c r="D8036" s="33" t="s">
        <v>20</v>
      </c>
      <c r="E8036" s="34">
        <v>1411.88</v>
      </c>
      <c r="F8036" s="168">
        <f t="shared" si="139"/>
        <v>1411.88</v>
      </c>
    </row>
    <row r="8037" spans="1:6" s="45" customFormat="1" ht="14.25">
      <c r="A8037" s="229">
        <v>2003211</v>
      </c>
      <c r="B8037" s="21" t="s">
        <v>31</v>
      </c>
      <c r="C8037" s="32" t="s">
        <v>8834</v>
      </c>
      <c r="D8037" s="33" t="s">
        <v>20</v>
      </c>
      <c r="E8037" s="34">
        <v>3457.77</v>
      </c>
      <c r="F8037" s="168">
        <f t="shared" si="139"/>
        <v>3457.77</v>
      </c>
    </row>
    <row r="8038" spans="1:6" s="45" customFormat="1" ht="14.25">
      <c r="A8038" s="229">
        <v>2003212</v>
      </c>
      <c r="B8038" s="21" t="s">
        <v>31</v>
      </c>
      <c r="C8038" s="32" t="s">
        <v>8835</v>
      </c>
      <c r="D8038" s="33" t="s">
        <v>20</v>
      </c>
      <c r="E8038" s="34">
        <v>3150.67</v>
      </c>
      <c r="F8038" s="168">
        <f t="shared" si="139"/>
        <v>3150.67</v>
      </c>
    </row>
    <row r="8039" spans="1:6" s="45" customFormat="1" ht="14.25">
      <c r="A8039" s="229">
        <v>2003188</v>
      </c>
      <c r="B8039" s="21" t="s">
        <v>31</v>
      </c>
      <c r="C8039" s="32" t="s">
        <v>8836</v>
      </c>
      <c r="D8039" s="33" t="s">
        <v>20</v>
      </c>
      <c r="E8039" s="34">
        <v>1379.94</v>
      </c>
      <c r="F8039" s="168">
        <f t="shared" si="139"/>
        <v>1379.94</v>
      </c>
    </row>
    <row r="8040" spans="1:6" s="45" customFormat="1" ht="14.25">
      <c r="A8040" s="229">
        <v>2003187</v>
      </c>
      <c r="B8040" s="21" t="s">
        <v>31</v>
      </c>
      <c r="C8040" s="32" t="s">
        <v>8837</v>
      </c>
      <c r="D8040" s="33" t="s">
        <v>20</v>
      </c>
      <c r="E8040" s="34">
        <v>1758.81</v>
      </c>
      <c r="F8040" s="168">
        <f t="shared" si="139"/>
        <v>1758.81</v>
      </c>
    </row>
    <row r="8041" spans="1:6" s="45" customFormat="1" ht="14.25">
      <c r="A8041" s="229">
        <v>2003213</v>
      </c>
      <c r="B8041" s="21" t="s">
        <v>31</v>
      </c>
      <c r="C8041" s="32" t="s">
        <v>8838</v>
      </c>
      <c r="D8041" s="33" t="s">
        <v>20</v>
      </c>
      <c r="E8041" s="34">
        <v>4987.3599999999997</v>
      </c>
      <c r="F8041" s="168">
        <f t="shared" si="139"/>
        <v>4987.3599999999997</v>
      </c>
    </row>
    <row r="8042" spans="1:6" s="45" customFormat="1" ht="14.25">
      <c r="A8042" s="229">
        <v>2003214</v>
      </c>
      <c r="B8042" s="21" t="s">
        <v>31</v>
      </c>
      <c r="C8042" s="32" t="s">
        <v>8839</v>
      </c>
      <c r="D8042" s="33" t="s">
        <v>20</v>
      </c>
      <c r="E8042" s="34">
        <v>4522.7700000000004</v>
      </c>
      <c r="F8042" s="168">
        <f t="shared" si="139"/>
        <v>4522.7700000000004</v>
      </c>
    </row>
    <row r="8043" spans="1:6" s="45" customFormat="1" ht="14.25">
      <c r="A8043" s="229">
        <v>2003190</v>
      </c>
      <c r="B8043" s="21" t="s">
        <v>31</v>
      </c>
      <c r="C8043" s="32" t="s">
        <v>8840</v>
      </c>
      <c r="D8043" s="33" t="s">
        <v>20</v>
      </c>
      <c r="E8043" s="34">
        <v>1717.01</v>
      </c>
      <c r="F8043" s="168">
        <f t="shared" si="139"/>
        <v>1717.01</v>
      </c>
    </row>
    <row r="8044" spans="1:6" s="45" customFormat="1" ht="14.25">
      <c r="A8044" s="229">
        <v>2003189</v>
      </c>
      <c r="B8044" s="21" t="s">
        <v>31</v>
      </c>
      <c r="C8044" s="32" t="s">
        <v>8841</v>
      </c>
      <c r="D8044" s="33" t="s">
        <v>20</v>
      </c>
      <c r="E8044" s="34">
        <v>2212.44</v>
      </c>
      <c r="F8044" s="168">
        <f t="shared" si="139"/>
        <v>2212.44</v>
      </c>
    </row>
    <row r="8045" spans="1:6" s="45" customFormat="1" ht="14.25">
      <c r="A8045" s="229">
        <v>2003215</v>
      </c>
      <c r="B8045" s="21" t="s">
        <v>31</v>
      </c>
      <c r="C8045" s="32" t="s">
        <v>8842</v>
      </c>
      <c r="D8045" s="33" t="s">
        <v>20</v>
      </c>
      <c r="E8045" s="34">
        <v>8225.5499999999993</v>
      </c>
      <c r="F8045" s="168">
        <f t="shared" si="139"/>
        <v>8225.5499999999993</v>
      </c>
    </row>
    <row r="8046" spans="1:6" s="45" customFormat="1" ht="14.25">
      <c r="A8046" s="229">
        <v>2003216</v>
      </c>
      <c r="B8046" s="21" t="s">
        <v>31</v>
      </c>
      <c r="C8046" s="32" t="s">
        <v>8843</v>
      </c>
      <c r="D8046" s="33" t="s">
        <v>20</v>
      </c>
      <c r="E8046" s="34">
        <v>7425.73</v>
      </c>
      <c r="F8046" s="168">
        <f t="shared" si="139"/>
        <v>7425.73</v>
      </c>
    </row>
    <row r="8047" spans="1:6" s="45" customFormat="1" ht="14.25">
      <c r="A8047" s="229">
        <v>2003192</v>
      </c>
      <c r="B8047" s="21" t="s">
        <v>31</v>
      </c>
      <c r="C8047" s="32" t="s">
        <v>8844</v>
      </c>
      <c r="D8047" s="33" t="s">
        <v>20</v>
      </c>
      <c r="E8047" s="34">
        <v>1857.1</v>
      </c>
      <c r="F8047" s="168">
        <f t="shared" ref="F8047:F8110" si="140">E8047*$F$5038</f>
        <v>1857.1</v>
      </c>
    </row>
    <row r="8048" spans="1:6" s="45" customFormat="1" ht="14.25">
      <c r="A8048" s="229">
        <v>2003191</v>
      </c>
      <c r="B8048" s="21" t="s">
        <v>31</v>
      </c>
      <c r="C8048" s="32" t="s">
        <v>8845</v>
      </c>
      <c r="D8048" s="33" t="s">
        <v>20</v>
      </c>
      <c r="E8048" s="34">
        <v>2399.6799999999998</v>
      </c>
      <c r="F8048" s="168">
        <f t="shared" si="140"/>
        <v>2399.6799999999998</v>
      </c>
    </row>
    <row r="8049" spans="1:6" s="45" customFormat="1" ht="14.25">
      <c r="A8049" s="229">
        <v>2003217</v>
      </c>
      <c r="B8049" s="21" t="s">
        <v>31</v>
      </c>
      <c r="C8049" s="32" t="s">
        <v>8846</v>
      </c>
      <c r="D8049" s="33" t="s">
        <v>20</v>
      </c>
      <c r="E8049" s="34">
        <v>5714.28</v>
      </c>
      <c r="F8049" s="168">
        <f t="shared" si="140"/>
        <v>5714.28</v>
      </c>
    </row>
    <row r="8050" spans="1:6" s="45" customFormat="1" ht="14.25">
      <c r="A8050" s="229">
        <v>2003218</v>
      </c>
      <c r="B8050" s="21" t="s">
        <v>31</v>
      </c>
      <c r="C8050" s="32" t="s">
        <v>8847</v>
      </c>
      <c r="D8050" s="33" t="s">
        <v>20</v>
      </c>
      <c r="E8050" s="34">
        <v>5158</v>
      </c>
      <c r="F8050" s="168">
        <f t="shared" si="140"/>
        <v>5158</v>
      </c>
    </row>
    <row r="8051" spans="1:6" s="45" customFormat="1" ht="14.25">
      <c r="A8051" s="229">
        <v>2003194</v>
      </c>
      <c r="B8051" s="21" t="s">
        <v>31</v>
      </c>
      <c r="C8051" s="32" t="s">
        <v>8848</v>
      </c>
      <c r="D8051" s="33" t="s">
        <v>20</v>
      </c>
      <c r="E8051" s="34">
        <v>2260.2600000000002</v>
      </c>
      <c r="F8051" s="168">
        <f t="shared" si="140"/>
        <v>2260.2600000000002</v>
      </c>
    </row>
    <row r="8052" spans="1:6" s="45" customFormat="1" ht="14.25">
      <c r="A8052" s="229">
        <v>2003193</v>
      </c>
      <c r="B8052" s="21" t="s">
        <v>31</v>
      </c>
      <c r="C8052" s="32" t="s">
        <v>8849</v>
      </c>
      <c r="D8052" s="33" t="s">
        <v>20</v>
      </c>
      <c r="E8052" s="34">
        <v>2945.68</v>
      </c>
      <c r="F8052" s="168">
        <f t="shared" si="140"/>
        <v>2945.68</v>
      </c>
    </row>
    <row r="8053" spans="1:6" s="45" customFormat="1" ht="14.25">
      <c r="A8053" s="229">
        <v>2003219</v>
      </c>
      <c r="B8053" s="21" t="s">
        <v>31</v>
      </c>
      <c r="C8053" s="32" t="s">
        <v>8850</v>
      </c>
      <c r="D8053" s="33" t="s">
        <v>20</v>
      </c>
      <c r="E8053" s="34">
        <v>7727.88</v>
      </c>
      <c r="F8053" s="168">
        <f t="shared" si="140"/>
        <v>7727.88</v>
      </c>
    </row>
    <row r="8054" spans="1:6" s="45" customFormat="1" ht="14.25">
      <c r="A8054" s="229">
        <v>2003220</v>
      </c>
      <c r="B8054" s="21" t="s">
        <v>31</v>
      </c>
      <c r="C8054" s="32" t="s">
        <v>8851</v>
      </c>
      <c r="D8054" s="33" t="s">
        <v>20</v>
      </c>
      <c r="E8054" s="34">
        <v>6945.59</v>
      </c>
      <c r="F8054" s="168">
        <f t="shared" si="140"/>
        <v>6945.59</v>
      </c>
    </row>
    <row r="8055" spans="1:6" s="45" customFormat="1" ht="14.25">
      <c r="A8055" s="229">
        <v>2003196</v>
      </c>
      <c r="B8055" s="21" t="s">
        <v>31</v>
      </c>
      <c r="C8055" s="32" t="s">
        <v>8852</v>
      </c>
      <c r="D8055" s="33" t="s">
        <v>20</v>
      </c>
      <c r="E8055" s="34">
        <v>2780.66</v>
      </c>
      <c r="F8055" s="168">
        <f t="shared" si="140"/>
        <v>2780.66</v>
      </c>
    </row>
    <row r="8056" spans="1:6" s="45" customFormat="1" ht="14.25">
      <c r="A8056" s="229">
        <v>2003195</v>
      </c>
      <c r="B8056" s="21" t="s">
        <v>31</v>
      </c>
      <c r="C8056" s="32" t="s">
        <v>8853</v>
      </c>
      <c r="D8056" s="33" t="s">
        <v>20</v>
      </c>
      <c r="E8056" s="34">
        <v>3653.48</v>
      </c>
      <c r="F8056" s="168">
        <f t="shared" si="140"/>
        <v>3653.48</v>
      </c>
    </row>
    <row r="8057" spans="1:6" s="45" customFormat="1" ht="14.25">
      <c r="A8057" s="229">
        <v>2003221</v>
      </c>
      <c r="B8057" s="21" t="s">
        <v>31</v>
      </c>
      <c r="C8057" s="32" t="s">
        <v>8854</v>
      </c>
      <c r="D8057" s="33" t="s">
        <v>20</v>
      </c>
      <c r="E8057" s="34">
        <v>11642.2</v>
      </c>
      <c r="F8057" s="168">
        <f t="shared" si="140"/>
        <v>11642.2</v>
      </c>
    </row>
    <row r="8058" spans="1:6" s="45" customFormat="1" ht="14.25">
      <c r="A8058" s="229">
        <v>2003222</v>
      </c>
      <c r="B8058" s="21" t="s">
        <v>31</v>
      </c>
      <c r="C8058" s="32" t="s">
        <v>8855</v>
      </c>
      <c r="D8058" s="33" t="s">
        <v>20</v>
      </c>
      <c r="E8058" s="34">
        <v>10412.64</v>
      </c>
      <c r="F8058" s="168">
        <f t="shared" si="140"/>
        <v>10412.64</v>
      </c>
    </row>
    <row r="8059" spans="1:6" s="45" customFormat="1" ht="14.25">
      <c r="A8059" s="229">
        <v>2003198</v>
      </c>
      <c r="B8059" s="21" t="s">
        <v>31</v>
      </c>
      <c r="C8059" s="32" t="s">
        <v>8856</v>
      </c>
      <c r="D8059" s="33" t="s">
        <v>20</v>
      </c>
      <c r="E8059" s="34">
        <v>2595.75</v>
      </c>
      <c r="F8059" s="168">
        <f t="shared" si="140"/>
        <v>2595.75</v>
      </c>
    </row>
    <row r="8060" spans="1:6" s="45" customFormat="1" ht="14.25">
      <c r="A8060" s="229">
        <v>2003197</v>
      </c>
      <c r="B8060" s="21" t="s">
        <v>31</v>
      </c>
      <c r="C8060" s="32" t="s">
        <v>8857</v>
      </c>
      <c r="D8060" s="33" t="s">
        <v>20</v>
      </c>
      <c r="E8060" s="34">
        <v>3387.93</v>
      </c>
      <c r="F8060" s="168">
        <f t="shared" si="140"/>
        <v>3387.93</v>
      </c>
    </row>
    <row r="8061" spans="1:6" s="45" customFormat="1" ht="14.25">
      <c r="A8061" s="229">
        <v>2003223</v>
      </c>
      <c r="B8061" s="21" t="s">
        <v>31</v>
      </c>
      <c r="C8061" s="32" t="s">
        <v>8858</v>
      </c>
      <c r="D8061" s="33" t="s">
        <v>20</v>
      </c>
      <c r="E8061" s="34">
        <v>7942.87</v>
      </c>
      <c r="F8061" s="168">
        <f t="shared" si="140"/>
        <v>7942.87</v>
      </c>
    </row>
    <row r="8062" spans="1:6" s="45" customFormat="1" ht="14.25">
      <c r="A8062" s="229">
        <v>2003224</v>
      </c>
      <c r="B8062" s="21" t="s">
        <v>31</v>
      </c>
      <c r="C8062" s="32" t="s">
        <v>8859</v>
      </c>
      <c r="D8062" s="33" t="s">
        <v>20</v>
      </c>
      <c r="E8062" s="34">
        <v>7153.87</v>
      </c>
      <c r="F8062" s="168">
        <f t="shared" si="140"/>
        <v>7153.87</v>
      </c>
    </row>
    <row r="8063" spans="1:6" s="45" customFormat="1" ht="14.25">
      <c r="A8063" s="229">
        <v>2003200</v>
      </c>
      <c r="B8063" s="21" t="s">
        <v>31</v>
      </c>
      <c r="C8063" s="32" t="s">
        <v>8860</v>
      </c>
      <c r="D8063" s="33" t="s">
        <v>20</v>
      </c>
      <c r="E8063" s="34">
        <v>3014.64</v>
      </c>
      <c r="F8063" s="168">
        <f t="shared" si="140"/>
        <v>3014.64</v>
      </c>
    </row>
    <row r="8064" spans="1:6" s="45" customFormat="1" ht="14.25">
      <c r="A8064" s="229">
        <v>2003199</v>
      </c>
      <c r="B8064" s="21" t="s">
        <v>31</v>
      </c>
      <c r="C8064" s="32" t="s">
        <v>8861</v>
      </c>
      <c r="D8064" s="33" t="s">
        <v>20</v>
      </c>
      <c r="E8064" s="34">
        <v>3994.43</v>
      </c>
      <c r="F8064" s="168">
        <f t="shared" si="140"/>
        <v>3994.43</v>
      </c>
    </row>
    <row r="8065" spans="1:6" s="45" customFormat="1" ht="14.25">
      <c r="A8065" s="229">
        <v>2003225</v>
      </c>
      <c r="B8065" s="21" t="s">
        <v>31</v>
      </c>
      <c r="C8065" s="32" t="s">
        <v>8862</v>
      </c>
      <c r="D8065" s="33" t="s">
        <v>20</v>
      </c>
      <c r="E8065" s="34">
        <v>11347.87</v>
      </c>
      <c r="F8065" s="168">
        <f t="shared" si="140"/>
        <v>11347.87</v>
      </c>
    </row>
    <row r="8066" spans="1:6" s="45" customFormat="1" ht="14.25">
      <c r="A8066" s="229">
        <v>2003226</v>
      </c>
      <c r="B8066" s="21" t="s">
        <v>31</v>
      </c>
      <c r="C8066" s="32" t="s">
        <v>8863</v>
      </c>
      <c r="D8066" s="33" t="s">
        <v>20</v>
      </c>
      <c r="E8066" s="34">
        <v>10160.76</v>
      </c>
      <c r="F8066" s="168">
        <f t="shared" si="140"/>
        <v>10160.76</v>
      </c>
    </row>
    <row r="8067" spans="1:6" s="45" customFormat="1" ht="14.25">
      <c r="A8067" s="229">
        <v>2003238</v>
      </c>
      <c r="B8067" s="21" t="s">
        <v>31</v>
      </c>
      <c r="C8067" s="32" t="s">
        <v>8864</v>
      </c>
      <c r="D8067" s="33" t="s">
        <v>20</v>
      </c>
      <c r="E8067" s="34">
        <v>640.01</v>
      </c>
      <c r="F8067" s="168">
        <f t="shared" si="140"/>
        <v>640.01</v>
      </c>
    </row>
    <row r="8068" spans="1:6" s="45" customFormat="1" ht="14.25">
      <c r="A8068" s="229">
        <v>2003237</v>
      </c>
      <c r="B8068" s="21" t="s">
        <v>31</v>
      </c>
      <c r="C8068" s="32" t="s">
        <v>8865</v>
      </c>
      <c r="D8068" s="33" t="s">
        <v>20</v>
      </c>
      <c r="E8068" s="34">
        <v>773.11</v>
      </c>
      <c r="F8068" s="168">
        <f t="shared" si="140"/>
        <v>773.11</v>
      </c>
    </row>
    <row r="8069" spans="1:6" s="45" customFormat="1" ht="14.25">
      <c r="A8069" s="229">
        <v>2003236</v>
      </c>
      <c r="B8069" s="21" t="s">
        <v>31</v>
      </c>
      <c r="C8069" s="32" t="s">
        <v>8866</v>
      </c>
      <c r="D8069" s="33" t="s">
        <v>20</v>
      </c>
      <c r="E8069" s="34">
        <v>710.61</v>
      </c>
      <c r="F8069" s="168">
        <f t="shared" si="140"/>
        <v>710.61</v>
      </c>
    </row>
    <row r="8070" spans="1:6" s="45" customFormat="1" ht="14.25">
      <c r="A8070" s="229">
        <v>2003235</v>
      </c>
      <c r="B8070" s="21" t="s">
        <v>31</v>
      </c>
      <c r="C8070" s="32" t="s">
        <v>8867</v>
      </c>
      <c r="D8070" s="33" t="s">
        <v>20</v>
      </c>
      <c r="E8070" s="34">
        <v>863.48</v>
      </c>
      <c r="F8070" s="168">
        <f t="shared" si="140"/>
        <v>863.48</v>
      </c>
    </row>
    <row r="8071" spans="1:6" s="45" customFormat="1" ht="14.25">
      <c r="A8071" s="229">
        <v>2003234</v>
      </c>
      <c r="B8071" s="21" t="s">
        <v>31</v>
      </c>
      <c r="C8071" s="32" t="s">
        <v>8868</v>
      </c>
      <c r="D8071" s="33" t="s">
        <v>20</v>
      </c>
      <c r="E8071" s="34">
        <v>828.25</v>
      </c>
      <c r="F8071" s="168">
        <f t="shared" si="140"/>
        <v>828.25</v>
      </c>
    </row>
    <row r="8072" spans="1:6" s="45" customFormat="1" ht="14.25">
      <c r="A8072" s="229">
        <v>2003233</v>
      </c>
      <c r="B8072" s="21" t="s">
        <v>31</v>
      </c>
      <c r="C8072" s="32" t="s">
        <v>8869</v>
      </c>
      <c r="D8072" s="33" t="s">
        <v>20</v>
      </c>
      <c r="E8072" s="34">
        <v>1016.88</v>
      </c>
      <c r="F8072" s="168">
        <f t="shared" si="140"/>
        <v>1016.88</v>
      </c>
    </row>
    <row r="8073" spans="1:6" s="45" customFormat="1" ht="14.25">
      <c r="A8073" s="229">
        <v>2003232</v>
      </c>
      <c r="B8073" s="21" t="s">
        <v>31</v>
      </c>
      <c r="C8073" s="32" t="s">
        <v>8870</v>
      </c>
      <c r="D8073" s="33" t="s">
        <v>20</v>
      </c>
      <c r="E8073" s="34">
        <v>870.89</v>
      </c>
      <c r="F8073" s="168">
        <f t="shared" si="140"/>
        <v>870.89</v>
      </c>
    </row>
    <row r="8074" spans="1:6" s="45" customFormat="1" ht="14.25">
      <c r="A8074" s="229">
        <v>2003231</v>
      </c>
      <c r="B8074" s="21" t="s">
        <v>31</v>
      </c>
      <c r="C8074" s="32" t="s">
        <v>8871</v>
      </c>
      <c r="D8074" s="33" t="s">
        <v>20</v>
      </c>
      <c r="E8074" s="34">
        <v>1070.31</v>
      </c>
      <c r="F8074" s="168">
        <f t="shared" si="140"/>
        <v>1070.31</v>
      </c>
    </row>
    <row r="8075" spans="1:6" s="45" customFormat="1" ht="14.25">
      <c r="A8075" s="229">
        <v>2003230</v>
      </c>
      <c r="B8075" s="21" t="s">
        <v>31</v>
      </c>
      <c r="C8075" s="32" t="s">
        <v>8872</v>
      </c>
      <c r="D8075" s="33" t="s">
        <v>20</v>
      </c>
      <c r="E8075" s="34">
        <v>1131.8800000000001</v>
      </c>
      <c r="F8075" s="168">
        <f t="shared" si="140"/>
        <v>1131.8800000000001</v>
      </c>
    </row>
    <row r="8076" spans="1:6" s="45" customFormat="1" ht="14.25">
      <c r="A8076" s="229">
        <v>2003229</v>
      </c>
      <c r="B8076" s="21" t="s">
        <v>31</v>
      </c>
      <c r="C8076" s="32" t="s">
        <v>8873</v>
      </c>
      <c r="D8076" s="33" t="s">
        <v>20</v>
      </c>
      <c r="E8076" s="34">
        <v>1410.56</v>
      </c>
      <c r="F8076" s="168">
        <f t="shared" si="140"/>
        <v>1410.56</v>
      </c>
    </row>
    <row r="8077" spans="1:6" s="45" customFormat="1" ht="14.25">
      <c r="A8077" s="229">
        <v>2003228</v>
      </c>
      <c r="B8077" s="21" t="s">
        <v>31</v>
      </c>
      <c r="C8077" s="32" t="s">
        <v>8874</v>
      </c>
      <c r="D8077" s="33" t="s">
        <v>20</v>
      </c>
      <c r="E8077" s="34">
        <v>1251.8900000000001</v>
      </c>
      <c r="F8077" s="168">
        <f t="shared" si="140"/>
        <v>1251.8900000000001</v>
      </c>
    </row>
    <row r="8078" spans="1:6" s="45" customFormat="1" ht="14.25">
      <c r="A8078" s="229">
        <v>2003227</v>
      </c>
      <c r="B8078" s="21" t="s">
        <v>31</v>
      </c>
      <c r="C8078" s="32" t="s">
        <v>8875</v>
      </c>
      <c r="D8078" s="33" t="s">
        <v>20</v>
      </c>
      <c r="E8078" s="34">
        <v>1570.65</v>
      </c>
      <c r="F8078" s="168">
        <f t="shared" si="140"/>
        <v>1570.65</v>
      </c>
    </row>
    <row r="8079" spans="1:6" s="45" customFormat="1" ht="14.25">
      <c r="A8079" s="229">
        <v>2003248</v>
      </c>
      <c r="B8079" s="21" t="s">
        <v>31</v>
      </c>
      <c r="C8079" s="32" t="s">
        <v>8876</v>
      </c>
      <c r="D8079" s="33" t="s">
        <v>20</v>
      </c>
      <c r="E8079" s="34">
        <v>333.37</v>
      </c>
      <c r="F8079" s="168">
        <f t="shared" si="140"/>
        <v>333.37</v>
      </c>
    </row>
    <row r="8080" spans="1:6" s="45" customFormat="1" ht="14.25">
      <c r="A8080" s="229">
        <v>2003247</v>
      </c>
      <c r="B8080" s="21" t="s">
        <v>31</v>
      </c>
      <c r="C8080" s="32" t="s">
        <v>8877</v>
      </c>
      <c r="D8080" s="33" t="s">
        <v>20</v>
      </c>
      <c r="E8080" s="34">
        <v>390.5</v>
      </c>
      <c r="F8080" s="168">
        <f t="shared" si="140"/>
        <v>390.5</v>
      </c>
    </row>
    <row r="8081" spans="1:6" s="45" customFormat="1" ht="14.25">
      <c r="A8081" s="229">
        <v>2003246</v>
      </c>
      <c r="B8081" s="21" t="s">
        <v>31</v>
      </c>
      <c r="C8081" s="32" t="s">
        <v>8878</v>
      </c>
      <c r="D8081" s="33" t="s">
        <v>20</v>
      </c>
      <c r="E8081" s="34">
        <v>423.13</v>
      </c>
      <c r="F8081" s="168">
        <f t="shared" si="140"/>
        <v>423.13</v>
      </c>
    </row>
    <row r="8082" spans="1:6" s="45" customFormat="1" ht="14.25">
      <c r="A8082" s="229">
        <v>2003245</v>
      </c>
      <c r="B8082" s="21" t="s">
        <v>31</v>
      </c>
      <c r="C8082" s="32" t="s">
        <v>8879</v>
      </c>
      <c r="D8082" s="33" t="s">
        <v>20</v>
      </c>
      <c r="E8082" s="34">
        <v>499.81</v>
      </c>
      <c r="F8082" s="168">
        <f t="shared" si="140"/>
        <v>499.81</v>
      </c>
    </row>
    <row r="8083" spans="1:6" s="45" customFormat="1" ht="14.25">
      <c r="A8083" s="229">
        <v>2003244</v>
      </c>
      <c r="B8083" s="21" t="s">
        <v>31</v>
      </c>
      <c r="C8083" s="32" t="s">
        <v>8880</v>
      </c>
      <c r="D8083" s="33" t="s">
        <v>20</v>
      </c>
      <c r="E8083" s="34">
        <v>476.94</v>
      </c>
      <c r="F8083" s="168">
        <f t="shared" si="140"/>
        <v>476.94</v>
      </c>
    </row>
    <row r="8084" spans="1:6" s="45" customFormat="1" ht="14.25">
      <c r="A8084" s="229">
        <v>2003243</v>
      </c>
      <c r="B8084" s="21" t="s">
        <v>31</v>
      </c>
      <c r="C8084" s="32" t="s">
        <v>8881</v>
      </c>
      <c r="D8084" s="33" t="s">
        <v>20</v>
      </c>
      <c r="E8084" s="34">
        <v>566.54999999999995</v>
      </c>
      <c r="F8084" s="168">
        <f t="shared" si="140"/>
        <v>566.54999999999995</v>
      </c>
    </row>
    <row r="8085" spans="1:6" s="45" customFormat="1" ht="14.25">
      <c r="A8085" s="229">
        <v>2003242</v>
      </c>
      <c r="B8085" s="21" t="s">
        <v>31</v>
      </c>
      <c r="C8085" s="32" t="s">
        <v>8882</v>
      </c>
      <c r="D8085" s="33" t="s">
        <v>20</v>
      </c>
      <c r="E8085" s="34">
        <v>539.19000000000005</v>
      </c>
      <c r="F8085" s="168">
        <f t="shared" si="140"/>
        <v>539.19000000000005</v>
      </c>
    </row>
    <row r="8086" spans="1:6" s="45" customFormat="1" ht="14.25">
      <c r="A8086" s="229">
        <v>2003241</v>
      </c>
      <c r="B8086" s="21" t="s">
        <v>31</v>
      </c>
      <c r="C8086" s="32" t="s">
        <v>8883</v>
      </c>
      <c r="D8086" s="33" t="s">
        <v>20</v>
      </c>
      <c r="E8086" s="34">
        <v>645.41999999999996</v>
      </c>
      <c r="F8086" s="168">
        <f t="shared" si="140"/>
        <v>645.41999999999996</v>
      </c>
    </row>
    <row r="8087" spans="1:6" s="45" customFormat="1" ht="14.25">
      <c r="A8087" s="229">
        <v>2003240</v>
      </c>
      <c r="B8087" s="21" t="s">
        <v>31</v>
      </c>
      <c r="C8087" s="32" t="s">
        <v>8884</v>
      </c>
      <c r="D8087" s="33" t="s">
        <v>20</v>
      </c>
      <c r="E8087" s="34">
        <v>560.04999999999995</v>
      </c>
      <c r="F8087" s="168">
        <f t="shared" si="140"/>
        <v>560.04999999999995</v>
      </c>
    </row>
    <row r="8088" spans="1:6" s="45" customFormat="1" ht="14.25">
      <c r="A8088" s="229">
        <v>2003239</v>
      </c>
      <c r="B8088" s="21" t="s">
        <v>31</v>
      </c>
      <c r="C8088" s="32" t="s">
        <v>8885</v>
      </c>
      <c r="D8088" s="33" t="s">
        <v>20</v>
      </c>
      <c r="E8088" s="34">
        <v>674.3</v>
      </c>
      <c r="F8088" s="168">
        <f t="shared" si="140"/>
        <v>674.3</v>
      </c>
    </row>
    <row r="8089" spans="1:6" s="45" customFormat="1" ht="14.25">
      <c r="A8089" s="229">
        <v>2004516</v>
      </c>
      <c r="B8089" s="21" t="s">
        <v>31</v>
      </c>
      <c r="C8089" s="32" t="s">
        <v>8886</v>
      </c>
      <c r="D8089" s="33" t="s">
        <v>21</v>
      </c>
      <c r="E8089" s="34">
        <v>33.15</v>
      </c>
      <c r="F8089" s="168">
        <f t="shared" si="140"/>
        <v>33.15</v>
      </c>
    </row>
    <row r="8090" spans="1:6" s="45" customFormat="1" ht="14.25">
      <c r="A8090" s="229">
        <v>2004517</v>
      </c>
      <c r="B8090" s="21" t="s">
        <v>31</v>
      </c>
      <c r="C8090" s="32" t="s">
        <v>8887</v>
      </c>
      <c r="D8090" s="33" t="s">
        <v>21</v>
      </c>
      <c r="E8090" s="34">
        <v>67.5</v>
      </c>
      <c r="F8090" s="168">
        <f t="shared" si="140"/>
        <v>67.5</v>
      </c>
    </row>
    <row r="8091" spans="1:6" s="45" customFormat="1" ht="14.25">
      <c r="A8091" s="229">
        <v>2007971</v>
      </c>
      <c r="B8091" s="21" t="s">
        <v>31</v>
      </c>
      <c r="C8091" s="32" t="s">
        <v>8888</v>
      </c>
      <c r="D8091" s="33" t="s">
        <v>21</v>
      </c>
      <c r="E8091" s="34">
        <v>84.91</v>
      </c>
      <c r="F8091" s="168">
        <f t="shared" si="140"/>
        <v>84.91</v>
      </c>
    </row>
    <row r="8092" spans="1:6" s="45" customFormat="1" ht="14.25">
      <c r="A8092" s="229">
        <v>2008091</v>
      </c>
      <c r="B8092" s="21" t="s">
        <v>31</v>
      </c>
      <c r="C8092" s="32" t="s">
        <v>8889</v>
      </c>
      <c r="D8092" s="33" t="s">
        <v>21</v>
      </c>
      <c r="E8092" s="34">
        <v>90.74</v>
      </c>
      <c r="F8092" s="168">
        <f t="shared" si="140"/>
        <v>90.74</v>
      </c>
    </row>
    <row r="8093" spans="1:6" s="45" customFormat="1" ht="14.25">
      <c r="A8093" s="229">
        <v>2006408</v>
      </c>
      <c r="B8093" s="21" t="s">
        <v>31</v>
      </c>
      <c r="C8093" s="32" t="s">
        <v>8890</v>
      </c>
      <c r="D8093" s="33" t="s">
        <v>21</v>
      </c>
      <c r="E8093" s="34">
        <v>69.83</v>
      </c>
      <c r="F8093" s="168">
        <f t="shared" si="140"/>
        <v>69.83</v>
      </c>
    </row>
    <row r="8094" spans="1:6" s="45" customFormat="1" ht="14.25">
      <c r="A8094" s="229">
        <v>2015642</v>
      </c>
      <c r="B8094" s="21" t="s">
        <v>31</v>
      </c>
      <c r="C8094" s="32" t="s">
        <v>8891</v>
      </c>
      <c r="D8094" s="33" t="s">
        <v>21</v>
      </c>
      <c r="E8094" s="34">
        <v>153.1</v>
      </c>
      <c r="F8094" s="168">
        <f t="shared" si="140"/>
        <v>153.1</v>
      </c>
    </row>
    <row r="8095" spans="1:6" s="45" customFormat="1" ht="14.25">
      <c r="A8095" s="229">
        <v>2015641</v>
      </c>
      <c r="B8095" s="21" t="s">
        <v>31</v>
      </c>
      <c r="C8095" s="32" t="s">
        <v>8892</v>
      </c>
      <c r="D8095" s="33" t="s">
        <v>21</v>
      </c>
      <c r="E8095" s="34">
        <v>146.12</v>
      </c>
      <c r="F8095" s="168">
        <f t="shared" si="140"/>
        <v>146.12</v>
      </c>
    </row>
    <row r="8096" spans="1:6" s="45" customFormat="1" ht="14.25">
      <c r="A8096" s="229">
        <v>2004509</v>
      </c>
      <c r="B8096" s="21" t="s">
        <v>31</v>
      </c>
      <c r="C8096" s="32" t="s">
        <v>8893</v>
      </c>
      <c r="D8096" s="33" t="s">
        <v>21</v>
      </c>
      <c r="E8096" s="34">
        <v>35.049999999999997</v>
      </c>
      <c r="F8096" s="168">
        <f t="shared" si="140"/>
        <v>35.049999999999997</v>
      </c>
    </row>
    <row r="8097" spans="1:6" s="45" customFormat="1" ht="14.25">
      <c r="A8097" s="229">
        <v>2004510</v>
      </c>
      <c r="B8097" s="21" t="s">
        <v>31</v>
      </c>
      <c r="C8097" s="32" t="s">
        <v>8894</v>
      </c>
      <c r="D8097" s="33" t="s">
        <v>21</v>
      </c>
      <c r="E8097" s="34">
        <v>42.76</v>
      </c>
      <c r="F8097" s="168">
        <f t="shared" si="140"/>
        <v>42.76</v>
      </c>
    </row>
    <row r="8098" spans="1:6" s="45" customFormat="1" ht="14.25">
      <c r="A8098" s="229">
        <v>2004511</v>
      </c>
      <c r="B8098" s="21" t="s">
        <v>31</v>
      </c>
      <c r="C8098" s="32" t="s">
        <v>8895</v>
      </c>
      <c r="D8098" s="33" t="s">
        <v>21</v>
      </c>
      <c r="E8098" s="34">
        <v>58.16</v>
      </c>
      <c r="F8098" s="168">
        <f t="shared" si="140"/>
        <v>58.16</v>
      </c>
    </row>
    <row r="8099" spans="1:6" s="45" customFormat="1" ht="14.25">
      <c r="A8099" s="229">
        <v>2004512</v>
      </c>
      <c r="B8099" s="21" t="s">
        <v>31</v>
      </c>
      <c r="C8099" s="32" t="s">
        <v>8896</v>
      </c>
      <c r="D8099" s="33" t="s">
        <v>21</v>
      </c>
      <c r="E8099" s="34">
        <v>77.400000000000006</v>
      </c>
      <c r="F8099" s="168">
        <f t="shared" si="140"/>
        <v>77.400000000000006</v>
      </c>
    </row>
    <row r="8100" spans="1:6" s="45" customFormat="1" ht="14.25">
      <c r="A8100" s="229">
        <v>2003843</v>
      </c>
      <c r="B8100" s="21" t="s">
        <v>31</v>
      </c>
      <c r="C8100" s="32" t="s">
        <v>8897</v>
      </c>
      <c r="D8100" s="33" t="s">
        <v>21</v>
      </c>
      <c r="E8100" s="34">
        <v>361.67</v>
      </c>
      <c r="F8100" s="168">
        <f t="shared" si="140"/>
        <v>361.67</v>
      </c>
    </row>
    <row r="8101" spans="1:6" s="45" customFormat="1" ht="14.25">
      <c r="A8101" s="229">
        <v>2003915</v>
      </c>
      <c r="B8101" s="21" t="s">
        <v>31</v>
      </c>
      <c r="C8101" s="32" t="s">
        <v>8898</v>
      </c>
      <c r="D8101" s="33" t="s">
        <v>21</v>
      </c>
      <c r="E8101" s="34">
        <v>110.97</v>
      </c>
      <c r="F8101" s="168">
        <f t="shared" si="140"/>
        <v>110.97</v>
      </c>
    </row>
    <row r="8102" spans="1:6" s="45" customFormat="1" ht="14.25">
      <c r="A8102" s="229">
        <v>2003914</v>
      </c>
      <c r="B8102" s="21" t="s">
        <v>31</v>
      </c>
      <c r="C8102" s="32" t="s">
        <v>8899</v>
      </c>
      <c r="D8102" s="33" t="s">
        <v>21</v>
      </c>
      <c r="E8102" s="34">
        <v>94.39</v>
      </c>
      <c r="F8102" s="168">
        <f t="shared" si="140"/>
        <v>94.39</v>
      </c>
    </row>
    <row r="8103" spans="1:6" s="45" customFormat="1" ht="14.25">
      <c r="A8103" s="229">
        <v>2003589</v>
      </c>
      <c r="B8103" s="21" t="s">
        <v>31</v>
      </c>
      <c r="C8103" s="32" t="s">
        <v>8900</v>
      </c>
      <c r="D8103" s="33" t="s">
        <v>21</v>
      </c>
      <c r="E8103" s="34">
        <v>115.93</v>
      </c>
      <c r="F8103" s="168">
        <f t="shared" si="140"/>
        <v>115.93</v>
      </c>
    </row>
    <row r="8104" spans="1:6" s="45" customFormat="1" ht="14.25">
      <c r="A8104" s="229">
        <v>2003588</v>
      </c>
      <c r="B8104" s="21" t="s">
        <v>31</v>
      </c>
      <c r="C8104" s="32" t="s">
        <v>8901</v>
      </c>
      <c r="D8104" s="33" t="s">
        <v>21</v>
      </c>
      <c r="E8104" s="34">
        <v>102.69</v>
      </c>
      <c r="F8104" s="168">
        <f t="shared" si="140"/>
        <v>102.69</v>
      </c>
    </row>
    <row r="8105" spans="1:6" s="45" customFormat="1" ht="14.25">
      <c r="A8105" s="229">
        <v>2003917</v>
      </c>
      <c r="B8105" s="21" t="s">
        <v>31</v>
      </c>
      <c r="C8105" s="32" t="s">
        <v>8902</v>
      </c>
      <c r="D8105" s="33" t="s">
        <v>21</v>
      </c>
      <c r="E8105" s="34">
        <v>124.72</v>
      </c>
      <c r="F8105" s="168">
        <f t="shared" si="140"/>
        <v>124.72</v>
      </c>
    </row>
    <row r="8106" spans="1:6" s="45" customFormat="1" ht="14.25">
      <c r="A8106" s="229">
        <v>2003916</v>
      </c>
      <c r="B8106" s="21" t="s">
        <v>31</v>
      </c>
      <c r="C8106" s="32" t="s">
        <v>8903</v>
      </c>
      <c r="D8106" s="33" t="s">
        <v>21</v>
      </c>
      <c r="E8106" s="34">
        <v>108.14</v>
      </c>
      <c r="F8106" s="168">
        <f t="shared" si="140"/>
        <v>108.14</v>
      </c>
    </row>
    <row r="8107" spans="1:6" s="45" customFormat="1" ht="14.25">
      <c r="A8107" s="229">
        <v>2003591</v>
      </c>
      <c r="B8107" s="21" t="s">
        <v>31</v>
      </c>
      <c r="C8107" s="32" t="s">
        <v>8904</v>
      </c>
      <c r="D8107" s="33" t="s">
        <v>21</v>
      </c>
      <c r="E8107" s="34">
        <v>129.68</v>
      </c>
      <c r="F8107" s="168">
        <f t="shared" si="140"/>
        <v>129.68</v>
      </c>
    </row>
    <row r="8108" spans="1:6" s="45" customFormat="1" ht="14.25">
      <c r="A8108" s="229">
        <v>2003590</v>
      </c>
      <c r="B8108" s="21" t="s">
        <v>31</v>
      </c>
      <c r="C8108" s="32" t="s">
        <v>8905</v>
      </c>
      <c r="D8108" s="33" t="s">
        <v>21</v>
      </c>
      <c r="E8108" s="34">
        <v>116.44</v>
      </c>
      <c r="F8108" s="168">
        <f t="shared" si="140"/>
        <v>116.44</v>
      </c>
    </row>
    <row r="8109" spans="1:6" s="45" customFormat="1" ht="14.25">
      <c r="A8109" s="229">
        <v>2003593</v>
      </c>
      <c r="B8109" s="21" t="s">
        <v>31</v>
      </c>
      <c r="C8109" s="32" t="s">
        <v>8906</v>
      </c>
      <c r="D8109" s="33" t="s">
        <v>21</v>
      </c>
      <c r="E8109" s="34">
        <v>84.95</v>
      </c>
      <c r="F8109" s="168">
        <f t="shared" si="140"/>
        <v>84.95</v>
      </c>
    </row>
    <row r="8110" spans="1:6" s="45" customFormat="1" ht="14.25">
      <c r="A8110" s="229">
        <v>2003592</v>
      </c>
      <c r="B8110" s="21" t="s">
        <v>31</v>
      </c>
      <c r="C8110" s="32" t="s">
        <v>8907</v>
      </c>
      <c r="D8110" s="33" t="s">
        <v>21</v>
      </c>
      <c r="E8110" s="34">
        <v>66.040000000000006</v>
      </c>
      <c r="F8110" s="168">
        <f t="shared" si="140"/>
        <v>66.040000000000006</v>
      </c>
    </row>
    <row r="8111" spans="1:6" s="45" customFormat="1" ht="14.25">
      <c r="A8111" s="229">
        <v>2003595</v>
      </c>
      <c r="B8111" s="21" t="s">
        <v>31</v>
      </c>
      <c r="C8111" s="32" t="s">
        <v>8908</v>
      </c>
      <c r="D8111" s="33" t="s">
        <v>21</v>
      </c>
      <c r="E8111" s="34">
        <v>71.2</v>
      </c>
      <c r="F8111" s="168">
        <f t="shared" ref="F8111:F8174" si="141">E8111*$F$5038</f>
        <v>71.2</v>
      </c>
    </row>
    <row r="8112" spans="1:6" s="45" customFormat="1" ht="14.25">
      <c r="A8112" s="229">
        <v>2003594</v>
      </c>
      <c r="B8112" s="21" t="s">
        <v>31</v>
      </c>
      <c r="C8112" s="32" t="s">
        <v>8909</v>
      </c>
      <c r="D8112" s="33" t="s">
        <v>21</v>
      </c>
      <c r="E8112" s="34">
        <v>52.28</v>
      </c>
      <c r="F8112" s="168">
        <f t="shared" si="141"/>
        <v>52.28</v>
      </c>
    </row>
    <row r="8113" spans="1:6" s="45" customFormat="1" ht="14.25">
      <c r="A8113" s="229">
        <v>2003597</v>
      </c>
      <c r="B8113" s="21" t="s">
        <v>31</v>
      </c>
      <c r="C8113" s="32" t="s">
        <v>8910</v>
      </c>
      <c r="D8113" s="33" t="s">
        <v>21</v>
      </c>
      <c r="E8113" s="34">
        <v>106.85</v>
      </c>
      <c r="F8113" s="168">
        <f t="shared" si="141"/>
        <v>106.85</v>
      </c>
    </row>
    <row r="8114" spans="1:6" s="45" customFormat="1" ht="14.25">
      <c r="A8114" s="229">
        <v>2003596</v>
      </c>
      <c r="B8114" s="21" t="s">
        <v>31</v>
      </c>
      <c r="C8114" s="32" t="s">
        <v>8911</v>
      </c>
      <c r="D8114" s="33" t="s">
        <v>21</v>
      </c>
      <c r="E8114" s="34">
        <v>88.03</v>
      </c>
      <c r="F8114" s="168">
        <f t="shared" si="141"/>
        <v>88.03</v>
      </c>
    </row>
    <row r="8115" spans="1:6" s="45" customFormat="1" ht="14.25">
      <c r="A8115" s="229">
        <v>2003572</v>
      </c>
      <c r="B8115" s="21" t="s">
        <v>31</v>
      </c>
      <c r="C8115" s="32" t="s">
        <v>8912</v>
      </c>
      <c r="D8115" s="33" t="s">
        <v>21</v>
      </c>
      <c r="E8115" s="34">
        <v>122.79</v>
      </c>
      <c r="F8115" s="168">
        <f t="shared" si="141"/>
        <v>122.79</v>
      </c>
    </row>
    <row r="8116" spans="1:6" s="45" customFormat="1" ht="14.25">
      <c r="A8116" s="229">
        <v>2003580</v>
      </c>
      <c r="B8116" s="21" t="s">
        <v>31</v>
      </c>
      <c r="C8116" s="32" t="s">
        <v>8913</v>
      </c>
      <c r="D8116" s="33" t="s">
        <v>21</v>
      </c>
      <c r="E8116" s="34">
        <v>62.89</v>
      </c>
      <c r="F8116" s="168">
        <f t="shared" si="141"/>
        <v>62.89</v>
      </c>
    </row>
    <row r="8117" spans="1:6" s="45" customFormat="1" ht="14.25">
      <c r="A8117" s="229">
        <v>2003573</v>
      </c>
      <c r="B8117" s="21" t="s">
        <v>31</v>
      </c>
      <c r="C8117" s="32" t="s">
        <v>8914</v>
      </c>
      <c r="D8117" s="33" t="s">
        <v>21</v>
      </c>
      <c r="E8117" s="34">
        <v>130.27000000000001</v>
      </c>
      <c r="F8117" s="168">
        <f t="shared" si="141"/>
        <v>130.27000000000001</v>
      </c>
    </row>
    <row r="8118" spans="1:6" s="45" customFormat="1" ht="14.25">
      <c r="A8118" s="229">
        <v>2003581</v>
      </c>
      <c r="B8118" s="21" t="s">
        <v>31</v>
      </c>
      <c r="C8118" s="32" t="s">
        <v>8915</v>
      </c>
      <c r="D8118" s="33" t="s">
        <v>21</v>
      </c>
      <c r="E8118" s="34">
        <v>61.02</v>
      </c>
      <c r="F8118" s="168">
        <f t="shared" si="141"/>
        <v>61.02</v>
      </c>
    </row>
    <row r="8119" spans="1:6" s="45" customFormat="1" ht="24">
      <c r="A8119" s="229">
        <v>2003561</v>
      </c>
      <c r="B8119" s="21" t="s">
        <v>31</v>
      </c>
      <c r="C8119" s="32" t="s">
        <v>8916</v>
      </c>
      <c r="D8119" s="33" t="s">
        <v>21</v>
      </c>
      <c r="E8119" s="34">
        <v>200.18</v>
      </c>
      <c r="F8119" s="168">
        <f t="shared" si="141"/>
        <v>200.18</v>
      </c>
    </row>
    <row r="8120" spans="1:6" s="45" customFormat="1" ht="24">
      <c r="A8120" s="229">
        <v>2003560</v>
      </c>
      <c r="B8120" s="21" t="s">
        <v>31</v>
      </c>
      <c r="C8120" s="32" t="s">
        <v>8917</v>
      </c>
      <c r="D8120" s="33" t="s">
        <v>21</v>
      </c>
      <c r="E8120" s="34">
        <v>115.15</v>
      </c>
      <c r="F8120" s="168">
        <f t="shared" si="141"/>
        <v>115.15</v>
      </c>
    </row>
    <row r="8121" spans="1:6" s="45" customFormat="1" ht="14.25">
      <c r="A8121" s="229">
        <v>2003574</v>
      </c>
      <c r="B8121" s="21" t="s">
        <v>31</v>
      </c>
      <c r="C8121" s="32" t="s">
        <v>8918</v>
      </c>
      <c r="D8121" s="33" t="s">
        <v>21</v>
      </c>
      <c r="E8121" s="34">
        <v>176.78</v>
      </c>
      <c r="F8121" s="168">
        <f t="shared" si="141"/>
        <v>176.78</v>
      </c>
    </row>
    <row r="8122" spans="1:6" s="45" customFormat="1" ht="14.25">
      <c r="A8122" s="229">
        <v>2003582</v>
      </c>
      <c r="B8122" s="21" t="s">
        <v>31</v>
      </c>
      <c r="C8122" s="32" t="s">
        <v>8919</v>
      </c>
      <c r="D8122" s="33" t="s">
        <v>21</v>
      </c>
      <c r="E8122" s="34">
        <v>115</v>
      </c>
      <c r="F8122" s="168">
        <f t="shared" si="141"/>
        <v>115</v>
      </c>
    </row>
    <row r="8123" spans="1:6" s="45" customFormat="1" ht="24">
      <c r="A8123" s="229">
        <v>2003563</v>
      </c>
      <c r="B8123" s="21" t="s">
        <v>31</v>
      </c>
      <c r="C8123" s="32" t="s">
        <v>8920</v>
      </c>
      <c r="D8123" s="33" t="s">
        <v>21</v>
      </c>
      <c r="E8123" s="34">
        <v>211.24</v>
      </c>
      <c r="F8123" s="168">
        <f t="shared" si="141"/>
        <v>211.24</v>
      </c>
    </row>
    <row r="8124" spans="1:6" s="45" customFormat="1" ht="24">
      <c r="A8124" s="229">
        <v>2003562</v>
      </c>
      <c r="B8124" s="21" t="s">
        <v>31</v>
      </c>
      <c r="C8124" s="32" t="s">
        <v>8921</v>
      </c>
      <c r="D8124" s="33" t="s">
        <v>21</v>
      </c>
      <c r="E8124" s="34">
        <v>112.17</v>
      </c>
      <c r="F8124" s="168">
        <f t="shared" si="141"/>
        <v>112.17</v>
      </c>
    </row>
    <row r="8125" spans="1:6" s="45" customFormat="1" ht="14.25">
      <c r="A8125" s="229">
        <v>2003575</v>
      </c>
      <c r="B8125" s="21" t="s">
        <v>31</v>
      </c>
      <c r="C8125" s="32" t="s">
        <v>8922</v>
      </c>
      <c r="D8125" s="33" t="s">
        <v>21</v>
      </c>
      <c r="E8125" s="34">
        <v>184.52</v>
      </c>
      <c r="F8125" s="168">
        <f t="shared" si="141"/>
        <v>184.52</v>
      </c>
    </row>
    <row r="8126" spans="1:6" s="45" customFormat="1" ht="14.25">
      <c r="A8126" s="229">
        <v>2003583</v>
      </c>
      <c r="B8126" s="21" t="s">
        <v>31</v>
      </c>
      <c r="C8126" s="32" t="s">
        <v>8923</v>
      </c>
      <c r="D8126" s="33" t="s">
        <v>21</v>
      </c>
      <c r="E8126" s="34">
        <v>112.92</v>
      </c>
      <c r="F8126" s="168">
        <f t="shared" si="141"/>
        <v>112.92</v>
      </c>
    </row>
    <row r="8127" spans="1:6" s="45" customFormat="1" ht="14.25">
      <c r="A8127" s="229">
        <v>2003565</v>
      </c>
      <c r="B8127" s="21" t="s">
        <v>31</v>
      </c>
      <c r="C8127" s="32" t="s">
        <v>8924</v>
      </c>
      <c r="D8127" s="33" t="s">
        <v>21</v>
      </c>
      <c r="E8127" s="34">
        <v>141.07</v>
      </c>
      <c r="F8127" s="168">
        <f t="shared" si="141"/>
        <v>141.07</v>
      </c>
    </row>
    <row r="8128" spans="1:6" s="45" customFormat="1" ht="14.25">
      <c r="A8128" s="229">
        <v>2003564</v>
      </c>
      <c r="B8128" s="21" t="s">
        <v>31</v>
      </c>
      <c r="C8128" s="32" t="s">
        <v>8925</v>
      </c>
      <c r="D8128" s="33" t="s">
        <v>21</v>
      </c>
      <c r="E8128" s="34">
        <v>82.44</v>
      </c>
      <c r="F8128" s="168">
        <f t="shared" si="141"/>
        <v>82.44</v>
      </c>
    </row>
    <row r="8129" spans="1:6" s="45" customFormat="1" ht="14.25">
      <c r="A8129" s="229">
        <v>2003567</v>
      </c>
      <c r="B8129" s="21" t="s">
        <v>31</v>
      </c>
      <c r="C8129" s="32" t="s">
        <v>8926</v>
      </c>
      <c r="D8129" s="33" t="s">
        <v>21</v>
      </c>
      <c r="E8129" s="34">
        <v>160.52000000000001</v>
      </c>
      <c r="F8129" s="168">
        <f t="shared" si="141"/>
        <v>160.52000000000001</v>
      </c>
    </row>
    <row r="8130" spans="1:6" s="45" customFormat="1" ht="14.25">
      <c r="A8130" s="229">
        <v>2003566</v>
      </c>
      <c r="B8130" s="21" t="s">
        <v>31</v>
      </c>
      <c r="C8130" s="32" t="s">
        <v>8927</v>
      </c>
      <c r="D8130" s="33" t="s">
        <v>21</v>
      </c>
      <c r="E8130" s="34">
        <v>89.59</v>
      </c>
      <c r="F8130" s="168">
        <f t="shared" si="141"/>
        <v>89.59</v>
      </c>
    </row>
    <row r="8131" spans="1:6" s="45" customFormat="1" ht="14.25">
      <c r="A8131" s="229">
        <v>2003569</v>
      </c>
      <c r="B8131" s="21" t="s">
        <v>31</v>
      </c>
      <c r="C8131" s="32" t="s">
        <v>8928</v>
      </c>
      <c r="D8131" s="33" t="s">
        <v>21</v>
      </c>
      <c r="E8131" s="34">
        <v>180.63</v>
      </c>
      <c r="F8131" s="168">
        <f t="shared" si="141"/>
        <v>180.63</v>
      </c>
    </row>
    <row r="8132" spans="1:6" s="45" customFormat="1" ht="14.25">
      <c r="A8132" s="229">
        <v>2003568</v>
      </c>
      <c r="B8132" s="21" t="s">
        <v>31</v>
      </c>
      <c r="C8132" s="32" t="s">
        <v>8929</v>
      </c>
      <c r="D8132" s="33" t="s">
        <v>21</v>
      </c>
      <c r="E8132" s="34">
        <v>124.33</v>
      </c>
      <c r="F8132" s="168">
        <f t="shared" si="141"/>
        <v>124.33</v>
      </c>
    </row>
    <row r="8133" spans="1:6" s="45" customFormat="1" ht="14.25">
      <c r="A8133" s="229">
        <v>2003578</v>
      </c>
      <c r="B8133" s="21" t="s">
        <v>31</v>
      </c>
      <c r="C8133" s="32" t="s">
        <v>8930</v>
      </c>
      <c r="D8133" s="33" t="s">
        <v>21</v>
      </c>
      <c r="E8133" s="34">
        <v>171.76</v>
      </c>
      <c r="F8133" s="168">
        <f t="shared" si="141"/>
        <v>171.76</v>
      </c>
    </row>
    <row r="8134" spans="1:6" s="45" customFormat="1" ht="14.25">
      <c r="A8134" s="229">
        <v>2003586</v>
      </c>
      <c r="B8134" s="21" t="s">
        <v>31</v>
      </c>
      <c r="C8134" s="32" t="s">
        <v>8931</v>
      </c>
      <c r="D8134" s="33" t="s">
        <v>21</v>
      </c>
      <c r="E8134" s="34">
        <v>125.21</v>
      </c>
      <c r="F8134" s="168">
        <f t="shared" si="141"/>
        <v>125.21</v>
      </c>
    </row>
    <row r="8135" spans="1:6" s="45" customFormat="1" ht="14.25">
      <c r="A8135" s="229">
        <v>2003571</v>
      </c>
      <c r="B8135" s="21" t="s">
        <v>31</v>
      </c>
      <c r="C8135" s="32" t="s">
        <v>8932</v>
      </c>
      <c r="D8135" s="33" t="s">
        <v>21</v>
      </c>
      <c r="E8135" s="34">
        <v>200.08</v>
      </c>
      <c r="F8135" s="168">
        <f t="shared" si="141"/>
        <v>200.08</v>
      </c>
    </row>
    <row r="8136" spans="1:6" s="45" customFormat="1" ht="14.25">
      <c r="A8136" s="229">
        <v>2003570</v>
      </c>
      <c r="B8136" s="21" t="s">
        <v>31</v>
      </c>
      <c r="C8136" s="32" t="s">
        <v>8933</v>
      </c>
      <c r="D8136" s="33" t="s">
        <v>21</v>
      </c>
      <c r="E8136" s="34">
        <v>131.47999999999999</v>
      </c>
      <c r="F8136" s="168">
        <f t="shared" si="141"/>
        <v>131.47999999999999</v>
      </c>
    </row>
    <row r="8137" spans="1:6" s="45" customFormat="1" ht="14.25">
      <c r="A8137" s="229">
        <v>2003579</v>
      </c>
      <c r="B8137" s="21" t="s">
        <v>31</v>
      </c>
      <c r="C8137" s="32" t="s">
        <v>8934</v>
      </c>
      <c r="D8137" s="33" t="s">
        <v>21</v>
      </c>
      <c r="E8137" s="34">
        <v>187.7</v>
      </c>
      <c r="F8137" s="168">
        <f t="shared" si="141"/>
        <v>187.7</v>
      </c>
    </row>
    <row r="8138" spans="1:6" s="45" customFormat="1" ht="14.25">
      <c r="A8138" s="229">
        <v>2003587</v>
      </c>
      <c r="B8138" s="21" t="s">
        <v>31</v>
      </c>
      <c r="C8138" s="32" t="s">
        <v>8935</v>
      </c>
      <c r="D8138" s="33" t="s">
        <v>21</v>
      </c>
      <c r="E8138" s="34">
        <v>131.69</v>
      </c>
      <c r="F8138" s="168">
        <f t="shared" si="141"/>
        <v>131.69</v>
      </c>
    </row>
    <row r="8139" spans="1:6" s="45" customFormat="1" ht="14.25">
      <c r="A8139" s="229">
        <v>2004506</v>
      </c>
      <c r="B8139" s="21" t="s">
        <v>31</v>
      </c>
      <c r="C8139" s="32" t="s">
        <v>8936</v>
      </c>
      <c r="D8139" s="33" t="s">
        <v>21</v>
      </c>
      <c r="E8139" s="34">
        <v>65.05</v>
      </c>
      <c r="F8139" s="168">
        <f t="shared" si="141"/>
        <v>65.05</v>
      </c>
    </row>
    <row r="8140" spans="1:6" s="45" customFormat="1" ht="14.25">
      <c r="A8140" s="229">
        <v>2004507</v>
      </c>
      <c r="B8140" s="21" t="s">
        <v>31</v>
      </c>
      <c r="C8140" s="32" t="s">
        <v>8937</v>
      </c>
      <c r="D8140" s="33" t="s">
        <v>21</v>
      </c>
      <c r="E8140" s="34">
        <v>87.81</v>
      </c>
      <c r="F8140" s="168">
        <f t="shared" si="141"/>
        <v>87.81</v>
      </c>
    </row>
    <row r="8141" spans="1:6" s="45" customFormat="1" ht="14.25">
      <c r="A8141" s="229">
        <v>2003614</v>
      </c>
      <c r="B8141" s="21" t="s">
        <v>31</v>
      </c>
      <c r="C8141" s="32" t="s">
        <v>8938</v>
      </c>
      <c r="D8141" s="33" t="s">
        <v>21</v>
      </c>
      <c r="E8141" s="34">
        <v>129.25</v>
      </c>
      <c r="F8141" s="168">
        <f t="shared" si="141"/>
        <v>129.25</v>
      </c>
    </row>
    <row r="8142" spans="1:6" s="45" customFormat="1" ht="14.25">
      <c r="A8142" s="229">
        <v>2003865</v>
      </c>
      <c r="B8142" s="21" t="s">
        <v>31</v>
      </c>
      <c r="C8142" s="32" t="s">
        <v>8939</v>
      </c>
      <c r="D8142" s="33" t="s">
        <v>21</v>
      </c>
      <c r="E8142" s="34">
        <v>143.97999999999999</v>
      </c>
      <c r="F8142" s="168">
        <f t="shared" si="141"/>
        <v>143.97999999999999</v>
      </c>
    </row>
    <row r="8143" spans="1:6" s="45" customFormat="1" ht="14.25">
      <c r="A8143" s="229">
        <v>2003923</v>
      </c>
      <c r="B8143" s="21" t="s">
        <v>31</v>
      </c>
      <c r="C8143" s="32" t="s">
        <v>8940</v>
      </c>
      <c r="D8143" s="33" t="s">
        <v>21</v>
      </c>
      <c r="E8143" s="34">
        <v>56.53</v>
      </c>
      <c r="F8143" s="168">
        <f t="shared" si="141"/>
        <v>56.53</v>
      </c>
    </row>
    <row r="8144" spans="1:6" s="45" customFormat="1" ht="14.25">
      <c r="A8144" s="229">
        <v>2003922</v>
      </c>
      <c r="B8144" s="21" t="s">
        <v>31</v>
      </c>
      <c r="C8144" s="32" t="s">
        <v>8941</v>
      </c>
      <c r="D8144" s="33" t="s">
        <v>21</v>
      </c>
      <c r="E8144" s="34">
        <v>34.479999999999997</v>
      </c>
      <c r="F8144" s="168">
        <f t="shared" si="141"/>
        <v>34.479999999999997</v>
      </c>
    </row>
    <row r="8145" spans="1:6" s="45" customFormat="1" ht="14.25">
      <c r="A8145" s="229">
        <v>2003605</v>
      </c>
      <c r="B8145" s="21" t="s">
        <v>31</v>
      </c>
      <c r="C8145" s="32" t="s">
        <v>8942</v>
      </c>
      <c r="D8145" s="33" t="s">
        <v>21</v>
      </c>
      <c r="E8145" s="34">
        <v>43.25</v>
      </c>
      <c r="F8145" s="168">
        <f t="shared" si="141"/>
        <v>43.25</v>
      </c>
    </row>
    <row r="8146" spans="1:6" s="45" customFormat="1" ht="14.25">
      <c r="A8146" s="229">
        <v>2003604</v>
      </c>
      <c r="B8146" s="21" t="s">
        <v>31</v>
      </c>
      <c r="C8146" s="32" t="s">
        <v>8943</v>
      </c>
      <c r="D8146" s="33" t="s">
        <v>21</v>
      </c>
      <c r="E8146" s="34">
        <v>24.54</v>
      </c>
      <c r="F8146" s="168">
        <f t="shared" si="141"/>
        <v>24.54</v>
      </c>
    </row>
    <row r="8147" spans="1:6" s="45" customFormat="1" ht="14.25">
      <c r="A8147" s="229">
        <v>2003607</v>
      </c>
      <c r="B8147" s="21" t="s">
        <v>31</v>
      </c>
      <c r="C8147" s="32" t="s">
        <v>8944</v>
      </c>
      <c r="D8147" s="33" t="s">
        <v>21</v>
      </c>
      <c r="E8147" s="34">
        <v>42.69</v>
      </c>
      <c r="F8147" s="168">
        <f t="shared" si="141"/>
        <v>42.69</v>
      </c>
    </row>
    <row r="8148" spans="1:6" s="45" customFormat="1" ht="14.25">
      <c r="A8148" s="229">
        <v>2003606</v>
      </c>
      <c r="B8148" s="21" t="s">
        <v>31</v>
      </c>
      <c r="C8148" s="32" t="s">
        <v>8945</v>
      </c>
      <c r="D8148" s="33" t="s">
        <v>21</v>
      </c>
      <c r="E8148" s="34">
        <v>27.56</v>
      </c>
      <c r="F8148" s="168">
        <f t="shared" si="141"/>
        <v>27.56</v>
      </c>
    </row>
    <row r="8149" spans="1:6" s="45" customFormat="1" ht="14.25">
      <c r="A8149" s="229">
        <v>2003609</v>
      </c>
      <c r="B8149" s="21" t="s">
        <v>31</v>
      </c>
      <c r="C8149" s="32" t="s">
        <v>8946</v>
      </c>
      <c r="D8149" s="33" t="s">
        <v>21</v>
      </c>
      <c r="E8149" s="34">
        <v>27.9</v>
      </c>
      <c r="F8149" s="168">
        <f t="shared" si="141"/>
        <v>27.9</v>
      </c>
    </row>
    <row r="8150" spans="1:6" s="45" customFormat="1" ht="14.25">
      <c r="A8150" s="229">
        <v>2003608</v>
      </c>
      <c r="B8150" s="21" t="s">
        <v>31</v>
      </c>
      <c r="C8150" s="32" t="s">
        <v>8947</v>
      </c>
      <c r="D8150" s="33" t="s">
        <v>21</v>
      </c>
      <c r="E8150" s="34">
        <v>12.77</v>
      </c>
      <c r="F8150" s="168">
        <f t="shared" si="141"/>
        <v>12.77</v>
      </c>
    </row>
    <row r="8151" spans="1:6" s="45" customFormat="1" ht="14.25">
      <c r="A8151" s="229">
        <v>2003925</v>
      </c>
      <c r="B8151" s="21" t="s">
        <v>31</v>
      </c>
      <c r="C8151" s="32" t="s">
        <v>8948</v>
      </c>
      <c r="D8151" s="33" t="s">
        <v>21</v>
      </c>
      <c r="E8151" s="34">
        <v>77.41</v>
      </c>
      <c r="F8151" s="168">
        <f t="shared" si="141"/>
        <v>77.41</v>
      </c>
    </row>
    <row r="8152" spans="1:6" s="45" customFormat="1" ht="14.25">
      <c r="A8152" s="229">
        <v>2003924</v>
      </c>
      <c r="B8152" s="21" t="s">
        <v>31</v>
      </c>
      <c r="C8152" s="32" t="s">
        <v>8949</v>
      </c>
      <c r="D8152" s="33" t="s">
        <v>21</v>
      </c>
      <c r="E8152" s="34">
        <v>58.94</v>
      </c>
      <c r="F8152" s="168">
        <f t="shared" si="141"/>
        <v>58.94</v>
      </c>
    </row>
    <row r="8153" spans="1:6" s="45" customFormat="1" ht="14.25">
      <c r="A8153" s="229">
        <v>2003611</v>
      </c>
      <c r="B8153" s="21" t="s">
        <v>31</v>
      </c>
      <c r="C8153" s="32" t="s">
        <v>8950</v>
      </c>
      <c r="D8153" s="33" t="s">
        <v>21</v>
      </c>
      <c r="E8153" s="34">
        <v>64.14</v>
      </c>
      <c r="F8153" s="168">
        <f t="shared" si="141"/>
        <v>64.14</v>
      </c>
    </row>
    <row r="8154" spans="1:6" s="45" customFormat="1" ht="14.25">
      <c r="A8154" s="229">
        <v>2003610</v>
      </c>
      <c r="B8154" s="21" t="s">
        <v>31</v>
      </c>
      <c r="C8154" s="32" t="s">
        <v>8951</v>
      </c>
      <c r="D8154" s="33" t="s">
        <v>21</v>
      </c>
      <c r="E8154" s="34">
        <v>49</v>
      </c>
      <c r="F8154" s="168">
        <f t="shared" si="141"/>
        <v>49</v>
      </c>
    </row>
    <row r="8155" spans="1:6" s="45" customFormat="1" ht="14.25">
      <c r="A8155" s="229">
        <v>2003820</v>
      </c>
      <c r="B8155" s="21" t="s">
        <v>31</v>
      </c>
      <c r="C8155" s="32" t="s">
        <v>8952</v>
      </c>
      <c r="D8155" s="33" t="s">
        <v>20</v>
      </c>
      <c r="E8155" s="34">
        <v>19.510000000000002</v>
      </c>
      <c r="F8155" s="168">
        <f t="shared" si="141"/>
        <v>19.510000000000002</v>
      </c>
    </row>
    <row r="8156" spans="1:6" s="45" customFormat="1" ht="14.25">
      <c r="A8156" s="229">
        <v>2003821</v>
      </c>
      <c r="B8156" s="21" t="s">
        <v>31</v>
      </c>
      <c r="C8156" s="32" t="s">
        <v>8953</v>
      </c>
      <c r="D8156" s="33" t="s">
        <v>20</v>
      </c>
      <c r="E8156" s="34">
        <v>17.02</v>
      </c>
      <c r="F8156" s="168">
        <f t="shared" si="141"/>
        <v>17.02</v>
      </c>
    </row>
    <row r="8157" spans="1:6" s="45" customFormat="1" ht="14.25">
      <c r="A8157" s="229">
        <v>2003842</v>
      </c>
      <c r="B8157" s="21" t="s">
        <v>31</v>
      </c>
      <c r="C8157" s="32" t="s">
        <v>8954</v>
      </c>
      <c r="D8157" s="33" t="s">
        <v>23</v>
      </c>
      <c r="E8157" s="34">
        <v>68.2</v>
      </c>
      <c r="F8157" s="168">
        <f t="shared" si="141"/>
        <v>68.2</v>
      </c>
    </row>
    <row r="8158" spans="1:6" s="45" customFormat="1" ht="14.25">
      <c r="A8158" s="229">
        <v>2003103</v>
      </c>
      <c r="B8158" s="21" t="s">
        <v>31</v>
      </c>
      <c r="C8158" s="32" t="s">
        <v>8955</v>
      </c>
      <c r="D8158" s="33" t="s">
        <v>20</v>
      </c>
      <c r="E8158" s="34">
        <v>189.08</v>
      </c>
      <c r="F8158" s="168">
        <f t="shared" si="141"/>
        <v>189.08</v>
      </c>
    </row>
    <row r="8159" spans="1:6" s="45" customFormat="1" ht="14.25">
      <c r="A8159" s="229">
        <v>2003104</v>
      </c>
      <c r="B8159" s="21" t="s">
        <v>31</v>
      </c>
      <c r="C8159" s="32" t="s">
        <v>8956</v>
      </c>
      <c r="D8159" s="33" t="s">
        <v>20</v>
      </c>
      <c r="E8159" s="34">
        <v>162.84</v>
      </c>
      <c r="F8159" s="168">
        <f t="shared" si="141"/>
        <v>162.84</v>
      </c>
    </row>
    <row r="8160" spans="1:6" s="45" customFormat="1" ht="14.25">
      <c r="A8160" s="229">
        <v>2003115</v>
      </c>
      <c r="B8160" s="21" t="s">
        <v>31</v>
      </c>
      <c r="C8160" s="32" t="s">
        <v>8957</v>
      </c>
      <c r="D8160" s="33" t="s">
        <v>20</v>
      </c>
      <c r="E8160" s="34">
        <v>278.77</v>
      </c>
      <c r="F8160" s="168">
        <f t="shared" si="141"/>
        <v>278.77</v>
      </c>
    </row>
    <row r="8161" spans="1:6" s="45" customFormat="1" ht="14.25">
      <c r="A8161" s="229">
        <v>2003116</v>
      </c>
      <c r="B8161" s="21" t="s">
        <v>31</v>
      </c>
      <c r="C8161" s="32" t="s">
        <v>8958</v>
      </c>
      <c r="D8161" s="33" t="s">
        <v>20</v>
      </c>
      <c r="E8161" s="34">
        <v>238.53</v>
      </c>
      <c r="F8161" s="168">
        <f t="shared" si="141"/>
        <v>238.53</v>
      </c>
    </row>
    <row r="8162" spans="1:6" s="45" customFormat="1" ht="14.25">
      <c r="A8162" s="229">
        <v>2003105</v>
      </c>
      <c r="B8162" s="21" t="s">
        <v>31</v>
      </c>
      <c r="C8162" s="32" t="s">
        <v>8959</v>
      </c>
      <c r="D8162" s="33" t="s">
        <v>20</v>
      </c>
      <c r="E8162" s="34">
        <v>200.82</v>
      </c>
      <c r="F8162" s="168">
        <f t="shared" si="141"/>
        <v>200.82</v>
      </c>
    </row>
    <row r="8163" spans="1:6" s="45" customFormat="1" ht="14.25">
      <c r="A8163" s="229">
        <v>2003106</v>
      </c>
      <c r="B8163" s="21" t="s">
        <v>31</v>
      </c>
      <c r="C8163" s="32" t="s">
        <v>8960</v>
      </c>
      <c r="D8163" s="33" t="s">
        <v>20</v>
      </c>
      <c r="E8163" s="34">
        <v>173.46</v>
      </c>
      <c r="F8163" s="168">
        <f t="shared" si="141"/>
        <v>173.46</v>
      </c>
    </row>
    <row r="8164" spans="1:6" s="45" customFormat="1" ht="14.25">
      <c r="A8164" s="229">
        <v>2003117</v>
      </c>
      <c r="B8164" s="21" t="s">
        <v>31</v>
      </c>
      <c r="C8164" s="32" t="s">
        <v>8961</v>
      </c>
      <c r="D8164" s="33" t="s">
        <v>20</v>
      </c>
      <c r="E8164" s="34">
        <v>295.33</v>
      </c>
      <c r="F8164" s="168">
        <f t="shared" si="141"/>
        <v>295.33</v>
      </c>
    </row>
    <row r="8165" spans="1:6" s="45" customFormat="1" ht="14.25">
      <c r="A8165" s="229">
        <v>2003118</v>
      </c>
      <c r="B8165" s="21" t="s">
        <v>31</v>
      </c>
      <c r="C8165" s="32" t="s">
        <v>8962</v>
      </c>
      <c r="D8165" s="33" t="s">
        <v>20</v>
      </c>
      <c r="E8165" s="34">
        <v>253.52</v>
      </c>
      <c r="F8165" s="168">
        <f t="shared" si="141"/>
        <v>253.52</v>
      </c>
    </row>
    <row r="8166" spans="1:6" s="45" customFormat="1" ht="14.25">
      <c r="A8166" s="229">
        <v>2003107</v>
      </c>
      <c r="B8166" s="21" t="s">
        <v>31</v>
      </c>
      <c r="C8166" s="32" t="s">
        <v>8963</v>
      </c>
      <c r="D8166" s="33" t="s">
        <v>20</v>
      </c>
      <c r="E8166" s="34">
        <v>177.09</v>
      </c>
      <c r="F8166" s="168">
        <f t="shared" si="141"/>
        <v>177.09</v>
      </c>
    </row>
    <row r="8167" spans="1:6" s="45" customFormat="1" ht="14.25">
      <c r="A8167" s="229">
        <v>2003108</v>
      </c>
      <c r="B8167" s="21" t="s">
        <v>31</v>
      </c>
      <c r="C8167" s="32" t="s">
        <v>8964</v>
      </c>
      <c r="D8167" s="33" t="s">
        <v>20</v>
      </c>
      <c r="E8167" s="34">
        <v>153.75</v>
      </c>
      <c r="F8167" s="168">
        <f t="shared" si="141"/>
        <v>153.75</v>
      </c>
    </row>
    <row r="8168" spans="1:6" s="45" customFormat="1" ht="14.25">
      <c r="A8168" s="229">
        <v>2003119</v>
      </c>
      <c r="B8168" s="21" t="s">
        <v>31</v>
      </c>
      <c r="C8168" s="32" t="s">
        <v>8965</v>
      </c>
      <c r="D8168" s="33" t="s">
        <v>20</v>
      </c>
      <c r="E8168" s="34">
        <v>256.88</v>
      </c>
      <c r="F8168" s="168">
        <f t="shared" si="141"/>
        <v>256.88</v>
      </c>
    </row>
    <row r="8169" spans="1:6" s="45" customFormat="1" ht="14.25">
      <c r="A8169" s="229">
        <v>2003120</v>
      </c>
      <c r="B8169" s="21" t="s">
        <v>31</v>
      </c>
      <c r="C8169" s="32" t="s">
        <v>8966</v>
      </c>
      <c r="D8169" s="33" t="s">
        <v>20</v>
      </c>
      <c r="E8169" s="34">
        <v>222.38</v>
      </c>
      <c r="F8169" s="168">
        <f t="shared" si="141"/>
        <v>222.38</v>
      </c>
    </row>
    <row r="8170" spans="1:6" s="45" customFormat="1" ht="14.25">
      <c r="A8170" s="229">
        <v>2003109</v>
      </c>
      <c r="B8170" s="21" t="s">
        <v>31</v>
      </c>
      <c r="C8170" s="32" t="s">
        <v>8967</v>
      </c>
      <c r="D8170" s="33" t="s">
        <v>20</v>
      </c>
      <c r="E8170" s="34">
        <v>186.83</v>
      </c>
      <c r="F8170" s="168">
        <f t="shared" si="141"/>
        <v>186.83</v>
      </c>
    </row>
    <row r="8171" spans="1:6" s="45" customFormat="1" ht="14.25">
      <c r="A8171" s="229">
        <v>2003110</v>
      </c>
      <c r="B8171" s="21" t="s">
        <v>31</v>
      </c>
      <c r="C8171" s="32" t="s">
        <v>8968</v>
      </c>
      <c r="D8171" s="33" t="s">
        <v>20</v>
      </c>
      <c r="E8171" s="34">
        <v>162.65</v>
      </c>
      <c r="F8171" s="168">
        <f t="shared" si="141"/>
        <v>162.65</v>
      </c>
    </row>
    <row r="8172" spans="1:6" s="45" customFormat="1" ht="14.25">
      <c r="A8172" s="229">
        <v>2003121</v>
      </c>
      <c r="B8172" s="21" t="s">
        <v>31</v>
      </c>
      <c r="C8172" s="32" t="s">
        <v>8969</v>
      </c>
      <c r="D8172" s="33" t="s">
        <v>20</v>
      </c>
      <c r="E8172" s="34">
        <v>270.70999999999998</v>
      </c>
      <c r="F8172" s="168">
        <f t="shared" si="141"/>
        <v>270.70999999999998</v>
      </c>
    </row>
    <row r="8173" spans="1:6" s="45" customFormat="1" ht="14.25">
      <c r="A8173" s="229">
        <v>2003122</v>
      </c>
      <c r="B8173" s="21" t="s">
        <v>31</v>
      </c>
      <c r="C8173" s="32" t="s">
        <v>8970</v>
      </c>
      <c r="D8173" s="33" t="s">
        <v>20</v>
      </c>
      <c r="E8173" s="34">
        <v>235.04</v>
      </c>
      <c r="F8173" s="168">
        <f t="shared" si="141"/>
        <v>235.04</v>
      </c>
    </row>
    <row r="8174" spans="1:6" s="45" customFormat="1" ht="14.25">
      <c r="A8174" s="229">
        <v>2003111</v>
      </c>
      <c r="B8174" s="21" t="s">
        <v>31</v>
      </c>
      <c r="C8174" s="32" t="s">
        <v>8971</v>
      </c>
      <c r="D8174" s="33" t="s">
        <v>20</v>
      </c>
      <c r="E8174" s="34">
        <v>198.46</v>
      </c>
      <c r="F8174" s="168">
        <f t="shared" si="141"/>
        <v>198.46</v>
      </c>
    </row>
    <row r="8175" spans="1:6" s="45" customFormat="1" ht="14.25">
      <c r="A8175" s="229">
        <v>2003112</v>
      </c>
      <c r="B8175" s="21" t="s">
        <v>31</v>
      </c>
      <c r="C8175" s="32" t="s">
        <v>8972</v>
      </c>
      <c r="D8175" s="33" t="s">
        <v>20</v>
      </c>
      <c r="E8175" s="34">
        <v>173.3</v>
      </c>
      <c r="F8175" s="168">
        <f t="shared" ref="F8175:F8238" si="142">E8175*$F$5038</f>
        <v>173.3</v>
      </c>
    </row>
    <row r="8176" spans="1:6" s="45" customFormat="1" ht="14.25">
      <c r="A8176" s="229">
        <v>2003123</v>
      </c>
      <c r="B8176" s="21" t="s">
        <v>31</v>
      </c>
      <c r="C8176" s="32" t="s">
        <v>8973</v>
      </c>
      <c r="D8176" s="33" t="s">
        <v>20</v>
      </c>
      <c r="E8176" s="34">
        <v>287.35000000000002</v>
      </c>
      <c r="F8176" s="168">
        <f t="shared" si="142"/>
        <v>287.35000000000002</v>
      </c>
    </row>
    <row r="8177" spans="1:6" s="45" customFormat="1" ht="14.25">
      <c r="A8177" s="229">
        <v>2003124</v>
      </c>
      <c r="B8177" s="21" t="s">
        <v>31</v>
      </c>
      <c r="C8177" s="32" t="s">
        <v>8974</v>
      </c>
      <c r="D8177" s="33" t="s">
        <v>20</v>
      </c>
      <c r="E8177" s="34">
        <v>250.26</v>
      </c>
      <c r="F8177" s="168">
        <f t="shared" si="142"/>
        <v>250.26</v>
      </c>
    </row>
    <row r="8178" spans="1:6" s="45" customFormat="1" ht="14.25">
      <c r="A8178" s="229">
        <v>2003113</v>
      </c>
      <c r="B8178" s="21" t="s">
        <v>31</v>
      </c>
      <c r="C8178" s="32" t="s">
        <v>8975</v>
      </c>
      <c r="D8178" s="33" t="s">
        <v>20</v>
      </c>
      <c r="E8178" s="34">
        <v>208.2</v>
      </c>
      <c r="F8178" s="168">
        <f t="shared" si="142"/>
        <v>208.2</v>
      </c>
    </row>
    <row r="8179" spans="1:6" s="45" customFormat="1" ht="14.25">
      <c r="A8179" s="229">
        <v>2003114</v>
      </c>
      <c r="B8179" s="21" t="s">
        <v>31</v>
      </c>
      <c r="C8179" s="32" t="s">
        <v>8976</v>
      </c>
      <c r="D8179" s="33" t="s">
        <v>20</v>
      </c>
      <c r="E8179" s="34">
        <v>182.2</v>
      </c>
      <c r="F8179" s="168">
        <f t="shared" si="142"/>
        <v>182.2</v>
      </c>
    </row>
    <row r="8180" spans="1:6" s="45" customFormat="1" ht="14.25">
      <c r="A8180" s="229">
        <v>2003125</v>
      </c>
      <c r="B8180" s="21" t="s">
        <v>31</v>
      </c>
      <c r="C8180" s="32" t="s">
        <v>8977</v>
      </c>
      <c r="D8180" s="33" t="s">
        <v>20</v>
      </c>
      <c r="E8180" s="34">
        <v>301.18</v>
      </c>
      <c r="F8180" s="168">
        <f t="shared" si="142"/>
        <v>301.18</v>
      </c>
    </row>
    <row r="8181" spans="1:6" s="45" customFormat="1" ht="14.25">
      <c r="A8181" s="229">
        <v>2003126</v>
      </c>
      <c r="B8181" s="21" t="s">
        <v>31</v>
      </c>
      <c r="C8181" s="32" t="s">
        <v>8978</v>
      </c>
      <c r="D8181" s="33" t="s">
        <v>20</v>
      </c>
      <c r="E8181" s="34">
        <v>262.92</v>
      </c>
      <c r="F8181" s="168">
        <f t="shared" si="142"/>
        <v>262.92</v>
      </c>
    </row>
    <row r="8182" spans="1:6" s="45" customFormat="1" ht="14.25">
      <c r="A8182" s="229">
        <v>2003127</v>
      </c>
      <c r="B8182" s="21" t="s">
        <v>31</v>
      </c>
      <c r="C8182" s="32" t="s">
        <v>8979</v>
      </c>
      <c r="D8182" s="33" t="s">
        <v>20</v>
      </c>
      <c r="E8182" s="34">
        <v>791.75</v>
      </c>
      <c r="F8182" s="168">
        <f t="shared" si="142"/>
        <v>791.75</v>
      </c>
    </row>
    <row r="8183" spans="1:6" s="45" customFormat="1" ht="14.25">
      <c r="A8183" s="229">
        <v>2003128</v>
      </c>
      <c r="B8183" s="21" t="s">
        <v>31</v>
      </c>
      <c r="C8183" s="32" t="s">
        <v>8980</v>
      </c>
      <c r="D8183" s="33" t="s">
        <v>20</v>
      </c>
      <c r="E8183" s="34">
        <v>662.47</v>
      </c>
      <c r="F8183" s="168">
        <f t="shared" si="142"/>
        <v>662.47</v>
      </c>
    </row>
    <row r="8184" spans="1:6" s="45" customFormat="1" ht="14.25">
      <c r="A8184" s="229">
        <v>2003147</v>
      </c>
      <c r="B8184" s="21" t="s">
        <v>31</v>
      </c>
      <c r="C8184" s="32" t="s">
        <v>8981</v>
      </c>
      <c r="D8184" s="33" t="s">
        <v>20</v>
      </c>
      <c r="E8184" s="34">
        <v>1084.6400000000001</v>
      </c>
      <c r="F8184" s="168">
        <f t="shared" si="142"/>
        <v>1084.6400000000001</v>
      </c>
    </row>
    <row r="8185" spans="1:6" s="45" customFormat="1" ht="14.25">
      <c r="A8185" s="229">
        <v>2003148</v>
      </c>
      <c r="B8185" s="21" t="s">
        <v>31</v>
      </c>
      <c r="C8185" s="32" t="s">
        <v>8982</v>
      </c>
      <c r="D8185" s="33" t="s">
        <v>20</v>
      </c>
      <c r="E8185" s="34">
        <v>899.05</v>
      </c>
      <c r="F8185" s="168">
        <f t="shared" si="142"/>
        <v>899.05</v>
      </c>
    </row>
    <row r="8186" spans="1:6" s="45" customFormat="1" ht="14.25">
      <c r="A8186" s="229">
        <v>2003129</v>
      </c>
      <c r="B8186" s="21" t="s">
        <v>31</v>
      </c>
      <c r="C8186" s="32" t="s">
        <v>8983</v>
      </c>
      <c r="D8186" s="33" t="s">
        <v>20</v>
      </c>
      <c r="E8186" s="34">
        <v>796.71</v>
      </c>
      <c r="F8186" s="168">
        <f t="shared" si="142"/>
        <v>796.71</v>
      </c>
    </row>
    <row r="8187" spans="1:6" s="45" customFormat="1" ht="14.25">
      <c r="A8187" s="229">
        <v>2003130</v>
      </c>
      <c r="B8187" s="21" t="s">
        <v>31</v>
      </c>
      <c r="C8187" s="32" t="s">
        <v>8984</v>
      </c>
      <c r="D8187" s="33" t="s">
        <v>20</v>
      </c>
      <c r="E8187" s="34">
        <v>666.1</v>
      </c>
      <c r="F8187" s="168">
        <f t="shared" si="142"/>
        <v>666.1</v>
      </c>
    </row>
    <row r="8188" spans="1:6" s="45" customFormat="1" ht="14.25">
      <c r="A8188" s="229">
        <v>2003149</v>
      </c>
      <c r="B8188" s="21" t="s">
        <v>31</v>
      </c>
      <c r="C8188" s="32" t="s">
        <v>8985</v>
      </c>
      <c r="D8188" s="33" t="s">
        <v>20</v>
      </c>
      <c r="E8188" s="34">
        <v>1093.32</v>
      </c>
      <c r="F8188" s="168">
        <f t="shared" si="142"/>
        <v>1093.32</v>
      </c>
    </row>
    <row r="8189" spans="1:6" s="45" customFormat="1" ht="14.25">
      <c r="A8189" s="229">
        <v>2003150</v>
      </c>
      <c r="B8189" s="21" t="s">
        <v>31</v>
      </c>
      <c r="C8189" s="32" t="s">
        <v>8986</v>
      </c>
      <c r="D8189" s="33" t="s">
        <v>20</v>
      </c>
      <c r="E8189" s="34">
        <v>905.4</v>
      </c>
      <c r="F8189" s="168">
        <f t="shared" si="142"/>
        <v>905.4</v>
      </c>
    </row>
    <row r="8190" spans="1:6" s="45" customFormat="1" ht="14.25">
      <c r="A8190" s="229">
        <v>2003131</v>
      </c>
      <c r="B8190" s="21" t="s">
        <v>31</v>
      </c>
      <c r="C8190" s="32" t="s">
        <v>8987</v>
      </c>
      <c r="D8190" s="33" t="s">
        <v>20</v>
      </c>
      <c r="E8190" s="34">
        <v>811.84</v>
      </c>
      <c r="F8190" s="168">
        <f t="shared" si="142"/>
        <v>811.84</v>
      </c>
    </row>
    <row r="8191" spans="1:6" s="45" customFormat="1" ht="14.25">
      <c r="A8191" s="229">
        <v>2003132</v>
      </c>
      <c r="B8191" s="21" t="s">
        <v>31</v>
      </c>
      <c r="C8191" s="32" t="s">
        <v>8988</v>
      </c>
      <c r="D8191" s="33" t="s">
        <v>20</v>
      </c>
      <c r="E8191" s="34">
        <v>677.17</v>
      </c>
      <c r="F8191" s="168">
        <f t="shared" si="142"/>
        <v>677.17</v>
      </c>
    </row>
    <row r="8192" spans="1:6" s="45" customFormat="1" ht="14.25">
      <c r="A8192" s="229">
        <v>2003151</v>
      </c>
      <c r="B8192" s="21" t="s">
        <v>31</v>
      </c>
      <c r="C8192" s="32" t="s">
        <v>8989</v>
      </c>
      <c r="D8192" s="33" t="s">
        <v>20</v>
      </c>
      <c r="E8192" s="34">
        <v>1119.74</v>
      </c>
      <c r="F8192" s="168">
        <f t="shared" si="142"/>
        <v>1119.74</v>
      </c>
    </row>
    <row r="8193" spans="1:6" s="45" customFormat="1" ht="14.25">
      <c r="A8193" s="229">
        <v>2003152</v>
      </c>
      <c r="B8193" s="21" t="s">
        <v>31</v>
      </c>
      <c r="C8193" s="32" t="s">
        <v>8990</v>
      </c>
      <c r="D8193" s="33" t="s">
        <v>20</v>
      </c>
      <c r="E8193" s="34">
        <v>924.72</v>
      </c>
      <c r="F8193" s="168">
        <f t="shared" si="142"/>
        <v>924.72</v>
      </c>
    </row>
    <row r="8194" spans="1:6" s="45" customFormat="1" ht="14.25">
      <c r="A8194" s="229">
        <v>2003133</v>
      </c>
      <c r="B8194" s="21" t="s">
        <v>31</v>
      </c>
      <c r="C8194" s="32" t="s">
        <v>8991</v>
      </c>
      <c r="D8194" s="33" t="s">
        <v>20</v>
      </c>
      <c r="E8194" s="34">
        <v>814.89</v>
      </c>
      <c r="F8194" s="168">
        <f t="shared" si="142"/>
        <v>814.89</v>
      </c>
    </row>
    <row r="8195" spans="1:6" s="45" customFormat="1" ht="14.25">
      <c r="A8195" s="229">
        <v>2003134</v>
      </c>
      <c r="B8195" s="21" t="s">
        <v>31</v>
      </c>
      <c r="C8195" s="32" t="s">
        <v>8992</v>
      </c>
      <c r="D8195" s="33" t="s">
        <v>20</v>
      </c>
      <c r="E8195" s="34">
        <v>679.39</v>
      </c>
      <c r="F8195" s="168">
        <f t="shared" si="142"/>
        <v>679.39</v>
      </c>
    </row>
    <row r="8196" spans="1:6" s="45" customFormat="1" ht="14.25">
      <c r="A8196" s="229">
        <v>2003153</v>
      </c>
      <c r="B8196" s="21" t="s">
        <v>31</v>
      </c>
      <c r="C8196" s="32" t="s">
        <v>8993</v>
      </c>
      <c r="D8196" s="33" t="s">
        <v>20</v>
      </c>
      <c r="E8196" s="34">
        <v>1125.03</v>
      </c>
      <c r="F8196" s="168">
        <f t="shared" si="142"/>
        <v>1125.03</v>
      </c>
    </row>
    <row r="8197" spans="1:6" s="45" customFormat="1" ht="14.25">
      <c r="A8197" s="229">
        <v>2003154</v>
      </c>
      <c r="B8197" s="21" t="s">
        <v>31</v>
      </c>
      <c r="C8197" s="32" t="s">
        <v>8994</v>
      </c>
      <c r="D8197" s="33" t="s">
        <v>20</v>
      </c>
      <c r="E8197" s="34">
        <v>928.6</v>
      </c>
      <c r="F8197" s="168">
        <f t="shared" si="142"/>
        <v>928.6</v>
      </c>
    </row>
    <row r="8198" spans="1:6" s="45" customFormat="1" ht="14.25">
      <c r="A8198" s="229">
        <v>2003135</v>
      </c>
      <c r="B8198" s="21" t="s">
        <v>31</v>
      </c>
      <c r="C8198" s="32" t="s">
        <v>8995</v>
      </c>
      <c r="D8198" s="33" t="s">
        <v>20</v>
      </c>
      <c r="E8198" s="34">
        <v>821.71</v>
      </c>
      <c r="F8198" s="168">
        <f t="shared" si="142"/>
        <v>821.71</v>
      </c>
    </row>
    <row r="8199" spans="1:6" s="45" customFormat="1" ht="14.25">
      <c r="A8199" s="229">
        <v>2003136</v>
      </c>
      <c r="B8199" s="21" t="s">
        <v>31</v>
      </c>
      <c r="C8199" s="32" t="s">
        <v>8996</v>
      </c>
      <c r="D8199" s="33" t="s">
        <v>20</v>
      </c>
      <c r="E8199" s="34">
        <v>684.39</v>
      </c>
      <c r="F8199" s="168">
        <f t="shared" si="142"/>
        <v>684.39</v>
      </c>
    </row>
    <row r="8200" spans="1:6" s="45" customFormat="1" ht="14.25">
      <c r="A8200" s="229">
        <v>2003155</v>
      </c>
      <c r="B8200" s="21" t="s">
        <v>31</v>
      </c>
      <c r="C8200" s="32" t="s">
        <v>8997</v>
      </c>
      <c r="D8200" s="33" t="s">
        <v>20</v>
      </c>
      <c r="E8200" s="34">
        <v>1136.99</v>
      </c>
      <c r="F8200" s="168">
        <f t="shared" si="142"/>
        <v>1136.99</v>
      </c>
    </row>
    <row r="8201" spans="1:6" s="45" customFormat="1" ht="14.25">
      <c r="A8201" s="229">
        <v>2003156</v>
      </c>
      <c r="B8201" s="21" t="s">
        <v>31</v>
      </c>
      <c r="C8201" s="32" t="s">
        <v>8998</v>
      </c>
      <c r="D8201" s="33" t="s">
        <v>20</v>
      </c>
      <c r="E8201" s="34">
        <v>937.34</v>
      </c>
      <c r="F8201" s="168">
        <f t="shared" si="142"/>
        <v>937.34</v>
      </c>
    </row>
    <row r="8202" spans="1:6" s="45" customFormat="1" ht="14.25">
      <c r="A8202" s="229">
        <v>2003137</v>
      </c>
      <c r="B8202" s="21" t="s">
        <v>31</v>
      </c>
      <c r="C8202" s="32" t="s">
        <v>8999</v>
      </c>
      <c r="D8202" s="33" t="s">
        <v>20</v>
      </c>
      <c r="E8202" s="34">
        <v>1064.1600000000001</v>
      </c>
      <c r="F8202" s="168">
        <f t="shared" si="142"/>
        <v>1064.1600000000001</v>
      </c>
    </row>
    <row r="8203" spans="1:6" s="45" customFormat="1" ht="14.25">
      <c r="A8203" s="229">
        <v>2003138</v>
      </c>
      <c r="B8203" s="21" t="s">
        <v>31</v>
      </c>
      <c r="C8203" s="32" t="s">
        <v>9000</v>
      </c>
      <c r="D8203" s="33" t="s">
        <v>20</v>
      </c>
      <c r="E8203" s="34">
        <v>914</v>
      </c>
      <c r="F8203" s="168">
        <f t="shared" si="142"/>
        <v>914</v>
      </c>
    </row>
    <row r="8204" spans="1:6" s="45" customFormat="1" ht="14.25">
      <c r="A8204" s="229">
        <v>2003157</v>
      </c>
      <c r="B8204" s="21" t="s">
        <v>31</v>
      </c>
      <c r="C8204" s="32" t="s">
        <v>9001</v>
      </c>
      <c r="D8204" s="33" t="s">
        <v>20</v>
      </c>
      <c r="E8204" s="34">
        <v>1435.48</v>
      </c>
      <c r="F8204" s="168">
        <f t="shared" si="142"/>
        <v>1435.48</v>
      </c>
    </row>
    <row r="8205" spans="1:6" s="45" customFormat="1" ht="14.25">
      <c r="A8205" s="229">
        <v>2003158</v>
      </c>
      <c r="B8205" s="21" t="s">
        <v>31</v>
      </c>
      <c r="C8205" s="32" t="s">
        <v>9002</v>
      </c>
      <c r="D8205" s="33" t="s">
        <v>20</v>
      </c>
      <c r="E8205" s="34">
        <v>1222.98</v>
      </c>
      <c r="F8205" s="168">
        <f t="shared" si="142"/>
        <v>1222.98</v>
      </c>
    </row>
    <row r="8206" spans="1:6" s="45" customFormat="1" ht="14.25">
      <c r="A8206" s="229">
        <v>2003139</v>
      </c>
      <c r="B8206" s="21" t="s">
        <v>31</v>
      </c>
      <c r="C8206" s="32" t="s">
        <v>9003</v>
      </c>
      <c r="D8206" s="33" t="s">
        <v>20</v>
      </c>
      <c r="E8206" s="34">
        <v>1069.1300000000001</v>
      </c>
      <c r="F8206" s="168">
        <f t="shared" si="142"/>
        <v>1069.1300000000001</v>
      </c>
    </row>
    <row r="8207" spans="1:6" s="45" customFormat="1" ht="14.25">
      <c r="A8207" s="229">
        <v>2003140</v>
      </c>
      <c r="B8207" s="21" t="s">
        <v>31</v>
      </c>
      <c r="C8207" s="32" t="s">
        <v>9004</v>
      </c>
      <c r="D8207" s="33" t="s">
        <v>20</v>
      </c>
      <c r="E8207" s="34">
        <v>917.63</v>
      </c>
      <c r="F8207" s="168">
        <f t="shared" si="142"/>
        <v>917.63</v>
      </c>
    </row>
    <row r="8208" spans="1:6" s="45" customFormat="1" ht="14.25">
      <c r="A8208" s="229">
        <v>2003159</v>
      </c>
      <c r="B8208" s="21" t="s">
        <v>31</v>
      </c>
      <c r="C8208" s="32" t="s">
        <v>9005</v>
      </c>
      <c r="D8208" s="33" t="s">
        <v>20</v>
      </c>
      <c r="E8208" s="34">
        <v>1444.16</v>
      </c>
      <c r="F8208" s="168">
        <f t="shared" si="142"/>
        <v>1444.16</v>
      </c>
    </row>
    <row r="8209" spans="1:6" s="45" customFormat="1" ht="14.25">
      <c r="A8209" s="229">
        <v>2003160</v>
      </c>
      <c r="B8209" s="21" t="s">
        <v>31</v>
      </c>
      <c r="C8209" s="32" t="s">
        <v>9006</v>
      </c>
      <c r="D8209" s="33" t="s">
        <v>20</v>
      </c>
      <c r="E8209" s="34">
        <v>1229.33</v>
      </c>
      <c r="F8209" s="168">
        <f t="shared" si="142"/>
        <v>1229.33</v>
      </c>
    </row>
    <row r="8210" spans="1:6" s="45" customFormat="1" ht="14.25">
      <c r="A8210" s="229">
        <v>2003141</v>
      </c>
      <c r="B8210" s="21" t="s">
        <v>31</v>
      </c>
      <c r="C8210" s="32" t="s">
        <v>9007</v>
      </c>
      <c r="D8210" s="33" t="s">
        <v>20</v>
      </c>
      <c r="E8210" s="34">
        <v>1084.24</v>
      </c>
      <c r="F8210" s="168">
        <f t="shared" si="142"/>
        <v>1084.24</v>
      </c>
    </row>
    <row r="8211" spans="1:6" s="45" customFormat="1" ht="14.25">
      <c r="A8211" s="229">
        <v>2003142</v>
      </c>
      <c r="B8211" s="21" t="s">
        <v>31</v>
      </c>
      <c r="C8211" s="32" t="s">
        <v>9008</v>
      </c>
      <c r="D8211" s="33" t="s">
        <v>20</v>
      </c>
      <c r="E8211" s="34">
        <v>928.69</v>
      </c>
      <c r="F8211" s="168">
        <f t="shared" si="142"/>
        <v>928.69</v>
      </c>
    </row>
    <row r="8212" spans="1:6" s="45" customFormat="1" ht="14.25">
      <c r="A8212" s="229">
        <v>2003161</v>
      </c>
      <c r="B8212" s="21" t="s">
        <v>31</v>
      </c>
      <c r="C8212" s="32" t="s">
        <v>9009</v>
      </c>
      <c r="D8212" s="33" t="s">
        <v>20</v>
      </c>
      <c r="E8212" s="34">
        <v>1470.58</v>
      </c>
      <c r="F8212" s="168">
        <f t="shared" si="142"/>
        <v>1470.58</v>
      </c>
    </row>
    <row r="8213" spans="1:6" s="45" customFormat="1" ht="14.25">
      <c r="A8213" s="229">
        <v>2003162</v>
      </c>
      <c r="B8213" s="21" t="s">
        <v>31</v>
      </c>
      <c r="C8213" s="32" t="s">
        <v>9010</v>
      </c>
      <c r="D8213" s="33" t="s">
        <v>20</v>
      </c>
      <c r="E8213" s="34">
        <v>1248.6600000000001</v>
      </c>
      <c r="F8213" s="168">
        <f t="shared" si="142"/>
        <v>1248.6600000000001</v>
      </c>
    </row>
    <row r="8214" spans="1:6" s="45" customFormat="1" ht="14.25">
      <c r="A8214" s="229">
        <v>2003143</v>
      </c>
      <c r="B8214" s="21" t="s">
        <v>31</v>
      </c>
      <c r="C8214" s="32" t="s">
        <v>9011</v>
      </c>
      <c r="D8214" s="33" t="s">
        <v>20</v>
      </c>
      <c r="E8214" s="34">
        <v>1087.3</v>
      </c>
      <c r="F8214" s="168">
        <f t="shared" si="142"/>
        <v>1087.3</v>
      </c>
    </row>
    <row r="8215" spans="1:6" s="45" customFormat="1" ht="14.25">
      <c r="A8215" s="229">
        <v>2003144</v>
      </c>
      <c r="B8215" s="21" t="s">
        <v>31</v>
      </c>
      <c r="C8215" s="32" t="s">
        <v>9012</v>
      </c>
      <c r="D8215" s="33" t="s">
        <v>20</v>
      </c>
      <c r="E8215" s="34">
        <v>930.93</v>
      </c>
      <c r="F8215" s="168">
        <f t="shared" si="142"/>
        <v>930.93</v>
      </c>
    </row>
    <row r="8216" spans="1:6" s="45" customFormat="1" ht="14.25">
      <c r="A8216" s="229">
        <v>2003163</v>
      </c>
      <c r="B8216" s="21" t="s">
        <v>31</v>
      </c>
      <c r="C8216" s="32" t="s">
        <v>9013</v>
      </c>
      <c r="D8216" s="33" t="s">
        <v>20</v>
      </c>
      <c r="E8216" s="34">
        <v>1475.87</v>
      </c>
      <c r="F8216" s="168">
        <f t="shared" si="142"/>
        <v>1475.87</v>
      </c>
    </row>
    <row r="8217" spans="1:6" s="45" customFormat="1" ht="14.25">
      <c r="A8217" s="229">
        <v>2003164</v>
      </c>
      <c r="B8217" s="21" t="s">
        <v>31</v>
      </c>
      <c r="C8217" s="32" t="s">
        <v>9014</v>
      </c>
      <c r="D8217" s="33" t="s">
        <v>20</v>
      </c>
      <c r="E8217" s="34">
        <v>1252.53</v>
      </c>
      <c r="F8217" s="168">
        <f t="shared" si="142"/>
        <v>1252.53</v>
      </c>
    </row>
    <row r="8218" spans="1:6" s="45" customFormat="1" ht="14.25">
      <c r="A8218" s="229">
        <v>2003145</v>
      </c>
      <c r="B8218" s="21" t="s">
        <v>31</v>
      </c>
      <c r="C8218" s="32" t="s">
        <v>9015</v>
      </c>
      <c r="D8218" s="33" t="s">
        <v>20</v>
      </c>
      <c r="E8218" s="34">
        <v>1094.1199999999999</v>
      </c>
      <c r="F8218" s="168">
        <f t="shared" si="142"/>
        <v>1094.1199999999999</v>
      </c>
    </row>
    <row r="8219" spans="1:6" s="45" customFormat="1" ht="14.25">
      <c r="A8219" s="229">
        <v>2003146</v>
      </c>
      <c r="B8219" s="21" t="s">
        <v>31</v>
      </c>
      <c r="C8219" s="32" t="s">
        <v>9016</v>
      </c>
      <c r="D8219" s="33" t="s">
        <v>20</v>
      </c>
      <c r="E8219" s="34">
        <v>935.92</v>
      </c>
      <c r="F8219" s="168">
        <f t="shared" si="142"/>
        <v>935.92</v>
      </c>
    </row>
    <row r="8220" spans="1:6" s="45" customFormat="1" ht="14.25">
      <c r="A8220" s="229">
        <v>2003165</v>
      </c>
      <c r="B8220" s="21" t="s">
        <v>31</v>
      </c>
      <c r="C8220" s="32" t="s">
        <v>9017</v>
      </c>
      <c r="D8220" s="33" t="s">
        <v>20</v>
      </c>
      <c r="E8220" s="34">
        <v>1487.83</v>
      </c>
      <c r="F8220" s="168">
        <f t="shared" si="142"/>
        <v>1487.83</v>
      </c>
    </row>
    <row r="8221" spans="1:6" s="45" customFormat="1" ht="14.25">
      <c r="A8221" s="229">
        <v>2003166</v>
      </c>
      <c r="B8221" s="21" t="s">
        <v>31</v>
      </c>
      <c r="C8221" s="32" t="s">
        <v>9018</v>
      </c>
      <c r="D8221" s="33" t="s">
        <v>20</v>
      </c>
      <c r="E8221" s="34">
        <v>1261.28</v>
      </c>
      <c r="F8221" s="168">
        <f t="shared" si="142"/>
        <v>1261.28</v>
      </c>
    </row>
    <row r="8222" spans="1:6" s="45" customFormat="1" ht="14.25">
      <c r="A8222" s="229">
        <v>2003819</v>
      </c>
      <c r="B8222" s="21" t="s">
        <v>31</v>
      </c>
      <c r="C8222" s="32" t="s">
        <v>9019</v>
      </c>
      <c r="D8222" s="33" t="s">
        <v>21</v>
      </c>
      <c r="E8222" s="34">
        <v>7.23</v>
      </c>
      <c r="F8222" s="168">
        <f t="shared" si="142"/>
        <v>7.23</v>
      </c>
    </row>
    <row r="8223" spans="1:6" s="45" customFormat="1" ht="14.25">
      <c r="A8223" s="229">
        <v>2004504</v>
      </c>
      <c r="B8223" s="21" t="s">
        <v>31</v>
      </c>
      <c r="C8223" s="32" t="s">
        <v>9020</v>
      </c>
      <c r="D8223" s="33" t="s">
        <v>44</v>
      </c>
      <c r="E8223" s="34">
        <v>17.53</v>
      </c>
      <c r="F8223" s="168">
        <f t="shared" si="142"/>
        <v>17.53</v>
      </c>
    </row>
    <row r="8224" spans="1:6" s="45" customFormat="1" ht="24">
      <c r="A8224" s="229">
        <v>2004519</v>
      </c>
      <c r="B8224" s="21" t="s">
        <v>31</v>
      </c>
      <c r="C8224" s="32" t="s">
        <v>9021</v>
      </c>
      <c r="D8224" s="33" t="s">
        <v>44</v>
      </c>
      <c r="E8224" s="34">
        <v>25.91</v>
      </c>
      <c r="F8224" s="168">
        <f t="shared" si="142"/>
        <v>25.91</v>
      </c>
    </row>
    <row r="8225" spans="1:6" s="45" customFormat="1" ht="24">
      <c r="A8225" s="229">
        <v>2004520</v>
      </c>
      <c r="B8225" s="21" t="s">
        <v>31</v>
      </c>
      <c r="C8225" s="32" t="s">
        <v>9022</v>
      </c>
      <c r="D8225" s="33" t="s">
        <v>44</v>
      </c>
      <c r="E8225" s="34">
        <v>21.37</v>
      </c>
      <c r="F8225" s="168">
        <f t="shared" si="142"/>
        <v>21.37</v>
      </c>
    </row>
    <row r="8226" spans="1:6" s="45" customFormat="1" ht="24">
      <c r="A8226" s="229">
        <v>2004521</v>
      </c>
      <c r="B8226" s="21" t="s">
        <v>31</v>
      </c>
      <c r="C8226" s="32" t="s">
        <v>9023</v>
      </c>
      <c r="D8226" s="33" t="s">
        <v>44</v>
      </c>
      <c r="E8226" s="34">
        <v>14.62</v>
      </c>
      <c r="F8226" s="168">
        <f t="shared" si="142"/>
        <v>14.62</v>
      </c>
    </row>
    <row r="8227" spans="1:6" s="45" customFormat="1" ht="24">
      <c r="A8227" s="229">
        <v>2004522</v>
      </c>
      <c r="B8227" s="21" t="s">
        <v>31</v>
      </c>
      <c r="C8227" s="32" t="s">
        <v>9024</v>
      </c>
      <c r="D8227" s="33" t="s">
        <v>44</v>
      </c>
      <c r="E8227" s="34">
        <v>10.68</v>
      </c>
      <c r="F8227" s="168">
        <f t="shared" si="142"/>
        <v>10.68</v>
      </c>
    </row>
    <row r="8228" spans="1:6" s="45" customFormat="1" ht="24">
      <c r="A8228" s="229">
        <v>2004518</v>
      </c>
      <c r="B8228" s="21" t="s">
        <v>31</v>
      </c>
      <c r="C8228" s="32" t="s">
        <v>9025</v>
      </c>
      <c r="D8228" s="33" t="s">
        <v>44</v>
      </c>
      <c r="E8228" s="34">
        <v>44.99</v>
      </c>
      <c r="F8228" s="168">
        <f t="shared" si="142"/>
        <v>44.99</v>
      </c>
    </row>
    <row r="8229" spans="1:6" s="45" customFormat="1" ht="14.25">
      <c r="A8229" s="229">
        <v>2003864</v>
      </c>
      <c r="B8229" s="21" t="s">
        <v>31</v>
      </c>
      <c r="C8229" s="32" t="s">
        <v>9026</v>
      </c>
      <c r="D8229" s="33" t="s">
        <v>25</v>
      </c>
      <c r="E8229" s="34">
        <v>13.73</v>
      </c>
      <c r="F8229" s="168">
        <f t="shared" si="142"/>
        <v>13.73</v>
      </c>
    </row>
    <row r="8230" spans="1:6" s="45" customFormat="1" ht="14.25">
      <c r="A8230" s="229">
        <v>2003863</v>
      </c>
      <c r="B8230" s="21" t="s">
        <v>31</v>
      </c>
      <c r="C8230" s="32" t="s">
        <v>9027</v>
      </c>
      <c r="D8230" s="33" t="s">
        <v>25</v>
      </c>
      <c r="E8230" s="34">
        <v>22.75</v>
      </c>
      <c r="F8230" s="168">
        <f t="shared" si="142"/>
        <v>22.75</v>
      </c>
    </row>
    <row r="8231" spans="1:6" s="45" customFormat="1" ht="14.25">
      <c r="A8231" s="229">
        <v>2004508</v>
      </c>
      <c r="B8231" s="21" t="s">
        <v>31</v>
      </c>
      <c r="C8231" s="32" t="s">
        <v>9028</v>
      </c>
      <c r="D8231" s="33" t="s">
        <v>21</v>
      </c>
      <c r="E8231" s="34">
        <v>12.3</v>
      </c>
      <c r="F8231" s="168">
        <f t="shared" si="142"/>
        <v>12.3</v>
      </c>
    </row>
    <row r="8232" spans="1:6" s="45" customFormat="1" ht="14.25">
      <c r="A8232" s="229">
        <v>2003316</v>
      </c>
      <c r="B8232" s="21" t="s">
        <v>31</v>
      </c>
      <c r="C8232" s="32" t="s">
        <v>9029</v>
      </c>
      <c r="D8232" s="33" t="s">
        <v>20</v>
      </c>
      <c r="E8232" s="34">
        <v>103.22</v>
      </c>
      <c r="F8232" s="168">
        <f t="shared" si="142"/>
        <v>103.22</v>
      </c>
    </row>
    <row r="8233" spans="1:6" s="45" customFormat="1" ht="14.25">
      <c r="A8233" s="229">
        <v>2003317</v>
      </c>
      <c r="B8233" s="21" t="s">
        <v>31</v>
      </c>
      <c r="C8233" s="32" t="s">
        <v>9030</v>
      </c>
      <c r="D8233" s="33" t="s">
        <v>20</v>
      </c>
      <c r="E8233" s="34">
        <v>97.85</v>
      </c>
      <c r="F8233" s="168">
        <f t="shared" si="142"/>
        <v>97.85</v>
      </c>
    </row>
    <row r="8234" spans="1:6" s="45" customFormat="1" ht="14.25">
      <c r="A8234" s="229">
        <v>2003767</v>
      </c>
      <c r="B8234" s="21" t="s">
        <v>31</v>
      </c>
      <c r="C8234" s="32" t="s">
        <v>9031</v>
      </c>
      <c r="D8234" s="33" t="s">
        <v>44</v>
      </c>
      <c r="E8234" s="34">
        <v>130.37</v>
      </c>
      <c r="F8234" s="168">
        <f t="shared" si="142"/>
        <v>130.37</v>
      </c>
    </row>
    <row r="8235" spans="1:6" s="45" customFormat="1" ht="14.25">
      <c r="A8235" s="229">
        <v>2003844</v>
      </c>
      <c r="B8235" s="21" t="s">
        <v>31</v>
      </c>
      <c r="C8235" s="32" t="s">
        <v>9032</v>
      </c>
      <c r="D8235" s="33" t="s">
        <v>44</v>
      </c>
      <c r="E8235" s="34">
        <v>127.53</v>
      </c>
      <c r="F8235" s="168">
        <f t="shared" si="142"/>
        <v>127.53</v>
      </c>
    </row>
    <row r="8236" spans="1:6" s="45" customFormat="1" ht="14.25">
      <c r="A8236" s="229">
        <v>2003576</v>
      </c>
      <c r="B8236" s="21" t="s">
        <v>31</v>
      </c>
      <c r="C8236" s="32" t="s">
        <v>9033</v>
      </c>
      <c r="D8236" s="33" t="s">
        <v>44</v>
      </c>
      <c r="E8236" s="34">
        <v>14.78</v>
      </c>
      <c r="F8236" s="168">
        <f t="shared" si="142"/>
        <v>14.78</v>
      </c>
    </row>
    <row r="8237" spans="1:6" s="45" customFormat="1" ht="14.25">
      <c r="A8237" s="229">
        <v>2003858</v>
      </c>
      <c r="B8237" s="21" t="s">
        <v>31</v>
      </c>
      <c r="C8237" s="32" t="s">
        <v>9034</v>
      </c>
      <c r="D8237" s="33" t="s">
        <v>44</v>
      </c>
      <c r="E8237" s="34">
        <v>11.94</v>
      </c>
      <c r="F8237" s="168">
        <f t="shared" si="142"/>
        <v>11.94</v>
      </c>
    </row>
    <row r="8238" spans="1:6" s="45" customFormat="1" ht="14.25">
      <c r="A8238" s="229">
        <v>2003850</v>
      </c>
      <c r="B8238" s="21" t="s">
        <v>31</v>
      </c>
      <c r="C8238" s="32" t="s">
        <v>9035</v>
      </c>
      <c r="D8238" s="33" t="s">
        <v>44</v>
      </c>
      <c r="E8238" s="34">
        <v>169.17</v>
      </c>
      <c r="F8238" s="168">
        <f t="shared" si="142"/>
        <v>169.17</v>
      </c>
    </row>
    <row r="8239" spans="1:6" s="45" customFormat="1" ht="14.25">
      <c r="A8239" s="229">
        <v>2003849</v>
      </c>
      <c r="B8239" s="21" t="s">
        <v>31</v>
      </c>
      <c r="C8239" s="32" t="s">
        <v>9036</v>
      </c>
      <c r="D8239" s="33" t="s">
        <v>44</v>
      </c>
      <c r="E8239" s="34">
        <v>73.099999999999994</v>
      </c>
      <c r="F8239" s="168">
        <f t="shared" ref="F8239:F8302" si="143">E8239*$F$5038</f>
        <v>73.099999999999994</v>
      </c>
    </row>
    <row r="8240" spans="1:6" s="45" customFormat="1" ht="14.25">
      <c r="A8240" s="229">
        <v>2003868</v>
      </c>
      <c r="B8240" s="21" t="s">
        <v>31</v>
      </c>
      <c r="C8240" s="32" t="s">
        <v>9037</v>
      </c>
      <c r="D8240" s="33" t="s">
        <v>44</v>
      </c>
      <c r="E8240" s="34">
        <v>151.29</v>
      </c>
      <c r="F8240" s="168">
        <f t="shared" si="143"/>
        <v>151.29</v>
      </c>
    </row>
    <row r="8241" spans="1:6" s="45" customFormat="1" ht="14.25">
      <c r="A8241" s="229">
        <v>2003369</v>
      </c>
      <c r="B8241" s="21" t="s">
        <v>31</v>
      </c>
      <c r="C8241" s="32" t="s">
        <v>9038</v>
      </c>
      <c r="D8241" s="33" t="s">
        <v>21</v>
      </c>
      <c r="E8241" s="34">
        <v>106.14</v>
      </c>
      <c r="F8241" s="168">
        <f t="shared" si="143"/>
        <v>106.14</v>
      </c>
    </row>
    <row r="8242" spans="1:6" s="45" customFormat="1" ht="14.25">
      <c r="A8242" s="229">
        <v>2003368</v>
      </c>
      <c r="B8242" s="21" t="s">
        <v>31</v>
      </c>
      <c r="C8242" s="32" t="s">
        <v>9039</v>
      </c>
      <c r="D8242" s="33" t="s">
        <v>21</v>
      </c>
      <c r="E8242" s="34">
        <v>91.11</v>
      </c>
      <c r="F8242" s="168">
        <f t="shared" si="143"/>
        <v>91.11</v>
      </c>
    </row>
    <row r="8243" spans="1:6" s="45" customFormat="1" ht="14.25">
      <c r="A8243" s="229">
        <v>2003939</v>
      </c>
      <c r="B8243" s="21" t="s">
        <v>31</v>
      </c>
      <c r="C8243" s="32" t="s">
        <v>9040</v>
      </c>
      <c r="D8243" s="33" t="s">
        <v>21</v>
      </c>
      <c r="E8243" s="34">
        <v>63.05</v>
      </c>
      <c r="F8243" s="168">
        <f t="shared" si="143"/>
        <v>63.05</v>
      </c>
    </row>
    <row r="8244" spans="1:6" s="45" customFormat="1" ht="14.25">
      <c r="A8244" s="229">
        <v>2003940</v>
      </c>
      <c r="B8244" s="21" t="s">
        <v>31</v>
      </c>
      <c r="C8244" s="32" t="s">
        <v>9041</v>
      </c>
      <c r="D8244" s="33" t="s">
        <v>21</v>
      </c>
      <c r="E8244" s="34">
        <v>47.98</v>
      </c>
      <c r="F8244" s="168">
        <f t="shared" si="143"/>
        <v>47.98</v>
      </c>
    </row>
    <row r="8245" spans="1:6" s="45" customFormat="1" ht="14.25">
      <c r="A8245" s="229">
        <v>2003371</v>
      </c>
      <c r="B8245" s="21" t="s">
        <v>31</v>
      </c>
      <c r="C8245" s="32" t="s">
        <v>9042</v>
      </c>
      <c r="D8245" s="33" t="s">
        <v>21</v>
      </c>
      <c r="E8245" s="34">
        <v>77.27</v>
      </c>
      <c r="F8245" s="168">
        <f t="shared" si="143"/>
        <v>77.27</v>
      </c>
    </row>
    <row r="8246" spans="1:6" s="45" customFormat="1" ht="14.25">
      <c r="A8246" s="229">
        <v>2003370</v>
      </c>
      <c r="B8246" s="21" t="s">
        <v>31</v>
      </c>
      <c r="C8246" s="32" t="s">
        <v>9043</v>
      </c>
      <c r="D8246" s="33" t="s">
        <v>21</v>
      </c>
      <c r="E8246" s="34">
        <v>64.569999999999993</v>
      </c>
      <c r="F8246" s="168">
        <f t="shared" si="143"/>
        <v>64.569999999999993</v>
      </c>
    </row>
    <row r="8247" spans="1:6" s="45" customFormat="1" ht="14.25">
      <c r="A8247" s="229">
        <v>2003941</v>
      </c>
      <c r="B8247" s="21" t="s">
        <v>31</v>
      </c>
      <c r="C8247" s="32" t="s">
        <v>9044</v>
      </c>
      <c r="D8247" s="33" t="s">
        <v>21</v>
      </c>
      <c r="E8247" s="34">
        <v>53.93</v>
      </c>
      <c r="F8247" s="168">
        <f t="shared" si="143"/>
        <v>53.93</v>
      </c>
    </row>
    <row r="8248" spans="1:6" s="45" customFormat="1" ht="14.25">
      <c r="A8248" s="229">
        <v>2003942</v>
      </c>
      <c r="B8248" s="21" t="s">
        <v>31</v>
      </c>
      <c r="C8248" s="32" t="s">
        <v>9045</v>
      </c>
      <c r="D8248" s="33" t="s">
        <v>21</v>
      </c>
      <c r="E8248" s="34">
        <v>41.19</v>
      </c>
      <c r="F8248" s="168">
        <f t="shared" si="143"/>
        <v>41.19</v>
      </c>
    </row>
    <row r="8249" spans="1:6" s="45" customFormat="1" ht="14.25">
      <c r="A8249" s="229">
        <v>2003373</v>
      </c>
      <c r="B8249" s="21" t="s">
        <v>31</v>
      </c>
      <c r="C8249" s="32" t="s">
        <v>9046</v>
      </c>
      <c r="D8249" s="33" t="s">
        <v>21</v>
      </c>
      <c r="E8249" s="34">
        <v>63.06</v>
      </c>
      <c r="F8249" s="168">
        <f t="shared" si="143"/>
        <v>63.06</v>
      </c>
    </row>
    <row r="8250" spans="1:6" s="45" customFormat="1" ht="14.25">
      <c r="A8250" s="229">
        <v>2003372</v>
      </c>
      <c r="B8250" s="21" t="s">
        <v>31</v>
      </c>
      <c r="C8250" s="32" t="s">
        <v>9047</v>
      </c>
      <c r="D8250" s="33" t="s">
        <v>21</v>
      </c>
      <c r="E8250" s="34">
        <v>56.89</v>
      </c>
      <c r="F8250" s="168">
        <f t="shared" si="143"/>
        <v>56.89</v>
      </c>
    </row>
    <row r="8251" spans="1:6" s="45" customFormat="1" ht="14.25">
      <c r="A8251" s="229">
        <v>2003943</v>
      </c>
      <c r="B8251" s="21" t="s">
        <v>31</v>
      </c>
      <c r="C8251" s="32" t="s">
        <v>9048</v>
      </c>
      <c r="D8251" s="33" t="s">
        <v>21</v>
      </c>
      <c r="E8251" s="34">
        <v>25.4</v>
      </c>
      <c r="F8251" s="168">
        <f t="shared" si="143"/>
        <v>25.4</v>
      </c>
    </row>
    <row r="8252" spans="1:6" s="45" customFormat="1" ht="14.25">
      <c r="A8252" s="229">
        <v>2003944</v>
      </c>
      <c r="B8252" s="21" t="s">
        <v>31</v>
      </c>
      <c r="C8252" s="32" t="s">
        <v>9049</v>
      </c>
      <c r="D8252" s="33" t="s">
        <v>21</v>
      </c>
      <c r="E8252" s="34">
        <v>19.23</v>
      </c>
      <c r="F8252" s="168">
        <f t="shared" si="143"/>
        <v>19.23</v>
      </c>
    </row>
    <row r="8253" spans="1:6" s="45" customFormat="1" ht="14.25">
      <c r="A8253" s="229">
        <v>2003375</v>
      </c>
      <c r="B8253" s="21" t="s">
        <v>31</v>
      </c>
      <c r="C8253" s="32" t="s">
        <v>9050</v>
      </c>
      <c r="D8253" s="33" t="s">
        <v>21</v>
      </c>
      <c r="E8253" s="34">
        <v>40.31</v>
      </c>
      <c r="F8253" s="168">
        <f t="shared" si="143"/>
        <v>40.31</v>
      </c>
    </row>
    <row r="8254" spans="1:6" s="45" customFormat="1" ht="14.25">
      <c r="A8254" s="229">
        <v>2003374</v>
      </c>
      <c r="B8254" s="21" t="s">
        <v>31</v>
      </c>
      <c r="C8254" s="32" t="s">
        <v>9051</v>
      </c>
      <c r="D8254" s="33" t="s">
        <v>21</v>
      </c>
      <c r="E8254" s="34">
        <v>35.770000000000003</v>
      </c>
      <c r="F8254" s="168">
        <f t="shared" si="143"/>
        <v>35.770000000000003</v>
      </c>
    </row>
    <row r="8255" spans="1:6" s="45" customFormat="1" ht="14.25">
      <c r="A8255" s="229">
        <v>2003945</v>
      </c>
      <c r="B8255" s="21" t="s">
        <v>31</v>
      </c>
      <c r="C8255" s="32" t="s">
        <v>9052</v>
      </c>
      <c r="D8255" s="33" t="s">
        <v>21</v>
      </c>
      <c r="E8255" s="34">
        <v>19.03</v>
      </c>
      <c r="F8255" s="168">
        <f t="shared" si="143"/>
        <v>19.03</v>
      </c>
    </row>
    <row r="8256" spans="1:6" s="45" customFormat="1" ht="14.25">
      <c r="A8256" s="229">
        <v>2003946</v>
      </c>
      <c r="B8256" s="21" t="s">
        <v>31</v>
      </c>
      <c r="C8256" s="32" t="s">
        <v>9053</v>
      </c>
      <c r="D8256" s="33" t="s">
        <v>21</v>
      </c>
      <c r="E8256" s="34">
        <v>14.49</v>
      </c>
      <c r="F8256" s="168">
        <f t="shared" si="143"/>
        <v>14.49</v>
      </c>
    </row>
    <row r="8257" spans="1:6" s="45" customFormat="1" ht="14.25">
      <c r="A8257" s="229">
        <v>2003377</v>
      </c>
      <c r="B8257" s="21" t="s">
        <v>31</v>
      </c>
      <c r="C8257" s="32" t="s">
        <v>9054</v>
      </c>
      <c r="D8257" s="33" t="s">
        <v>21</v>
      </c>
      <c r="E8257" s="34">
        <v>55.09</v>
      </c>
      <c r="F8257" s="168">
        <f t="shared" si="143"/>
        <v>55.09</v>
      </c>
    </row>
    <row r="8258" spans="1:6" s="45" customFormat="1" ht="14.25">
      <c r="A8258" s="229">
        <v>2003376</v>
      </c>
      <c r="B8258" s="21" t="s">
        <v>31</v>
      </c>
      <c r="C8258" s="32" t="s">
        <v>9055</v>
      </c>
      <c r="D8258" s="33" t="s">
        <v>21</v>
      </c>
      <c r="E8258" s="34">
        <v>50.18</v>
      </c>
      <c r="F8258" s="168">
        <f t="shared" si="143"/>
        <v>50.18</v>
      </c>
    </row>
    <row r="8259" spans="1:6" s="45" customFormat="1" ht="14.25">
      <c r="A8259" s="229">
        <v>2003947</v>
      </c>
      <c r="B8259" s="21" t="s">
        <v>31</v>
      </c>
      <c r="C8259" s="32" t="s">
        <v>9056</v>
      </c>
      <c r="D8259" s="33" t="s">
        <v>21</v>
      </c>
      <c r="E8259" s="34">
        <v>19.95</v>
      </c>
      <c r="F8259" s="168">
        <f t="shared" si="143"/>
        <v>19.95</v>
      </c>
    </row>
    <row r="8260" spans="1:6" s="45" customFormat="1" ht="14.25">
      <c r="A8260" s="229">
        <v>2003948</v>
      </c>
      <c r="B8260" s="21" t="s">
        <v>31</v>
      </c>
      <c r="C8260" s="32" t="s">
        <v>9057</v>
      </c>
      <c r="D8260" s="33" t="s">
        <v>21</v>
      </c>
      <c r="E8260" s="34">
        <v>15.03</v>
      </c>
      <c r="F8260" s="168">
        <f t="shared" si="143"/>
        <v>15.03</v>
      </c>
    </row>
    <row r="8261" spans="1:6" s="45" customFormat="1" ht="14.25">
      <c r="A8261" s="229">
        <v>2003379</v>
      </c>
      <c r="B8261" s="21" t="s">
        <v>31</v>
      </c>
      <c r="C8261" s="32" t="s">
        <v>9058</v>
      </c>
      <c r="D8261" s="33" t="s">
        <v>21</v>
      </c>
      <c r="E8261" s="34">
        <v>31.53</v>
      </c>
      <c r="F8261" s="168">
        <f t="shared" si="143"/>
        <v>31.53</v>
      </c>
    </row>
    <row r="8262" spans="1:6" s="45" customFormat="1" ht="14.25">
      <c r="A8262" s="229">
        <v>2003378</v>
      </c>
      <c r="B8262" s="21" t="s">
        <v>31</v>
      </c>
      <c r="C8262" s="32" t="s">
        <v>9059</v>
      </c>
      <c r="D8262" s="33" t="s">
        <v>21</v>
      </c>
      <c r="E8262" s="34">
        <v>28.22</v>
      </c>
      <c r="F8262" s="168">
        <f t="shared" si="143"/>
        <v>28.22</v>
      </c>
    </row>
    <row r="8263" spans="1:6" s="45" customFormat="1" ht="14.25">
      <c r="A8263" s="229">
        <v>2003949</v>
      </c>
      <c r="B8263" s="21" t="s">
        <v>31</v>
      </c>
      <c r="C8263" s="32" t="s">
        <v>9060</v>
      </c>
      <c r="D8263" s="33" t="s">
        <v>21</v>
      </c>
      <c r="E8263" s="34">
        <v>13.69</v>
      </c>
      <c r="F8263" s="168">
        <f t="shared" si="143"/>
        <v>13.69</v>
      </c>
    </row>
    <row r="8264" spans="1:6" s="45" customFormat="1" ht="14.25">
      <c r="A8264" s="229">
        <v>2003950</v>
      </c>
      <c r="B8264" s="21" t="s">
        <v>31</v>
      </c>
      <c r="C8264" s="32" t="s">
        <v>9061</v>
      </c>
      <c r="D8264" s="33" t="s">
        <v>21</v>
      </c>
      <c r="E8264" s="34">
        <v>10.38</v>
      </c>
      <c r="F8264" s="168">
        <f t="shared" si="143"/>
        <v>10.38</v>
      </c>
    </row>
    <row r="8265" spans="1:6" s="45" customFormat="1" ht="14.25">
      <c r="A8265" s="229">
        <v>2003381</v>
      </c>
      <c r="B8265" s="21" t="s">
        <v>31</v>
      </c>
      <c r="C8265" s="32" t="s">
        <v>9062</v>
      </c>
      <c r="D8265" s="33" t="s">
        <v>21</v>
      </c>
      <c r="E8265" s="34">
        <v>52.82</v>
      </c>
      <c r="F8265" s="168">
        <f t="shared" si="143"/>
        <v>52.82</v>
      </c>
    </row>
    <row r="8266" spans="1:6" s="45" customFormat="1" ht="14.25">
      <c r="A8266" s="229">
        <v>2003380</v>
      </c>
      <c r="B8266" s="21" t="s">
        <v>31</v>
      </c>
      <c r="C8266" s="32" t="s">
        <v>9063</v>
      </c>
      <c r="D8266" s="33" t="s">
        <v>21</v>
      </c>
      <c r="E8266" s="34">
        <v>47.15</v>
      </c>
      <c r="F8266" s="168">
        <f t="shared" si="143"/>
        <v>47.15</v>
      </c>
    </row>
    <row r="8267" spans="1:6" s="45" customFormat="1" ht="14.25">
      <c r="A8267" s="229">
        <v>2003951</v>
      </c>
      <c r="B8267" s="21" t="s">
        <v>31</v>
      </c>
      <c r="C8267" s="32" t="s">
        <v>9064</v>
      </c>
      <c r="D8267" s="33" t="s">
        <v>21</v>
      </c>
      <c r="E8267" s="34">
        <v>23.29</v>
      </c>
      <c r="F8267" s="168">
        <f t="shared" si="143"/>
        <v>23.29</v>
      </c>
    </row>
    <row r="8268" spans="1:6" s="45" customFormat="1" ht="14.25">
      <c r="A8268" s="229">
        <v>2003952</v>
      </c>
      <c r="B8268" s="21" t="s">
        <v>31</v>
      </c>
      <c r="C8268" s="32" t="s">
        <v>9065</v>
      </c>
      <c r="D8268" s="33" t="s">
        <v>21</v>
      </c>
      <c r="E8268" s="34">
        <v>17.61</v>
      </c>
      <c r="F8268" s="168">
        <f t="shared" si="143"/>
        <v>17.61</v>
      </c>
    </row>
    <row r="8269" spans="1:6" s="45" customFormat="1" ht="14.25">
      <c r="A8269" s="229">
        <v>2003383</v>
      </c>
      <c r="B8269" s="21" t="s">
        <v>31</v>
      </c>
      <c r="C8269" s="32" t="s">
        <v>9066</v>
      </c>
      <c r="D8269" s="33" t="s">
        <v>21</v>
      </c>
      <c r="E8269" s="34">
        <v>88.54</v>
      </c>
      <c r="F8269" s="168">
        <f t="shared" si="143"/>
        <v>88.54</v>
      </c>
    </row>
    <row r="8270" spans="1:6" s="45" customFormat="1" ht="14.25">
      <c r="A8270" s="229">
        <v>2003382</v>
      </c>
      <c r="B8270" s="21" t="s">
        <v>31</v>
      </c>
      <c r="C8270" s="32" t="s">
        <v>9067</v>
      </c>
      <c r="D8270" s="33" t="s">
        <v>21</v>
      </c>
      <c r="E8270" s="34">
        <v>77.959999999999994</v>
      </c>
      <c r="F8270" s="168">
        <f t="shared" si="143"/>
        <v>77.959999999999994</v>
      </c>
    </row>
    <row r="8271" spans="1:6" s="45" customFormat="1" ht="14.25">
      <c r="A8271" s="229">
        <v>2003953</v>
      </c>
      <c r="B8271" s="21" t="s">
        <v>31</v>
      </c>
      <c r="C8271" s="32" t="s">
        <v>9068</v>
      </c>
      <c r="D8271" s="33" t="s">
        <v>21</v>
      </c>
      <c r="E8271" s="34">
        <v>42.28</v>
      </c>
      <c r="F8271" s="168">
        <f t="shared" si="143"/>
        <v>42.28</v>
      </c>
    </row>
    <row r="8272" spans="1:6" s="45" customFormat="1" ht="14.25">
      <c r="A8272" s="229">
        <v>2003954</v>
      </c>
      <c r="B8272" s="21" t="s">
        <v>31</v>
      </c>
      <c r="C8272" s="32" t="s">
        <v>9069</v>
      </c>
      <c r="D8272" s="33" t="s">
        <v>21</v>
      </c>
      <c r="E8272" s="34">
        <v>31.68</v>
      </c>
      <c r="F8272" s="168">
        <f t="shared" si="143"/>
        <v>31.68</v>
      </c>
    </row>
    <row r="8273" spans="1:6" s="45" customFormat="1" ht="14.25">
      <c r="A8273" s="229">
        <v>2004514</v>
      </c>
      <c r="B8273" s="21" t="s">
        <v>31</v>
      </c>
      <c r="C8273" s="32" t="s">
        <v>9070</v>
      </c>
      <c r="D8273" s="33" t="s">
        <v>21</v>
      </c>
      <c r="E8273" s="34">
        <v>15.08</v>
      </c>
      <c r="F8273" s="168">
        <f t="shared" si="143"/>
        <v>15.08</v>
      </c>
    </row>
    <row r="8274" spans="1:6" s="45" customFormat="1" ht="14.25">
      <c r="A8274" s="229">
        <v>2004515</v>
      </c>
      <c r="B8274" s="21" t="s">
        <v>31</v>
      </c>
      <c r="C8274" s="32" t="s">
        <v>9071</v>
      </c>
      <c r="D8274" s="33" t="s">
        <v>21</v>
      </c>
      <c r="E8274" s="34">
        <v>39.630000000000003</v>
      </c>
      <c r="F8274" s="168">
        <f t="shared" si="143"/>
        <v>39.630000000000003</v>
      </c>
    </row>
    <row r="8275" spans="1:6" s="45" customFormat="1" ht="14.25">
      <c r="A8275" s="229">
        <v>2005759</v>
      </c>
      <c r="B8275" s="21" t="s">
        <v>31</v>
      </c>
      <c r="C8275" s="32" t="s">
        <v>9072</v>
      </c>
      <c r="D8275" s="33" t="s">
        <v>21</v>
      </c>
      <c r="E8275" s="34">
        <v>51.63</v>
      </c>
      <c r="F8275" s="168">
        <f t="shared" si="143"/>
        <v>51.63</v>
      </c>
    </row>
    <row r="8276" spans="1:6" s="45" customFormat="1" ht="14.25">
      <c r="A8276" s="229">
        <v>2005764</v>
      </c>
      <c r="B8276" s="21" t="s">
        <v>31</v>
      </c>
      <c r="C8276" s="32" t="s">
        <v>9073</v>
      </c>
      <c r="D8276" s="33" t="s">
        <v>21</v>
      </c>
      <c r="E8276" s="34">
        <v>66.36</v>
      </c>
      <c r="F8276" s="168">
        <f t="shared" si="143"/>
        <v>66.36</v>
      </c>
    </row>
    <row r="8277" spans="1:6" s="45" customFormat="1" ht="14.25">
      <c r="A8277" s="229">
        <v>2003678</v>
      </c>
      <c r="B8277" s="21" t="s">
        <v>31</v>
      </c>
      <c r="C8277" s="32" t="s">
        <v>9074</v>
      </c>
      <c r="D8277" s="33" t="s">
        <v>20</v>
      </c>
      <c r="E8277" s="34">
        <v>2145.0100000000002</v>
      </c>
      <c r="F8277" s="168">
        <f t="shared" si="143"/>
        <v>2145.0100000000002</v>
      </c>
    </row>
    <row r="8278" spans="1:6" s="45" customFormat="1" ht="14.25">
      <c r="A8278" s="229">
        <v>2003677</v>
      </c>
      <c r="B8278" s="21" t="s">
        <v>31</v>
      </c>
      <c r="C8278" s="32" t="s">
        <v>9075</v>
      </c>
      <c r="D8278" s="33" t="s">
        <v>20</v>
      </c>
      <c r="E8278" s="34">
        <v>1890.03</v>
      </c>
      <c r="F8278" s="168">
        <f t="shared" si="143"/>
        <v>1890.03</v>
      </c>
    </row>
    <row r="8279" spans="1:6" s="45" customFormat="1" ht="14.25">
      <c r="A8279" s="229">
        <v>2003680</v>
      </c>
      <c r="B8279" s="21" t="s">
        <v>31</v>
      </c>
      <c r="C8279" s="32" t="s">
        <v>9076</v>
      </c>
      <c r="D8279" s="33" t="s">
        <v>20</v>
      </c>
      <c r="E8279" s="34">
        <v>2114.0300000000002</v>
      </c>
      <c r="F8279" s="168">
        <f t="shared" si="143"/>
        <v>2114.0300000000002</v>
      </c>
    </row>
    <row r="8280" spans="1:6" s="45" customFormat="1" ht="14.25">
      <c r="A8280" s="229">
        <v>2003679</v>
      </c>
      <c r="B8280" s="21" t="s">
        <v>31</v>
      </c>
      <c r="C8280" s="32" t="s">
        <v>9077</v>
      </c>
      <c r="D8280" s="33" t="s">
        <v>20</v>
      </c>
      <c r="E8280" s="34">
        <v>1869.31</v>
      </c>
      <c r="F8280" s="168">
        <f t="shared" si="143"/>
        <v>1869.31</v>
      </c>
    </row>
    <row r="8281" spans="1:6" s="45" customFormat="1" ht="14.25">
      <c r="A8281" s="229">
        <v>2003682</v>
      </c>
      <c r="B8281" s="21" t="s">
        <v>31</v>
      </c>
      <c r="C8281" s="32" t="s">
        <v>9078</v>
      </c>
      <c r="D8281" s="33" t="s">
        <v>20</v>
      </c>
      <c r="E8281" s="34">
        <v>2423.25</v>
      </c>
      <c r="F8281" s="168">
        <f t="shared" si="143"/>
        <v>2423.25</v>
      </c>
    </row>
    <row r="8282" spans="1:6" s="45" customFormat="1" ht="14.25">
      <c r="A8282" s="229">
        <v>2003681</v>
      </c>
      <c r="B8282" s="21" t="s">
        <v>31</v>
      </c>
      <c r="C8282" s="32" t="s">
        <v>9079</v>
      </c>
      <c r="D8282" s="33" t="s">
        <v>20</v>
      </c>
      <c r="E8282" s="34">
        <v>2118.4499999999998</v>
      </c>
      <c r="F8282" s="168">
        <f t="shared" si="143"/>
        <v>2118.4499999999998</v>
      </c>
    </row>
    <row r="8283" spans="1:6" s="45" customFormat="1" ht="14.25">
      <c r="A8283" s="229">
        <v>2003684</v>
      </c>
      <c r="B8283" s="21" t="s">
        <v>31</v>
      </c>
      <c r="C8283" s="32" t="s">
        <v>9080</v>
      </c>
      <c r="D8283" s="33" t="s">
        <v>20</v>
      </c>
      <c r="E8283" s="34">
        <v>2901.06</v>
      </c>
      <c r="F8283" s="168">
        <f t="shared" si="143"/>
        <v>2901.06</v>
      </c>
    </row>
    <row r="8284" spans="1:6" s="45" customFormat="1" ht="14.25">
      <c r="A8284" s="229">
        <v>2003683</v>
      </c>
      <c r="B8284" s="21" t="s">
        <v>31</v>
      </c>
      <c r="C8284" s="32" t="s">
        <v>9081</v>
      </c>
      <c r="D8284" s="33" t="s">
        <v>20</v>
      </c>
      <c r="E8284" s="34">
        <v>2537.65</v>
      </c>
      <c r="F8284" s="168">
        <f t="shared" si="143"/>
        <v>2537.65</v>
      </c>
    </row>
    <row r="8285" spans="1:6" s="45" customFormat="1" ht="14.25">
      <c r="A8285" s="229">
        <v>2003686</v>
      </c>
      <c r="B8285" s="21" t="s">
        <v>31</v>
      </c>
      <c r="C8285" s="32" t="s">
        <v>9082</v>
      </c>
      <c r="D8285" s="33" t="s">
        <v>20</v>
      </c>
      <c r="E8285" s="34">
        <v>3424.25</v>
      </c>
      <c r="F8285" s="168">
        <f t="shared" si="143"/>
        <v>3424.25</v>
      </c>
    </row>
    <row r="8286" spans="1:6" s="45" customFormat="1" ht="14.25">
      <c r="A8286" s="229">
        <v>2003685</v>
      </c>
      <c r="B8286" s="21" t="s">
        <v>31</v>
      </c>
      <c r="C8286" s="32" t="s">
        <v>9083</v>
      </c>
      <c r="D8286" s="33" t="s">
        <v>20</v>
      </c>
      <c r="E8286" s="34">
        <v>3000.75</v>
      </c>
      <c r="F8286" s="168">
        <f t="shared" si="143"/>
        <v>3000.75</v>
      </c>
    </row>
    <row r="8287" spans="1:6" s="45" customFormat="1" ht="14.25">
      <c r="A8287" s="229">
        <v>2003688</v>
      </c>
      <c r="B8287" s="21" t="s">
        <v>31</v>
      </c>
      <c r="C8287" s="32" t="s">
        <v>9084</v>
      </c>
      <c r="D8287" s="33" t="s">
        <v>20</v>
      </c>
      <c r="E8287" s="34">
        <v>4274.82</v>
      </c>
      <c r="F8287" s="168">
        <f t="shared" si="143"/>
        <v>4274.82</v>
      </c>
    </row>
    <row r="8288" spans="1:6" s="45" customFormat="1" ht="14.25">
      <c r="A8288" s="229">
        <v>2003687</v>
      </c>
      <c r="B8288" s="21" t="s">
        <v>31</v>
      </c>
      <c r="C8288" s="32" t="s">
        <v>9085</v>
      </c>
      <c r="D8288" s="33" t="s">
        <v>20</v>
      </c>
      <c r="E8288" s="34">
        <v>3761.93</v>
      </c>
      <c r="F8288" s="168">
        <f t="shared" si="143"/>
        <v>3761.93</v>
      </c>
    </row>
    <row r="8289" spans="1:6" s="45" customFormat="1" ht="14.25">
      <c r="A8289" s="229">
        <v>2003690</v>
      </c>
      <c r="B8289" s="21" t="s">
        <v>31</v>
      </c>
      <c r="C8289" s="32" t="s">
        <v>9086</v>
      </c>
      <c r="D8289" s="33" t="s">
        <v>20</v>
      </c>
      <c r="E8289" s="34">
        <v>2488.36</v>
      </c>
      <c r="F8289" s="168">
        <f t="shared" si="143"/>
        <v>2488.36</v>
      </c>
    </row>
    <row r="8290" spans="1:6" s="45" customFormat="1" ht="14.25">
      <c r="A8290" s="229">
        <v>2003689</v>
      </c>
      <c r="B8290" s="21" t="s">
        <v>31</v>
      </c>
      <c r="C8290" s="32" t="s">
        <v>9087</v>
      </c>
      <c r="D8290" s="33" t="s">
        <v>20</v>
      </c>
      <c r="E8290" s="34">
        <v>2190.88</v>
      </c>
      <c r="F8290" s="168">
        <f t="shared" si="143"/>
        <v>2190.88</v>
      </c>
    </row>
    <row r="8291" spans="1:6" s="45" customFormat="1" ht="14.25">
      <c r="A8291" s="229">
        <v>2003692</v>
      </c>
      <c r="B8291" s="21" t="s">
        <v>31</v>
      </c>
      <c r="C8291" s="32" t="s">
        <v>9088</v>
      </c>
      <c r="D8291" s="33" t="s">
        <v>20</v>
      </c>
      <c r="E8291" s="34">
        <v>2461.81</v>
      </c>
      <c r="F8291" s="168">
        <f t="shared" si="143"/>
        <v>2461.81</v>
      </c>
    </row>
    <row r="8292" spans="1:6" s="45" customFormat="1" ht="14.25">
      <c r="A8292" s="229">
        <v>2003691</v>
      </c>
      <c r="B8292" s="21" t="s">
        <v>31</v>
      </c>
      <c r="C8292" s="32" t="s">
        <v>9089</v>
      </c>
      <c r="D8292" s="33" t="s">
        <v>20</v>
      </c>
      <c r="E8292" s="34">
        <v>2173.12</v>
      </c>
      <c r="F8292" s="168">
        <f t="shared" si="143"/>
        <v>2173.12</v>
      </c>
    </row>
    <row r="8293" spans="1:6" s="45" customFormat="1" ht="14.25">
      <c r="A8293" s="229">
        <v>2003694</v>
      </c>
      <c r="B8293" s="21" t="s">
        <v>31</v>
      </c>
      <c r="C8293" s="32" t="s">
        <v>9090</v>
      </c>
      <c r="D8293" s="33" t="s">
        <v>20</v>
      </c>
      <c r="E8293" s="34">
        <v>2792.57</v>
      </c>
      <c r="F8293" s="168">
        <f t="shared" si="143"/>
        <v>2792.57</v>
      </c>
    </row>
    <row r="8294" spans="1:6" s="45" customFormat="1" ht="14.25">
      <c r="A8294" s="229">
        <v>2003693</v>
      </c>
      <c r="B8294" s="21" t="s">
        <v>31</v>
      </c>
      <c r="C8294" s="32" t="s">
        <v>9091</v>
      </c>
      <c r="D8294" s="33" t="s">
        <v>20</v>
      </c>
      <c r="E8294" s="34">
        <v>2437.94</v>
      </c>
      <c r="F8294" s="168">
        <f t="shared" si="143"/>
        <v>2437.94</v>
      </c>
    </row>
    <row r="8295" spans="1:6" s="45" customFormat="1" ht="14.25">
      <c r="A8295" s="229">
        <v>2003696</v>
      </c>
      <c r="B8295" s="21" t="s">
        <v>31</v>
      </c>
      <c r="C8295" s="32" t="s">
        <v>9092</v>
      </c>
      <c r="D8295" s="33" t="s">
        <v>20</v>
      </c>
      <c r="E8295" s="34">
        <v>3131.79</v>
      </c>
      <c r="F8295" s="168">
        <f t="shared" si="143"/>
        <v>3131.79</v>
      </c>
    </row>
    <row r="8296" spans="1:6" s="45" customFormat="1" ht="14.25">
      <c r="A8296" s="229">
        <v>2003695</v>
      </c>
      <c r="B8296" s="21" t="s">
        <v>31</v>
      </c>
      <c r="C8296" s="32" t="s">
        <v>9093</v>
      </c>
      <c r="D8296" s="33" t="s">
        <v>20</v>
      </c>
      <c r="E8296" s="34">
        <v>2715.62</v>
      </c>
      <c r="F8296" s="168">
        <f t="shared" si="143"/>
        <v>2715.62</v>
      </c>
    </row>
    <row r="8297" spans="1:6" s="45" customFormat="1" ht="14.25">
      <c r="A8297" s="229">
        <v>2003698</v>
      </c>
      <c r="B8297" s="21" t="s">
        <v>31</v>
      </c>
      <c r="C8297" s="32" t="s">
        <v>9094</v>
      </c>
      <c r="D8297" s="33" t="s">
        <v>20</v>
      </c>
      <c r="E8297" s="34">
        <v>3834.3</v>
      </c>
      <c r="F8297" s="168">
        <f t="shared" si="143"/>
        <v>3834.3</v>
      </c>
    </row>
    <row r="8298" spans="1:6" s="45" customFormat="1" ht="14.25">
      <c r="A8298" s="229">
        <v>2003697</v>
      </c>
      <c r="B8298" s="21" t="s">
        <v>31</v>
      </c>
      <c r="C8298" s="32" t="s">
        <v>9095</v>
      </c>
      <c r="D8298" s="33" t="s">
        <v>20</v>
      </c>
      <c r="E8298" s="34">
        <v>3355.12</v>
      </c>
      <c r="F8298" s="168">
        <f t="shared" si="143"/>
        <v>3355.12</v>
      </c>
    </row>
    <row r="8299" spans="1:6" s="45" customFormat="1" ht="14.25">
      <c r="A8299" s="229">
        <v>2003700</v>
      </c>
      <c r="B8299" s="21" t="s">
        <v>31</v>
      </c>
      <c r="C8299" s="32" t="s">
        <v>9096</v>
      </c>
      <c r="D8299" s="33" t="s">
        <v>20</v>
      </c>
      <c r="E8299" s="34">
        <v>4725.6099999999997</v>
      </c>
      <c r="F8299" s="168">
        <f t="shared" si="143"/>
        <v>4725.6099999999997</v>
      </c>
    </row>
    <row r="8300" spans="1:6" s="45" customFormat="1" ht="14.25">
      <c r="A8300" s="229">
        <v>2003699</v>
      </c>
      <c r="B8300" s="21" t="s">
        <v>31</v>
      </c>
      <c r="C8300" s="32" t="s">
        <v>9097</v>
      </c>
      <c r="D8300" s="33" t="s">
        <v>20</v>
      </c>
      <c r="E8300" s="34">
        <v>4151.18</v>
      </c>
      <c r="F8300" s="168">
        <f t="shared" si="143"/>
        <v>4151.18</v>
      </c>
    </row>
    <row r="8301" spans="1:6" s="45" customFormat="1" ht="14.25">
      <c r="A8301" s="229">
        <v>2003702</v>
      </c>
      <c r="B8301" s="21" t="s">
        <v>31</v>
      </c>
      <c r="C8301" s="32" t="s">
        <v>9098</v>
      </c>
      <c r="D8301" s="33" t="s">
        <v>20</v>
      </c>
      <c r="E8301" s="34">
        <v>2849.41</v>
      </c>
      <c r="F8301" s="168">
        <f t="shared" si="143"/>
        <v>2849.41</v>
      </c>
    </row>
    <row r="8302" spans="1:6" s="45" customFormat="1" ht="14.25">
      <c r="A8302" s="229">
        <v>2003701</v>
      </c>
      <c r="B8302" s="21" t="s">
        <v>31</v>
      </c>
      <c r="C8302" s="32" t="s">
        <v>9099</v>
      </c>
      <c r="D8302" s="33" t="s">
        <v>20</v>
      </c>
      <c r="E8302" s="34">
        <v>2503.5700000000002</v>
      </c>
      <c r="F8302" s="168">
        <f t="shared" si="143"/>
        <v>2503.5700000000002</v>
      </c>
    </row>
    <row r="8303" spans="1:6" s="45" customFormat="1" ht="14.25">
      <c r="A8303" s="229">
        <v>2003704</v>
      </c>
      <c r="B8303" s="21" t="s">
        <v>31</v>
      </c>
      <c r="C8303" s="32" t="s">
        <v>9100</v>
      </c>
      <c r="D8303" s="33" t="s">
        <v>20</v>
      </c>
      <c r="E8303" s="34">
        <v>2822.86</v>
      </c>
      <c r="F8303" s="168">
        <f t="shared" ref="F8303:F8366" si="144">E8303*$F$5038</f>
        <v>2822.86</v>
      </c>
    </row>
    <row r="8304" spans="1:6" s="45" customFormat="1" ht="14.25">
      <c r="A8304" s="229">
        <v>2003703</v>
      </c>
      <c r="B8304" s="21" t="s">
        <v>31</v>
      </c>
      <c r="C8304" s="32" t="s">
        <v>9101</v>
      </c>
      <c r="D8304" s="33" t="s">
        <v>20</v>
      </c>
      <c r="E8304" s="34">
        <v>2485.81</v>
      </c>
      <c r="F8304" s="168">
        <f t="shared" si="144"/>
        <v>2485.81</v>
      </c>
    </row>
    <row r="8305" spans="1:6" s="45" customFormat="1" ht="14.25">
      <c r="A8305" s="229">
        <v>2003706</v>
      </c>
      <c r="B8305" s="21" t="s">
        <v>31</v>
      </c>
      <c r="C8305" s="32" t="s">
        <v>9102</v>
      </c>
      <c r="D8305" s="33" t="s">
        <v>20</v>
      </c>
      <c r="E8305" s="34">
        <v>3179.58</v>
      </c>
      <c r="F8305" s="168">
        <f t="shared" si="144"/>
        <v>3179.58</v>
      </c>
    </row>
    <row r="8306" spans="1:6" s="45" customFormat="1" ht="14.25">
      <c r="A8306" s="229">
        <v>2003705</v>
      </c>
      <c r="B8306" s="21" t="s">
        <v>31</v>
      </c>
      <c r="C8306" s="32" t="s">
        <v>9103</v>
      </c>
      <c r="D8306" s="33" t="s">
        <v>20</v>
      </c>
      <c r="E8306" s="34">
        <v>2769.27</v>
      </c>
      <c r="F8306" s="168">
        <f t="shared" si="144"/>
        <v>2769.27</v>
      </c>
    </row>
    <row r="8307" spans="1:6" s="45" customFormat="1" ht="14.25">
      <c r="A8307" s="229">
        <v>2003708</v>
      </c>
      <c r="B8307" s="21" t="s">
        <v>31</v>
      </c>
      <c r="C8307" s="32" t="s">
        <v>9104</v>
      </c>
      <c r="D8307" s="33" t="s">
        <v>20</v>
      </c>
      <c r="E8307" s="34">
        <v>3690.46</v>
      </c>
      <c r="F8307" s="168">
        <f t="shared" si="144"/>
        <v>3690.46</v>
      </c>
    </row>
    <row r="8308" spans="1:6" s="45" customFormat="1" ht="14.25">
      <c r="A8308" s="229">
        <v>2003707</v>
      </c>
      <c r="B8308" s="21" t="s">
        <v>31</v>
      </c>
      <c r="C8308" s="32" t="s">
        <v>9105</v>
      </c>
      <c r="D8308" s="33" t="s">
        <v>20</v>
      </c>
      <c r="E8308" s="34">
        <v>3215.67</v>
      </c>
      <c r="F8308" s="168">
        <f t="shared" si="144"/>
        <v>3215.67</v>
      </c>
    </row>
    <row r="8309" spans="1:6" s="45" customFormat="1" ht="14.25">
      <c r="A8309" s="229">
        <v>2003710</v>
      </c>
      <c r="B8309" s="21" t="s">
        <v>31</v>
      </c>
      <c r="C8309" s="32" t="s">
        <v>9106</v>
      </c>
      <c r="D8309" s="33" t="s">
        <v>20</v>
      </c>
      <c r="E8309" s="34">
        <v>4262.0600000000004</v>
      </c>
      <c r="F8309" s="168">
        <f t="shared" si="144"/>
        <v>4262.0600000000004</v>
      </c>
    </row>
    <row r="8310" spans="1:6" s="45" customFormat="1" ht="14.25">
      <c r="A8310" s="229">
        <v>2003709</v>
      </c>
      <c r="B8310" s="21" t="s">
        <v>31</v>
      </c>
      <c r="C8310" s="32" t="s">
        <v>9107</v>
      </c>
      <c r="D8310" s="33" t="s">
        <v>20</v>
      </c>
      <c r="E8310" s="34">
        <v>3721.33</v>
      </c>
      <c r="F8310" s="168">
        <f t="shared" si="144"/>
        <v>3721.33</v>
      </c>
    </row>
    <row r="8311" spans="1:6" s="45" customFormat="1" ht="14.25">
      <c r="A8311" s="229">
        <v>2003712</v>
      </c>
      <c r="B8311" s="21" t="s">
        <v>31</v>
      </c>
      <c r="C8311" s="32" t="s">
        <v>9108</v>
      </c>
      <c r="D8311" s="33" t="s">
        <v>20</v>
      </c>
      <c r="E8311" s="34">
        <v>5194.1099999999997</v>
      </c>
      <c r="F8311" s="168">
        <f t="shared" si="144"/>
        <v>5194.1099999999997</v>
      </c>
    </row>
    <row r="8312" spans="1:6" s="45" customFormat="1" ht="14.25">
      <c r="A8312" s="229">
        <v>2003711</v>
      </c>
      <c r="B8312" s="21" t="s">
        <v>31</v>
      </c>
      <c r="C8312" s="32" t="s">
        <v>9109</v>
      </c>
      <c r="D8312" s="33" t="s">
        <v>20</v>
      </c>
      <c r="E8312" s="34">
        <v>4552.26</v>
      </c>
      <c r="F8312" s="168">
        <f t="shared" si="144"/>
        <v>4552.26</v>
      </c>
    </row>
    <row r="8313" spans="1:6" s="45" customFormat="1" ht="14.25">
      <c r="A8313" s="229">
        <v>2004505</v>
      </c>
      <c r="B8313" s="21" t="s">
        <v>31</v>
      </c>
      <c r="C8313" s="32" t="s">
        <v>9110</v>
      </c>
      <c r="D8313" s="33" t="s">
        <v>44</v>
      </c>
      <c r="E8313" s="34">
        <v>18.66</v>
      </c>
      <c r="F8313" s="168">
        <f t="shared" si="144"/>
        <v>18.66</v>
      </c>
    </row>
    <row r="8314" spans="1:6" s="45" customFormat="1" ht="14.25">
      <c r="A8314" s="229">
        <v>2003353</v>
      </c>
      <c r="B8314" s="21" t="s">
        <v>31</v>
      </c>
      <c r="C8314" s="32" t="s">
        <v>9111</v>
      </c>
      <c r="D8314" s="33" t="s">
        <v>21</v>
      </c>
      <c r="E8314" s="34">
        <v>65.16</v>
      </c>
      <c r="F8314" s="168">
        <f t="shared" si="144"/>
        <v>65.16</v>
      </c>
    </row>
    <row r="8315" spans="1:6" s="45" customFormat="1" ht="14.25">
      <c r="A8315" s="229">
        <v>2003352</v>
      </c>
      <c r="B8315" s="21" t="s">
        <v>31</v>
      </c>
      <c r="C8315" s="32" t="s">
        <v>9112</v>
      </c>
      <c r="D8315" s="33" t="s">
        <v>21</v>
      </c>
      <c r="E8315" s="34">
        <v>44.78</v>
      </c>
      <c r="F8315" s="168">
        <f t="shared" si="144"/>
        <v>44.78</v>
      </c>
    </row>
    <row r="8316" spans="1:6" s="45" customFormat="1" ht="24">
      <c r="A8316" s="229">
        <v>2003979</v>
      </c>
      <c r="B8316" s="21" t="s">
        <v>31</v>
      </c>
      <c r="C8316" s="32" t="s">
        <v>9113</v>
      </c>
      <c r="D8316" s="33" t="s">
        <v>21</v>
      </c>
      <c r="E8316" s="34">
        <v>77.52</v>
      </c>
      <c r="F8316" s="168">
        <f t="shared" si="144"/>
        <v>77.52</v>
      </c>
    </row>
    <row r="8317" spans="1:6" s="45" customFormat="1" ht="24">
      <c r="A8317" s="229">
        <v>2003980</v>
      </c>
      <c r="B8317" s="21" t="s">
        <v>31</v>
      </c>
      <c r="C8317" s="32" t="s">
        <v>9114</v>
      </c>
      <c r="D8317" s="33" t="s">
        <v>21</v>
      </c>
      <c r="E8317" s="34">
        <v>57.08</v>
      </c>
      <c r="F8317" s="168">
        <f t="shared" si="144"/>
        <v>57.08</v>
      </c>
    </row>
    <row r="8318" spans="1:6" s="45" customFormat="1" ht="14.25">
      <c r="A8318" s="229">
        <v>2003355</v>
      </c>
      <c r="B8318" s="21" t="s">
        <v>31</v>
      </c>
      <c r="C8318" s="32" t="s">
        <v>9115</v>
      </c>
      <c r="D8318" s="33" t="s">
        <v>21</v>
      </c>
      <c r="E8318" s="34">
        <v>87.69</v>
      </c>
      <c r="F8318" s="168">
        <f t="shared" si="144"/>
        <v>87.69</v>
      </c>
    </row>
    <row r="8319" spans="1:6" s="45" customFormat="1" ht="14.25">
      <c r="A8319" s="229">
        <v>2003354</v>
      </c>
      <c r="B8319" s="21" t="s">
        <v>31</v>
      </c>
      <c r="C8319" s="32" t="s">
        <v>9116</v>
      </c>
      <c r="D8319" s="33" t="s">
        <v>21</v>
      </c>
      <c r="E8319" s="34">
        <v>60.22</v>
      </c>
      <c r="F8319" s="168">
        <f t="shared" si="144"/>
        <v>60.22</v>
      </c>
    </row>
    <row r="8320" spans="1:6" s="45" customFormat="1" ht="24">
      <c r="A8320" s="229">
        <v>2003981</v>
      </c>
      <c r="B8320" s="21" t="s">
        <v>31</v>
      </c>
      <c r="C8320" s="32" t="s">
        <v>9117</v>
      </c>
      <c r="D8320" s="33" t="s">
        <v>21</v>
      </c>
      <c r="E8320" s="34">
        <v>104.46</v>
      </c>
      <c r="F8320" s="168">
        <f t="shared" si="144"/>
        <v>104.46</v>
      </c>
    </row>
    <row r="8321" spans="1:6" s="45" customFormat="1" ht="24">
      <c r="A8321" s="229">
        <v>2003982</v>
      </c>
      <c r="B8321" s="21" t="s">
        <v>31</v>
      </c>
      <c r="C8321" s="32" t="s">
        <v>9118</v>
      </c>
      <c r="D8321" s="33" t="s">
        <v>21</v>
      </c>
      <c r="E8321" s="34">
        <v>76.91</v>
      </c>
      <c r="F8321" s="168">
        <f t="shared" si="144"/>
        <v>76.91</v>
      </c>
    </row>
    <row r="8322" spans="1:6" s="45" customFormat="1" ht="14.25">
      <c r="A8322" s="229">
        <v>2003345</v>
      </c>
      <c r="B8322" s="21" t="s">
        <v>31</v>
      </c>
      <c r="C8322" s="32" t="s">
        <v>9119</v>
      </c>
      <c r="D8322" s="33" t="s">
        <v>21</v>
      </c>
      <c r="E8322" s="34">
        <v>53.49</v>
      </c>
      <c r="F8322" s="168">
        <f t="shared" si="144"/>
        <v>53.49</v>
      </c>
    </row>
    <row r="8323" spans="1:6" s="45" customFormat="1" ht="14.25">
      <c r="A8323" s="229">
        <v>2003344</v>
      </c>
      <c r="B8323" s="21" t="s">
        <v>31</v>
      </c>
      <c r="C8323" s="32" t="s">
        <v>9120</v>
      </c>
      <c r="D8323" s="33" t="s">
        <v>21</v>
      </c>
      <c r="E8323" s="34">
        <v>39.57</v>
      </c>
      <c r="F8323" s="168">
        <f t="shared" si="144"/>
        <v>39.57</v>
      </c>
    </row>
    <row r="8324" spans="1:6" s="45" customFormat="1" ht="24">
      <c r="A8324" s="229">
        <v>2003973</v>
      </c>
      <c r="B8324" s="21" t="s">
        <v>31</v>
      </c>
      <c r="C8324" s="32" t="s">
        <v>9121</v>
      </c>
      <c r="D8324" s="33" t="s">
        <v>21</v>
      </c>
      <c r="E8324" s="34">
        <v>62.07</v>
      </c>
      <c r="F8324" s="168">
        <f t="shared" si="144"/>
        <v>62.07</v>
      </c>
    </row>
    <row r="8325" spans="1:6" s="45" customFormat="1" ht="24">
      <c r="A8325" s="229">
        <v>2003974</v>
      </c>
      <c r="B8325" s="21" t="s">
        <v>31</v>
      </c>
      <c r="C8325" s="32" t="s">
        <v>9122</v>
      </c>
      <c r="D8325" s="33" t="s">
        <v>21</v>
      </c>
      <c r="E8325" s="34">
        <v>48.11</v>
      </c>
      <c r="F8325" s="168">
        <f t="shared" si="144"/>
        <v>48.11</v>
      </c>
    </row>
    <row r="8326" spans="1:6" s="45" customFormat="1" ht="14.25">
      <c r="A8326" s="229">
        <v>2003343</v>
      </c>
      <c r="B8326" s="21" t="s">
        <v>31</v>
      </c>
      <c r="C8326" s="32" t="s">
        <v>9123</v>
      </c>
      <c r="D8326" s="33" t="s">
        <v>21</v>
      </c>
      <c r="E8326" s="34">
        <v>72.61</v>
      </c>
      <c r="F8326" s="168">
        <f t="shared" si="144"/>
        <v>72.61</v>
      </c>
    </row>
    <row r="8327" spans="1:6" s="45" customFormat="1" ht="14.25">
      <c r="A8327" s="229">
        <v>2003342</v>
      </c>
      <c r="B8327" s="21" t="s">
        <v>31</v>
      </c>
      <c r="C8327" s="32" t="s">
        <v>9124</v>
      </c>
      <c r="D8327" s="33" t="s">
        <v>21</v>
      </c>
      <c r="E8327" s="34">
        <v>53.1</v>
      </c>
      <c r="F8327" s="168">
        <f t="shared" si="144"/>
        <v>53.1</v>
      </c>
    </row>
    <row r="8328" spans="1:6" s="45" customFormat="1" ht="24">
      <c r="A8328" s="229">
        <v>2003971</v>
      </c>
      <c r="B8328" s="21" t="s">
        <v>31</v>
      </c>
      <c r="C8328" s="32" t="s">
        <v>9125</v>
      </c>
      <c r="D8328" s="33" t="s">
        <v>21</v>
      </c>
      <c r="E8328" s="34">
        <v>84.81</v>
      </c>
      <c r="F8328" s="168">
        <f t="shared" si="144"/>
        <v>84.81</v>
      </c>
    </row>
    <row r="8329" spans="1:6" s="45" customFormat="1" ht="24">
      <c r="A8329" s="229">
        <v>2003972</v>
      </c>
      <c r="B8329" s="21" t="s">
        <v>31</v>
      </c>
      <c r="C8329" s="32" t="s">
        <v>9126</v>
      </c>
      <c r="D8329" s="33" t="s">
        <v>21</v>
      </c>
      <c r="E8329" s="34">
        <v>65.239999999999995</v>
      </c>
      <c r="F8329" s="168">
        <f t="shared" si="144"/>
        <v>65.239999999999995</v>
      </c>
    </row>
    <row r="8330" spans="1:6" s="45" customFormat="1" ht="14.25">
      <c r="A8330" s="229">
        <v>2003347</v>
      </c>
      <c r="B8330" s="21" t="s">
        <v>31</v>
      </c>
      <c r="C8330" s="32" t="s">
        <v>9127</v>
      </c>
      <c r="D8330" s="33" t="s">
        <v>21</v>
      </c>
      <c r="E8330" s="34">
        <v>14.63</v>
      </c>
      <c r="F8330" s="168">
        <f t="shared" si="144"/>
        <v>14.63</v>
      </c>
    </row>
    <row r="8331" spans="1:6" s="45" customFormat="1" ht="14.25">
      <c r="A8331" s="229">
        <v>2003346</v>
      </c>
      <c r="B8331" s="21" t="s">
        <v>31</v>
      </c>
      <c r="C8331" s="32" t="s">
        <v>9128</v>
      </c>
      <c r="D8331" s="33" t="s">
        <v>21</v>
      </c>
      <c r="E8331" s="34">
        <v>20.39</v>
      </c>
      <c r="F8331" s="168">
        <f t="shared" si="144"/>
        <v>20.39</v>
      </c>
    </row>
    <row r="8332" spans="1:6" s="45" customFormat="1" ht="14.25">
      <c r="A8332" s="229">
        <v>2003933</v>
      </c>
      <c r="B8332" s="21" t="s">
        <v>31</v>
      </c>
      <c r="C8332" s="32" t="s">
        <v>9129</v>
      </c>
      <c r="D8332" s="33" t="s">
        <v>21</v>
      </c>
      <c r="E8332" s="34">
        <v>7.26</v>
      </c>
      <c r="F8332" s="168">
        <f t="shared" si="144"/>
        <v>7.26</v>
      </c>
    </row>
    <row r="8333" spans="1:6" s="45" customFormat="1" ht="14.25">
      <c r="A8333" s="229">
        <v>2003932</v>
      </c>
      <c r="B8333" s="21" t="s">
        <v>31</v>
      </c>
      <c r="C8333" s="32" t="s">
        <v>9130</v>
      </c>
      <c r="D8333" s="33" t="s">
        <v>21</v>
      </c>
      <c r="E8333" s="34">
        <v>9.34</v>
      </c>
      <c r="F8333" s="168">
        <f t="shared" si="144"/>
        <v>9.34</v>
      </c>
    </row>
    <row r="8334" spans="1:6" s="45" customFormat="1" ht="14.25">
      <c r="A8334" s="229">
        <v>2003349</v>
      </c>
      <c r="B8334" s="21" t="s">
        <v>31</v>
      </c>
      <c r="C8334" s="32" t="s">
        <v>9131</v>
      </c>
      <c r="D8334" s="33" t="s">
        <v>21</v>
      </c>
      <c r="E8334" s="34">
        <v>50.17</v>
      </c>
      <c r="F8334" s="168">
        <f t="shared" si="144"/>
        <v>50.17</v>
      </c>
    </row>
    <row r="8335" spans="1:6" s="45" customFormat="1" ht="14.25">
      <c r="A8335" s="229">
        <v>2003348</v>
      </c>
      <c r="B8335" s="21" t="s">
        <v>31</v>
      </c>
      <c r="C8335" s="32" t="s">
        <v>9132</v>
      </c>
      <c r="D8335" s="33" t="s">
        <v>21</v>
      </c>
      <c r="E8335" s="34">
        <v>34.71</v>
      </c>
      <c r="F8335" s="168">
        <f t="shared" si="144"/>
        <v>34.71</v>
      </c>
    </row>
    <row r="8336" spans="1:6" s="45" customFormat="1" ht="24">
      <c r="A8336" s="229">
        <v>2003975</v>
      </c>
      <c r="B8336" s="21" t="s">
        <v>31</v>
      </c>
      <c r="C8336" s="32" t="s">
        <v>9133</v>
      </c>
      <c r="D8336" s="33" t="s">
        <v>21</v>
      </c>
      <c r="E8336" s="34">
        <v>58.78</v>
      </c>
      <c r="F8336" s="168">
        <f t="shared" si="144"/>
        <v>58.78</v>
      </c>
    </row>
    <row r="8337" spans="1:6" s="45" customFormat="1" ht="24">
      <c r="A8337" s="229">
        <v>2003976</v>
      </c>
      <c r="B8337" s="21" t="s">
        <v>31</v>
      </c>
      <c r="C8337" s="32" t="s">
        <v>9134</v>
      </c>
      <c r="D8337" s="33" t="s">
        <v>21</v>
      </c>
      <c r="E8337" s="34">
        <v>43.28</v>
      </c>
      <c r="F8337" s="168">
        <f t="shared" si="144"/>
        <v>43.28</v>
      </c>
    </row>
    <row r="8338" spans="1:6" s="45" customFormat="1" ht="14.25">
      <c r="A8338" s="229">
        <v>2003351</v>
      </c>
      <c r="B8338" s="21" t="s">
        <v>31</v>
      </c>
      <c r="C8338" s="32" t="s">
        <v>9135</v>
      </c>
      <c r="D8338" s="33" t="s">
        <v>21</v>
      </c>
      <c r="E8338" s="34">
        <v>67.03</v>
      </c>
      <c r="F8338" s="168">
        <f t="shared" si="144"/>
        <v>67.03</v>
      </c>
    </row>
    <row r="8339" spans="1:6" s="45" customFormat="1" ht="14.25">
      <c r="A8339" s="229">
        <v>2003350</v>
      </c>
      <c r="B8339" s="21" t="s">
        <v>31</v>
      </c>
      <c r="C8339" s="32" t="s">
        <v>9136</v>
      </c>
      <c r="D8339" s="33" t="s">
        <v>21</v>
      </c>
      <c r="E8339" s="34">
        <v>46.33</v>
      </c>
      <c r="F8339" s="168">
        <f t="shared" si="144"/>
        <v>46.33</v>
      </c>
    </row>
    <row r="8340" spans="1:6" s="45" customFormat="1" ht="24">
      <c r="A8340" s="229">
        <v>2003977</v>
      </c>
      <c r="B8340" s="21" t="s">
        <v>31</v>
      </c>
      <c r="C8340" s="32" t="s">
        <v>9137</v>
      </c>
      <c r="D8340" s="33" t="s">
        <v>21</v>
      </c>
      <c r="E8340" s="34">
        <v>78.75</v>
      </c>
      <c r="F8340" s="168">
        <f t="shared" si="144"/>
        <v>78.75</v>
      </c>
    </row>
    <row r="8341" spans="1:6" s="45" customFormat="1" ht="24">
      <c r="A8341" s="229">
        <v>2003978</v>
      </c>
      <c r="B8341" s="21" t="s">
        <v>31</v>
      </c>
      <c r="C8341" s="32" t="s">
        <v>9138</v>
      </c>
      <c r="D8341" s="33" t="s">
        <v>21</v>
      </c>
      <c r="E8341" s="34">
        <v>57.98</v>
      </c>
      <c r="F8341" s="168">
        <f t="shared" si="144"/>
        <v>57.98</v>
      </c>
    </row>
    <row r="8342" spans="1:6" s="45" customFormat="1" ht="14.25">
      <c r="A8342" s="229">
        <v>2003291</v>
      </c>
      <c r="B8342" s="21" t="s">
        <v>31</v>
      </c>
      <c r="C8342" s="32" t="s">
        <v>9139</v>
      </c>
      <c r="D8342" s="33" t="s">
        <v>21</v>
      </c>
      <c r="E8342" s="34">
        <v>10.76</v>
      </c>
      <c r="F8342" s="168">
        <f t="shared" si="144"/>
        <v>10.76</v>
      </c>
    </row>
    <row r="8343" spans="1:6" s="45" customFormat="1" ht="14.25">
      <c r="A8343" s="229">
        <v>2003292</v>
      </c>
      <c r="B8343" s="21" t="s">
        <v>31</v>
      </c>
      <c r="C8343" s="32" t="s">
        <v>9140</v>
      </c>
      <c r="D8343" s="33" t="s">
        <v>21</v>
      </c>
      <c r="E8343" s="34">
        <v>15.06</v>
      </c>
      <c r="F8343" s="168">
        <f t="shared" si="144"/>
        <v>15.06</v>
      </c>
    </row>
    <row r="8344" spans="1:6" s="45" customFormat="1" ht="14.25">
      <c r="A8344" s="229">
        <v>2003293</v>
      </c>
      <c r="B8344" s="21" t="s">
        <v>31</v>
      </c>
      <c r="C8344" s="32" t="s">
        <v>9141</v>
      </c>
      <c r="D8344" s="33" t="s">
        <v>21</v>
      </c>
      <c r="E8344" s="34">
        <v>19.829999999999998</v>
      </c>
      <c r="F8344" s="168">
        <f t="shared" si="144"/>
        <v>19.829999999999998</v>
      </c>
    </row>
    <row r="8345" spans="1:6" s="45" customFormat="1" ht="14.25">
      <c r="A8345" s="229">
        <v>2003294</v>
      </c>
      <c r="B8345" s="21" t="s">
        <v>31</v>
      </c>
      <c r="C8345" s="32" t="s">
        <v>9142</v>
      </c>
      <c r="D8345" s="33" t="s">
        <v>21</v>
      </c>
      <c r="E8345" s="34">
        <v>29.75</v>
      </c>
      <c r="F8345" s="168">
        <f t="shared" si="144"/>
        <v>29.75</v>
      </c>
    </row>
    <row r="8346" spans="1:6" s="45" customFormat="1" ht="14.25">
      <c r="A8346" s="229">
        <v>2003257</v>
      </c>
      <c r="B8346" s="21" t="s">
        <v>31</v>
      </c>
      <c r="C8346" s="32" t="s">
        <v>9143</v>
      </c>
      <c r="D8346" s="33" t="s">
        <v>21</v>
      </c>
      <c r="E8346" s="34">
        <v>54.96</v>
      </c>
      <c r="F8346" s="168">
        <f t="shared" si="144"/>
        <v>54.96</v>
      </c>
    </row>
    <row r="8347" spans="1:6" s="45" customFormat="1" ht="14.25">
      <c r="A8347" s="229">
        <v>2003258</v>
      </c>
      <c r="B8347" s="21" t="s">
        <v>31</v>
      </c>
      <c r="C8347" s="32" t="s">
        <v>9144</v>
      </c>
      <c r="D8347" s="33" t="s">
        <v>21</v>
      </c>
      <c r="E8347" s="34">
        <v>41.09</v>
      </c>
      <c r="F8347" s="168">
        <f t="shared" si="144"/>
        <v>41.09</v>
      </c>
    </row>
    <row r="8348" spans="1:6" s="45" customFormat="1" ht="24">
      <c r="A8348" s="229">
        <v>2003259</v>
      </c>
      <c r="B8348" s="21" t="s">
        <v>31</v>
      </c>
      <c r="C8348" s="32" t="s">
        <v>9145</v>
      </c>
      <c r="D8348" s="33" t="s">
        <v>21</v>
      </c>
      <c r="E8348" s="34">
        <v>62.93</v>
      </c>
      <c r="F8348" s="168">
        <f t="shared" si="144"/>
        <v>62.93</v>
      </c>
    </row>
    <row r="8349" spans="1:6" s="45" customFormat="1" ht="24">
      <c r="A8349" s="229">
        <v>2003260</v>
      </c>
      <c r="B8349" s="21" t="s">
        <v>31</v>
      </c>
      <c r="C8349" s="32" t="s">
        <v>9146</v>
      </c>
      <c r="D8349" s="33" t="s">
        <v>21</v>
      </c>
      <c r="E8349" s="34">
        <v>49.02</v>
      </c>
      <c r="F8349" s="168">
        <f t="shared" si="144"/>
        <v>49.02</v>
      </c>
    </row>
    <row r="8350" spans="1:6" s="45" customFormat="1" ht="14.25">
      <c r="A8350" s="229">
        <v>2003281</v>
      </c>
      <c r="B8350" s="21" t="s">
        <v>31</v>
      </c>
      <c r="C8350" s="32" t="s">
        <v>9147</v>
      </c>
      <c r="D8350" s="33" t="s">
        <v>21</v>
      </c>
      <c r="E8350" s="34">
        <v>54.91</v>
      </c>
      <c r="F8350" s="168">
        <f t="shared" si="144"/>
        <v>54.91</v>
      </c>
    </row>
    <row r="8351" spans="1:6" s="45" customFormat="1" ht="14.25">
      <c r="A8351" s="229">
        <v>2003282</v>
      </c>
      <c r="B8351" s="21" t="s">
        <v>31</v>
      </c>
      <c r="C8351" s="32" t="s">
        <v>9148</v>
      </c>
      <c r="D8351" s="33" t="s">
        <v>21</v>
      </c>
      <c r="E8351" s="34">
        <v>40.71</v>
      </c>
      <c r="F8351" s="168">
        <f t="shared" si="144"/>
        <v>40.71</v>
      </c>
    </row>
    <row r="8352" spans="1:6" s="45" customFormat="1" ht="24">
      <c r="A8352" s="229">
        <v>2003283</v>
      </c>
      <c r="B8352" s="21" t="s">
        <v>31</v>
      </c>
      <c r="C8352" s="32" t="s">
        <v>9149</v>
      </c>
      <c r="D8352" s="33" t="s">
        <v>21</v>
      </c>
      <c r="E8352" s="34">
        <v>63.07</v>
      </c>
      <c r="F8352" s="168">
        <f t="shared" si="144"/>
        <v>63.07</v>
      </c>
    </row>
    <row r="8353" spans="1:6" s="45" customFormat="1" ht="24">
      <c r="A8353" s="229">
        <v>2003284</v>
      </c>
      <c r="B8353" s="21" t="s">
        <v>31</v>
      </c>
      <c r="C8353" s="32" t="s">
        <v>9150</v>
      </c>
      <c r="D8353" s="33" t="s">
        <v>21</v>
      </c>
      <c r="E8353" s="34">
        <v>48.83</v>
      </c>
      <c r="F8353" s="168">
        <f t="shared" si="144"/>
        <v>48.83</v>
      </c>
    </row>
    <row r="8354" spans="1:6" s="45" customFormat="1" ht="14.25">
      <c r="A8354" s="229">
        <v>2003327</v>
      </c>
      <c r="B8354" s="21" t="s">
        <v>31</v>
      </c>
      <c r="C8354" s="32" t="s">
        <v>9151</v>
      </c>
      <c r="D8354" s="33" t="s">
        <v>21</v>
      </c>
      <c r="E8354" s="34">
        <v>62.41</v>
      </c>
      <c r="F8354" s="168">
        <f t="shared" si="144"/>
        <v>62.41</v>
      </c>
    </row>
    <row r="8355" spans="1:6" s="45" customFormat="1" ht="14.25">
      <c r="A8355" s="229">
        <v>2003326</v>
      </c>
      <c r="B8355" s="21" t="s">
        <v>31</v>
      </c>
      <c r="C8355" s="32" t="s">
        <v>9152</v>
      </c>
      <c r="D8355" s="33" t="s">
        <v>21</v>
      </c>
      <c r="E8355" s="34">
        <v>46.33</v>
      </c>
      <c r="F8355" s="168">
        <f t="shared" si="144"/>
        <v>46.33</v>
      </c>
    </row>
    <row r="8356" spans="1:6" s="45" customFormat="1" ht="24">
      <c r="A8356" s="229">
        <v>2003963</v>
      </c>
      <c r="B8356" s="21" t="s">
        <v>31</v>
      </c>
      <c r="C8356" s="32" t="s">
        <v>9153</v>
      </c>
      <c r="D8356" s="33" t="s">
        <v>21</v>
      </c>
      <c r="E8356" s="34">
        <v>71.680000000000007</v>
      </c>
      <c r="F8356" s="168">
        <f t="shared" si="144"/>
        <v>71.680000000000007</v>
      </c>
    </row>
    <row r="8357" spans="1:6" s="45" customFormat="1" ht="24">
      <c r="A8357" s="229">
        <v>2003964</v>
      </c>
      <c r="B8357" s="21" t="s">
        <v>31</v>
      </c>
      <c r="C8357" s="32" t="s">
        <v>9154</v>
      </c>
      <c r="D8357" s="33" t="s">
        <v>21</v>
      </c>
      <c r="E8357" s="34">
        <v>55.55</v>
      </c>
      <c r="F8357" s="168">
        <f t="shared" si="144"/>
        <v>55.55</v>
      </c>
    </row>
    <row r="8358" spans="1:6" s="45" customFormat="1" ht="14.25">
      <c r="A8358" s="229">
        <v>2003319</v>
      </c>
      <c r="B8358" s="21" t="s">
        <v>31</v>
      </c>
      <c r="C8358" s="32" t="s">
        <v>9155</v>
      </c>
      <c r="D8358" s="33" t="s">
        <v>21</v>
      </c>
      <c r="E8358" s="34">
        <v>66.58</v>
      </c>
      <c r="F8358" s="168">
        <f t="shared" si="144"/>
        <v>66.58</v>
      </c>
    </row>
    <row r="8359" spans="1:6" s="45" customFormat="1" ht="14.25">
      <c r="A8359" s="229">
        <v>2003318</v>
      </c>
      <c r="B8359" s="21" t="s">
        <v>31</v>
      </c>
      <c r="C8359" s="32" t="s">
        <v>9156</v>
      </c>
      <c r="D8359" s="33" t="s">
        <v>21</v>
      </c>
      <c r="E8359" s="34">
        <v>49.45</v>
      </c>
      <c r="F8359" s="168">
        <f t="shared" si="144"/>
        <v>49.45</v>
      </c>
    </row>
    <row r="8360" spans="1:6" s="45" customFormat="1" ht="24">
      <c r="A8360" s="229">
        <v>2003955</v>
      </c>
      <c r="B8360" s="21" t="s">
        <v>31</v>
      </c>
      <c r="C8360" s="32" t="s">
        <v>9157</v>
      </c>
      <c r="D8360" s="33" t="s">
        <v>21</v>
      </c>
      <c r="E8360" s="34">
        <v>76.47</v>
      </c>
      <c r="F8360" s="168">
        <f t="shared" si="144"/>
        <v>76.47</v>
      </c>
    </row>
    <row r="8361" spans="1:6" s="45" customFormat="1" ht="24">
      <c r="A8361" s="229">
        <v>2003956</v>
      </c>
      <c r="B8361" s="21" t="s">
        <v>31</v>
      </c>
      <c r="C8361" s="32" t="s">
        <v>9158</v>
      </c>
      <c r="D8361" s="33" t="s">
        <v>21</v>
      </c>
      <c r="E8361" s="34">
        <v>59.29</v>
      </c>
      <c r="F8361" s="168">
        <f t="shared" si="144"/>
        <v>59.29</v>
      </c>
    </row>
    <row r="8362" spans="1:6" s="45" customFormat="1" ht="14.25">
      <c r="A8362" s="229">
        <v>2003277</v>
      </c>
      <c r="B8362" s="21" t="s">
        <v>31</v>
      </c>
      <c r="C8362" s="32" t="s">
        <v>9159</v>
      </c>
      <c r="D8362" s="33" t="s">
        <v>21</v>
      </c>
      <c r="E8362" s="34">
        <v>68.55</v>
      </c>
      <c r="F8362" s="168">
        <f t="shared" si="144"/>
        <v>68.55</v>
      </c>
    </row>
    <row r="8363" spans="1:6" s="45" customFormat="1" ht="14.25">
      <c r="A8363" s="229">
        <v>2003278</v>
      </c>
      <c r="B8363" s="21" t="s">
        <v>31</v>
      </c>
      <c r="C8363" s="32" t="s">
        <v>9160</v>
      </c>
      <c r="D8363" s="33" t="s">
        <v>21</v>
      </c>
      <c r="E8363" s="34">
        <v>50.94</v>
      </c>
      <c r="F8363" s="168">
        <f t="shared" si="144"/>
        <v>50.94</v>
      </c>
    </row>
    <row r="8364" spans="1:6" s="45" customFormat="1" ht="24">
      <c r="A8364" s="229">
        <v>2003279</v>
      </c>
      <c r="B8364" s="21" t="s">
        <v>31</v>
      </c>
      <c r="C8364" s="32" t="s">
        <v>9161</v>
      </c>
      <c r="D8364" s="33" t="s">
        <v>21</v>
      </c>
      <c r="E8364" s="34">
        <v>78.73</v>
      </c>
      <c r="F8364" s="168">
        <f t="shared" si="144"/>
        <v>78.73</v>
      </c>
    </row>
    <row r="8365" spans="1:6" s="45" customFormat="1" ht="24">
      <c r="A8365" s="229">
        <v>2003280</v>
      </c>
      <c r="B8365" s="21" t="s">
        <v>31</v>
      </c>
      <c r="C8365" s="32" t="s">
        <v>9162</v>
      </c>
      <c r="D8365" s="33" t="s">
        <v>21</v>
      </c>
      <c r="E8365" s="34">
        <v>61.06</v>
      </c>
      <c r="F8365" s="168">
        <f t="shared" si="144"/>
        <v>61.06</v>
      </c>
    </row>
    <row r="8366" spans="1:6" s="45" customFormat="1" ht="14.25">
      <c r="A8366" s="229">
        <v>2003253</v>
      </c>
      <c r="B8366" s="21" t="s">
        <v>31</v>
      </c>
      <c r="C8366" s="32" t="s">
        <v>9163</v>
      </c>
      <c r="D8366" s="33" t="s">
        <v>21</v>
      </c>
      <c r="E8366" s="34">
        <v>78.209999999999994</v>
      </c>
      <c r="F8366" s="168">
        <f t="shared" si="144"/>
        <v>78.209999999999994</v>
      </c>
    </row>
    <row r="8367" spans="1:6" s="45" customFormat="1" ht="14.25">
      <c r="A8367" s="229">
        <v>2003254</v>
      </c>
      <c r="B8367" s="21" t="s">
        <v>31</v>
      </c>
      <c r="C8367" s="32" t="s">
        <v>9164</v>
      </c>
      <c r="D8367" s="33" t="s">
        <v>21</v>
      </c>
      <c r="E8367" s="34">
        <v>57.85</v>
      </c>
      <c r="F8367" s="168">
        <f t="shared" ref="F8367:F8430" si="145">E8367*$F$5038</f>
        <v>57.85</v>
      </c>
    </row>
    <row r="8368" spans="1:6" s="45" customFormat="1" ht="24">
      <c r="A8368" s="229">
        <v>2003255</v>
      </c>
      <c r="B8368" s="21" t="s">
        <v>31</v>
      </c>
      <c r="C8368" s="32" t="s">
        <v>9165</v>
      </c>
      <c r="D8368" s="33" t="s">
        <v>21</v>
      </c>
      <c r="E8368" s="34">
        <v>90.01</v>
      </c>
      <c r="F8368" s="168">
        <f t="shared" si="145"/>
        <v>90.01</v>
      </c>
    </row>
    <row r="8369" spans="1:6" s="45" customFormat="1" ht="24">
      <c r="A8369" s="229">
        <v>2003256</v>
      </c>
      <c r="B8369" s="21" t="s">
        <v>31</v>
      </c>
      <c r="C8369" s="32" t="s">
        <v>9166</v>
      </c>
      <c r="D8369" s="33" t="s">
        <v>21</v>
      </c>
      <c r="E8369" s="34">
        <v>69.58</v>
      </c>
      <c r="F8369" s="168">
        <f t="shared" si="145"/>
        <v>69.58</v>
      </c>
    </row>
    <row r="8370" spans="1:6" s="45" customFormat="1" ht="14.25">
      <c r="A8370" s="229">
        <v>2003273</v>
      </c>
      <c r="B8370" s="21" t="s">
        <v>31</v>
      </c>
      <c r="C8370" s="32" t="s">
        <v>9167</v>
      </c>
      <c r="D8370" s="33" t="s">
        <v>21</v>
      </c>
      <c r="E8370" s="34">
        <v>80.3</v>
      </c>
      <c r="F8370" s="168">
        <f t="shared" si="145"/>
        <v>80.3</v>
      </c>
    </row>
    <row r="8371" spans="1:6" s="45" customFormat="1" ht="14.25">
      <c r="A8371" s="229">
        <v>2003274</v>
      </c>
      <c r="B8371" s="21" t="s">
        <v>31</v>
      </c>
      <c r="C8371" s="32" t="s">
        <v>9168</v>
      </c>
      <c r="D8371" s="33" t="s">
        <v>21</v>
      </c>
      <c r="E8371" s="34">
        <v>59.41</v>
      </c>
      <c r="F8371" s="168">
        <f t="shared" si="145"/>
        <v>59.41</v>
      </c>
    </row>
    <row r="8372" spans="1:6" s="45" customFormat="1" ht="24">
      <c r="A8372" s="229">
        <v>2003275</v>
      </c>
      <c r="B8372" s="21" t="s">
        <v>31</v>
      </c>
      <c r="C8372" s="32" t="s">
        <v>9169</v>
      </c>
      <c r="D8372" s="33" t="s">
        <v>21</v>
      </c>
      <c r="E8372" s="34">
        <v>92.42</v>
      </c>
      <c r="F8372" s="168">
        <f t="shared" si="145"/>
        <v>92.42</v>
      </c>
    </row>
    <row r="8373" spans="1:6" s="45" customFormat="1" ht="24">
      <c r="A8373" s="229">
        <v>2003276</v>
      </c>
      <c r="B8373" s="21" t="s">
        <v>31</v>
      </c>
      <c r="C8373" s="32" t="s">
        <v>9170</v>
      </c>
      <c r="D8373" s="33" t="s">
        <v>21</v>
      </c>
      <c r="E8373" s="34">
        <v>71.459999999999994</v>
      </c>
      <c r="F8373" s="168">
        <f t="shared" si="145"/>
        <v>71.459999999999994</v>
      </c>
    </row>
    <row r="8374" spans="1:6" s="45" customFormat="1" ht="14.25">
      <c r="A8374" s="229">
        <v>2003269</v>
      </c>
      <c r="B8374" s="21" t="s">
        <v>31</v>
      </c>
      <c r="C8374" s="32" t="s">
        <v>9171</v>
      </c>
      <c r="D8374" s="33" t="s">
        <v>21</v>
      </c>
      <c r="E8374" s="34">
        <v>42.53</v>
      </c>
      <c r="F8374" s="168">
        <f t="shared" si="145"/>
        <v>42.53</v>
      </c>
    </row>
    <row r="8375" spans="1:6" s="45" customFormat="1" ht="14.25">
      <c r="A8375" s="229">
        <v>2003270</v>
      </c>
      <c r="B8375" s="21" t="s">
        <v>31</v>
      </c>
      <c r="C8375" s="32" t="s">
        <v>9172</v>
      </c>
      <c r="D8375" s="33" t="s">
        <v>21</v>
      </c>
      <c r="E8375" s="34">
        <v>31.85</v>
      </c>
      <c r="F8375" s="168">
        <f t="shared" si="145"/>
        <v>31.85</v>
      </c>
    </row>
    <row r="8376" spans="1:6" s="45" customFormat="1" ht="24">
      <c r="A8376" s="229">
        <v>2003271</v>
      </c>
      <c r="B8376" s="21" t="s">
        <v>31</v>
      </c>
      <c r="C8376" s="32" t="s">
        <v>9173</v>
      </c>
      <c r="D8376" s="33" t="s">
        <v>21</v>
      </c>
      <c r="E8376" s="34">
        <v>48.61</v>
      </c>
      <c r="F8376" s="168">
        <f t="shared" si="145"/>
        <v>48.61</v>
      </c>
    </row>
    <row r="8377" spans="1:6" s="45" customFormat="1" ht="24">
      <c r="A8377" s="229">
        <v>2003272</v>
      </c>
      <c r="B8377" s="21" t="s">
        <v>31</v>
      </c>
      <c r="C8377" s="32" t="s">
        <v>9174</v>
      </c>
      <c r="D8377" s="33" t="s">
        <v>21</v>
      </c>
      <c r="E8377" s="34">
        <v>37.9</v>
      </c>
      <c r="F8377" s="168">
        <f t="shared" si="145"/>
        <v>37.9</v>
      </c>
    </row>
    <row r="8378" spans="1:6" s="45" customFormat="1" ht="14.25">
      <c r="A8378" s="229">
        <v>2003261</v>
      </c>
      <c r="B8378" s="21" t="s">
        <v>31</v>
      </c>
      <c r="C8378" s="32" t="s">
        <v>9175</v>
      </c>
      <c r="D8378" s="33" t="s">
        <v>21</v>
      </c>
      <c r="E8378" s="34">
        <v>44.62</v>
      </c>
      <c r="F8378" s="168">
        <f t="shared" si="145"/>
        <v>44.62</v>
      </c>
    </row>
    <row r="8379" spans="1:6" s="45" customFormat="1" ht="14.25">
      <c r="A8379" s="229">
        <v>2003262</v>
      </c>
      <c r="B8379" s="21" t="s">
        <v>31</v>
      </c>
      <c r="C8379" s="32" t="s">
        <v>9176</v>
      </c>
      <c r="D8379" s="33" t="s">
        <v>21</v>
      </c>
      <c r="E8379" s="34">
        <v>33.43</v>
      </c>
      <c r="F8379" s="168">
        <f t="shared" si="145"/>
        <v>33.43</v>
      </c>
    </row>
    <row r="8380" spans="1:6" s="45" customFormat="1" ht="24">
      <c r="A8380" s="229">
        <v>2003263</v>
      </c>
      <c r="B8380" s="21" t="s">
        <v>31</v>
      </c>
      <c r="C8380" s="32" t="s">
        <v>9177</v>
      </c>
      <c r="D8380" s="33" t="s">
        <v>21</v>
      </c>
      <c r="E8380" s="34">
        <v>51.01</v>
      </c>
      <c r="F8380" s="168">
        <f t="shared" si="145"/>
        <v>51.01</v>
      </c>
    </row>
    <row r="8381" spans="1:6" s="45" customFormat="1" ht="24">
      <c r="A8381" s="229">
        <v>2003264</v>
      </c>
      <c r="B8381" s="21" t="s">
        <v>31</v>
      </c>
      <c r="C8381" s="32" t="s">
        <v>9178</v>
      </c>
      <c r="D8381" s="33" t="s">
        <v>21</v>
      </c>
      <c r="E8381" s="34">
        <v>39.79</v>
      </c>
      <c r="F8381" s="168">
        <f t="shared" si="145"/>
        <v>39.79</v>
      </c>
    </row>
    <row r="8382" spans="1:6" s="45" customFormat="1" ht="14.25">
      <c r="A8382" s="229">
        <v>2003285</v>
      </c>
      <c r="B8382" s="21" t="s">
        <v>31</v>
      </c>
      <c r="C8382" s="32" t="s">
        <v>9179</v>
      </c>
      <c r="D8382" s="33" t="s">
        <v>21</v>
      </c>
      <c r="E8382" s="34">
        <v>46.09</v>
      </c>
      <c r="F8382" s="168">
        <f t="shared" si="145"/>
        <v>46.09</v>
      </c>
    </row>
    <row r="8383" spans="1:6" s="45" customFormat="1" ht="14.25">
      <c r="A8383" s="229">
        <v>2003286</v>
      </c>
      <c r="B8383" s="21" t="s">
        <v>31</v>
      </c>
      <c r="C8383" s="32" t="s">
        <v>9180</v>
      </c>
      <c r="D8383" s="33" t="s">
        <v>21</v>
      </c>
      <c r="E8383" s="34">
        <v>34.56</v>
      </c>
      <c r="F8383" s="168">
        <f t="shared" si="145"/>
        <v>34.56</v>
      </c>
    </row>
    <row r="8384" spans="1:6" s="45" customFormat="1" ht="24">
      <c r="A8384" s="229">
        <v>2003287</v>
      </c>
      <c r="B8384" s="21" t="s">
        <v>31</v>
      </c>
      <c r="C8384" s="32" t="s">
        <v>9181</v>
      </c>
      <c r="D8384" s="33" t="s">
        <v>21</v>
      </c>
      <c r="E8384" s="34">
        <v>52.68</v>
      </c>
      <c r="F8384" s="168">
        <f t="shared" si="145"/>
        <v>52.68</v>
      </c>
    </row>
    <row r="8385" spans="1:6" s="45" customFormat="1" ht="24">
      <c r="A8385" s="229">
        <v>2003288</v>
      </c>
      <c r="B8385" s="21" t="s">
        <v>31</v>
      </c>
      <c r="C8385" s="32" t="s">
        <v>9182</v>
      </c>
      <c r="D8385" s="33" t="s">
        <v>21</v>
      </c>
      <c r="E8385" s="34">
        <v>41.12</v>
      </c>
      <c r="F8385" s="168">
        <f t="shared" si="145"/>
        <v>41.12</v>
      </c>
    </row>
    <row r="8386" spans="1:6" s="45" customFormat="1" ht="14.25">
      <c r="A8386" s="229">
        <v>2003265</v>
      </c>
      <c r="B8386" s="21" t="s">
        <v>31</v>
      </c>
      <c r="C8386" s="32" t="s">
        <v>9183</v>
      </c>
      <c r="D8386" s="33" t="s">
        <v>21</v>
      </c>
      <c r="E8386" s="34">
        <v>51.78</v>
      </c>
      <c r="F8386" s="168">
        <f t="shared" si="145"/>
        <v>51.78</v>
      </c>
    </row>
    <row r="8387" spans="1:6" s="45" customFormat="1" ht="14.25">
      <c r="A8387" s="229">
        <v>2003266</v>
      </c>
      <c r="B8387" s="21" t="s">
        <v>31</v>
      </c>
      <c r="C8387" s="32" t="s">
        <v>9184</v>
      </c>
      <c r="D8387" s="33" t="s">
        <v>21</v>
      </c>
      <c r="E8387" s="34">
        <v>38.68</v>
      </c>
      <c r="F8387" s="168">
        <f t="shared" si="145"/>
        <v>38.68</v>
      </c>
    </row>
    <row r="8388" spans="1:6" s="45" customFormat="1" ht="24">
      <c r="A8388" s="229">
        <v>2003267</v>
      </c>
      <c r="B8388" s="21" t="s">
        <v>31</v>
      </c>
      <c r="C8388" s="32" t="s">
        <v>9185</v>
      </c>
      <c r="D8388" s="33" t="s">
        <v>21</v>
      </c>
      <c r="E8388" s="34">
        <v>59.29</v>
      </c>
      <c r="F8388" s="168">
        <f t="shared" si="145"/>
        <v>59.29</v>
      </c>
    </row>
    <row r="8389" spans="1:6" s="45" customFormat="1" ht="24">
      <c r="A8389" s="229">
        <v>2003268</v>
      </c>
      <c r="B8389" s="21" t="s">
        <v>31</v>
      </c>
      <c r="C8389" s="32" t="s">
        <v>9186</v>
      </c>
      <c r="D8389" s="33" t="s">
        <v>21</v>
      </c>
      <c r="E8389" s="34">
        <v>46.15</v>
      </c>
      <c r="F8389" s="168">
        <f t="shared" si="145"/>
        <v>46.15</v>
      </c>
    </row>
    <row r="8390" spans="1:6" s="45" customFormat="1" ht="14.25">
      <c r="A8390" s="229">
        <v>2003289</v>
      </c>
      <c r="B8390" s="21" t="s">
        <v>31</v>
      </c>
      <c r="C8390" s="32" t="s">
        <v>9187</v>
      </c>
      <c r="D8390" s="33" t="s">
        <v>21</v>
      </c>
      <c r="E8390" s="34">
        <v>18.54</v>
      </c>
      <c r="F8390" s="168">
        <f t="shared" si="145"/>
        <v>18.54</v>
      </c>
    </row>
    <row r="8391" spans="1:6" s="45" customFormat="1" ht="14.25">
      <c r="A8391" s="229">
        <v>2003338</v>
      </c>
      <c r="B8391" s="21" t="s">
        <v>31</v>
      </c>
      <c r="C8391" s="32" t="s">
        <v>9188</v>
      </c>
      <c r="D8391" s="33" t="s">
        <v>21</v>
      </c>
      <c r="E8391" s="34">
        <v>23.27</v>
      </c>
      <c r="F8391" s="168">
        <f t="shared" si="145"/>
        <v>23.27</v>
      </c>
    </row>
    <row r="8392" spans="1:6" s="45" customFormat="1" ht="14.25">
      <c r="A8392" s="229">
        <v>2003290</v>
      </c>
      <c r="B8392" s="21" t="s">
        <v>31</v>
      </c>
      <c r="C8392" s="32" t="s">
        <v>9189</v>
      </c>
      <c r="D8392" s="33" t="s">
        <v>21</v>
      </c>
      <c r="E8392" s="34">
        <v>15.36</v>
      </c>
      <c r="F8392" s="168">
        <f t="shared" si="145"/>
        <v>15.36</v>
      </c>
    </row>
    <row r="8393" spans="1:6" s="45" customFormat="1" ht="14.25">
      <c r="A8393" s="229">
        <v>2003300</v>
      </c>
      <c r="B8393" s="21" t="s">
        <v>31</v>
      </c>
      <c r="C8393" s="32" t="s">
        <v>9190</v>
      </c>
      <c r="D8393" s="33" t="s">
        <v>21</v>
      </c>
      <c r="E8393" s="34">
        <v>7.88</v>
      </c>
      <c r="F8393" s="168">
        <f t="shared" si="145"/>
        <v>7.88</v>
      </c>
    </row>
    <row r="8394" spans="1:6" s="45" customFormat="1" ht="14.25">
      <c r="A8394" s="229">
        <v>2003299</v>
      </c>
      <c r="B8394" s="21" t="s">
        <v>31</v>
      </c>
      <c r="C8394" s="32" t="s">
        <v>9191</v>
      </c>
      <c r="D8394" s="33" t="s">
        <v>21</v>
      </c>
      <c r="E8394" s="34">
        <v>9.9600000000000009</v>
      </c>
      <c r="F8394" s="168">
        <f t="shared" si="145"/>
        <v>9.9600000000000009</v>
      </c>
    </row>
    <row r="8395" spans="1:6" s="45" customFormat="1" ht="14.25">
      <c r="A8395" s="229">
        <v>2003301</v>
      </c>
      <c r="B8395" s="21" t="s">
        <v>31</v>
      </c>
      <c r="C8395" s="32" t="s">
        <v>9192</v>
      </c>
      <c r="D8395" s="33" t="s">
        <v>21</v>
      </c>
      <c r="E8395" s="34">
        <v>6.9</v>
      </c>
      <c r="F8395" s="168">
        <f t="shared" si="145"/>
        <v>6.9</v>
      </c>
    </row>
    <row r="8396" spans="1:6" s="45" customFormat="1" ht="14.25">
      <c r="A8396" s="229">
        <v>2004513</v>
      </c>
      <c r="B8396" s="21" t="s">
        <v>31</v>
      </c>
      <c r="C8396" s="32" t="s">
        <v>9193</v>
      </c>
      <c r="D8396" s="33" t="s">
        <v>21</v>
      </c>
      <c r="E8396" s="34">
        <v>0.12</v>
      </c>
      <c r="F8396" s="168">
        <f t="shared" si="145"/>
        <v>0.12</v>
      </c>
    </row>
    <row r="8397" spans="1:6" s="45" customFormat="1" ht="14.25">
      <c r="A8397" s="229">
        <v>2003365</v>
      </c>
      <c r="B8397" s="21" t="s">
        <v>31</v>
      </c>
      <c r="C8397" s="32" t="s">
        <v>9194</v>
      </c>
      <c r="D8397" s="33" t="s">
        <v>21</v>
      </c>
      <c r="E8397" s="34">
        <v>1029.29</v>
      </c>
      <c r="F8397" s="168">
        <f t="shared" si="145"/>
        <v>1029.29</v>
      </c>
    </row>
    <row r="8398" spans="1:6" s="45" customFormat="1" ht="14.25">
      <c r="A8398" s="229">
        <v>2003364</v>
      </c>
      <c r="B8398" s="21" t="s">
        <v>31</v>
      </c>
      <c r="C8398" s="32" t="s">
        <v>9195</v>
      </c>
      <c r="D8398" s="33" t="s">
        <v>21</v>
      </c>
      <c r="E8398" s="34">
        <v>881.87</v>
      </c>
      <c r="F8398" s="168">
        <f t="shared" si="145"/>
        <v>881.87</v>
      </c>
    </row>
    <row r="8399" spans="1:6" s="45" customFormat="1" ht="14.25">
      <c r="A8399" s="229">
        <v>2003097</v>
      </c>
      <c r="B8399" s="21" t="s">
        <v>31</v>
      </c>
      <c r="C8399" s="32" t="s">
        <v>9196</v>
      </c>
      <c r="D8399" s="33" t="s">
        <v>21</v>
      </c>
      <c r="E8399" s="34">
        <v>1079.43</v>
      </c>
      <c r="F8399" s="168">
        <f t="shared" si="145"/>
        <v>1079.43</v>
      </c>
    </row>
    <row r="8400" spans="1:6" s="45" customFormat="1" ht="14.25">
      <c r="A8400" s="229">
        <v>2003098</v>
      </c>
      <c r="B8400" s="21" t="s">
        <v>31</v>
      </c>
      <c r="C8400" s="32" t="s">
        <v>9197</v>
      </c>
      <c r="D8400" s="33" t="s">
        <v>21</v>
      </c>
      <c r="E8400" s="34">
        <v>927.95</v>
      </c>
      <c r="F8400" s="168">
        <f t="shared" si="145"/>
        <v>927.95</v>
      </c>
    </row>
    <row r="8401" spans="1:6" s="45" customFormat="1" ht="14.25">
      <c r="A8401" s="229">
        <v>2003363</v>
      </c>
      <c r="B8401" s="21" t="s">
        <v>31</v>
      </c>
      <c r="C8401" s="32" t="s">
        <v>9198</v>
      </c>
      <c r="D8401" s="33" t="s">
        <v>21</v>
      </c>
      <c r="E8401" s="34">
        <v>1118.3499999999999</v>
      </c>
      <c r="F8401" s="168">
        <f t="shared" si="145"/>
        <v>1118.3499999999999</v>
      </c>
    </row>
    <row r="8402" spans="1:6" s="45" customFormat="1" ht="14.25">
      <c r="A8402" s="229">
        <v>2003362</v>
      </c>
      <c r="B8402" s="21" t="s">
        <v>31</v>
      </c>
      <c r="C8402" s="32" t="s">
        <v>9199</v>
      </c>
      <c r="D8402" s="33" t="s">
        <v>21</v>
      </c>
      <c r="E8402" s="34">
        <v>966.27</v>
      </c>
      <c r="F8402" s="168">
        <f t="shared" si="145"/>
        <v>966.27</v>
      </c>
    </row>
    <row r="8403" spans="1:6" s="45" customFormat="1" ht="14.25">
      <c r="A8403" s="229">
        <v>2003099</v>
      </c>
      <c r="B8403" s="21" t="s">
        <v>31</v>
      </c>
      <c r="C8403" s="32" t="s">
        <v>9200</v>
      </c>
      <c r="D8403" s="33" t="s">
        <v>21</v>
      </c>
      <c r="E8403" s="34">
        <v>1172.48</v>
      </c>
      <c r="F8403" s="168">
        <f t="shared" si="145"/>
        <v>1172.48</v>
      </c>
    </row>
    <row r="8404" spans="1:6" s="45" customFormat="1" ht="14.25">
      <c r="A8404" s="229">
        <v>2003100</v>
      </c>
      <c r="B8404" s="21" t="s">
        <v>31</v>
      </c>
      <c r="C8404" s="32" t="s">
        <v>9201</v>
      </c>
      <c r="D8404" s="33" t="s">
        <v>21</v>
      </c>
      <c r="E8404" s="34">
        <v>1015.13</v>
      </c>
      <c r="F8404" s="168">
        <f t="shared" si="145"/>
        <v>1015.13</v>
      </c>
    </row>
    <row r="8405" spans="1:6" s="45" customFormat="1" ht="14.25">
      <c r="A8405" s="229">
        <v>2003361</v>
      </c>
      <c r="B8405" s="21" t="s">
        <v>31</v>
      </c>
      <c r="C8405" s="32" t="s">
        <v>9202</v>
      </c>
      <c r="D8405" s="33" t="s">
        <v>21</v>
      </c>
      <c r="E8405" s="34">
        <v>1340.22</v>
      </c>
      <c r="F8405" s="168">
        <f t="shared" si="145"/>
        <v>1340.22</v>
      </c>
    </row>
    <row r="8406" spans="1:6" s="45" customFormat="1" ht="14.25">
      <c r="A8406" s="229">
        <v>2003360</v>
      </c>
      <c r="B8406" s="21" t="s">
        <v>31</v>
      </c>
      <c r="C8406" s="32" t="s">
        <v>9203</v>
      </c>
      <c r="D8406" s="33" t="s">
        <v>21</v>
      </c>
      <c r="E8406" s="34">
        <v>1176.81</v>
      </c>
      <c r="F8406" s="168">
        <f t="shared" si="145"/>
        <v>1176.81</v>
      </c>
    </row>
    <row r="8407" spans="1:6" s="45" customFormat="1" ht="14.25">
      <c r="A8407" s="229">
        <v>2003101</v>
      </c>
      <c r="B8407" s="21" t="s">
        <v>31</v>
      </c>
      <c r="C8407" s="32" t="s">
        <v>9204</v>
      </c>
      <c r="D8407" s="33" t="s">
        <v>21</v>
      </c>
      <c r="E8407" s="34">
        <v>1500.08</v>
      </c>
      <c r="F8407" s="168">
        <f t="shared" si="145"/>
        <v>1500.08</v>
      </c>
    </row>
    <row r="8408" spans="1:6" s="45" customFormat="1" ht="14.25">
      <c r="A8408" s="229">
        <v>2003102</v>
      </c>
      <c r="B8408" s="21" t="s">
        <v>31</v>
      </c>
      <c r="C8408" s="32" t="s">
        <v>9205</v>
      </c>
      <c r="D8408" s="33" t="s">
        <v>21</v>
      </c>
      <c r="E8408" s="34">
        <v>1325.33</v>
      </c>
      <c r="F8408" s="168">
        <f t="shared" si="145"/>
        <v>1325.33</v>
      </c>
    </row>
    <row r="8409" spans="1:6" s="45" customFormat="1" ht="14.25">
      <c r="A8409" s="229">
        <v>2003869</v>
      </c>
      <c r="B8409" s="21" t="s">
        <v>31</v>
      </c>
      <c r="C8409" s="32" t="s">
        <v>9206</v>
      </c>
      <c r="D8409" s="33" t="s">
        <v>21</v>
      </c>
      <c r="E8409" s="34">
        <v>227.13</v>
      </c>
      <c r="F8409" s="168">
        <f t="shared" si="145"/>
        <v>227.13</v>
      </c>
    </row>
    <row r="8410" spans="1:6" s="45" customFormat="1" ht="14.25">
      <c r="A8410" s="229">
        <v>2003822</v>
      </c>
      <c r="B8410" s="21" t="s">
        <v>31</v>
      </c>
      <c r="C8410" s="32" t="s">
        <v>9207</v>
      </c>
      <c r="D8410" s="33" t="s">
        <v>21</v>
      </c>
      <c r="E8410" s="34">
        <v>288.04000000000002</v>
      </c>
      <c r="F8410" s="168">
        <f t="shared" si="145"/>
        <v>288.04000000000002</v>
      </c>
    </row>
    <row r="8411" spans="1:6" s="45" customFormat="1" ht="14.25">
      <c r="A8411" s="229">
        <v>2003826</v>
      </c>
      <c r="B8411" s="21" t="s">
        <v>31</v>
      </c>
      <c r="C8411" s="32" t="s">
        <v>9208</v>
      </c>
      <c r="D8411" s="33" t="s">
        <v>21</v>
      </c>
      <c r="E8411" s="34">
        <v>438.29</v>
      </c>
      <c r="F8411" s="168">
        <f t="shared" si="145"/>
        <v>438.29</v>
      </c>
    </row>
    <row r="8412" spans="1:6" s="45" customFormat="1" ht="14.25">
      <c r="A8412" s="229">
        <v>2003830</v>
      </c>
      <c r="B8412" s="21" t="s">
        <v>31</v>
      </c>
      <c r="C8412" s="32" t="s">
        <v>9209</v>
      </c>
      <c r="D8412" s="33" t="s">
        <v>21</v>
      </c>
      <c r="E8412" s="34">
        <v>592.21</v>
      </c>
      <c r="F8412" s="168">
        <f t="shared" si="145"/>
        <v>592.21</v>
      </c>
    </row>
    <row r="8413" spans="1:6" s="45" customFormat="1" ht="14.25">
      <c r="A8413" s="229">
        <v>2003834</v>
      </c>
      <c r="B8413" s="21" t="s">
        <v>31</v>
      </c>
      <c r="C8413" s="32" t="s">
        <v>9210</v>
      </c>
      <c r="D8413" s="33" t="s">
        <v>21</v>
      </c>
      <c r="E8413" s="34">
        <v>950.52</v>
      </c>
      <c r="F8413" s="168">
        <f t="shared" si="145"/>
        <v>950.52</v>
      </c>
    </row>
    <row r="8414" spans="1:6" s="45" customFormat="1" ht="14.25">
      <c r="A8414" s="229">
        <v>2003838</v>
      </c>
      <c r="B8414" s="21" t="s">
        <v>31</v>
      </c>
      <c r="C8414" s="32" t="s">
        <v>9211</v>
      </c>
      <c r="D8414" s="33" t="s">
        <v>21</v>
      </c>
      <c r="E8414" s="34">
        <v>1360.36</v>
      </c>
      <c r="F8414" s="168">
        <f t="shared" si="145"/>
        <v>1360.36</v>
      </c>
    </row>
    <row r="8415" spans="1:6" s="45" customFormat="1" ht="14.25">
      <c r="A8415" s="229">
        <v>2003768</v>
      </c>
      <c r="B8415" s="21" t="s">
        <v>31</v>
      </c>
      <c r="C8415" s="32" t="s">
        <v>9212</v>
      </c>
      <c r="D8415" s="33" t="s">
        <v>21</v>
      </c>
      <c r="E8415" s="34">
        <v>173.74</v>
      </c>
      <c r="F8415" s="168">
        <f t="shared" si="145"/>
        <v>173.74</v>
      </c>
    </row>
    <row r="8416" spans="1:6" s="45" customFormat="1" ht="14.25">
      <c r="A8416" s="229">
        <v>2003873</v>
      </c>
      <c r="B8416" s="21" t="s">
        <v>31</v>
      </c>
      <c r="C8416" s="32" t="s">
        <v>9213</v>
      </c>
      <c r="D8416" s="33" t="s">
        <v>21</v>
      </c>
      <c r="E8416" s="34">
        <v>153.44</v>
      </c>
      <c r="F8416" s="168">
        <f t="shared" si="145"/>
        <v>153.44</v>
      </c>
    </row>
    <row r="8417" spans="1:6" s="45" customFormat="1" ht="14.25">
      <c r="A8417" s="229">
        <v>2003772</v>
      </c>
      <c r="B8417" s="21" t="s">
        <v>31</v>
      </c>
      <c r="C8417" s="32" t="s">
        <v>9214</v>
      </c>
      <c r="D8417" s="33" t="s">
        <v>21</v>
      </c>
      <c r="E8417" s="34">
        <v>254.9</v>
      </c>
      <c r="F8417" s="168">
        <f t="shared" si="145"/>
        <v>254.9</v>
      </c>
    </row>
    <row r="8418" spans="1:6" s="45" customFormat="1" ht="14.25">
      <c r="A8418" s="229">
        <v>2003877</v>
      </c>
      <c r="B8418" s="21" t="s">
        <v>31</v>
      </c>
      <c r="C8418" s="32" t="s">
        <v>9215</v>
      </c>
      <c r="D8418" s="33" t="s">
        <v>21</v>
      </c>
      <c r="E8418" s="34">
        <v>222.75</v>
      </c>
      <c r="F8418" s="168">
        <f t="shared" si="145"/>
        <v>222.75</v>
      </c>
    </row>
    <row r="8419" spans="1:6" s="45" customFormat="1" ht="14.25">
      <c r="A8419" s="229">
        <v>2003776</v>
      </c>
      <c r="B8419" s="21" t="s">
        <v>31</v>
      </c>
      <c r="C8419" s="32" t="s">
        <v>9216</v>
      </c>
      <c r="D8419" s="33" t="s">
        <v>21</v>
      </c>
      <c r="E8419" s="34">
        <v>415.11</v>
      </c>
      <c r="F8419" s="168">
        <f t="shared" si="145"/>
        <v>415.11</v>
      </c>
    </row>
    <row r="8420" spans="1:6" s="45" customFormat="1" ht="14.25">
      <c r="A8420" s="229">
        <v>2003881</v>
      </c>
      <c r="B8420" s="21" t="s">
        <v>31</v>
      </c>
      <c r="C8420" s="32" t="s">
        <v>9217</v>
      </c>
      <c r="D8420" s="33" t="s">
        <v>21</v>
      </c>
      <c r="E8420" s="34">
        <v>371.04</v>
      </c>
      <c r="F8420" s="168">
        <f t="shared" si="145"/>
        <v>371.04</v>
      </c>
    </row>
    <row r="8421" spans="1:6" s="45" customFormat="1" ht="14.25">
      <c r="A8421" s="229">
        <v>2003780</v>
      </c>
      <c r="B8421" s="21" t="s">
        <v>31</v>
      </c>
      <c r="C8421" s="32" t="s">
        <v>9218</v>
      </c>
      <c r="D8421" s="33" t="s">
        <v>21</v>
      </c>
      <c r="E8421" s="34">
        <v>551.92999999999995</v>
      </c>
      <c r="F8421" s="168">
        <f t="shared" si="145"/>
        <v>551.92999999999995</v>
      </c>
    </row>
    <row r="8422" spans="1:6" s="45" customFormat="1" ht="14.25">
      <c r="A8422" s="229">
        <v>2003885</v>
      </c>
      <c r="B8422" s="21" t="s">
        <v>31</v>
      </c>
      <c r="C8422" s="32" t="s">
        <v>9219</v>
      </c>
      <c r="D8422" s="33" t="s">
        <v>21</v>
      </c>
      <c r="E8422" s="34">
        <v>487.54</v>
      </c>
      <c r="F8422" s="168">
        <f t="shared" si="145"/>
        <v>487.54</v>
      </c>
    </row>
    <row r="8423" spans="1:6" s="45" customFormat="1" ht="14.25">
      <c r="A8423" s="229">
        <v>2003784</v>
      </c>
      <c r="B8423" s="21" t="s">
        <v>31</v>
      </c>
      <c r="C8423" s="32" t="s">
        <v>9220</v>
      </c>
      <c r="D8423" s="33" t="s">
        <v>21</v>
      </c>
      <c r="E8423" s="34">
        <v>857.66</v>
      </c>
      <c r="F8423" s="168">
        <f t="shared" si="145"/>
        <v>857.66</v>
      </c>
    </row>
    <row r="8424" spans="1:6" s="45" customFormat="1" ht="14.25">
      <c r="A8424" s="229">
        <v>2003889</v>
      </c>
      <c r="B8424" s="21" t="s">
        <v>31</v>
      </c>
      <c r="C8424" s="32" t="s">
        <v>9221</v>
      </c>
      <c r="D8424" s="33" t="s">
        <v>21</v>
      </c>
      <c r="E8424" s="34">
        <v>756.88</v>
      </c>
      <c r="F8424" s="168">
        <f t="shared" si="145"/>
        <v>756.88</v>
      </c>
    </row>
    <row r="8425" spans="1:6" s="45" customFormat="1" ht="14.25">
      <c r="A8425" s="229">
        <v>2003870</v>
      </c>
      <c r="B8425" s="21" t="s">
        <v>31</v>
      </c>
      <c r="C8425" s="32" t="s">
        <v>9222</v>
      </c>
      <c r="D8425" s="33" t="s">
        <v>21</v>
      </c>
      <c r="E8425" s="34">
        <v>243.71</v>
      </c>
      <c r="F8425" s="168">
        <f t="shared" si="145"/>
        <v>243.71</v>
      </c>
    </row>
    <row r="8426" spans="1:6" s="45" customFormat="1" ht="14.25">
      <c r="A8426" s="229">
        <v>2003823</v>
      </c>
      <c r="B8426" s="21" t="s">
        <v>31</v>
      </c>
      <c r="C8426" s="32" t="s">
        <v>9223</v>
      </c>
      <c r="D8426" s="33" t="s">
        <v>21</v>
      </c>
      <c r="E8426" s="34">
        <v>322.13</v>
      </c>
      <c r="F8426" s="168">
        <f t="shared" si="145"/>
        <v>322.13</v>
      </c>
    </row>
    <row r="8427" spans="1:6" s="45" customFormat="1" ht="14.25">
      <c r="A8427" s="229">
        <v>2003827</v>
      </c>
      <c r="B8427" s="21" t="s">
        <v>31</v>
      </c>
      <c r="C8427" s="32" t="s">
        <v>9224</v>
      </c>
      <c r="D8427" s="33" t="s">
        <v>21</v>
      </c>
      <c r="E8427" s="34">
        <v>467.2</v>
      </c>
      <c r="F8427" s="168">
        <f t="shared" si="145"/>
        <v>467.2</v>
      </c>
    </row>
    <row r="8428" spans="1:6" s="45" customFormat="1" ht="14.25">
      <c r="A8428" s="229">
        <v>2003831</v>
      </c>
      <c r="B8428" s="21" t="s">
        <v>31</v>
      </c>
      <c r="C8428" s="32" t="s">
        <v>9225</v>
      </c>
      <c r="D8428" s="33" t="s">
        <v>21</v>
      </c>
      <c r="E8428" s="34">
        <v>637.37</v>
      </c>
      <c r="F8428" s="168">
        <f t="shared" si="145"/>
        <v>637.37</v>
      </c>
    </row>
    <row r="8429" spans="1:6" s="45" customFormat="1" ht="14.25">
      <c r="A8429" s="229">
        <v>2003835</v>
      </c>
      <c r="B8429" s="21" t="s">
        <v>31</v>
      </c>
      <c r="C8429" s="32" t="s">
        <v>9226</v>
      </c>
      <c r="D8429" s="33" t="s">
        <v>21</v>
      </c>
      <c r="E8429" s="34">
        <v>1080.47</v>
      </c>
      <c r="F8429" s="168">
        <f t="shared" si="145"/>
        <v>1080.47</v>
      </c>
    </row>
    <row r="8430" spans="1:6" s="45" customFormat="1" ht="14.25">
      <c r="A8430" s="229">
        <v>2003839</v>
      </c>
      <c r="B8430" s="21" t="s">
        <v>31</v>
      </c>
      <c r="C8430" s="32" t="s">
        <v>9227</v>
      </c>
      <c r="D8430" s="33" t="s">
        <v>21</v>
      </c>
      <c r="E8430" s="34">
        <v>1544.36</v>
      </c>
      <c r="F8430" s="168">
        <f t="shared" si="145"/>
        <v>1544.36</v>
      </c>
    </row>
    <row r="8431" spans="1:6" s="45" customFormat="1" ht="14.25">
      <c r="A8431" s="229">
        <v>2003769</v>
      </c>
      <c r="B8431" s="21" t="s">
        <v>31</v>
      </c>
      <c r="C8431" s="32" t="s">
        <v>9228</v>
      </c>
      <c r="D8431" s="33" t="s">
        <v>21</v>
      </c>
      <c r="E8431" s="34">
        <v>186.59</v>
      </c>
      <c r="F8431" s="168">
        <f t="shared" ref="F8431:F8494" si="146">E8431*$F$5038</f>
        <v>186.59</v>
      </c>
    </row>
    <row r="8432" spans="1:6" s="45" customFormat="1" ht="14.25">
      <c r="A8432" s="229">
        <v>2003874</v>
      </c>
      <c r="B8432" s="21" t="s">
        <v>31</v>
      </c>
      <c r="C8432" s="32" t="s">
        <v>9229</v>
      </c>
      <c r="D8432" s="33" t="s">
        <v>21</v>
      </c>
      <c r="E8432" s="34">
        <v>166.3</v>
      </c>
      <c r="F8432" s="168">
        <f t="shared" si="146"/>
        <v>166.3</v>
      </c>
    </row>
    <row r="8433" spans="1:6" s="45" customFormat="1" ht="14.25">
      <c r="A8433" s="229">
        <v>2003773</v>
      </c>
      <c r="B8433" s="21" t="s">
        <v>31</v>
      </c>
      <c r="C8433" s="32" t="s">
        <v>9230</v>
      </c>
      <c r="D8433" s="33" t="s">
        <v>21</v>
      </c>
      <c r="E8433" s="34">
        <v>306.27999999999997</v>
      </c>
      <c r="F8433" s="168">
        <f t="shared" si="146"/>
        <v>306.27999999999997</v>
      </c>
    </row>
    <row r="8434" spans="1:6" s="45" customFormat="1" ht="14.25">
      <c r="A8434" s="229">
        <v>2003878</v>
      </c>
      <c r="B8434" s="21" t="s">
        <v>31</v>
      </c>
      <c r="C8434" s="32" t="s">
        <v>9231</v>
      </c>
      <c r="D8434" s="33" t="s">
        <v>21</v>
      </c>
      <c r="E8434" s="34">
        <v>274.2</v>
      </c>
      <c r="F8434" s="168">
        <f t="shared" si="146"/>
        <v>274.2</v>
      </c>
    </row>
    <row r="8435" spans="1:6" s="45" customFormat="1" ht="14.25">
      <c r="A8435" s="229">
        <v>2003777</v>
      </c>
      <c r="B8435" s="21" t="s">
        <v>31</v>
      </c>
      <c r="C8435" s="32" t="s">
        <v>9232</v>
      </c>
      <c r="D8435" s="33" t="s">
        <v>21</v>
      </c>
      <c r="E8435" s="34">
        <v>466.48</v>
      </c>
      <c r="F8435" s="168">
        <f t="shared" si="146"/>
        <v>466.48</v>
      </c>
    </row>
    <row r="8436" spans="1:6" s="45" customFormat="1" ht="14.25">
      <c r="A8436" s="229">
        <v>2003882</v>
      </c>
      <c r="B8436" s="21" t="s">
        <v>31</v>
      </c>
      <c r="C8436" s="32" t="s">
        <v>9233</v>
      </c>
      <c r="D8436" s="33" t="s">
        <v>21</v>
      </c>
      <c r="E8436" s="34">
        <v>422.49</v>
      </c>
      <c r="F8436" s="168">
        <f t="shared" si="146"/>
        <v>422.49</v>
      </c>
    </row>
    <row r="8437" spans="1:6" s="45" customFormat="1" ht="14.25">
      <c r="A8437" s="229">
        <v>2003781</v>
      </c>
      <c r="B8437" s="21" t="s">
        <v>31</v>
      </c>
      <c r="C8437" s="32" t="s">
        <v>9234</v>
      </c>
      <c r="D8437" s="33" t="s">
        <v>21</v>
      </c>
      <c r="E8437" s="34">
        <v>667.52</v>
      </c>
      <c r="F8437" s="168">
        <f t="shared" si="146"/>
        <v>667.52</v>
      </c>
    </row>
    <row r="8438" spans="1:6" s="45" customFormat="1" ht="14.25">
      <c r="A8438" s="229">
        <v>2003886</v>
      </c>
      <c r="B8438" s="21" t="s">
        <v>31</v>
      </c>
      <c r="C8438" s="32" t="s">
        <v>9235</v>
      </c>
      <c r="D8438" s="33" t="s">
        <v>21</v>
      </c>
      <c r="E8438" s="34">
        <v>603.29999999999995</v>
      </c>
      <c r="F8438" s="168">
        <f t="shared" si="146"/>
        <v>603.29999999999995</v>
      </c>
    </row>
    <row r="8439" spans="1:6" s="45" customFormat="1" ht="14.25">
      <c r="A8439" s="229">
        <v>2003785</v>
      </c>
      <c r="B8439" s="21" t="s">
        <v>31</v>
      </c>
      <c r="C8439" s="32" t="s">
        <v>9236</v>
      </c>
      <c r="D8439" s="33" t="s">
        <v>21</v>
      </c>
      <c r="E8439" s="34">
        <v>1037.47</v>
      </c>
      <c r="F8439" s="168">
        <f t="shared" si="146"/>
        <v>1037.47</v>
      </c>
    </row>
    <row r="8440" spans="1:6" s="45" customFormat="1" ht="14.25">
      <c r="A8440" s="229">
        <v>2003890</v>
      </c>
      <c r="B8440" s="21" t="s">
        <v>31</v>
      </c>
      <c r="C8440" s="32" t="s">
        <v>9237</v>
      </c>
      <c r="D8440" s="33" t="s">
        <v>21</v>
      </c>
      <c r="E8440" s="34">
        <v>936.96</v>
      </c>
      <c r="F8440" s="168">
        <f t="shared" si="146"/>
        <v>936.96</v>
      </c>
    </row>
    <row r="8441" spans="1:6" s="45" customFormat="1" ht="14.25">
      <c r="A8441" s="229">
        <v>2003871</v>
      </c>
      <c r="B8441" s="21" t="s">
        <v>31</v>
      </c>
      <c r="C8441" s="32" t="s">
        <v>9238</v>
      </c>
      <c r="D8441" s="33" t="s">
        <v>21</v>
      </c>
      <c r="E8441" s="34">
        <v>253.38</v>
      </c>
      <c r="F8441" s="168">
        <f t="shared" si="146"/>
        <v>253.38</v>
      </c>
    </row>
    <row r="8442" spans="1:6" s="45" customFormat="1" ht="14.25">
      <c r="A8442" s="229">
        <v>2003824</v>
      </c>
      <c r="B8442" s="21" t="s">
        <v>31</v>
      </c>
      <c r="C8442" s="32" t="s">
        <v>9239</v>
      </c>
      <c r="D8442" s="33" t="s">
        <v>21</v>
      </c>
      <c r="E8442" s="34">
        <v>335.86</v>
      </c>
      <c r="F8442" s="168">
        <f t="shared" si="146"/>
        <v>335.86</v>
      </c>
    </row>
    <row r="8443" spans="1:6" s="45" customFormat="1" ht="14.25">
      <c r="A8443" s="229">
        <v>2003828</v>
      </c>
      <c r="B8443" s="21" t="s">
        <v>31</v>
      </c>
      <c r="C8443" s="32" t="s">
        <v>9240</v>
      </c>
      <c r="D8443" s="33" t="s">
        <v>21</v>
      </c>
      <c r="E8443" s="34">
        <v>706.82</v>
      </c>
      <c r="F8443" s="168">
        <f t="shared" si="146"/>
        <v>706.82</v>
      </c>
    </row>
    <row r="8444" spans="1:6" s="45" customFormat="1" ht="14.25">
      <c r="A8444" s="229">
        <v>2003832</v>
      </c>
      <c r="B8444" s="21" t="s">
        <v>31</v>
      </c>
      <c r="C8444" s="32" t="s">
        <v>9241</v>
      </c>
      <c r="D8444" s="33" t="s">
        <v>21</v>
      </c>
      <c r="E8444" s="34">
        <v>703.75</v>
      </c>
      <c r="F8444" s="168">
        <f t="shared" si="146"/>
        <v>703.75</v>
      </c>
    </row>
    <row r="8445" spans="1:6" s="45" customFormat="1" ht="14.25">
      <c r="A8445" s="229">
        <v>2003836</v>
      </c>
      <c r="B8445" s="21" t="s">
        <v>31</v>
      </c>
      <c r="C8445" s="32" t="s">
        <v>9242</v>
      </c>
      <c r="D8445" s="33" t="s">
        <v>21</v>
      </c>
      <c r="E8445" s="34">
        <v>1376.15</v>
      </c>
      <c r="F8445" s="168">
        <f t="shared" si="146"/>
        <v>1376.15</v>
      </c>
    </row>
    <row r="8446" spans="1:6" s="45" customFormat="1" ht="14.25">
      <c r="A8446" s="229">
        <v>2003840</v>
      </c>
      <c r="B8446" s="21" t="s">
        <v>31</v>
      </c>
      <c r="C8446" s="32" t="s">
        <v>9243</v>
      </c>
      <c r="D8446" s="33" t="s">
        <v>21</v>
      </c>
      <c r="E8446" s="34">
        <v>1760.41</v>
      </c>
      <c r="F8446" s="168">
        <f t="shared" si="146"/>
        <v>1760.41</v>
      </c>
    </row>
    <row r="8447" spans="1:6" s="45" customFormat="1" ht="14.25">
      <c r="A8447" s="229">
        <v>2003770</v>
      </c>
      <c r="B8447" s="21" t="s">
        <v>31</v>
      </c>
      <c r="C8447" s="32" t="s">
        <v>9244</v>
      </c>
      <c r="D8447" s="33" t="s">
        <v>21</v>
      </c>
      <c r="E8447" s="34">
        <v>250.8</v>
      </c>
      <c r="F8447" s="168">
        <f t="shared" si="146"/>
        <v>250.8</v>
      </c>
    </row>
    <row r="8448" spans="1:6" s="45" customFormat="1" ht="14.25">
      <c r="A8448" s="229">
        <v>2003875</v>
      </c>
      <c r="B8448" s="21" t="s">
        <v>31</v>
      </c>
      <c r="C8448" s="32" t="s">
        <v>9245</v>
      </c>
      <c r="D8448" s="33" t="s">
        <v>21</v>
      </c>
      <c r="E8448" s="34">
        <v>230.61</v>
      </c>
      <c r="F8448" s="168">
        <f t="shared" si="146"/>
        <v>230.61</v>
      </c>
    </row>
    <row r="8449" spans="1:6" s="45" customFormat="1" ht="14.25">
      <c r="A8449" s="229">
        <v>2003774</v>
      </c>
      <c r="B8449" s="21" t="s">
        <v>31</v>
      </c>
      <c r="C8449" s="32" t="s">
        <v>9246</v>
      </c>
      <c r="D8449" s="33" t="s">
        <v>21</v>
      </c>
      <c r="E8449" s="34">
        <v>408.17</v>
      </c>
      <c r="F8449" s="168">
        <f t="shared" si="146"/>
        <v>408.17</v>
      </c>
    </row>
    <row r="8450" spans="1:6" s="45" customFormat="1" ht="14.25">
      <c r="A8450" s="229">
        <v>2003879</v>
      </c>
      <c r="B8450" s="21" t="s">
        <v>31</v>
      </c>
      <c r="C8450" s="32" t="s">
        <v>9247</v>
      </c>
      <c r="D8450" s="33" t="s">
        <v>21</v>
      </c>
      <c r="E8450" s="34">
        <v>372.26</v>
      </c>
      <c r="F8450" s="168">
        <f t="shared" si="146"/>
        <v>372.26</v>
      </c>
    </row>
    <row r="8451" spans="1:6" s="45" customFormat="1" ht="14.25">
      <c r="A8451" s="229">
        <v>2003778</v>
      </c>
      <c r="B8451" s="21" t="s">
        <v>31</v>
      </c>
      <c r="C8451" s="32" t="s">
        <v>9248</v>
      </c>
      <c r="D8451" s="33" t="s">
        <v>21</v>
      </c>
      <c r="E8451" s="34">
        <v>567.91</v>
      </c>
      <c r="F8451" s="168">
        <f t="shared" si="146"/>
        <v>567.91</v>
      </c>
    </row>
    <row r="8452" spans="1:6" s="45" customFormat="1" ht="14.25">
      <c r="A8452" s="229">
        <v>2003883</v>
      </c>
      <c r="B8452" s="21" t="s">
        <v>31</v>
      </c>
      <c r="C8452" s="32" t="s">
        <v>9249</v>
      </c>
      <c r="D8452" s="33" t="s">
        <v>21</v>
      </c>
      <c r="E8452" s="34">
        <v>511.76</v>
      </c>
      <c r="F8452" s="168">
        <f t="shared" si="146"/>
        <v>511.76</v>
      </c>
    </row>
    <row r="8453" spans="1:6" s="45" customFormat="1" ht="14.25">
      <c r="A8453" s="229">
        <v>2003782</v>
      </c>
      <c r="B8453" s="21" t="s">
        <v>31</v>
      </c>
      <c r="C8453" s="32" t="s">
        <v>9250</v>
      </c>
      <c r="D8453" s="33" t="s">
        <v>21</v>
      </c>
      <c r="E8453" s="34">
        <v>849.25</v>
      </c>
      <c r="F8453" s="168">
        <f t="shared" si="146"/>
        <v>849.25</v>
      </c>
    </row>
    <row r="8454" spans="1:6" s="45" customFormat="1" ht="14.25">
      <c r="A8454" s="229">
        <v>2003887</v>
      </c>
      <c r="B8454" s="21" t="s">
        <v>31</v>
      </c>
      <c r="C8454" s="32" t="s">
        <v>9251</v>
      </c>
      <c r="D8454" s="33" t="s">
        <v>21</v>
      </c>
      <c r="E8454" s="34">
        <v>763.45</v>
      </c>
      <c r="F8454" s="168">
        <f t="shared" si="146"/>
        <v>763.45</v>
      </c>
    </row>
    <row r="8455" spans="1:6" s="45" customFormat="1" ht="14.25">
      <c r="A8455" s="229">
        <v>2003786</v>
      </c>
      <c r="B8455" s="21" t="s">
        <v>31</v>
      </c>
      <c r="C8455" s="32" t="s">
        <v>9252</v>
      </c>
      <c r="D8455" s="33" t="s">
        <v>21</v>
      </c>
      <c r="E8455" s="34">
        <v>1330.53</v>
      </c>
      <c r="F8455" s="168">
        <f t="shared" si="146"/>
        <v>1330.53</v>
      </c>
    </row>
    <row r="8456" spans="1:6" s="45" customFormat="1" ht="14.25">
      <c r="A8456" s="229">
        <v>2003891</v>
      </c>
      <c r="B8456" s="21" t="s">
        <v>31</v>
      </c>
      <c r="C8456" s="32" t="s">
        <v>9253</v>
      </c>
      <c r="D8456" s="33" t="s">
        <v>21</v>
      </c>
      <c r="E8456" s="34">
        <v>1197.32</v>
      </c>
      <c r="F8456" s="168">
        <f t="shared" si="146"/>
        <v>1197.32</v>
      </c>
    </row>
    <row r="8457" spans="1:6" s="45" customFormat="1" ht="14.25">
      <c r="A8457" s="229">
        <v>2003872</v>
      </c>
      <c r="B8457" s="21" t="s">
        <v>31</v>
      </c>
      <c r="C8457" s="32" t="s">
        <v>9254</v>
      </c>
      <c r="D8457" s="33" t="s">
        <v>21</v>
      </c>
      <c r="E8457" s="34">
        <v>353.74</v>
      </c>
      <c r="F8457" s="168">
        <f t="shared" si="146"/>
        <v>353.74</v>
      </c>
    </row>
    <row r="8458" spans="1:6" s="45" customFormat="1" ht="14.25">
      <c r="A8458" s="229">
        <v>2003825</v>
      </c>
      <c r="B8458" s="21" t="s">
        <v>31</v>
      </c>
      <c r="C8458" s="32" t="s">
        <v>9255</v>
      </c>
      <c r="D8458" s="33" t="s">
        <v>21</v>
      </c>
      <c r="E8458" s="34">
        <v>430.3</v>
      </c>
      <c r="F8458" s="168">
        <f t="shared" si="146"/>
        <v>430.3</v>
      </c>
    </row>
    <row r="8459" spans="1:6" s="45" customFormat="1" ht="14.25">
      <c r="A8459" s="229">
        <v>2003829</v>
      </c>
      <c r="B8459" s="21" t="s">
        <v>31</v>
      </c>
      <c r="C8459" s="32" t="s">
        <v>9256</v>
      </c>
      <c r="D8459" s="33" t="s">
        <v>21</v>
      </c>
      <c r="E8459" s="34">
        <v>805.73</v>
      </c>
      <c r="F8459" s="168">
        <f t="shared" si="146"/>
        <v>805.73</v>
      </c>
    </row>
    <row r="8460" spans="1:6" s="45" customFormat="1" ht="14.25">
      <c r="A8460" s="229">
        <v>2003833</v>
      </c>
      <c r="B8460" s="21" t="s">
        <v>31</v>
      </c>
      <c r="C8460" s="32" t="s">
        <v>9257</v>
      </c>
      <c r="D8460" s="33" t="s">
        <v>21</v>
      </c>
      <c r="E8460" s="34">
        <v>1027.18</v>
      </c>
      <c r="F8460" s="168">
        <f t="shared" si="146"/>
        <v>1027.18</v>
      </c>
    </row>
    <row r="8461" spans="1:6" s="45" customFormat="1" ht="14.25">
      <c r="A8461" s="229">
        <v>2003837</v>
      </c>
      <c r="B8461" s="21" t="s">
        <v>31</v>
      </c>
      <c r="C8461" s="32" t="s">
        <v>9258</v>
      </c>
      <c r="D8461" s="33" t="s">
        <v>21</v>
      </c>
      <c r="E8461" s="34">
        <v>1532.58</v>
      </c>
      <c r="F8461" s="168">
        <f t="shared" si="146"/>
        <v>1532.58</v>
      </c>
    </row>
    <row r="8462" spans="1:6" s="45" customFormat="1" ht="14.25">
      <c r="A8462" s="229">
        <v>2003841</v>
      </c>
      <c r="B8462" s="21" t="s">
        <v>31</v>
      </c>
      <c r="C8462" s="32" t="s">
        <v>9259</v>
      </c>
      <c r="D8462" s="33" t="s">
        <v>21</v>
      </c>
      <c r="E8462" s="34">
        <v>2256.11</v>
      </c>
      <c r="F8462" s="168">
        <f t="shared" si="146"/>
        <v>2256.11</v>
      </c>
    </row>
    <row r="8463" spans="1:6" s="45" customFormat="1" ht="14.25">
      <c r="A8463" s="229">
        <v>2003771</v>
      </c>
      <c r="B8463" s="21" t="s">
        <v>31</v>
      </c>
      <c r="C8463" s="32" t="s">
        <v>9260</v>
      </c>
      <c r="D8463" s="33" t="s">
        <v>21</v>
      </c>
      <c r="E8463" s="34">
        <v>301.33</v>
      </c>
      <c r="F8463" s="168">
        <f t="shared" si="146"/>
        <v>301.33</v>
      </c>
    </row>
    <row r="8464" spans="1:6" s="45" customFormat="1" ht="14.25">
      <c r="A8464" s="229">
        <v>2003876</v>
      </c>
      <c r="B8464" s="21" t="s">
        <v>31</v>
      </c>
      <c r="C8464" s="32" t="s">
        <v>9261</v>
      </c>
      <c r="D8464" s="33" t="s">
        <v>21</v>
      </c>
      <c r="E8464" s="34">
        <v>277.29000000000002</v>
      </c>
      <c r="F8464" s="168">
        <f t="shared" si="146"/>
        <v>277.29000000000002</v>
      </c>
    </row>
    <row r="8465" spans="1:6" s="45" customFormat="1" ht="14.25">
      <c r="A8465" s="229">
        <v>2003775</v>
      </c>
      <c r="B8465" s="21" t="s">
        <v>31</v>
      </c>
      <c r="C8465" s="32" t="s">
        <v>9262</v>
      </c>
      <c r="D8465" s="33" t="s">
        <v>21</v>
      </c>
      <c r="E8465" s="34">
        <v>469.85</v>
      </c>
      <c r="F8465" s="168">
        <f t="shared" si="146"/>
        <v>469.85</v>
      </c>
    </row>
    <row r="8466" spans="1:6" s="45" customFormat="1" ht="14.25">
      <c r="A8466" s="229">
        <v>2003880</v>
      </c>
      <c r="B8466" s="21" t="s">
        <v>31</v>
      </c>
      <c r="C8466" s="32" t="s">
        <v>9263</v>
      </c>
      <c r="D8466" s="33" t="s">
        <v>21</v>
      </c>
      <c r="E8466" s="34">
        <v>426.39</v>
      </c>
      <c r="F8466" s="168">
        <f t="shared" si="146"/>
        <v>426.39</v>
      </c>
    </row>
    <row r="8467" spans="1:6" s="45" customFormat="1" ht="14.25">
      <c r="A8467" s="229">
        <v>2003779</v>
      </c>
      <c r="B8467" s="21" t="s">
        <v>31</v>
      </c>
      <c r="C8467" s="32" t="s">
        <v>9264</v>
      </c>
      <c r="D8467" s="33" t="s">
        <v>21</v>
      </c>
      <c r="E8467" s="34">
        <v>699.65</v>
      </c>
      <c r="F8467" s="168">
        <f t="shared" si="146"/>
        <v>699.65</v>
      </c>
    </row>
    <row r="8468" spans="1:6" s="45" customFormat="1" ht="14.25">
      <c r="A8468" s="229">
        <v>2003884</v>
      </c>
      <c r="B8468" s="21" t="s">
        <v>31</v>
      </c>
      <c r="C8468" s="32" t="s">
        <v>9265</v>
      </c>
      <c r="D8468" s="33" t="s">
        <v>21</v>
      </c>
      <c r="E8468" s="34">
        <v>634.11</v>
      </c>
      <c r="F8468" s="168">
        <f t="shared" si="146"/>
        <v>634.11</v>
      </c>
    </row>
    <row r="8469" spans="1:6" s="45" customFormat="1" ht="14.25">
      <c r="A8469" s="229">
        <v>2003783</v>
      </c>
      <c r="B8469" s="21" t="s">
        <v>31</v>
      </c>
      <c r="C8469" s="32" t="s">
        <v>9266</v>
      </c>
      <c r="D8469" s="33" t="s">
        <v>21</v>
      </c>
      <c r="E8469" s="34">
        <v>1000.48</v>
      </c>
      <c r="F8469" s="168">
        <f t="shared" si="146"/>
        <v>1000.48</v>
      </c>
    </row>
    <row r="8470" spans="1:6" s="45" customFormat="1" ht="14.25">
      <c r="A8470" s="229">
        <v>2003888</v>
      </c>
      <c r="B8470" s="21" t="s">
        <v>31</v>
      </c>
      <c r="C8470" s="32" t="s">
        <v>9267</v>
      </c>
      <c r="D8470" s="33" t="s">
        <v>21</v>
      </c>
      <c r="E8470" s="34">
        <v>903.14</v>
      </c>
      <c r="F8470" s="168">
        <f t="shared" si="146"/>
        <v>903.14</v>
      </c>
    </row>
    <row r="8471" spans="1:6" s="45" customFormat="1" ht="14.25">
      <c r="A8471" s="229">
        <v>2003787</v>
      </c>
      <c r="B8471" s="21" t="s">
        <v>31</v>
      </c>
      <c r="C8471" s="32" t="s">
        <v>9268</v>
      </c>
      <c r="D8471" s="33" t="s">
        <v>21</v>
      </c>
      <c r="E8471" s="34">
        <v>1563.66</v>
      </c>
      <c r="F8471" s="168">
        <f t="shared" si="146"/>
        <v>1563.66</v>
      </c>
    </row>
    <row r="8472" spans="1:6" s="45" customFormat="1" ht="14.25">
      <c r="A8472" s="229">
        <v>2003892</v>
      </c>
      <c r="B8472" s="21" t="s">
        <v>31</v>
      </c>
      <c r="C8472" s="32" t="s">
        <v>9269</v>
      </c>
      <c r="D8472" s="33" t="s">
        <v>21</v>
      </c>
      <c r="E8472" s="34">
        <v>1425.92</v>
      </c>
      <c r="F8472" s="168">
        <f t="shared" si="146"/>
        <v>1425.92</v>
      </c>
    </row>
    <row r="8473" spans="1:6" s="45" customFormat="1" ht="14.25">
      <c r="A8473" s="229">
        <v>2003851</v>
      </c>
      <c r="B8473" s="21" t="s">
        <v>31</v>
      </c>
      <c r="C8473" s="32" t="s">
        <v>9270</v>
      </c>
      <c r="D8473" s="33" t="s">
        <v>21</v>
      </c>
      <c r="E8473" s="34">
        <v>89.72</v>
      </c>
      <c r="F8473" s="168">
        <f t="shared" si="146"/>
        <v>89.72</v>
      </c>
    </row>
    <row r="8474" spans="1:6" s="45" customFormat="1" ht="14.25">
      <c r="A8474" s="229">
        <v>2003935</v>
      </c>
      <c r="B8474" s="21" t="s">
        <v>31</v>
      </c>
      <c r="C8474" s="32" t="s">
        <v>9271</v>
      </c>
      <c r="D8474" s="33" t="s">
        <v>21</v>
      </c>
      <c r="E8474" s="34">
        <v>9.9499999999999993</v>
      </c>
      <c r="F8474" s="168">
        <f t="shared" si="146"/>
        <v>9.9499999999999993</v>
      </c>
    </row>
    <row r="8475" spans="1:6" s="45" customFormat="1" ht="14.25">
      <c r="A8475" s="229">
        <v>2003934</v>
      </c>
      <c r="B8475" s="21" t="s">
        <v>31</v>
      </c>
      <c r="C8475" s="32" t="s">
        <v>9272</v>
      </c>
      <c r="D8475" s="33" t="s">
        <v>21</v>
      </c>
      <c r="E8475" s="34">
        <v>14.27</v>
      </c>
      <c r="F8475" s="168">
        <f t="shared" si="146"/>
        <v>14.27</v>
      </c>
    </row>
    <row r="8476" spans="1:6" s="45" customFormat="1" ht="14.25">
      <c r="A8476" s="229">
        <v>2003990</v>
      </c>
      <c r="B8476" s="21" t="s">
        <v>31</v>
      </c>
      <c r="C8476" s="32" t="s">
        <v>9273</v>
      </c>
      <c r="D8476" s="33" t="s">
        <v>21</v>
      </c>
      <c r="E8476" s="34">
        <v>1409.52</v>
      </c>
      <c r="F8476" s="168">
        <f t="shared" si="146"/>
        <v>1409.52</v>
      </c>
    </row>
    <row r="8477" spans="1:6" s="45" customFormat="1" ht="14.25">
      <c r="A8477" s="229">
        <v>2003991</v>
      </c>
      <c r="B8477" s="21" t="s">
        <v>31</v>
      </c>
      <c r="C8477" s="32" t="s">
        <v>9274</v>
      </c>
      <c r="D8477" s="33" t="s">
        <v>21</v>
      </c>
      <c r="E8477" s="34">
        <v>1438.64</v>
      </c>
      <c r="F8477" s="168">
        <f t="shared" si="146"/>
        <v>1438.64</v>
      </c>
    </row>
    <row r="8478" spans="1:6" s="45" customFormat="1" ht="14.25">
      <c r="A8478" s="229">
        <v>2003992</v>
      </c>
      <c r="B8478" s="21" t="s">
        <v>31</v>
      </c>
      <c r="C8478" s="32" t="s">
        <v>9275</v>
      </c>
      <c r="D8478" s="33" t="s">
        <v>21</v>
      </c>
      <c r="E8478" s="34">
        <v>1919.58</v>
      </c>
      <c r="F8478" s="168">
        <f t="shared" si="146"/>
        <v>1919.58</v>
      </c>
    </row>
    <row r="8479" spans="1:6" s="45" customFormat="1" ht="14.25">
      <c r="A8479" s="229">
        <v>2003993</v>
      </c>
      <c r="B8479" s="21" t="s">
        <v>31</v>
      </c>
      <c r="C8479" s="32" t="s">
        <v>9276</v>
      </c>
      <c r="D8479" s="33" t="s">
        <v>21</v>
      </c>
      <c r="E8479" s="34">
        <v>2142.9899999999998</v>
      </c>
      <c r="F8479" s="168">
        <f t="shared" si="146"/>
        <v>2142.9899999999998</v>
      </c>
    </row>
    <row r="8480" spans="1:6" s="45" customFormat="1" ht="14.25">
      <c r="A8480" s="229">
        <v>2003983</v>
      </c>
      <c r="B8480" s="21" t="s">
        <v>31</v>
      </c>
      <c r="C8480" s="32" t="s">
        <v>9277</v>
      </c>
      <c r="D8480" s="33" t="s">
        <v>21</v>
      </c>
      <c r="E8480" s="34">
        <v>223.96</v>
      </c>
      <c r="F8480" s="168">
        <f t="shared" si="146"/>
        <v>223.96</v>
      </c>
    </row>
    <row r="8481" spans="1:6" s="45" customFormat="1" ht="14.25">
      <c r="A8481" s="229">
        <v>2003984</v>
      </c>
      <c r="B8481" s="21" t="s">
        <v>31</v>
      </c>
      <c r="C8481" s="32" t="s">
        <v>9278</v>
      </c>
      <c r="D8481" s="33" t="s">
        <v>21</v>
      </c>
      <c r="E8481" s="34">
        <v>278.95999999999998</v>
      </c>
      <c r="F8481" s="168">
        <f t="shared" si="146"/>
        <v>278.95999999999998</v>
      </c>
    </row>
    <row r="8482" spans="1:6" s="45" customFormat="1" ht="14.25">
      <c r="A8482" s="229">
        <v>2003985</v>
      </c>
      <c r="B8482" s="21" t="s">
        <v>31</v>
      </c>
      <c r="C8482" s="32" t="s">
        <v>9279</v>
      </c>
      <c r="D8482" s="33" t="s">
        <v>21</v>
      </c>
      <c r="E8482" s="34">
        <v>370.27</v>
      </c>
      <c r="F8482" s="168">
        <f t="shared" si="146"/>
        <v>370.27</v>
      </c>
    </row>
    <row r="8483" spans="1:6" s="45" customFormat="1" ht="14.25">
      <c r="A8483" s="229">
        <v>2003986</v>
      </c>
      <c r="B8483" s="21" t="s">
        <v>31</v>
      </c>
      <c r="C8483" s="32" t="s">
        <v>9280</v>
      </c>
      <c r="D8483" s="33" t="s">
        <v>21</v>
      </c>
      <c r="E8483" s="34">
        <v>539.39</v>
      </c>
      <c r="F8483" s="168">
        <f t="shared" si="146"/>
        <v>539.39</v>
      </c>
    </row>
    <row r="8484" spans="1:6" s="45" customFormat="1" ht="14.25">
      <c r="A8484" s="229">
        <v>2003987</v>
      </c>
      <c r="B8484" s="21" t="s">
        <v>31</v>
      </c>
      <c r="C8484" s="32" t="s">
        <v>9281</v>
      </c>
      <c r="D8484" s="33" t="s">
        <v>21</v>
      </c>
      <c r="E8484" s="34">
        <v>753.36</v>
      </c>
      <c r="F8484" s="168">
        <f t="shared" si="146"/>
        <v>753.36</v>
      </c>
    </row>
    <row r="8485" spans="1:6" s="45" customFormat="1" ht="14.25">
      <c r="A8485" s="229">
        <v>2003988</v>
      </c>
      <c r="B8485" s="21" t="s">
        <v>31</v>
      </c>
      <c r="C8485" s="32" t="s">
        <v>9282</v>
      </c>
      <c r="D8485" s="33" t="s">
        <v>21</v>
      </c>
      <c r="E8485" s="34">
        <v>819.21</v>
      </c>
      <c r="F8485" s="168">
        <f t="shared" si="146"/>
        <v>819.21</v>
      </c>
    </row>
    <row r="8486" spans="1:6" s="45" customFormat="1" ht="14.25">
      <c r="A8486" s="229">
        <v>2003989</v>
      </c>
      <c r="B8486" s="21" t="s">
        <v>31</v>
      </c>
      <c r="C8486" s="32" t="s">
        <v>9283</v>
      </c>
      <c r="D8486" s="33" t="s">
        <v>21</v>
      </c>
      <c r="E8486" s="34">
        <v>993.93</v>
      </c>
      <c r="F8486" s="168">
        <f t="shared" si="146"/>
        <v>993.93</v>
      </c>
    </row>
    <row r="8487" spans="1:6" s="45" customFormat="1" ht="14.25">
      <c r="A8487" s="229">
        <v>2003298</v>
      </c>
      <c r="B8487" s="21" t="s">
        <v>31</v>
      </c>
      <c r="C8487" s="32" t="s">
        <v>9284</v>
      </c>
      <c r="D8487" s="33" t="s">
        <v>21</v>
      </c>
      <c r="E8487" s="34">
        <v>12.69</v>
      </c>
      <c r="F8487" s="168">
        <f t="shared" si="146"/>
        <v>12.69</v>
      </c>
    </row>
    <row r="8488" spans="1:6" s="45" customFormat="1" ht="14.25">
      <c r="A8488" s="229">
        <v>2003297</v>
      </c>
      <c r="B8488" s="21" t="s">
        <v>31</v>
      </c>
      <c r="C8488" s="32" t="s">
        <v>9285</v>
      </c>
      <c r="D8488" s="33" t="s">
        <v>21</v>
      </c>
      <c r="E8488" s="34">
        <v>15.63</v>
      </c>
      <c r="F8488" s="168">
        <f t="shared" si="146"/>
        <v>15.63</v>
      </c>
    </row>
    <row r="8489" spans="1:6" s="45" customFormat="1" ht="14.25">
      <c r="A8489" s="229">
        <v>2003315</v>
      </c>
      <c r="B8489" s="21" t="s">
        <v>31</v>
      </c>
      <c r="C8489" s="32" t="s">
        <v>9286</v>
      </c>
      <c r="D8489" s="33" t="s">
        <v>21</v>
      </c>
      <c r="E8489" s="34">
        <v>92.5</v>
      </c>
      <c r="F8489" s="168">
        <f t="shared" si="146"/>
        <v>92.5</v>
      </c>
    </row>
    <row r="8490" spans="1:6" s="45" customFormat="1" ht="14.25">
      <c r="A8490" s="229">
        <v>2003314</v>
      </c>
      <c r="B8490" s="21" t="s">
        <v>31</v>
      </c>
      <c r="C8490" s="32" t="s">
        <v>9287</v>
      </c>
      <c r="D8490" s="33" t="s">
        <v>21</v>
      </c>
      <c r="E8490" s="34">
        <v>73.790000000000006</v>
      </c>
      <c r="F8490" s="168">
        <f t="shared" si="146"/>
        <v>73.790000000000006</v>
      </c>
    </row>
    <row r="8491" spans="1:6" s="45" customFormat="1" ht="14.25">
      <c r="A8491" s="229">
        <v>2003313</v>
      </c>
      <c r="B8491" s="21" t="s">
        <v>31</v>
      </c>
      <c r="C8491" s="32" t="s">
        <v>9288</v>
      </c>
      <c r="D8491" s="33" t="s">
        <v>21</v>
      </c>
      <c r="E8491" s="34">
        <v>115.98</v>
      </c>
      <c r="F8491" s="168">
        <f t="shared" si="146"/>
        <v>115.98</v>
      </c>
    </row>
    <row r="8492" spans="1:6" s="45" customFormat="1" ht="14.25">
      <c r="A8492" s="229">
        <v>2003312</v>
      </c>
      <c r="B8492" s="21" t="s">
        <v>31</v>
      </c>
      <c r="C8492" s="32" t="s">
        <v>9289</v>
      </c>
      <c r="D8492" s="33" t="s">
        <v>21</v>
      </c>
      <c r="E8492" s="34">
        <v>92.58</v>
      </c>
      <c r="F8492" s="168">
        <f t="shared" si="146"/>
        <v>92.58</v>
      </c>
    </row>
    <row r="8493" spans="1:6" s="45" customFormat="1" ht="14.25">
      <c r="A8493" s="229">
        <v>2003311</v>
      </c>
      <c r="B8493" s="21" t="s">
        <v>31</v>
      </c>
      <c r="C8493" s="32" t="s">
        <v>9290</v>
      </c>
      <c r="D8493" s="33" t="s">
        <v>21</v>
      </c>
      <c r="E8493" s="34">
        <v>40.56</v>
      </c>
      <c r="F8493" s="168">
        <f t="shared" si="146"/>
        <v>40.56</v>
      </c>
    </row>
    <row r="8494" spans="1:6" s="45" customFormat="1" ht="14.25">
      <c r="A8494" s="229">
        <v>2003310</v>
      </c>
      <c r="B8494" s="21" t="s">
        <v>31</v>
      </c>
      <c r="C8494" s="32" t="s">
        <v>9291</v>
      </c>
      <c r="D8494" s="33" t="s">
        <v>21</v>
      </c>
      <c r="E8494" s="34">
        <v>51.19</v>
      </c>
      <c r="F8494" s="168">
        <f t="shared" si="146"/>
        <v>51.19</v>
      </c>
    </row>
    <row r="8495" spans="1:6" s="45" customFormat="1" ht="14.25">
      <c r="A8495" s="229">
        <v>2003296</v>
      </c>
      <c r="B8495" s="21" t="s">
        <v>31</v>
      </c>
      <c r="C8495" s="32" t="s">
        <v>9292</v>
      </c>
      <c r="D8495" s="33" t="s">
        <v>21</v>
      </c>
      <c r="E8495" s="34">
        <v>12.69</v>
      </c>
      <c r="F8495" s="168">
        <f t="shared" ref="F8495:F8558" si="147">E8495*$F$5038</f>
        <v>12.69</v>
      </c>
    </row>
    <row r="8496" spans="1:6" s="45" customFormat="1" ht="14.25">
      <c r="A8496" s="229">
        <v>2003295</v>
      </c>
      <c r="B8496" s="21" t="s">
        <v>31</v>
      </c>
      <c r="C8496" s="32" t="s">
        <v>9293</v>
      </c>
      <c r="D8496" s="33" t="s">
        <v>21</v>
      </c>
      <c r="E8496" s="34">
        <v>15.63</v>
      </c>
      <c r="F8496" s="168">
        <f t="shared" si="147"/>
        <v>15.63</v>
      </c>
    </row>
    <row r="8497" spans="1:6" s="45" customFormat="1" ht="14.25">
      <c r="A8497" s="229">
        <v>2003309</v>
      </c>
      <c r="B8497" s="21" t="s">
        <v>31</v>
      </c>
      <c r="C8497" s="32" t="s">
        <v>9294</v>
      </c>
      <c r="D8497" s="33" t="s">
        <v>21</v>
      </c>
      <c r="E8497" s="34">
        <v>92.5</v>
      </c>
      <c r="F8497" s="168">
        <f t="shared" si="147"/>
        <v>92.5</v>
      </c>
    </row>
    <row r="8498" spans="1:6" s="45" customFormat="1" ht="14.25">
      <c r="A8498" s="229">
        <v>2003308</v>
      </c>
      <c r="B8498" s="21" t="s">
        <v>31</v>
      </c>
      <c r="C8498" s="32" t="s">
        <v>9295</v>
      </c>
      <c r="D8498" s="33" t="s">
        <v>21</v>
      </c>
      <c r="E8498" s="34">
        <v>73.790000000000006</v>
      </c>
      <c r="F8498" s="168">
        <f t="shared" si="147"/>
        <v>73.790000000000006</v>
      </c>
    </row>
    <row r="8499" spans="1:6" s="45" customFormat="1" ht="14.25">
      <c r="A8499" s="229">
        <v>2003307</v>
      </c>
      <c r="B8499" s="21" t="s">
        <v>31</v>
      </c>
      <c r="C8499" s="32" t="s">
        <v>9296</v>
      </c>
      <c r="D8499" s="33" t="s">
        <v>21</v>
      </c>
      <c r="E8499" s="34">
        <v>115.98</v>
      </c>
      <c r="F8499" s="168">
        <f t="shared" si="147"/>
        <v>115.98</v>
      </c>
    </row>
    <row r="8500" spans="1:6" s="45" customFormat="1" ht="14.25">
      <c r="A8500" s="229">
        <v>2003306</v>
      </c>
      <c r="B8500" s="21" t="s">
        <v>31</v>
      </c>
      <c r="C8500" s="32" t="s">
        <v>9297</v>
      </c>
      <c r="D8500" s="33" t="s">
        <v>21</v>
      </c>
      <c r="E8500" s="34">
        <v>92.58</v>
      </c>
      <c r="F8500" s="168">
        <f t="shared" si="147"/>
        <v>92.58</v>
      </c>
    </row>
    <row r="8501" spans="1:6" s="45" customFormat="1" ht="14.25">
      <c r="A8501" s="229">
        <v>2003305</v>
      </c>
      <c r="B8501" s="21" t="s">
        <v>31</v>
      </c>
      <c r="C8501" s="32" t="s">
        <v>9298</v>
      </c>
      <c r="D8501" s="33" t="s">
        <v>21</v>
      </c>
      <c r="E8501" s="34">
        <v>40.56</v>
      </c>
      <c r="F8501" s="168">
        <f t="shared" si="147"/>
        <v>40.56</v>
      </c>
    </row>
    <row r="8502" spans="1:6" s="45" customFormat="1" ht="14.25">
      <c r="A8502" s="229">
        <v>2003304</v>
      </c>
      <c r="B8502" s="21" t="s">
        <v>31</v>
      </c>
      <c r="C8502" s="32" t="s">
        <v>9299</v>
      </c>
      <c r="D8502" s="33" t="s">
        <v>21</v>
      </c>
      <c r="E8502" s="34">
        <v>51.19</v>
      </c>
      <c r="F8502" s="168">
        <f t="shared" si="147"/>
        <v>51.19</v>
      </c>
    </row>
    <row r="8503" spans="1:6" s="45" customFormat="1" ht="24">
      <c r="A8503" s="229">
        <v>2105846</v>
      </c>
      <c r="B8503" s="21" t="s">
        <v>31</v>
      </c>
      <c r="C8503" s="32" t="s">
        <v>9300</v>
      </c>
      <c r="D8503" s="33" t="s">
        <v>45</v>
      </c>
      <c r="E8503" s="34">
        <v>511.04</v>
      </c>
      <c r="F8503" s="168">
        <f t="shared" si="147"/>
        <v>511.04</v>
      </c>
    </row>
    <row r="8504" spans="1:6" s="45" customFormat="1" ht="24">
      <c r="A8504" s="229">
        <v>2105929</v>
      </c>
      <c r="B8504" s="21" t="s">
        <v>31</v>
      </c>
      <c r="C8504" s="32" t="s">
        <v>9301</v>
      </c>
      <c r="D8504" s="33" t="s">
        <v>45</v>
      </c>
      <c r="E8504" s="34">
        <v>575.51</v>
      </c>
      <c r="F8504" s="168">
        <f t="shared" si="147"/>
        <v>575.51</v>
      </c>
    </row>
    <row r="8505" spans="1:6" s="45" customFormat="1" ht="24">
      <c r="A8505" s="229">
        <v>2105933</v>
      </c>
      <c r="B8505" s="21" t="s">
        <v>31</v>
      </c>
      <c r="C8505" s="32" t="s">
        <v>9302</v>
      </c>
      <c r="D8505" s="33" t="s">
        <v>45</v>
      </c>
      <c r="E8505" s="34">
        <v>639.98</v>
      </c>
      <c r="F8505" s="168">
        <f t="shared" si="147"/>
        <v>639.98</v>
      </c>
    </row>
    <row r="8506" spans="1:6" s="45" customFormat="1" ht="24">
      <c r="A8506" s="229">
        <v>2106293</v>
      </c>
      <c r="B8506" s="21" t="s">
        <v>31</v>
      </c>
      <c r="C8506" s="32" t="s">
        <v>9303</v>
      </c>
      <c r="D8506" s="33" t="s">
        <v>45</v>
      </c>
      <c r="E8506" s="34">
        <v>210.15</v>
      </c>
      <c r="F8506" s="168">
        <f t="shared" si="147"/>
        <v>210.15</v>
      </c>
    </row>
    <row r="8507" spans="1:6" s="45" customFormat="1" ht="14.25">
      <c r="A8507" s="229">
        <v>2108165</v>
      </c>
      <c r="B8507" s="21" t="s">
        <v>31</v>
      </c>
      <c r="C8507" s="32" t="s">
        <v>9304</v>
      </c>
      <c r="D8507" s="33" t="s">
        <v>44</v>
      </c>
      <c r="E8507" s="34">
        <v>35.6</v>
      </c>
      <c r="F8507" s="168">
        <f t="shared" si="147"/>
        <v>35.6</v>
      </c>
    </row>
    <row r="8508" spans="1:6" s="45" customFormat="1" ht="14.25">
      <c r="A8508" s="229">
        <v>2108166</v>
      </c>
      <c r="B8508" s="21" t="s">
        <v>31</v>
      </c>
      <c r="C8508" s="32" t="s">
        <v>9305</v>
      </c>
      <c r="D8508" s="33" t="s">
        <v>44</v>
      </c>
      <c r="E8508" s="34">
        <v>25.15</v>
      </c>
      <c r="F8508" s="168">
        <f t="shared" si="147"/>
        <v>25.15</v>
      </c>
    </row>
    <row r="8509" spans="1:6" s="45" customFormat="1" ht="14.25">
      <c r="A8509" s="229">
        <v>2108167</v>
      </c>
      <c r="B8509" s="21" t="s">
        <v>31</v>
      </c>
      <c r="C8509" s="32" t="s">
        <v>9306</v>
      </c>
      <c r="D8509" s="33" t="s">
        <v>44</v>
      </c>
      <c r="E8509" s="34">
        <v>22.55</v>
      </c>
      <c r="F8509" s="168">
        <f t="shared" si="147"/>
        <v>22.55</v>
      </c>
    </row>
    <row r="8510" spans="1:6" s="45" customFormat="1" ht="14.25">
      <c r="A8510" s="229">
        <v>2108168</v>
      </c>
      <c r="B8510" s="21" t="s">
        <v>31</v>
      </c>
      <c r="C8510" s="32" t="s">
        <v>9307</v>
      </c>
      <c r="D8510" s="33" t="s">
        <v>44</v>
      </c>
      <c r="E8510" s="34">
        <v>22.06</v>
      </c>
      <c r="F8510" s="168">
        <f t="shared" si="147"/>
        <v>22.06</v>
      </c>
    </row>
    <row r="8511" spans="1:6" s="45" customFormat="1" ht="14.25">
      <c r="A8511" s="229">
        <v>2108169</v>
      </c>
      <c r="B8511" s="21" t="s">
        <v>31</v>
      </c>
      <c r="C8511" s="32" t="s">
        <v>9308</v>
      </c>
      <c r="D8511" s="33" t="s">
        <v>44</v>
      </c>
      <c r="E8511" s="34">
        <v>56.3</v>
      </c>
      <c r="F8511" s="168">
        <f t="shared" si="147"/>
        <v>56.3</v>
      </c>
    </row>
    <row r="8512" spans="1:6" s="45" customFormat="1" ht="14.25">
      <c r="A8512" s="229">
        <v>2108170</v>
      </c>
      <c r="B8512" s="21" t="s">
        <v>31</v>
      </c>
      <c r="C8512" s="32" t="s">
        <v>9309</v>
      </c>
      <c r="D8512" s="33" t="s">
        <v>44</v>
      </c>
      <c r="E8512" s="34">
        <v>40.159999999999997</v>
      </c>
      <c r="F8512" s="168">
        <f t="shared" si="147"/>
        <v>40.159999999999997</v>
      </c>
    </row>
    <row r="8513" spans="1:6" s="45" customFormat="1" ht="14.25">
      <c r="A8513" s="229">
        <v>2108171</v>
      </c>
      <c r="B8513" s="21" t="s">
        <v>31</v>
      </c>
      <c r="C8513" s="32" t="s">
        <v>9310</v>
      </c>
      <c r="D8513" s="33" t="s">
        <v>44</v>
      </c>
      <c r="E8513" s="34">
        <v>36.590000000000003</v>
      </c>
      <c r="F8513" s="168">
        <f t="shared" si="147"/>
        <v>36.590000000000003</v>
      </c>
    </row>
    <row r="8514" spans="1:6" s="45" customFormat="1" ht="14.25">
      <c r="A8514" s="229">
        <v>2108172</v>
      </c>
      <c r="B8514" s="21" t="s">
        <v>31</v>
      </c>
      <c r="C8514" s="32" t="s">
        <v>9311</v>
      </c>
      <c r="D8514" s="33" t="s">
        <v>44</v>
      </c>
      <c r="E8514" s="34">
        <v>36.840000000000003</v>
      </c>
      <c r="F8514" s="168">
        <f t="shared" si="147"/>
        <v>36.840000000000003</v>
      </c>
    </row>
    <row r="8515" spans="1:6" s="45" customFormat="1" ht="24">
      <c r="A8515" s="229">
        <v>2106292</v>
      </c>
      <c r="B8515" s="21" t="s">
        <v>31</v>
      </c>
      <c r="C8515" s="32" t="s">
        <v>9312</v>
      </c>
      <c r="D8515" s="33" t="s">
        <v>45</v>
      </c>
      <c r="E8515" s="34">
        <v>154.88999999999999</v>
      </c>
      <c r="F8515" s="168">
        <f t="shared" si="147"/>
        <v>154.88999999999999</v>
      </c>
    </row>
    <row r="8516" spans="1:6" s="45" customFormat="1" ht="24">
      <c r="A8516" s="229">
        <v>2106291</v>
      </c>
      <c r="B8516" s="21" t="s">
        <v>31</v>
      </c>
      <c r="C8516" s="32" t="s">
        <v>9313</v>
      </c>
      <c r="D8516" s="33" t="s">
        <v>45</v>
      </c>
      <c r="E8516" s="34">
        <v>223.69</v>
      </c>
      <c r="F8516" s="168">
        <f t="shared" si="147"/>
        <v>223.69</v>
      </c>
    </row>
    <row r="8517" spans="1:6" s="45" customFormat="1" ht="24">
      <c r="A8517" s="229">
        <v>2106235</v>
      </c>
      <c r="B8517" s="21" t="s">
        <v>31</v>
      </c>
      <c r="C8517" s="32" t="s">
        <v>9314</v>
      </c>
      <c r="D8517" s="33" t="s">
        <v>44</v>
      </c>
      <c r="E8517" s="34">
        <v>3.51</v>
      </c>
      <c r="F8517" s="168">
        <f t="shared" si="147"/>
        <v>3.51</v>
      </c>
    </row>
    <row r="8518" spans="1:6" s="45" customFormat="1" ht="24">
      <c r="A8518" s="229">
        <v>2106232</v>
      </c>
      <c r="B8518" s="21" t="s">
        <v>31</v>
      </c>
      <c r="C8518" s="32" t="s">
        <v>9315</v>
      </c>
      <c r="D8518" s="33" t="s">
        <v>20</v>
      </c>
      <c r="E8518" s="34">
        <v>18.18</v>
      </c>
      <c r="F8518" s="168">
        <f t="shared" si="147"/>
        <v>18.18</v>
      </c>
    </row>
    <row r="8519" spans="1:6" s="45" customFormat="1" ht="24">
      <c r="A8519" s="229">
        <v>2106233</v>
      </c>
      <c r="B8519" s="21" t="s">
        <v>31</v>
      </c>
      <c r="C8519" s="32" t="s">
        <v>9316</v>
      </c>
      <c r="D8519" s="33" t="s">
        <v>20</v>
      </c>
      <c r="E8519" s="34">
        <v>13.8</v>
      </c>
      <c r="F8519" s="168">
        <f t="shared" si="147"/>
        <v>13.8</v>
      </c>
    </row>
    <row r="8520" spans="1:6" s="45" customFormat="1" ht="14.25">
      <c r="A8520" s="229">
        <v>2105605</v>
      </c>
      <c r="B8520" s="21" t="s">
        <v>31</v>
      </c>
      <c r="C8520" s="32" t="s">
        <v>9317</v>
      </c>
      <c r="D8520" s="33" t="s">
        <v>44</v>
      </c>
      <c r="E8520" s="34">
        <v>58.22</v>
      </c>
      <c r="F8520" s="168">
        <f t="shared" si="147"/>
        <v>58.22</v>
      </c>
    </row>
    <row r="8521" spans="1:6" s="45" customFormat="1" ht="14.25">
      <c r="A8521" s="229">
        <v>2106298</v>
      </c>
      <c r="B8521" s="21" t="s">
        <v>31</v>
      </c>
      <c r="C8521" s="32" t="s">
        <v>9318</v>
      </c>
      <c r="D8521" s="33" t="s">
        <v>21</v>
      </c>
      <c r="E8521" s="34">
        <v>36.74</v>
      </c>
      <c r="F8521" s="168">
        <f t="shared" si="147"/>
        <v>36.74</v>
      </c>
    </row>
    <row r="8522" spans="1:6" s="45" customFormat="1" ht="14.25">
      <c r="A8522" s="229">
        <v>2106295</v>
      </c>
      <c r="B8522" s="21" t="s">
        <v>31</v>
      </c>
      <c r="C8522" s="32" t="s">
        <v>9319</v>
      </c>
      <c r="D8522" s="33" t="s">
        <v>21</v>
      </c>
      <c r="E8522" s="34">
        <v>19.7</v>
      </c>
      <c r="F8522" s="168">
        <f t="shared" si="147"/>
        <v>19.7</v>
      </c>
    </row>
    <row r="8523" spans="1:6" s="45" customFormat="1" ht="14.25">
      <c r="A8523" s="229">
        <v>2106294</v>
      </c>
      <c r="B8523" s="21" t="s">
        <v>31</v>
      </c>
      <c r="C8523" s="32" t="s">
        <v>9320</v>
      </c>
      <c r="D8523" s="33" t="s">
        <v>21</v>
      </c>
      <c r="E8523" s="34">
        <v>26.05</v>
      </c>
      <c r="F8523" s="168">
        <f t="shared" si="147"/>
        <v>26.05</v>
      </c>
    </row>
    <row r="8524" spans="1:6" s="45" customFormat="1" ht="14.25">
      <c r="A8524" s="229">
        <v>2106297</v>
      </c>
      <c r="B8524" s="21" t="s">
        <v>31</v>
      </c>
      <c r="C8524" s="32" t="s">
        <v>9321</v>
      </c>
      <c r="D8524" s="33" t="s">
        <v>21</v>
      </c>
      <c r="E8524" s="34">
        <v>30.53</v>
      </c>
      <c r="F8524" s="168">
        <f t="shared" si="147"/>
        <v>30.53</v>
      </c>
    </row>
    <row r="8525" spans="1:6" s="45" customFormat="1" ht="14.25">
      <c r="A8525" s="229">
        <v>2106296</v>
      </c>
      <c r="B8525" s="21" t="s">
        <v>31</v>
      </c>
      <c r="C8525" s="32" t="s">
        <v>9322</v>
      </c>
      <c r="D8525" s="33" t="s">
        <v>21</v>
      </c>
      <c r="E8525" s="34">
        <v>48.63</v>
      </c>
      <c r="F8525" s="168">
        <f t="shared" si="147"/>
        <v>48.63</v>
      </c>
    </row>
    <row r="8526" spans="1:6" s="45" customFormat="1" ht="14.25">
      <c r="A8526" s="229">
        <v>2306731</v>
      </c>
      <c r="B8526" s="21" t="s">
        <v>31</v>
      </c>
      <c r="C8526" s="32" t="s">
        <v>9323</v>
      </c>
      <c r="D8526" s="33" t="s">
        <v>23</v>
      </c>
      <c r="E8526" s="34">
        <v>0.65</v>
      </c>
      <c r="F8526" s="168">
        <f t="shared" si="147"/>
        <v>0.65</v>
      </c>
    </row>
    <row r="8527" spans="1:6" s="45" customFormat="1" ht="24">
      <c r="A8527" s="229">
        <v>2306728</v>
      </c>
      <c r="B8527" s="21" t="s">
        <v>31</v>
      </c>
      <c r="C8527" s="32" t="s">
        <v>9324</v>
      </c>
      <c r="D8527" s="33" t="s">
        <v>21</v>
      </c>
      <c r="E8527" s="34">
        <v>1611.13</v>
      </c>
      <c r="F8527" s="168">
        <f t="shared" si="147"/>
        <v>1611.13</v>
      </c>
    </row>
    <row r="8528" spans="1:6" s="45" customFormat="1" ht="24">
      <c r="A8528" s="229">
        <v>2306729</v>
      </c>
      <c r="B8528" s="21" t="s">
        <v>31</v>
      </c>
      <c r="C8528" s="32" t="s">
        <v>9325</v>
      </c>
      <c r="D8528" s="33" t="s">
        <v>21</v>
      </c>
      <c r="E8528" s="34">
        <v>1962.86</v>
      </c>
      <c r="F8528" s="168">
        <f t="shared" si="147"/>
        <v>1962.86</v>
      </c>
    </row>
    <row r="8529" spans="1:6" s="45" customFormat="1" ht="14.25">
      <c r="A8529" s="229">
        <v>2306727</v>
      </c>
      <c r="B8529" s="21" t="s">
        <v>31</v>
      </c>
      <c r="C8529" s="32" t="s">
        <v>9326</v>
      </c>
      <c r="D8529" s="33" t="s">
        <v>21</v>
      </c>
      <c r="E8529" s="34">
        <v>377</v>
      </c>
      <c r="F8529" s="168">
        <f t="shared" si="147"/>
        <v>377</v>
      </c>
    </row>
    <row r="8530" spans="1:6" s="45" customFormat="1" ht="14.25">
      <c r="A8530" s="229">
        <v>2306730</v>
      </c>
      <c r="B8530" s="21" t="s">
        <v>31</v>
      </c>
      <c r="C8530" s="32" t="s">
        <v>9327</v>
      </c>
      <c r="D8530" s="33" t="s">
        <v>44</v>
      </c>
      <c r="E8530" s="34">
        <v>127.44</v>
      </c>
      <c r="F8530" s="168">
        <f t="shared" si="147"/>
        <v>127.44</v>
      </c>
    </row>
    <row r="8531" spans="1:6" s="45" customFormat="1" ht="14.25">
      <c r="A8531" s="229">
        <v>2306726</v>
      </c>
      <c r="B8531" s="21" t="s">
        <v>31</v>
      </c>
      <c r="C8531" s="32" t="s">
        <v>9328</v>
      </c>
      <c r="D8531" s="33" t="s">
        <v>21</v>
      </c>
      <c r="E8531" s="34">
        <v>246.4</v>
      </c>
      <c r="F8531" s="168">
        <f t="shared" si="147"/>
        <v>246.4</v>
      </c>
    </row>
    <row r="8532" spans="1:6" s="45" customFormat="1" ht="14.25">
      <c r="A8532" s="229">
        <v>2306076</v>
      </c>
      <c r="B8532" s="21" t="s">
        <v>31</v>
      </c>
      <c r="C8532" s="32" t="s">
        <v>9329</v>
      </c>
      <c r="D8532" s="33" t="s">
        <v>23</v>
      </c>
      <c r="E8532" s="34">
        <v>12.41</v>
      </c>
      <c r="F8532" s="168">
        <f t="shared" si="147"/>
        <v>12.41</v>
      </c>
    </row>
    <row r="8533" spans="1:6" s="45" customFormat="1" ht="14.25">
      <c r="A8533" s="229">
        <v>2306247</v>
      </c>
      <c r="B8533" s="21" t="s">
        <v>31</v>
      </c>
      <c r="C8533" s="32" t="s">
        <v>9330</v>
      </c>
      <c r="D8533" s="33" t="s">
        <v>44</v>
      </c>
      <c r="E8533" s="34">
        <v>232.51</v>
      </c>
      <c r="F8533" s="168">
        <f t="shared" si="147"/>
        <v>232.51</v>
      </c>
    </row>
    <row r="8534" spans="1:6" s="45" customFormat="1" ht="14.25">
      <c r="A8534" s="229">
        <v>2306248</v>
      </c>
      <c r="B8534" s="21" t="s">
        <v>31</v>
      </c>
      <c r="C8534" s="32" t="s">
        <v>9331</v>
      </c>
      <c r="D8534" s="33" t="s">
        <v>44</v>
      </c>
      <c r="E8534" s="34">
        <v>544.39</v>
      </c>
      <c r="F8534" s="168">
        <f t="shared" si="147"/>
        <v>544.39</v>
      </c>
    </row>
    <row r="8535" spans="1:6" s="45" customFormat="1" ht="14.25">
      <c r="A8535" s="229">
        <v>2306279</v>
      </c>
      <c r="B8535" s="21" t="s">
        <v>31</v>
      </c>
      <c r="C8535" s="32" t="s">
        <v>9332</v>
      </c>
      <c r="D8535" s="33" t="s">
        <v>44</v>
      </c>
      <c r="E8535" s="34">
        <v>83.76</v>
      </c>
      <c r="F8535" s="168">
        <f t="shared" si="147"/>
        <v>83.76</v>
      </c>
    </row>
    <row r="8536" spans="1:6" s="45" customFormat="1" ht="14.25">
      <c r="A8536" s="229">
        <v>2306651</v>
      </c>
      <c r="B8536" s="21" t="s">
        <v>31</v>
      </c>
      <c r="C8536" s="32" t="s">
        <v>9333</v>
      </c>
      <c r="D8536" s="33" t="s">
        <v>21</v>
      </c>
      <c r="E8536" s="34">
        <v>6440.61</v>
      </c>
      <c r="F8536" s="168">
        <f t="shared" si="147"/>
        <v>6440.61</v>
      </c>
    </row>
    <row r="8537" spans="1:6" s="45" customFormat="1" ht="14.25">
      <c r="A8537" s="229">
        <v>2306678</v>
      </c>
      <c r="B8537" s="21" t="s">
        <v>31</v>
      </c>
      <c r="C8537" s="32" t="s">
        <v>9334</v>
      </c>
      <c r="D8537" s="33" t="s">
        <v>21</v>
      </c>
      <c r="E8537" s="34">
        <v>6181.49</v>
      </c>
      <c r="F8537" s="168">
        <f t="shared" si="147"/>
        <v>6181.49</v>
      </c>
    </row>
    <row r="8538" spans="1:6" s="45" customFormat="1" ht="14.25">
      <c r="A8538" s="229">
        <v>2306652</v>
      </c>
      <c r="B8538" s="21" t="s">
        <v>31</v>
      </c>
      <c r="C8538" s="32" t="s">
        <v>9335</v>
      </c>
      <c r="D8538" s="33" t="s">
        <v>21</v>
      </c>
      <c r="E8538" s="34">
        <v>6499.33</v>
      </c>
      <c r="F8538" s="168">
        <f t="shared" si="147"/>
        <v>6499.33</v>
      </c>
    </row>
    <row r="8539" spans="1:6" s="45" customFormat="1" ht="14.25">
      <c r="A8539" s="229">
        <v>2306679</v>
      </c>
      <c r="B8539" s="21" t="s">
        <v>31</v>
      </c>
      <c r="C8539" s="32" t="s">
        <v>9336</v>
      </c>
      <c r="D8539" s="33" t="s">
        <v>21</v>
      </c>
      <c r="E8539" s="34">
        <v>6230.61</v>
      </c>
      <c r="F8539" s="168">
        <f t="shared" si="147"/>
        <v>6230.61</v>
      </c>
    </row>
    <row r="8540" spans="1:6" s="45" customFormat="1" ht="14.25">
      <c r="A8540" s="229">
        <v>2306653</v>
      </c>
      <c r="B8540" s="21" t="s">
        <v>31</v>
      </c>
      <c r="C8540" s="32" t="s">
        <v>9337</v>
      </c>
      <c r="D8540" s="33" t="s">
        <v>21</v>
      </c>
      <c r="E8540" s="34">
        <v>6560.42</v>
      </c>
      <c r="F8540" s="168">
        <f t="shared" si="147"/>
        <v>6560.42</v>
      </c>
    </row>
    <row r="8541" spans="1:6" s="45" customFormat="1" ht="14.25">
      <c r="A8541" s="229">
        <v>2306680</v>
      </c>
      <c r="B8541" s="21" t="s">
        <v>31</v>
      </c>
      <c r="C8541" s="32" t="s">
        <v>9338</v>
      </c>
      <c r="D8541" s="33" t="s">
        <v>21</v>
      </c>
      <c r="E8541" s="34">
        <v>6281.37</v>
      </c>
      <c r="F8541" s="168">
        <f t="shared" si="147"/>
        <v>6281.37</v>
      </c>
    </row>
    <row r="8542" spans="1:6" s="45" customFormat="1" ht="14.25">
      <c r="A8542" s="229">
        <v>2306654</v>
      </c>
      <c r="B8542" s="21" t="s">
        <v>31</v>
      </c>
      <c r="C8542" s="32" t="s">
        <v>9339</v>
      </c>
      <c r="D8542" s="33" t="s">
        <v>21</v>
      </c>
      <c r="E8542" s="34">
        <v>6620.86</v>
      </c>
      <c r="F8542" s="168">
        <f t="shared" si="147"/>
        <v>6620.86</v>
      </c>
    </row>
    <row r="8543" spans="1:6" s="45" customFormat="1" ht="14.25">
      <c r="A8543" s="229">
        <v>2306681</v>
      </c>
      <c r="B8543" s="21" t="s">
        <v>31</v>
      </c>
      <c r="C8543" s="32" t="s">
        <v>9340</v>
      </c>
      <c r="D8543" s="33" t="s">
        <v>21</v>
      </c>
      <c r="E8543" s="34">
        <v>6330.64</v>
      </c>
      <c r="F8543" s="168">
        <f t="shared" si="147"/>
        <v>6330.64</v>
      </c>
    </row>
    <row r="8544" spans="1:6" s="45" customFormat="1" ht="14.25">
      <c r="A8544" s="229">
        <v>2306655</v>
      </c>
      <c r="B8544" s="21" t="s">
        <v>31</v>
      </c>
      <c r="C8544" s="32" t="s">
        <v>9341</v>
      </c>
      <c r="D8544" s="33" t="s">
        <v>21</v>
      </c>
      <c r="E8544" s="34">
        <v>6682.36</v>
      </c>
      <c r="F8544" s="168">
        <f t="shared" si="147"/>
        <v>6682.36</v>
      </c>
    </row>
    <row r="8545" spans="1:6" s="45" customFormat="1" ht="14.25">
      <c r="A8545" s="229">
        <v>2306682</v>
      </c>
      <c r="B8545" s="21" t="s">
        <v>31</v>
      </c>
      <c r="C8545" s="32" t="s">
        <v>9342</v>
      </c>
      <c r="D8545" s="33" t="s">
        <v>21</v>
      </c>
      <c r="E8545" s="34">
        <v>6380.06</v>
      </c>
      <c r="F8545" s="168">
        <f t="shared" si="147"/>
        <v>6380.06</v>
      </c>
    </row>
    <row r="8546" spans="1:6" s="45" customFormat="1" ht="14.25">
      <c r="A8546" s="229">
        <v>2306656</v>
      </c>
      <c r="B8546" s="21" t="s">
        <v>31</v>
      </c>
      <c r="C8546" s="32" t="s">
        <v>9343</v>
      </c>
      <c r="D8546" s="33" t="s">
        <v>21</v>
      </c>
      <c r="E8546" s="34">
        <v>9136.93</v>
      </c>
      <c r="F8546" s="168">
        <f t="shared" si="147"/>
        <v>9136.93</v>
      </c>
    </row>
    <row r="8547" spans="1:6" s="45" customFormat="1" ht="14.25">
      <c r="A8547" s="229">
        <v>2306683</v>
      </c>
      <c r="B8547" s="21" t="s">
        <v>31</v>
      </c>
      <c r="C8547" s="32" t="s">
        <v>9344</v>
      </c>
      <c r="D8547" s="33" t="s">
        <v>21</v>
      </c>
      <c r="E8547" s="34">
        <v>8868.2099999999991</v>
      </c>
      <c r="F8547" s="168">
        <f t="shared" si="147"/>
        <v>8868.2099999999991</v>
      </c>
    </row>
    <row r="8548" spans="1:6" s="45" customFormat="1" ht="14.25">
      <c r="A8548" s="229">
        <v>2306657</v>
      </c>
      <c r="B8548" s="21" t="s">
        <v>31</v>
      </c>
      <c r="C8548" s="32" t="s">
        <v>9345</v>
      </c>
      <c r="D8548" s="33" t="s">
        <v>21</v>
      </c>
      <c r="E8548" s="34">
        <v>9255.5300000000007</v>
      </c>
      <c r="F8548" s="168">
        <f t="shared" si="147"/>
        <v>9255.5300000000007</v>
      </c>
    </row>
    <row r="8549" spans="1:6" s="45" customFormat="1" ht="14.25">
      <c r="A8549" s="229">
        <v>2306684</v>
      </c>
      <c r="B8549" s="21" t="s">
        <v>31</v>
      </c>
      <c r="C8549" s="32" t="s">
        <v>9346</v>
      </c>
      <c r="D8549" s="33" t="s">
        <v>21</v>
      </c>
      <c r="E8549" s="34">
        <v>8976.4699999999993</v>
      </c>
      <c r="F8549" s="168">
        <f t="shared" si="147"/>
        <v>8976.4699999999993</v>
      </c>
    </row>
    <row r="8550" spans="1:6" s="45" customFormat="1" ht="14.25">
      <c r="A8550" s="229">
        <v>2306658</v>
      </c>
      <c r="B8550" s="21" t="s">
        <v>31</v>
      </c>
      <c r="C8550" s="32" t="s">
        <v>9347</v>
      </c>
      <c r="D8550" s="33" t="s">
        <v>21</v>
      </c>
      <c r="E8550" s="34">
        <v>9371.65</v>
      </c>
      <c r="F8550" s="168">
        <f t="shared" si="147"/>
        <v>9371.65</v>
      </c>
    </row>
    <row r="8551" spans="1:6" s="45" customFormat="1" ht="14.25">
      <c r="A8551" s="229">
        <v>2306685</v>
      </c>
      <c r="B8551" s="21" t="s">
        <v>31</v>
      </c>
      <c r="C8551" s="32" t="s">
        <v>9348</v>
      </c>
      <c r="D8551" s="33" t="s">
        <v>21</v>
      </c>
      <c r="E8551" s="34">
        <v>9081.44</v>
      </c>
      <c r="F8551" s="168">
        <f t="shared" si="147"/>
        <v>9081.44</v>
      </c>
    </row>
    <row r="8552" spans="1:6" s="45" customFormat="1" ht="14.25">
      <c r="A8552" s="229">
        <v>2306659</v>
      </c>
      <c r="B8552" s="21" t="s">
        <v>31</v>
      </c>
      <c r="C8552" s="32" t="s">
        <v>9349</v>
      </c>
      <c r="D8552" s="33" t="s">
        <v>21</v>
      </c>
      <c r="E8552" s="34">
        <v>9492.17</v>
      </c>
      <c r="F8552" s="168">
        <f t="shared" si="147"/>
        <v>9492.17</v>
      </c>
    </row>
    <row r="8553" spans="1:6" s="45" customFormat="1" ht="14.25">
      <c r="A8553" s="229">
        <v>2306686</v>
      </c>
      <c r="B8553" s="21" t="s">
        <v>31</v>
      </c>
      <c r="C8553" s="32" t="s">
        <v>9350</v>
      </c>
      <c r="D8553" s="33" t="s">
        <v>21</v>
      </c>
      <c r="E8553" s="34">
        <v>9189.8700000000008</v>
      </c>
      <c r="F8553" s="168">
        <f t="shared" si="147"/>
        <v>9189.8700000000008</v>
      </c>
    </row>
    <row r="8554" spans="1:6" s="45" customFormat="1" ht="14.25">
      <c r="A8554" s="229">
        <v>2306637</v>
      </c>
      <c r="B8554" s="21" t="s">
        <v>31</v>
      </c>
      <c r="C8554" s="32" t="s">
        <v>9351</v>
      </c>
      <c r="D8554" s="33" t="s">
        <v>21</v>
      </c>
      <c r="E8554" s="34">
        <v>2197.79</v>
      </c>
      <c r="F8554" s="168">
        <f t="shared" si="147"/>
        <v>2197.79</v>
      </c>
    </row>
    <row r="8555" spans="1:6" s="45" customFormat="1" ht="14.25">
      <c r="A8555" s="229">
        <v>2306664</v>
      </c>
      <c r="B8555" s="21" t="s">
        <v>31</v>
      </c>
      <c r="C8555" s="32" t="s">
        <v>9352</v>
      </c>
      <c r="D8555" s="33" t="s">
        <v>21</v>
      </c>
      <c r="E8555" s="34">
        <v>1971.06</v>
      </c>
      <c r="F8555" s="168">
        <f t="shared" si="147"/>
        <v>1971.06</v>
      </c>
    </row>
    <row r="8556" spans="1:6" s="45" customFormat="1" ht="14.25">
      <c r="A8556" s="229">
        <v>2306732</v>
      </c>
      <c r="B8556" s="21" t="s">
        <v>31</v>
      </c>
      <c r="C8556" s="32" t="s">
        <v>9353</v>
      </c>
      <c r="D8556" s="33" t="s">
        <v>21</v>
      </c>
      <c r="E8556" s="34">
        <v>923.86</v>
      </c>
      <c r="F8556" s="168">
        <f t="shared" si="147"/>
        <v>923.86</v>
      </c>
    </row>
    <row r="8557" spans="1:6" s="45" customFormat="1" ht="14.25">
      <c r="A8557" s="229">
        <v>2306733</v>
      </c>
      <c r="B8557" s="21" t="s">
        <v>31</v>
      </c>
      <c r="C8557" s="32" t="s">
        <v>9354</v>
      </c>
      <c r="D8557" s="33" t="s">
        <v>21</v>
      </c>
      <c r="E8557" s="34">
        <v>732.93</v>
      </c>
      <c r="F8557" s="168">
        <f t="shared" si="147"/>
        <v>732.93</v>
      </c>
    </row>
    <row r="8558" spans="1:6" s="45" customFormat="1" ht="14.25">
      <c r="A8558" s="229">
        <v>2306734</v>
      </c>
      <c r="B8558" s="21" t="s">
        <v>31</v>
      </c>
      <c r="C8558" s="32" t="s">
        <v>9355</v>
      </c>
      <c r="D8558" s="33" t="s">
        <v>21</v>
      </c>
      <c r="E8558" s="34">
        <v>1107.5899999999999</v>
      </c>
      <c r="F8558" s="168">
        <f t="shared" si="147"/>
        <v>1107.5899999999999</v>
      </c>
    </row>
    <row r="8559" spans="1:6" s="45" customFormat="1" ht="14.25">
      <c r="A8559" s="229">
        <v>2306735</v>
      </c>
      <c r="B8559" s="21" t="s">
        <v>31</v>
      </c>
      <c r="C8559" s="32" t="s">
        <v>9356</v>
      </c>
      <c r="D8559" s="33" t="s">
        <v>21</v>
      </c>
      <c r="E8559" s="34">
        <v>911.5</v>
      </c>
      <c r="F8559" s="168">
        <f t="shared" ref="F8559:F8622" si="148">E8559*$F$5038</f>
        <v>911.5</v>
      </c>
    </row>
    <row r="8560" spans="1:6" s="45" customFormat="1" ht="14.25">
      <c r="A8560" s="229">
        <v>2306633</v>
      </c>
      <c r="B8560" s="21" t="s">
        <v>31</v>
      </c>
      <c r="C8560" s="32" t="s">
        <v>9357</v>
      </c>
      <c r="D8560" s="33" t="s">
        <v>21</v>
      </c>
      <c r="E8560" s="34">
        <v>1250.23</v>
      </c>
      <c r="F8560" s="168">
        <f t="shared" si="148"/>
        <v>1250.23</v>
      </c>
    </row>
    <row r="8561" spans="1:6" s="45" customFormat="1" ht="14.25">
      <c r="A8561" s="229">
        <v>2306660</v>
      </c>
      <c r="B8561" s="21" t="s">
        <v>31</v>
      </c>
      <c r="C8561" s="32" t="s">
        <v>9358</v>
      </c>
      <c r="D8561" s="33" t="s">
        <v>21</v>
      </c>
      <c r="E8561" s="34">
        <v>1048.69</v>
      </c>
      <c r="F8561" s="168">
        <f t="shared" si="148"/>
        <v>1048.69</v>
      </c>
    </row>
    <row r="8562" spans="1:6" s="45" customFormat="1" ht="14.25">
      <c r="A8562" s="229">
        <v>2306634</v>
      </c>
      <c r="B8562" s="21" t="s">
        <v>31</v>
      </c>
      <c r="C8562" s="32" t="s">
        <v>9359</v>
      </c>
      <c r="D8562" s="33" t="s">
        <v>21</v>
      </c>
      <c r="E8562" s="34">
        <v>1443.28</v>
      </c>
      <c r="F8562" s="168">
        <f t="shared" si="148"/>
        <v>1443.28</v>
      </c>
    </row>
    <row r="8563" spans="1:6" s="45" customFormat="1" ht="14.25">
      <c r="A8563" s="229">
        <v>2306661</v>
      </c>
      <c r="B8563" s="21" t="s">
        <v>31</v>
      </c>
      <c r="C8563" s="32" t="s">
        <v>9360</v>
      </c>
      <c r="D8563" s="33" t="s">
        <v>21</v>
      </c>
      <c r="E8563" s="34">
        <v>1235.99</v>
      </c>
      <c r="F8563" s="168">
        <f t="shared" si="148"/>
        <v>1235.99</v>
      </c>
    </row>
    <row r="8564" spans="1:6" s="45" customFormat="1" ht="14.25">
      <c r="A8564" s="229">
        <v>2306635</v>
      </c>
      <c r="B8564" s="21" t="s">
        <v>31</v>
      </c>
      <c r="C8564" s="32" t="s">
        <v>9361</v>
      </c>
      <c r="D8564" s="33" t="s">
        <v>21</v>
      </c>
      <c r="E8564" s="34">
        <v>1723.2</v>
      </c>
      <c r="F8564" s="168">
        <f t="shared" si="148"/>
        <v>1723.2</v>
      </c>
    </row>
    <row r="8565" spans="1:6" s="45" customFormat="1" ht="14.25">
      <c r="A8565" s="229">
        <v>2306662</v>
      </c>
      <c r="B8565" s="21" t="s">
        <v>31</v>
      </c>
      <c r="C8565" s="32" t="s">
        <v>9362</v>
      </c>
      <c r="D8565" s="33" t="s">
        <v>21</v>
      </c>
      <c r="E8565" s="34">
        <v>1509.8</v>
      </c>
      <c r="F8565" s="168">
        <f t="shared" si="148"/>
        <v>1509.8</v>
      </c>
    </row>
    <row r="8566" spans="1:6" s="45" customFormat="1" ht="14.25">
      <c r="A8566" s="229">
        <v>2306636</v>
      </c>
      <c r="B8566" s="21" t="s">
        <v>31</v>
      </c>
      <c r="C8566" s="32" t="s">
        <v>9363</v>
      </c>
      <c r="D8566" s="33" t="s">
        <v>21</v>
      </c>
      <c r="E8566" s="34">
        <v>1743.22</v>
      </c>
      <c r="F8566" s="168">
        <f t="shared" si="148"/>
        <v>1743.22</v>
      </c>
    </row>
    <row r="8567" spans="1:6" s="45" customFormat="1" ht="14.25">
      <c r="A8567" s="229">
        <v>2306663</v>
      </c>
      <c r="B8567" s="21" t="s">
        <v>31</v>
      </c>
      <c r="C8567" s="32" t="s">
        <v>9364</v>
      </c>
      <c r="D8567" s="33" t="s">
        <v>21</v>
      </c>
      <c r="E8567" s="34">
        <v>1523.36</v>
      </c>
      <c r="F8567" s="168">
        <f t="shared" si="148"/>
        <v>1523.36</v>
      </c>
    </row>
    <row r="8568" spans="1:6" s="45" customFormat="1" ht="14.25">
      <c r="A8568" s="229">
        <v>2306641</v>
      </c>
      <c r="B8568" s="21" t="s">
        <v>31</v>
      </c>
      <c r="C8568" s="32" t="s">
        <v>9365</v>
      </c>
      <c r="D8568" s="33" t="s">
        <v>21</v>
      </c>
      <c r="E8568" s="34">
        <v>2769.7</v>
      </c>
      <c r="F8568" s="168">
        <f t="shared" si="148"/>
        <v>2769.7</v>
      </c>
    </row>
    <row r="8569" spans="1:6" s="45" customFormat="1" ht="14.25">
      <c r="A8569" s="229">
        <v>2306668</v>
      </c>
      <c r="B8569" s="21" t="s">
        <v>31</v>
      </c>
      <c r="C8569" s="32" t="s">
        <v>9366</v>
      </c>
      <c r="D8569" s="33" t="s">
        <v>21</v>
      </c>
      <c r="E8569" s="34">
        <v>2542.9699999999998</v>
      </c>
      <c r="F8569" s="168">
        <f t="shared" si="148"/>
        <v>2542.9699999999998</v>
      </c>
    </row>
    <row r="8570" spans="1:6" s="45" customFormat="1" ht="14.25">
      <c r="A8570" s="229">
        <v>2306642</v>
      </c>
      <c r="B8570" s="21" t="s">
        <v>31</v>
      </c>
      <c r="C8570" s="32" t="s">
        <v>9367</v>
      </c>
      <c r="D8570" s="33" t="s">
        <v>21</v>
      </c>
      <c r="E8570" s="34">
        <v>2797.14</v>
      </c>
      <c r="F8570" s="168">
        <f t="shared" si="148"/>
        <v>2797.14</v>
      </c>
    </row>
    <row r="8571" spans="1:6" s="45" customFormat="1" ht="14.25">
      <c r="A8571" s="229">
        <v>2306669</v>
      </c>
      <c r="B8571" s="21" t="s">
        <v>31</v>
      </c>
      <c r="C8571" s="32" t="s">
        <v>9368</v>
      </c>
      <c r="D8571" s="33" t="s">
        <v>21</v>
      </c>
      <c r="E8571" s="34">
        <v>2563.1</v>
      </c>
      <c r="F8571" s="168">
        <f t="shared" si="148"/>
        <v>2563.1</v>
      </c>
    </row>
    <row r="8572" spans="1:6" s="45" customFormat="1" ht="14.25">
      <c r="A8572" s="229">
        <v>2306643</v>
      </c>
      <c r="B8572" s="21" t="s">
        <v>31</v>
      </c>
      <c r="C8572" s="32" t="s">
        <v>9369</v>
      </c>
      <c r="D8572" s="33" t="s">
        <v>21</v>
      </c>
      <c r="E8572" s="34">
        <v>2824.75</v>
      </c>
      <c r="F8572" s="168">
        <f t="shared" si="148"/>
        <v>2824.75</v>
      </c>
    </row>
    <row r="8573" spans="1:6" s="45" customFormat="1" ht="14.25">
      <c r="A8573" s="229">
        <v>2306670</v>
      </c>
      <c r="B8573" s="21" t="s">
        <v>31</v>
      </c>
      <c r="C8573" s="32" t="s">
        <v>9370</v>
      </c>
      <c r="D8573" s="33" t="s">
        <v>21</v>
      </c>
      <c r="E8573" s="34">
        <v>2582.9</v>
      </c>
      <c r="F8573" s="168">
        <f t="shared" si="148"/>
        <v>2582.9</v>
      </c>
    </row>
    <row r="8574" spans="1:6" s="45" customFormat="1" ht="14.25">
      <c r="A8574" s="229">
        <v>2306638</v>
      </c>
      <c r="B8574" s="21" t="s">
        <v>31</v>
      </c>
      <c r="C8574" s="32" t="s">
        <v>9371</v>
      </c>
      <c r="D8574" s="33" t="s">
        <v>21</v>
      </c>
      <c r="E8574" s="34">
        <v>1808.05</v>
      </c>
      <c r="F8574" s="168">
        <f t="shared" si="148"/>
        <v>1808.05</v>
      </c>
    </row>
    <row r="8575" spans="1:6" s="45" customFormat="1" ht="14.25">
      <c r="A8575" s="229">
        <v>2306665</v>
      </c>
      <c r="B8575" s="21" t="s">
        <v>31</v>
      </c>
      <c r="C8575" s="32" t="s">
        <v>9372</v>
      </c>
      <c r="D8575" s="33" t="s">
        <v>21</v>
      </c>
      <c r="E8575" s="34">
        <v>1600.75</v>
      </c>
      <c r="F8575" s="168">
        <f t="shared" si="148"/>
        <v>1600.75</v>
      </c>
    </row>
    <row r="8576" spans="1:6" s="45" customFormat="1" ht="14.25">
      <c r="A8576" s="229">
        <v>2306639</v>
      </c>
      <c r="B8576" s="21" t="s">
        <v>31</v>
      </c>
      <c r="C8576" s="32" t="s">
        <v>9373</v>
      </c>
      <c r="D8576" s="33" t="s">
        <v>21</v>
      </c>
      <c r="E8576" s="34">
        <v>2164.84</v>
      </c>
      <c r="F8576" s="168">
        <f t="shared" si="148"/>
        <v>2164.84</v>
      </c>
    </row>
    <row r="8577" spans="1:6" s="45" customFormat="1" ht="14.25">
      <c r="A8577" s="229">
        <v>2306666</v>
      </c>
      <c r="B8577" s="21" t="s">
        <v>31</v>
      </c>
      <c r="C8577" s="32" t="s">
        <v>9374</v>
      </c>
      <c r="D8577" s="33" t="s">
        <v>21</v>
      </c>
      <c r="E8577" s="34">
        <v>1951.45</v>
      </c>
      <c r="F8577" s="168">
        <f t="shared" si="148"/>
        <v>1951.45</v>
      </c>
    </row>
    <row r="8578" spans="1:6" s="45" customFormat="1" ht="14.25">
      <c r="A8578" s="229">
        <v>2306640</v>
      </c>
      <c r="B8578" s="21" t="s">
        <v>31</v>
      </c>
      <c r="C8578" s="32" t="s">
        <v>9375</v>
      </c>
      <c r="D8578" s="33" t="s">
        <v>21</v>
      </c>
      <c r="E8578" s="34">
        <v>2191.36</v>
      </c>
      <c r="F8578" s="168">
        <f t="shared" si="148"/>
        <v>2191.36</v>
      </c>
    </row>
    <row r="8579" spans="1:6" s="45" customFormat="1" ht="14.25">
      <c r="A8579" s="229">
        <v>2306667</v>
      </c>
      <c r="B8579" s="21" t="s">
        <v>31</v>
      </c>
      <c r="C8579" s="32" t="s">
        <v>9376</v>
      </c>
      <c r="D8579" s="33" t="s">
        <v>21</v>
      </c>
      <c r="E8579" s="34">
        <v>1971.51</v>
      </c>
      <c r="F8579" s="168">
        <f t="shared" si="148"/>
        <v>1971.51</v>
      </c>
    </row>
    <row r="8580" spans="1:6" s="45" customFormat="1" ht="14.25">
      <c r="A8580" s="229">
        <v>2306645</v>
      </c>
      <c r="B8580" s="21" t="s">
        <v>31</v>
      </c>
      <c r="C8580" s="32" t="s">
        <v>9377</v>
      </c>
      <c r="D8580" s="33" t="s">
        <v>21</v>
      </c>
      <c r="E8580" s="34">
        <v>3313</v>
      </c>
      <c r="F8580" s="168">
        <f t="shared" si="148"/>
        <v>3313</v>
      </c>
    </row>
    <row r="8581" spans="1:6" s="45" customFormat="1" ht="14.25">
      <c r="A8581" s="229">
        <v>2306672</v>
      </c>
      <c r="B8581" s="21" t="s">
        <v>31</v>
      </c>
      <c r="C8581" s="32" t="s">
        <v>9378</v>
      </c>
      <c r="D8581" s="33" t="s">
        <v>21</v>
      </c>
      <c r="E8581" s="34">
        <v>3086.27</v>
      </c>
      <c r="F8581" s="168">
        <f t="shared" si="148"/>
        <v>3086.27</v>
      </c>
    </row>
    <row r="8582" spans="1:6" s="45" customFormat="1" ht="14.25">
      <c r="A8582" s="229">
        <v>2306646</v>
      </c>
      <c r="B8582" s="21" t="s">
        <v>31</v>
      </c>
      <c r="C8582" s="32" t="s">
        <v>9379</v>
      </c>
      <c r="D8582" s="33" t="s">
        <v>21</v>
      </c>
      <c r="E8582" s="34">
        <v>3348.8</v>
      </c>
      <c r="F8582" s="168">
        <f t="shared" si="148"/>
        <v>3348.8</v>
      </c>
    </row>
    <row r="8583" spans="1:6" s="45" customFormat="1" ht="14.25">
      <c r="A8583" s="229">
        <v>2306673</v>
      </c>
      <c r="B8583" s="21" t="s">
        <v>31</v>
      </c>
      <c r="C8583" s="32" t="s">
        <v>9380</v>
      </c>
      <c r="D8583" s="33" t="s">
        <v>21</v>
      </c>
      <c r="E8583" s="34">
        <v>3114.76</v>
      </c>
      <c r="F8583" s="168">
        <f t="shared" si="148"/>
        <v>3114.76</v>
      </c>
    </row>
    <row r="8584" spans="1:6" s="45" customFormat="1" ht="14.25">
      <c r="A8584" s="229">
        <v>2306647</v>
      </c>
      <c r="B8584" s="21" t="s">
        <v>31</v>
      </c>
      <c r="C8584" s="32" t="s">
        <v>9381</v>
      </c>
      <c r="D8584" s="33" t="s">
        <v>21</v>
      </c>
      <c r="E8584" s="34">
        <v>3384.37</v>
      </c>
      <c r="F8584" s="168">
        <f t="shared" si="148"/>
        <v>3384.37</v>
      </c>
    </row>
    <row r="8585" spans="1:6" s="45" customFormat="1" ht="14.25">
      <c r="A8585" s="229">
        <v>2306674</v>
      </c>
      <c r="B8585" s="21" t="s">
        <v>31</v>
      </c>
      <c r="C8585" s="32" t="s">
        <v>9382</v>
      </c>
      <c r="D8585" s="33" t="s">
        <v>21</v>
      </c>
      <c r="E8585" s="34">
        <v>3142.53</v>
      </c>
      <c r="F8585" s="168">
        <f t="shared" si="148"/>
        <v>3142.53</v>
      </c>
    </row>
    <row r="8586" spans="1:6" s="45" customFormat="1" ht="14.25">
      <c r="A8586" s="229">
        <v>2306648</v>
      </c>
      <c r="B8586" s="21" t="s">
        <v>31</v>
      </c>
      <c r="C8586" s="32" t="s">
        <v>9383</v>
      </c>
      <c r="D8586" s="33" t="s">
        <v>21</v>
      </c>
      <c r="E8586" s="34">
        <v>4730.93</v>
      </c>
      <c r="F8586" s="168">
        <f t="shared" si="148"/>
        <v>4730.93</v>
      </c>
    </row>
    <row r="8587" spans="1:6" s="45" customFormat="1" ht="14.25">
      <c r="A8587" s="229">
        <v>2306675</v>
      </c>
      <c r="B8587" s="21" t="s">
        <v>31</v>
      </c>
      <c r="C8587" s="32" t="s">
        <v>9384</v>
      </c>
      <c r="D8587" s="33" t="s">
        <v>21</v>
      </c>
      <c r="E8587" s="34">
        <v>4480.75</v>
      </c>
      <c r="F8587" s="168">
        <f t="shared" si="148"/>
        <v>4480.75</v>
      </c>
    </row>
    <row r="8588" spans="1:6" s="45" customFormat="1" ht="14.25">
      <c r="A8588" s="229">
        <v>2306649</v>
      </c>
      <c r="B8588" s="21" t="s">
        <v>31</v>
      </c>
      <c r="C8588" s="32" t="s">
        <v>9385</v>
      </c>
      <c r="D8588" s="33" t="s">
        <v>21</v>
      </c>
      <c r="E8588" s="34">
        <v>4768.57</v>
      </c>
      <c r="F8588" s="168">
        <f t="shared" si="148"/>
        <v>4768.57</v>
      </c>
    </row>
    <row r="8589" spans="1:6" s="45" customFormat="1" ht="14.25">
      <c r="A8589" s="229">
        <v>2306676</v>
      </c>
      <c r="B8589" s="21" t="s">
        <v>31</v>
      </c>
      <c r="C8589" s="32" t="s">
        <v>9386</v>
      </c>
      <c r="D8589" s="33" t="s">
        <v>21</v>
      </c>
      <c r="E8589" s="34">
        <v>4509.45</v>
      </c>
      <c r="F8589" s="168">
        <f t="shared" si="148"/>
        <v>4509.45</v>
      </c>
    </row>
    <row r="8590" spans="1:6" s="45" customFormat="1" ht="14.25">
      <c r="A8590" s="229">
        <v>2306650</v>
      </c>
      <c r="B8590" s="21" t="s">
        <v>31</v>
      </c>
      <c r="C8590" s="32" t="s">
        <v>9387</v>
      </c>
      <c r="D8590" s="33" t="s">
        <v>21</v>
      </c>
      <c r="E8590" s="34">
        <v>4806.04</v>
      </c>
      <c r="F8590" s="168">
        <f t="shared" si="148"/>
        <v>4806.04</v>
      </c>
    </row>
    <row r="8591" spans="1:6" s="45" customFormat="1" ht="14.25">
      <c r="A8591" s="229">
        <v>2306677</v>
      </c>
      <c r="B8591" s="21" t="s">
        <v>31</v>
      </c>
      <c r="C8591" s="32" t="s">
        <v>9388</v>
      </c>
      <c r="D8591" s="33" t="s">
        <v>21</v>
      </c>
      <c r="E8591" s="34">
        <v>4537.32</v>
      </c>
      <c r="F8591" s="168">
        <f t="shared" si="148"/>
        <v>4537.32</v>
      </c>
    </row>
    <row r="8592" spans="1:6" s="45" customFormat="1" ht="14.25">
      <c r="A8592" s="229">
        <v>2306644</v>
      </c>
      <c r="B8592" s="21" t="s">
        <v>31</v>
      </c>
      <c r="C8592" s="32" t="s">
        <v>9389</v>
      </c>
      <c r="D8592" s="33" t="s">
        <v>21</v>
      </c>
      <c r="E8592" s="34">
        <v>2623.21</v>
      </c>
      <c r="F8592" s="168">
        <f t="shared" si="148"/>
        <v>2623.21</v>
      </c>
    </row>
    <row r="8593" spans="1:6" s="45" customFormat="1" ht="14.25">
      <c r="A8593" s="229">
        <v>2306671</v>
      </c>
      <c r="B8593" s="21" t="s">
        <v>31</v>
      </c>
      <c r="C8593" s="32" t="s">
        <v>9390</v>
      </c>
      <c r="D8593" s="33" t="s">
        <v>21</v>
      </c>
      <c r="E8593" s="34">
        <v>2403.35</v>
      </c>
      <c r="F8593" s="168">
        <f t="shared" si="148"/>
        <v>2403.35</v>
      </c>
    </row>
    <row r="8594" spans="1:6" s="45" customFormat="1" ht="14.25">
      <c r="A8594" s="229">
        <v>2306141</v>
      </c>
      <c r="B8594" s="21" t="s">
        <v>31</v>
      </c>
      <c r="C8594" s="32" t="s">
        <v>9391</v>
      </c>
      <c r="D8594" s="33" t="s">
        <v>21</v>
      </c>
      <c r="E8594" s="34">
        <v>73.37</v>
      </c>
      <c r="F8594" s="168">
        <f t="shared" si="148"/>
        <v>73.37</v>
      </c>
    </row>
    <row r="8595" spans="1:6" s="45" customFormat="1" ht="14.25">
      <c r="A8595" s="229">
        <v>2306145</v>
      </c>
      <c r="B8595" s="21" t="s">
        <v>31</v>
      </c>
      <c r="C8595" s="32" t="s">
        <v>9392</v>
      </c>
      <c r="D8595" s="33" t="s">
        <v>21</v>
      </c>
      <c r="E8595" s="34">
        <v>53.61</v>
      </c>
      <c r="F8595" s="168">
        <f t="shared" si="148"/>
        <v>53.61</v>
      </c>
    </row>
    <row r="8596" spans="1:6" s="45" customFormat="1" ht="14.25">
      <c r="A8596" s="229">
        <v>2306142</v>
      </c>
      <c r="B8596" s="21" t="s">
        <v>31</v>
      </c>
      <c r="C8596" s="32" t="s">
        <v>9393</v>
      </c>
      <c r="D8596" s="33" t="s">
        <v>21</v>
      </c>
      <c r="E8596" s="34">
        <v>91.21</v>
      </c>
      <c r="F8596" s="168">
        <f t="shared" si="148"/>
        <v>91.21</v>
      </c>
    </row>
    <row r="8597" spans="1:6" s="45" customFormat="1" ht="14.25">
      <c r="A8597" s="229">
        <v>2306146</v>
      </c>
      <c r="B8597" s="21" t="s">
        <v>31</v>
      </c>
      <c r="C8597" s="32" t="s">
        <v>9394</v>
      </c>
      <c r="D8597" s="33" t="s">
        <v>21</v>
      </c>
      <c r="E8597" s="34">
        <v>62.75</v>
      </c>
      <c r="F8597" s="168">
        <f t="shared" si="148"/>
        <v>62.75</v>
      </c>
    </row>
    <row r="8598" spans="1:6" s="45" customFormat="1" ht="14.25">
      <c r="A8598" s="229">
        <v>2306143</v>
      </c>
      <c r="B8598" s="21" t="s">
        <v>31</v>
      </c>
      <c r="C8598" s="32" t="s">
        <v>9395</v>
      </c>
      <c r="D8598" s="33" t="s">
        <v>21</v>
      </c>
      <c r="E8598" s="34">
        <v>111.98</v>
      </c>
      <c r="F8598" s="168">
        <f t="shared" si="148"/>
        <v>111.98</v>
      </c>
    </row>
    <row r="8599" spans="1:6" s="45" customFormat="1" ht="14.25">
      <c r="A8599" s="229">
        <v>2306147</v>
      </c>
      <c r="B8599" s="21" t="s">
        <v>31</v>
      </c>
      <c r="C8599" s="32" t="s">
        <v>9396</v>
      </c>
      <c r="D8599" s="33" t="s">
        <v>21</v>
      </c>
      <c r="E8599" s="34">
        <v>73.25</v>
      </c>
      <c r="F8599" s="168">
        <f t="shared" si="148"/>
        <v>73.25</v>
      </c>
    </row>
    <row r="8600" spans="1:6" s="45" customFormat="1" ht="14.25">
      <c r="A8600" s="229">
        <v>2306144</v>
      </c>
      <c r="B8600" s="21" t="s">
        <v>31</v>
      </c>
      <c r="C8600" s="32" t="s">
        <v>9397</v>
      </c>
      <c r="D8600" s="33" t="s">
        <v>21</v>
      </c>
      <c r="E8600" s="34">
        <v>136.58000000000001</v>
      </c>
      <c r="F8600" s="168">
        <f t="shared" si="148"/>
        <v>136.58000000000001</v>
      </c>
    </row>
    <row r="8601" spans="1:6" s="45" customFormat="1" ht="14.25">
      <c r="A8601" s="229">
        <v>2306148</v>
      </c>
      <c r="B8601" s="21" t="s">
        <v>31</v>
      </c>
      <c r="C8601" s="32" t="s">
        <v>9398</v>
      </c>
      <c r="D8601" s="33" t="s">
        <v>21</v>
      </c>
      <c r="E8601" s="34">
        <v>85.99</v>
      </c>
      <c r="F8601" s="168">
        <f t="shared" si="148"/>
        <v>85.99</v>
      </c>
    </row>
    <row r="8602" spans="1:6" s="45" customFormat="1" ht="14.25">
      <c r="A8602" s="229">
        <v>2306624</v>
      </c>
      <c r="B8602" s="21" t="s">
        <v>31</v>
      </c>
      <c r="C8602" s="32" t="s">
        <v>9399</v>
      </c>
      <c r="D8602" s="33" t="s">
        <v>21</v>
      </c>
      <c r="E8602" s="34">
        <v>6140.32</v>
      </c>
      <c r="F8602" s="168">
        <f t="shared" si="148"/>
        <v>6140.32</v>
      </c>
    </row>
    <row r="8603" spans="1:6" s="45" customFormat="1" ht="14.25">
      <c r="A8603" s="229">
        <v>2306625</v>
      </c>
      <c r="B8603" s="21" t="s">
        <v>31</v>
      </c>
      <c r="C8603" s="32" t="s">
        <v>9400</v>
      </c>
      <c r="D8603" s="33" t="s">
        <v>21</v>
      </c>
      <c r="E8603" s="34">
        <v>6187.36</v>
      </c>
      <c r="F8603" s="168">
        <f t="shared" si="148"/>
        <v>6187.36</v>
      </c>
    </row>
    <row r="8604" spans="1:6" s="45" customFormat="1" ht="14.25">
      <c r="A8604" s="229">
        <v>2306626</v>
      </c>
      <c r="B8604" s="21" t="s">
        <v>31</v>
      </c>
      <c r="C8604" s="32" t="s">
        <v>9401</v>
      </c>
      <c r="D8604" s="33" t="s">
        <v>21</v>
      </c>
      <c r="E8604" s="34">
        <v>6235.93</v>
      </c>
      <c r="F8604" s="168">
        <f t="shared" si="148"/>
        <v>6235.93</v>
      </c>
    </row>
    <row r="8605" spans="1:6" s="45" customFormat="1" ht="14.25">
      <c r="A8605" s="229">
        <v>2306627</v>
      </c>
      <c r="B8605" s="21" t="s">
        <v>31</v>
      </c>
      <c r="C8605" s="32" t="s">
        <v>9402</v>
      </c>
      <c r="D8605" s="33" t="s">
        <v>21</v>
      </c>
      <c r="E8605" s="34">
        <v>6282.97</v>
      </c>
      <c r="F8605" s="168">
        <f t="shared" si="148"/>
        <v>6282.97</v>
      </c>
    </row>
    <row r="8606" spans="1:6" s="45" customFormat="1" ht="14.25">
      <c r="A8606" s="229">
        <v>2306628</v>
      </c>
      <c r="B8606" s="21" t="s">
        <v>31</v>
      </c>
      <c r="C8606" s="32" t="s">
        <v>9403</v>
      </c>
      <c r="D8606" s="33" t="s">
        <v>21</v>
      </c>
      <c r="E8606" s="34">
        <v>6330.07</v>
      </c>
      <c r="F8606" s="168">
        <f t="shared" si="148"/>
        <v>6330.07</v>
      </c>
    </row>
    <row r="8607" spans="1:6" s="45" customFormat="1" ht="14.25">
      <c r="A8607" s="229">
        <v>2306629</v>
      </c>
      <c r="B8607" s="21" t="s">
        <v>31</v>
      </c>
      <c r="C8607" s="32" t="s">
        <v>9404</v>
      </c>
      <c r="D8607" s="33" t="s">
        <v>21</v>
      </c>
      <c r="E8607" s="34">
        <v>8816.69</v>
      </c>
      <c r="F8607" s="168">
        <f t="shared" si="148"/>
        <v>8816.69</v>
      </c>
    </row>
    <row r="8608" spans="1:6" s="45" customFormat="1" ht="14.25">
      <c r="A8608" s="229">
        <v>2306630</v>
      </c>
      <c r="B8608" s="21" t="s">
        <v>31</v>
      </c>
      <c r="C8608" s="32" t="s">
        <v>9405</v>
      </c>
      <c r="D8608" s="33" t="s">
        <v>21</v>
      </c>
      <c r="E8608" s="34">
        <v>8922.2199999999993</v>
      </c>
      <c r="F8608" s="168">
        <f t="shared" si="148"/>
        <v>8922.2199999999993</v>
      </c>
    </row>
    <row r="8609" spans="1:6" s="45" customFormat="1" ht="14.25">
      <c r="A8609" s="229">
        <v>2306631</v>
      </c>
      <c r="B8609" s="21" t="s">
        <v>31</v>
      </c>
      <c r="C8609" s="32" t="s">
        <v>9406</v>
      </c>
      <c r="D8609" s="33" t="s">
        <v>21</v>
      </c>
      <c r="E8609" s="34">
        <v>9024.43</v>
      </c>
      <c r="F8609" s="168">
        <f t="shared" si="148"/>
        <v>9024.43</v>
      </c>
    </row>
    <row r="8610" spans="1:6" s="45" customFormat="1" ht="14.25">
      <c r="A8610" s="229">
        <v>2306632</v>
      </c>
      <c r="B8610" s="21" t="s">
        <v>31</v>
      </c>
      <c r="C8610" s="32" t="s">
        <v>9407</v>
      </c>
      <c r="D8610" s="33" t="s">
        <v>21</v>
      </c>
      <c r="E8610" s="34">
        <v>9129.9599999999991</v>
      </c>
      <c r="F8610" s="168">
        <f t="shared" si="148"/>
        <v>9129.9599999999991</v>
      </c>
    </row>
    <row r="8611" spans="1:6" s="45" customFormat="1" ht="14.25">
      <c r="A8611" s="229">
        <v>2306610</v>
      </c>
      <c r="B8611" s="21" t="s">
        <v>31</v>
      </c>
      <c r="C8611" s="32" t="s">
        <v>9408</v>
      </c>
      <c r="D8611" s="33" t="s">
        <v>21</v>
      </c>
      <c r="E8611" s="34">
        <v>1945.57</v>
      </c>
      <c r="F8611" s="168">
        <f t="shared" si="148"/>
        <v>1945.57</v>
      </c>
    </row>
    <row r="8612" spans="1:6" s="45" customFormat="1" ht="14.25">
      <c r="A8612" s="229">
        <v>2306604</v>
      </c>
      <c r="B8612" s="21" t="s">
        <v>31</v>
      </c>
      <c r="C8612" s="32" t="s">
        <v>9409</v>
      </c>
      <c r="D8612" s="33" t="s">
        <v>21</v>
      </c>
      <c r="E8612" s="34">
        <v>713.51</v>
      </c>
      <c r="F8612" s="168">
        <f t="shared" si="148"/>
        <v>713.51</v>
      </c>
    </row>
    <row r="8613" spans="1:6" s="45" customFormat="1" ht="14.25">
      <c r="A8613" s="229">
        <v>2306605</v>
      </c>
      <c r="B8613" s="21" t="s">
        <v>31</v>
      </c>
      <c r="C8613" s="32" t="s">
        <v>9410</v>
      </c>
      <c r="D8613" s="33" t="s">
        <v>21</v>
      </c>
      <c r="E8613" s="34">
        <v>891.15</v>
      </c>
      <c r="F8613" s="168">
        <f t="shared" si="148"/>
        <v>891.15</v>
      </c>
    </row>
    <row r="8614" spans="1:6" s="45" customFormat="1" ht="14.25">
      <c r="A8614" s="229">
        <v>2306606</v>
      </c>
      <c r="B8614" s="21" t="s">
        <v>31</v>
      </c>
      <c r="C8614" s="32" t="s">
        <v>9411</v>
      </c>
      <c r="D8614" s="33" t="s">
        <v>21</v>
      </c>
      <c r="E8614" s="34">
        <v>1027.3800000000001</v>
      </c>
      <c r="F8614" s="168">
        <f t="shared" si="148"/>
        <v>1027.3800000000001</v>
      </c>
    </row>
    <row r="8615" spans="1:6" s="45" customFormat="1" ht="14.25">
      <c r="A8615" s="229">
        <v>2306607</v>
      </c>
      <c r="B8615" s="21" t="s">
        <v>31</v>
      </c>
      <c r="C8615" s="32" t="s">
        <v>9412</v>
      </c>
      <c r="D8615" s="33" t="s">
        <v>21</v>
      </c>
      <c r="E8615" s="34">
        <v>1213.67</v>
      </c>
      <c r="F8615" s="168">
        <f t="shared" si="148"/>
        <v>1213.67</v>
      </c>
    </row>
    <row r="8616" spans="1:6" s="45" customFormat="1" ht="14.25">
      <c r="A8616" s="229">
        <v>2306608</v>
      </c>
      <c r="B8616" s="21" t="s">
        <v>31</v>
      </c>
      <c r="C8616" s="32" t="s">
        <v>9413</v>
      </c>
      <c r="D8616" s="33" t="s">
        <v>21</v>
      </c>
      <c r="E8616" s="34">
        <v>1486.47</v>
      </c>
      <c r="F8616" s="168">
        <f t="shared" si="148"/>
        <v>1486.47</v>
      </c>
    </row>
    <row r="8617" spans="1:6" s="45" customFormat="1" ht="14.25">
      <c r="A8617" s="229">
        <v>2306609</v>
      </c>
      <c r="B8617" s="21" t="s">
        <v>31</v>
      </c>
      <c r="C8617" s="32" t="s">
        <v>9414</v>
      </c>
      <c r="D8617" s="33" t="s">
        <v>21</v>
      </c>
      <c r="E8617" s="34">
        <v>1498.96</v>
      </c>
      <c r="F8617" s="168">
        <f t="shared" si="148"/>
        <v>1498.96</v>
      </c>
    </row>
    <row r="8618" spans="1:6" s="45" customFormat="1" ht="14.25">
      <c r="A8618" s="229">
        <v>2306614</v>
      </c>
      <c r="B8618" s="21" t="s">
        <v>31</v>
      </c>
      <c r="C8618" s="32" t="s">
        <v>9415</v>
      </c>
      <c r="D8618" s="33" t="s">
        <v>21</v>
      </c>
      <c r="E8618" s="34">
        <v>2515.6</v>
      </c>
      <c r="F8618" s="168">
        <f t="shared" si="148"/>
        <v>2515.6</v>
      </c>
    </row>
    <row r="8619" spans="1:6" s="45" customFormat="1" ht="14.25">
      <c r="A8619" s="229">
        <v>2306615</v>
      </c>
      <c r="B8619" s="21" t="s">
        <v>31</v>
      </c>
      <c r="C8619" s="32" t="s">
        <v>9416</v>
      </c>
      <c r="D8619" s="33" t="s">
        <v>21</v>
      </c>
      <c r="E8619" s="34">
        <v>2534.4</v>
      </c>
      <c r="F8619" s="168">
        <f t="shared" si="148"/>
        <v>2534.4</v>
      </c>
    </row>
    <row r="8620" spans="1:6" s="45" customFormat="1" ht="14.25">
      <c r="A8620" s="229">
        <v>2306616</v>
      </c>
      <c r="B8620" s="21" t="s">
        <v>31</v>
      </c>
      <c r="C8620" s="32" t="s">
        <v>9417</v>
      </c>
      <c r="D8620" s="33" t="s">
        <v>21</v>
      </c>
      <c r="E8620" s="34">
        <v>2552.85</v>
      </c>
      <c r="F8620" s="168">
        <f t="shared" si="148"/>
        <v>2552.85</v>
      </c>
    </row>
    <row r="8621" spans="1:6" s="45" customFormat="1" ht="14.25">
      <c r="A8621" s="229">
        <v>2306611</v>
      </c>
      <c r="B8621" s="21" t="s">
        <v>31</v>
      </c>
      <c r="C8621" s="32" t="s">
        <v>9418</v>
      </c>
      <c r="D8621" s="33" t="s">
        <v>21</v>
      </c>
      <c r="E8621" s="34">
        <v>1577.11</v>
      </c>
      <c r="F8621" s="168">
        <f t="shared" si="148"/>
        <v>1577.11</v>
      </c>
    </row>
    <row r="8622" spans="1:6" s="45" customFormat="1" ht="14.25">
      <c r="A8622" s="229">
        <v>2306612</v>
      </c>
      <c r="B8622" s="21" t="s">
        <v>31</v>
      </c>
      <c r="C8622" s="32" t="s">
        <v>9419</v>
      </c>
      <c r="D8622" s="33" t="s">
        <v>21</v>
      </c>
      <c r="E8622" s="34">
        <v>1926.61</v>
      </c>
      <c r="F8622" s="168">
        <f t="shared" si="148"/>
        <v>1926.61</v>
      </c>
    </row>
    <row r="8623" spans="1:6" s="45" customFormat="1" ht="14.25">
      <c r="A8623" s="229">
        <v>2306613</v>
      </c>
      <c r="B8623" s="21" t="s">
        <v>31</v>
      </c>
      <c r="C8623" s="32" t="s">
        <v>9420</v>
      </c>
      <c r="D8623" s="33" t="s">
        <v>21</v>
      </c>
      <c r="E8623" s="34">
        <v>1945.41</v>
      </c>
      <c r="F8623" s="168">
        <f t="shared" ref="F8623:F8686" si="149">E8623*$F$5038</f>
        <v>1945.41</v>
      </c>
    </row>
    <row r="8624" spans="1:6" s="45" customFormat="1" ht="14.25">
      <c r="A8624" s="229">
        <v>2306618</v>
      </c>
      <c r="B8624" s="21" t="s">
        <v>31</v>
      </c>
      <c r="C8624" s="32" t="s">
        <v>9421</v>
      </c>
      <c r="D8624" s="33" t="s">
        <v>21</v>
      </c>
      <c r="E8624" s="34">
        <v>3057.09</v>
      </c>
      <c r="F8624" s="168">
        <f t="shared" si="149"/>
        <v>3057.09</v>
      </c>
    </row>
    <row r="8625" spans="1:6" s="45" customFormat="1" ht="14.25">
      <c r="A8625" s="229">
        <v>2306619</v>
      </c>
      <c r="B8625" s="21" t="s">
        <v>31</v>
      </c>
      <c r="C8625" s="32" t="s">
        <v>9422</v>
      </c>
      <c r="D8625" s="33" t="s">
        <v>21</v>
      </c>
      <c r="E8625" s="34">
        <v>3084.07</v>
      </c>
      <c r="F8625" s="168">
        <f t="shared" si="149"/>
        <v>3084.07</v>
      </c>
    </row>
    <row r="8626" spans="1:6" s="45" customFormat="1" ht="14.25">
      <c r="A8626" s="229">
        <v>2306620</v>
      </c>
      <c r="B8626" s="21" t="s">
        <v>31</v>
      </c>
      <c r="C8626" s="32" t="s">
        <v>9423</v>
      </c>
      <c r="D8626" s="33" t="s">
        <v>21</v>
      </c>
      <c r="E8626" s="34">
        <v>3110.31</v>
      </c>
      <c r="F8626" s="168">
        <f t="shared" si="149"/>
        <v>3110.31</v>
      </c>
    </row>
    <row r="8627" spans="1:6" s="45" customFormat="1" ht="14.25">
      <c r="A8627" s="229">
        <v>2306621</v>
      </c>
      <c r="B8627" s="21" t="s">
        <v>31</v>
      </c>
      <c r="C8627" s="32" t="s">
        <v>9424</v>
      </c>
      <c r="D8627" s="33" t="s">
        <v>21</v>
      </c>
      <c r="E8627" s="34">
        <v>4446.95</v>
      </c>
      <c r="F8627" s="168">
        <f t="shared" si="149"/>
        <v>4446.95</v>
      </c>
    </row>
    <row r="8628" spans="1:6" s="45" customFormat="1" ht="14.25">
      <c r="A8628" s="229">
        <v>2306622</v>
      </c>
      <c r="B8628" s="21" t="s">
        <v>31</v>
      </c>
      <c r="C8628" s="32" t="s">
        <v>9425</v>
      </c>
      <c r="D8628" s="33" t="s">
        <v>21</v>
      </c>
      <c r="E8628" s="34">
        <v>4473.99</v>
      </c>
      <c r="F8628" s="168">
        <f t="shared" si="149"/>
        <v>4473.99</v>
      </c>
    </row>
    <row r="8629" spans="1:6" s="45" customFormat="1" ht="14.25">
      <c r="A8629" s="229">
        <v>2306623</v>
      </c>
      <c r="B8629" s="21" t="s">
        <v>31</v>
      </c>
      <c r="C8629" s="32" t="s">
        <v>9426</v>
      </c>
      <c r="D8629" s="33" t="s">
        <v>21</v>
      </c>
      <c r="E8629" s="34">
        <v>4500.17</v>
      </c>
      <c r="F8629" s="168">
        <f t="shared" si="149"/>
        <v>4500.17</v>
      </c>
    </row>
    <row r="8630" spans="1:6" s="45" customFormat="1" ht="14.25">
      <c r="A8630" s="229">
        <v>2306617</v>
      </c>
      <c r="B8630" s="21" t="s">
        <v>31</v>
      </c>
      <c r="C8630" s="32" t="s">
        <v>9427</v>
      </c>
      <c r="D8630" s="33" t="s">
        <v>21</v>
      </c>
      <c r="E8630" s="34">
        <v>2375.62</v>
      </c>
      <c r="F8630" s="168">
        <f t="shared" si="149"/>
        <v>2375.62</v>
      </c>
    </row>
    <row r="8631" spans="1:6" s="45" customFormat="1" ht="14.25">
      <c r="A8631" s="229">
        <v>2306014</v>
      </c>
      <c r="B8631" s="21" t="s">
        <v>31</v>
      </c>
      <c r="C8631" s="32" t="s">
        <v>9428</v>
      </c>
      <c r="D8631" s="33" t="s">
        <v>23</v>
      </c>
      <c r="E8631" s="34">
        <v>13.16</v>
      </c>
      <c r="F8631" s="168">
        <f t="shared" si="149"/>
        <v>13.16</v>
      </c>
    </row>
    <row r="8632" spans="1:6" s="45" customFormat="1" ht="24">
      <c r="A8632" s="229">
        <v>2306700</v>
      </c>
      <c r="B8632" s="21" t="s">
        <v>31</v>
      </c>
      <c r="C8632" s="32" t="s">
        <v>9429</v>
      </c>
      <c r="D8632" s="33" t="s">
        <v>21</v>
      </c>
      <c r="E8632" s="34">
        <v>2120.4699999999998</v>
      </c>
      <c r="F8632" s="168">
        <f t="shared" si="149"/>
        <v>2120.4699999999998</v>
      </c>
    </row>
    <row r="8633" spans="1:6" s="45" customFormat="1" ht="24">
      <c r="A8633" s="229">
        <v>2306703</v>
      </c>
      <c r="B8633" s="21" t="s">
        <v>31</v>
      </c>
      <c r="C8633" s="32" t="s">
        <v>9430</v>
      </c>
      <c r="D8633" s="33" t="s">
        <v>21</v>
      </c>
      <c r="E8633" s="34">
        <v>2195.9699999999998</v>
      </c>
      <c r="F8633" s="168">
        <f t="shared" si="149"/>
        <v>2195.9699999999998</v>
      </c>
    </row>
    <row r="8634" spans="1:6" s="45" customFormat="1" ht="24">
      <c r="A8634" s="229">
        <v>2306706</v>
      </c>
      <c r="B8634" s="21" t="s">
        <v>31</v>
      </c>
      <c r="C8634" s="32" t="s">
        <v>9431</v>
      </c>
      <c r="D8634" s="33" t="s">
        <v>21</v>
      </c>
      <c r="E8634" s="34">
        <v>2312.06</v>
      </c>
      <c r="F8634" s="168">
        <f t="shared" si="149"/>
        <v>2312.06</v>
      </c>
    </row>
    <row r="8635" spans="1:6" s="45" customFormat="1" ht="24">
      <c r="A8635" s="229">
        <v>2306709</v>
      </c>
      <c r="B8635" s="21" t="s">
        <v>31</v>
      </c>
      <c r="C8635" s="32" t="s">
        <v>9432</v>
      </c>
      <c r="D8635" s="33" t="s">
        <v>21</v>
      </c>
      <c r="E8635" s="34">
        <v>2489.96</v>
      </c>
      <c r="F8635" s="168">
        <f t="shared" si="149"/>
        <v>2489.96</v>
      </c>
    </row>
    <row r="8636" spans="1:6" s="45" customFormat="1" ht="24">
      <c r="A8636" s="229">
        <v>2306712</v>
      </c>
      <c r="B8636" s="21" t="s">
        <v>31</v>
      </c>
      <c r="C8636" s="32" t="s">
        <v>9433</v>
      </c>
      <c r="D8636" s="33" t="s">
        <v>21</v>
      </c>
      <c r="E8636" s="34">
        <v>2576.23</v>
      </c>
      <c r="F8636" s="168">
        <f t="shared" si="149"/>
        <v>2576.23</v>
      </c>
    </row>
    <row r="8637" spans="1:6" s="45" customFormat="1" ht="24">
      <c r="A8637" s="229">
        <v>2306715</v>
      </c>
      <c r="B8637" s="21" t="s">
        <v>31</v>
      </c>
      <c r="C8637" s="32" t="s">
        <v>9434</v>
      </c>
      <c r="D8637" s="33" t="s">
        <v>21</v>
      </c>
      <c r="E8637" s="34">
        <v>2689.92</v>
      </c>
      <c r="F8637" s="168">
        <f t="shared" si="149"/>
        <v>2689.92</v>
      </c>
    </row>
    <row r="8638" spans="1:6" s="45" customFormat="1" ht="24">
      <c r="A8638" s="229">
        <v>2306718</v>
      </c>
      <c r="B8638" s="21" t="s">
        <v>31</v>
      </c>
      <c r="C8638" s="32" t="s">
        <v>9435</v>
      </c>
      <c r="D8638" s="33" t="s">
        <v>21</v>
      </c>
      <c r="E8638" s="34">
        <v>2862.54</v>
      </c>
      <c r="F8638" s="168">
        <f t="shared" si="149"/>
        <v>2862.54</v>
      </c>
    </row>
    <row r="8639" spans="1:6" s="45" customFormat="1" ht="24">
      <c r="A8639" s="229">
        <v>2306721</v>
      </c>
      <c r="B8639" s="21" t="s">
        <v>31</v>
      </c>
      <c r="C8639" s="32" t="s">
        <v>9436</v>
      </c>
      <c r="D8639" s="33" t="s">
        <v>21</v>
      </c>
      <c r="E8639" s="34">
        <v>2944.06</v>
      </c>
      <c r="F8639" s="168">
        <f t="shared" si="149"/>
        <v>2944.06</v>
      </c>
    </row>
    <row r="8640" spans="1:6" s="45" customFormat="1" ht="24">
      <c r="A8640" s="229">
        <v>2306724</v>
      </c>
      <c r="B8640" s="21" t="s">
        <v>31</v>
      </c>
      <c r="C8640" s="32" t="s">
        <v>9437</v>
      </c>
      <c r="D8640" s="33" t="s">
        <v>21</v>
      </c>
      <c r="E8640" s="34">
        <v>3100.14</v>
      </c>
      <c r="F8640" s="168">
        <f t="shared" si="149"/>
        <v>3100.14</v>
      </c>
    </row>
    <row r="8641" spans="1:6" s="45" customFormat="1" ht="24">
      <c r="A8641" s="229">
        <v>2306688</v>
      </c>
      <c r="B8641" s="21" t="s">
        <v>31</v>
      </c>
      <c r="C8641" s="32" t="s">
        <v>9438</v>
      </c>
      <c r="D8641" s="33" t="s">
        <v>21</v>
      </c>
      <c r="E8641" s="34">
        <v>1685.18</v>
      </c>
      <c r="F8641" s="168">
        <f t="shared" si="149"/>
        <v>1685.18</v>
      </c>
    </row>
    <row r="8642" spans="1:6" s="45" customFormat="1" ht="24">
      <c r="A8642" s="229">
        <v>2306691</v>
      </c>
      <c r="B8642" s="21" t="s">
        <v>31</v>
      </c>
      <c r="C8642" s="32" t="s">
        <v>9439</v>
      </c>
      <c r="D8642" s="33" t="s">
        <v>21</v>
      </c>
      <c r="E8642" s="34">
        <v>1777.98</v>
      </c>
      <c r="F8642" s="168">
        <f t="shared" si="149"/>
        <v>1777.98</v>
      </c>
    </row>
    <row r="8643" spans="1:6" s="45" customFormat="1" ht="24">
      <c r="A8643" s="229">
        <v>2306694</v>
      </c>
      <c r="B8643" s="21" t="s">
        <v>31</v>
      </c>
      <c r="C8643" s="32" t="s">
        <v>9440</v>
      </c>
      <c r="D8643" s="33" t="s">
        <v>21</v>
      </c>
      <c r="E8643" s="34">
        <v>1904.7</v>
      </c>
      <c r="F8643" s="168">
        <f t="shared" si="149"/>
        <v>1904.7</v>
      </c>
    </row>
    <row r="8644" spans="1:6" s="45" customFormat="1" ht="24">
      <c r="A8644" s="229">
        <v>2306697</v>
      </c>
      <c r="B8644" s="21" t="s">
        <v>31</v>
      </c>
      <c r="C8644" s="32" t="s">
        <v>9441</v>
      </c>
      <c r="D8644" s="33" t="s">
        <v>21</v>
      </c>
      <c r="E8644" s="34">
        <v>1992.43</v>
      </c>
      <c r="F8644" s="168">
        <f t="shared" si="149"/>
        <v>1992.43</v>
      </c>
    </row>
    <row r="8645" spans="1:6" s="45" customFormat="1" ht="14.25">
      <c r="A8645" s="229">
        <v>2306701</v>
      </c>
      <c r="B8645" s="21" t="s">
        <v>31</v>
      </c>
      <c r="C8645" s="32" t="s">
        <v>9442</v>
      </c>
      <c r="D8645" s="33" t="s">
        <v>21</v>
      </c>
      <c r="E8645" s="34">
        <v>4031.45</v>
      </c>
      <c r="F8645" s="168">
        <f t="shared" si="149"/>
        <v>4031.45</v>
      </c>
    </row>
    <row r="8646" spans="1:6" s="45" customFormat="1" ht="14.25">
      <c r="A8646" s="229">
        <v>2306704</v>
      </c>
      <c r="B8646" s="21" t="s">
        <v>31</v>
      </c>
      <c r="C8646" s="32" t="s">
        <v>9443</v>
      </c>
      <c r="D8646" s="33" t="s">
        <v>21</v>
      </c>
      <c r="E8646" s="34">
        <v>4277.99</v>
      </c>
      <c r="F8646" s="168">
        <f t="shared" si="149"/>
        <v>4277.99</v>
      </c>
    </row>
    <row r="8647" spans="1:6" s="45" customFormat="1" ht="14.25">
      <c r="A8647" s="229">
        <v>2306707</v>
      </c>
      <c r="B8647" s="21" t="s">
        <v>31</v>
      </c>
      <c r="C8647" s="32" t="s">
        <v>9444</v>
      </c>
      <c r="D8647" s="33" t="s">
        <v>21</v>
      </c>
      <c r="E8647" s="34">
        <v>4446.34</v>
      </c>
      <c r="F8647" s="168">
        <f t="shared" si="149"/>
        <v>4446.34</v>
      </c>
    </row>
    <row r="8648" spans="1:6" s="45" customFormat="1" ht="14.25">
      <c r="A8648" s="229">
        <v>2306710</v>
      </c>
      <c r="B8648" s="21" t="s">
        <v>31</v>
      </c>
      <c r="C8648" s="32" t="s">
        <v>9445</v>
      </c>
      <c r="D8648" s="33" t="s">
        <v>21</v>
      </c>
      <c r="E8648" s="34">
        <v>4668.55</v>
      </c>
      <c r="F8648" s="168">
        <f t="shared" si="149"/>
        <v>4668.55</v>
      </c>
    </row>
    <row r="8649" spans="1:6" s="45" customFormat="1" ht="14.25">
      <c r="A8649" s="229">
        <v>2306713</v>
      </c>
      <c r="B8649" s="21" t="s">
        <v>31</v>
      </c>
      <c r="C8649" s="32" t="s">
        <v>9446</v>
      </c>
      <c r="D8649" s="33" t="s">
        <v>21</v>
      </c>
      <c r="E8649" s="34">
        <v>4792.3</v>
      </c>
      <c r="F8649" s="168">
        <f t="shared" si="149"/>
        <v>4792.3</v>
      </c>
    </row>
    <row r="8650" spans="1:6" s="45" customFormat="1" ht="14.25">
      <c r="A8650" s="229">
        <v>2306716</v>
      </c>
      <c r="B8650" s="21" t="s">
        <v>31</v>
      </c>
      <c r="C8650" s="32" t="s">
        <v>9447</v>
      </c>
      <c r="D8650" s="33" t="s">
        <v>21</v>
      </c>
      <c r="E8650" s="34">
        <v>5068.22</v>
      </c>
      <c r="F8650" s="168">
        <f t="shared" si="149"/>
        <v>5068.22</v>
      </c>
    </row>
    <row r="8651" spans="1:6" s="45" customFormat="1" ht="14.25">
      <c r="A8651" s="229">
        <v>2306719</v>
      </c>
      <c r="B8651" s="21" t="s">
        <v>31</v>
      </c>
      <c r="C8651" s="32" t="s">
        <v>9448</v>
      </c>
      <c r="D8651" s="33" t="s">
        <v>21</v>
      </c>
      <c r="E8651" s="34">
        <v>5507.94</v>
      </c>
      <c r="F8651" s="168">
        <f t="shared" si="149"/>
        <v>5507.94</v>
      </c>
    </row>
    <row r="8652" spans="1:6" s="45" customFormat="1" ht="14.25">
      <c r="A8652" s="229">
        <v>2306722</v>
      </c>
      <c r="B8652" s="21" t="s">
        <v>31</v>
      </c>
      <c r="C8652" s="32" t="s">
        <v>9449</v>
      </c>
      <c r="D8652" s="33" t="s">
        <v>21</v>
      </c>
      <c r="E8652" s="34">
        <v>5751.82</v>
      </c>
      <c r="F8652" s="168">
        <f t="shared" si="149"/>
        <v>5751.82</v>
      </c>
    </row>
    <row r="8653" spans="1:6" s="45" customFormat="1" ht="14.25">
      <c r="A8653" s="229">
        <v>2306725</v>
      </c>
      <c r="B8653" s="21" t="s">
        <v>31</v>
      </c>
      <c r="C8653" s="32" t="s">
        <v>9450</v>
      </c>
      <c r="D8653" s="33" t="s">
        <v>21</v>
      </c>
      <c r="E8653" s="34">
        <v>6025.05</v>
      </c>
      <c r="F8653" s="168">
        <f t="shared" si="149"/>
        <v>6025.05</v>
      </c>
    </row>
    <row r="8654" spans="1:6" s="45" customFormat="1" ht="14.25">
      <c r="A8654" s="229">
        <v>2306689</v>
      </c>
      <c r="B8654" s="21" t="s">
        <v>31</v>
      </c>
      <c r="C8654" s="32" t="s">
        <v>9451</v>
      </c>
      <c r="D8654" s="33" t="s">
        <v>21</v>
      </c>
      <c r="E8654" s="34">
        <v>3192.59</v>
      </c>
      <c r="F8654" s="168">
        <f t="shared" si="149"/>
        <v>3192.59</v>
      </c>
    </row>
    <row r="8655" spans="1:6" s="45" customFormat="1" ht="14.25">
      <c r="A8655" s="229">
        <v>2306692</v>
      </c>
      <c r="B8655" s="21" t="s">
        <v>31</v>
      </c>
      <c r="C8655" s="32" t="s">
        <v>9452</v>
      </c>
      <c r="D8655" s="33" t="s">
        <v>21</v>
      </c>
      <c r="E8655" s="34">
        <v>3360.66</v>
      </c>
      <c r="F8655" s="168">
        <f t="shared" si="149"/>
        <v>3360.66</v>
      </c>
    </row>
    <row r="8656" spans="1:6" s="45" customFormat="1" ht="14.25">
      <c r="A8656" s="229">
        <v>2306695</v>
      </c>
      <c r="B8656" s="21" t="s">
        <v>31</v>
      </c>
      <c r="C8656" s="32" t="s">
        <v>9453</v>
      </c>
      <c r="D8656" s="33" t="s">
        <v>21</v>
      </c>
      <c r="E8656" s="34">
        <v>3533.63</v>
      </c>
      <c r="F8656" s="168">
        <f t="shared" si="149"/>
        <v>3533.63</v>
      </c>
    </row>
    <row r="8657" spans="1:6" s="45" customFormat="1" ht="14.25">
      <c r="A8657" s="229">
        <v>2306698</v>
      </c>
      <c r="B8657" s="21" t="s">
        <v>31</v>
      </c>
      <c r="C8657" s="32" t="s">
        <v>9454</v>
      </c>
      <c r="D8657" s="33" t="s">
        <v>21</v>
      </c>
      <c r="E8657" s="34">
        <v>3739.02</v>
      </c>
      <c r="F8657" s="168">
        <f t="shared" si="149"/>
        <v>3739.02</v>
      </c>
    </row>
    <row r="8658" spans="1:6" s="45" customFormat="1" ht="14.25">
      <c r="A8658" s="229">
        <v>2306699</v>
      </c>
      <c r="B8658" s="21" t="s">
        <v>31</v>
      </c>
      <c r="C8658" s="32" t="s">
        <v>9455</v>
      </c>
      <c r="D8658" s="33" t="s">
        <v>21</v>
      </c>
      <c r="E8658" s="34">
        <v>328.34</v>
      </c>
      <c r="F8658" s="168">
        <f t="shared" si="149"/>
        <v>328.34</v>
      </c>
    </row>
    <row r="8659" spans="1:6" s="45" customFormat="1" ht="14.25">
      <c r="A8659" s="229">
        <v>2306702</v>
      </c>
      <c r="B8659" s="21" t="s">
        <v>31</v>
      </c>
      <c r="C8659" s="32" t="s">
        <v>9456</v>
      </c>
      <c r="D8659" s="33" t="s">
        <v>21</v>
      </c>
      <c r="E8659" s="34">
        <v>339.37</v>
      </c>
      <c r="F8659" s="168">
        <f t="shared" si="149"/>
        <v>339.37</v>
      </c>
    </row>
    <row r="8660" spans="1:6" s="45" customFormat="1" ht="14.25">
      <c r="A8660" s="229">
        <v>2306705</v>
      </c>
      <c r="B8660" s="21" t="s">
        <v>31</v>
      </c>
      <c r="C8660" s="32" t="s">
        <v>9457</v>
      </c>
      <c r="D8660" s="33" t="s">
        <v>21</v>
      </c>
      <c r="E8660" s="34">
        <v>357.39</v>
      </c>
      <c r="F8660" s="168">
        <f t="shared" si="149"/>
        <v>357.39</v>
      </c>
    </row>
    <row r="8661" spans="1:6" s="45" customFormat="1" ht="14.25">
      <c r="A8661" s="229">
        <v>2306708</v>
      </c>
      <c r="B8661" s="21" t="s">
        <v>31</v>
      </c>
      <c r="C8661" s="32" t="s">
        <v>9458</v>
      </c>
      <c r="D8661" s="33" t="s">
        <v>21</v>
      </c>
      <c r="E8661" s="34">
        <v>370.51</v>
      </c>
      <c r="F8661" s="168">
        <f t="shared" si="149"/>
        <v>370.51</v>
      </c>
    </row>
    <row r="8662" spans="1:6" s="45" customFormat="1" ht="14.25">
      <c r="A8662" s="229">
        <v>2306711</v>
      </c>
      <c r="B8662" s="21" t="s">
        <v>31</v>
      </c>
      <c r="C8662" s="32" t="s">
        <v>9459</v>
      </c>
      <c r="D8662" s="33" t="s">
        <v>21</v>
      </c>
      <c r="E8662" s="34">
        <v>384.62</v>
      </c>
      <c r="F8662" s="168">
        <f t="shared" si="149"/>
        <v>384.62</v>
      </c>
    </row>
    <row r="8663" spans="1:6" s="45" customFormat="1" ht="14.25">
      <c r="A8663" s="229">
        <v>2306714</v>
      </c>
      <c r="B8663" s="21" t="s">
        <v>31</v>
      </c>
      <c r="C8663" s="32" t="s">
        <v>9460</v>
      </c>
      <c r="D8663" s="33" t="s">
        <v>21</v>
      </c>
      <c r="E8663" s="34">
        <v>399.86</v>
      </c>
      <c r="F8663" s="168">
        <f t="shared" si="149"/>
        <v>399.86</v>
      </c>
    </row>
    <row r="8664" spans="1:6" s="45" customFormat="1" ht="14.25">
      <c r="A8664" s="229">
        <v>2306717</v>
      </c>
      <c r="B8664" s="21" t="s">
        <v>31</v>
      </c>
      <c r="C8664" s="32" t="s">
        <v>9461</v>
      </c>
      <c r="D8664" s="33" t="s">
        <v>21</v>
      </c>
      <c r="E8664" s="34">
        <v>417.42</v>
      </c>
      <c r="F8664" s="168">
        <f t="shared" si="149"/>
        <v>417.42</v>
      </c>
    </row>
    <row r="8665" spans="1:6" s="45" customFormat="1" ht="14.25">
      <c r="A8665" s="229">
        <v>2306720</v>
      </c>
      <c r="B8665" s="21" t="s">
        <v>31</v>
      </c>
      <c r="C8665" s="32" t="s">
        <v>9462</v>
      </c>
      <c r="D8665" s="33" t="s">
        <v>21</v>
      </c>
      <c r="E8665" s="34">
        <v>435.42</v>
      </c>
      <c r="F8665" s="168">
        <f t="shared" si="149"/>
        <v>435.42</v>
      </c>
    </row>
    <row r="8666" spans="1:6" s="45" customFormat="1" ht="14.25">
      <c r="A8666" s="229">
        <v>2306723</v>
      </c>
      <c r="B8666" s="21" t="s">
        <v>31</v>
      </c>
      <c r="C8666" s="32" t="s">
        <v>9463</v>
      </c>
      <c r="D8666" s="33" t="s">
        <v>21</v>
      </c>
      <c r="E8666" s="34">
        <v>445.02</v>
      </c>
      <c r="F8666" s="168">
        <f t="shared" si="149"/>
        <v>445.02</v>
      </c>
    </row>
    <row r="8667" spans="1:6" s="45" customFormat="1" ht="14.25">
      <c r="A8667" s="229">
        <v>2306687</v>
      </c>
      <c r="B8667" s="21" t="s">
        <v>31</v>
      </c>
      <c r="C8667" s="32" t="s">
        <v>9464</v>
      </c>
      <c r="D8667" s="33" t="s">
        <v>21</v>
      </c>
      <c r="E8667" s="34">
        <v>273.33999999999997</v>
      </c>
      <c r="F8667" s="168">
        <f t="shared" si="149"/>
        <v>273.33999999999997</v>
      </c>
    </row>
    <row r="8668" spans="1:6" s="45" customFormat="1" ht="14.25">
      <c r="A8668" s="229">
        <v>2306690</v>
      </c>
      <c r="B8668" s="21" t="s">
        <v>31</v>
      </c>
      <c r="C8668" s="32" t="s">
        <v>9465</v>
      </c>
      <c r="D8668" s="33" t="s">
        <v>21</v>
      </c>
      <c r="E8668" s="34">
        <v>285.92</v>
      </c>
      <c r="F8668" s="168">
        <f t="shared" si="149"/>
        <v>285.92</v>
      </c>
    </row>
    <row r="8669" spans="1:6" s="45" customFormat="1" ht="14.25">
      <c r="A8669" s="229">
        <v>2306693</v>
      </c>
      <c r="B8669" s="21" t="s">
        <v>31</v>
      </c>
      <c r="C8669" s="32" t="s">
        <v>9466</v>
      </c>
      <c r="D8669" s="33" t="s">
        <v>21</v>
      </c>
      <c r="E8669" s="34">
        <v>298.60000000000002</v>
      </c>
      <c r="F8669" s="168">
        <f t="shared" si="149"/>
        <v>298.60000000000002</v>
      </c>
    </row>
    <row r="8670" spans="1:6" s="45" customFormat="1" ht="14.25">
      <c r="A8670" s="229">
        <v>2306696</v>
      </c>
      <c r="B8670" s="21" t="s">
        <v>31</v>
      </c>
      <c r="C8670" s="32" t="s">
        <v>9467</v>
      </c>
      <c r="D8670" s="33" t="s">
        <v>21</v>
      </c>
      <c r="E8670" s="34">
        <v>312.45999999999998</v>
      </c>
      <c r="F8670" s="168">
        <f t="shared" si="149"/>
        <v>312.45999999999998</v>
      </c>
    </row>
    <row r="8671" spans="1:6" s="45" customFormat="1" ht="14.25">
      <c r="A8671" s="229">
        <v>2306239</v>
      </c>
      <c r="B8671" s="21" t="s">
        <v>31</v>
      </c>
      <c r="C8671" s="32" t="s">
        <v>9468</v>
      </c>
      <c r="D8671" s="33" t="s">
        <v>44</v>
      </c>
      <c r="E8671" s="34">
        <v>251.48</v>
      </c>
      <c r="F8671" s="168">
        <f t="shared" si="149"/>
        <v>251.48</v>
      </c>
    </row>
    <row r="8672" spans="1:6" s="45" customFormat="1" ht="14.25">
      <c r="A8672" s="229">
        <v>2306090</v>
      </c>
      <c r="B8672" s="21" t="s">
        <v>31</v>
      </c>
      <c r="C8672" s="32" t="s">
        <v>9469</v>
      </c>
      <c r="D8672" s="33" t="s">
        <v>21</v>
      </c>
      <c r="E8672" s="34">
        <v>42.46</v>
      </c>
      <c r="F8672" s="168">
        <f t="shared" si="149"/>
        <v>42.46</v>
      </c>
    </row>
    <row r="8673" spans="1:6" s="45" customFormat="1" ht="14.25">
      <c r="A8673" s="229">
        <v>2306091</v>
      </c>
      <c r="B8673" s="21" t="s">
        <v>31</v>
      </c>
      <c r="C8673" s="32" t="s">
        <v>9470</v>
      </c>
      <c r="D8673" s="33" t="s">
        <v>21</v>
      </c>
      <c r="E8673" s="34">
        <v>56.61</v>
      </c>
      <c r="F8673" s="168">
        <f t="shared" si="149"/>
        <v>56.61</v>
      </c>
    </row>
    <row r="8674" spans="1:6" s="45" customFormat="1" ht="14.25">
      <c r="A8674" s="229">
        <v>2306072</v>
      </c>
      <c r="B8674" s="21" t="s">
        <v>31</v>
      </c>
      <c r="C8674" s="32" t="s">
        <v>9471</v>
      </c>
      <c r="D8674" s="33" t="s">
        <v>44</v>
      </c>
      <c r="E8674" s="34">
        <v>794.91</v>
      </c>
      <c r="F8674" s="168">
        <f t="shared" si="149"/>
        <v>794.91</v>
      </c>
    </row>
    <row r="8675" spans="1:6" s="45" customFormat="1" ht="14.25">
      <c r="A8675" s="229">
        <v>2306133</v>
      </c>
      <c r="B8675" s="21" t="s">
        <v>31</v>
      </c>
      <c r="C8675" s="32" t="s">
        <v>9472</v>
      </c>
      <c r="D8675" s="33" t="s">
        <v>21</v>
      </c>
      <c r="E8675" s="34">
        <v>481.44</v>
      </c>
      <c r="F8675" s="168">
        <f t="shared" si="149"/>
        <v>481.44</v>
      </c>
    </row>
    <row r="8676" spans="1:6" s="45" customFormat="1" ht="14.25">
      <c r="A8676" s="229">
        <v>2306114</v>
      </c>
      <c r="B8676" s="21" t="s">
        <v>31</v>
      </c>
      <c r="C8676" s="32" t="s">
        <v>9473</v>
      </c>
      <c r="D8676" s="33" t="s">
        <v>21</v>
      </c>
      <c r="E8676" s="34">
        <v>289.56</v>
      </c>
      <c r="F8676" s="168">
        <f t="shared" si="149"/>
        <v>289.56</v>
      </c>
    </row>
    <row r="8677" spans="1:6" s="45" customFormat="1" ht="14.25">
      <c r="A8677" s="229">
        <v>2306115</v>
      </c>
      <c r="B8677" s="21" t="s">
        <v>31</v>
      </c>
      <c r="C8677" s="32" t="s">
        <v>9474</v>
      </c>
      <c r="D8677" s="33" t="s">
        <v>21</v>
      </c>
      <c r="E8677" s="34">
        <v>421.49</v>
      </c>
      <c r="F8677" s="168">
        <f t="shared" si="149"/>
        <v>421.49</v>
      </c>
    </row>
    <row r="8678" spans="1:6" s="45" customFormat="1" ht="14.25">
      <c r="A8678" s="229">
        <v>2306116</v>
      </c>
      <c r="B8678" s="21" t="s">
        <v>31</v>
      </c>
      <c r="C8678" s="32" t="s">
        <v>9475</v>
      </c>
      <c r="D8678" s="33" t="s">
        <v>21</v>
      </c>
      <c r="E8678" s="34">
        <v>502.11</v>
      </c>
      <c r="F8678" s="168">
        <f t="shared" si="149"/>
        <v>502.11</v>
      </c>
    </row>
    <row r="8679" spans="1:6" s="45" customFormat="1" ht="14.25">
      <c r="A8679" s="229">
        <v>2306118</v>
      </c>
      <c r="B8679" s="21" t="s">
        <v>31</v>
      </c>
      <c r="C8679" s="32" t="s">
        <v>9476</v>
      </c>
      <c r="D8679" s="33" t="s">
        <v>21</v>
      </c>
      <c r="E8679" s="34">
        <v>630.78</v>
      </c>
      <c r="F8679" s="168">
        <f t="shared" si="149"/>
        <v>630.78</v>
      </c>
    </row>
    <row r="8680" spans="1:6" s="45" customFormat="1" ht="14.25">
      <c r="A8680" s="229">
        <v>2306122</v>
      </c>
      <c r="B8680" s="21" t="s">
        <v>31</v>
      </c>
      <c r="C8680" s="32" t="s">
        <v>9477</v>
      </c>
      <c r="D8680" s="33" t="s">
        <v>21</v>
      </c>
      <c r="E8680" s="34">
        <v>747.2</v>
      </c>
      <c r="F8680" s="168">
        <f t="shared" si="149"/>
        <v>747.2</v>
      </c>
    </row>
    <row r="8681" spans="1:6" s="45" customFormat="1" ht="14.25">
      <c r="A8681" s="229">
        <v>2306078</v>
      </c>
      <c r="B8681" s="21" t="s">
        <v>31</v>
      </c>
      <c r="C8681" s="32" t="s">
        <v>9478</v>
      </c>
      <c r="D8681" s="33" t="s">
        <v>21</v>
      </c>
      <c r="E8681" s="34">
        <v>125.78</v>
      </c>
      <c r="F8681" s="168">
        <f t="shared" si="149"/>
        <v>125.78</v>
      </c>
    </row>
    <row r="8682" spans="1:6" s="45" customFormat="1" ht="14.25">
      <c r="A8682" s="229">
        <v>2306080</v>
      </c>
      <c r="B8682" s="21" t="s">
        <v>31</v>
      </c>
      <c r="C8682" s="32" t="s">
        <v>9479</v>
      </c>
      <c r="D8682" s="33" t="s">
        <v>21</v>
      </c>
      <c r="E8682" s="34">
        <v>137.22</v>
      </c>
      <c r="F8682" s="168">
        <f t="shared" si="149"/>
        <v>137.22</v>
      </c>
    </row>
    <row r="8683" spans="1:6" s="45" customFormat="1" ht="14.25">
      <c r="A8683" s="229">
        <v>2306082</v>
      </c>
      <c r="B8683" s="21" t="s">
        <v>31</v>
      </c>
      <c r="C8683" s="32" t="s">
        <v>9480</v>
      </c>
      <c r="D8683" s="33" t="s">
        <v>21</v>
      </c>
      <c r="E8683" s="34">
        <v>150.94</v>
      </c>
      <c r="F8683" s="168">
        <f t="shared" si="149"/>
        <v>150.94</v>
      </c>
    </row>
    <row r="8684" spans="1:6" s="45" customFormat="1" ht="14.25">
      <c r="A8684" s="229">
        <v>2306084</v>
      </c>
      <c r="B8684" s="21" t="s">
        <v>31</v>
      </c>
      <c r="C8684" s="32" t="s">
        <v>9481</v>
      </c>
      <c r="D8684" s="33" t="s">
        <v>21</v>
      </c>
      <c r="E8684" s="34">
        <v>175.51</v>
      </c>
      <c r="F8684" s="168">
        <f t="shared" si="149"/>
        <v>175.51</v>
      </c>
    </row>
    <row r="8685" spans="1:6" s="45" customFormat="1" ht="14.25">
      <c r="A8685" s="229">
        <v>2306086</v>
      </c>
      <c r="B8685" s="21" t="s">
        <v>31</v>
      </c>
      <c r="C8685" s="32" t="s">
        <v>9482</v>
      </c>
      <c r="D8685" s="33" t="s">
        <v>21</v>
      </c>
      <c r="E8685" s="34">
        <v>215.63</v>
      </c>
      <c r="F8685" s="168">
        <f t="shared" si="149"/>
        <v>215.63</v>
      </c>
    </row>
    <row r="8686" spans="1:6" s="45" customFormat="1" ht="14.25">
      <c r="A8686" s="229">
        <v>2309088</v>
      </c>
      <c r="B8686" s="21" t="s">
        <v>31</v>
      </c>
      <c r="C8686" s="32" t="s">
        <v>9483</v>
      </c>
      <c r="D8686" s="33" t="s">
        <v>21</v>
      </c>
      <c r="E8686" s="34">
        <v>301.88</v>
      </c>
      <c r="F8686" s="168">
        <f t="shared" si="149"/>
        <v>301.88</v>
      </c>
    </row>
    <row r="8687" spans="1:6" s="45" customFormat="1" ht="14.25">
      <c r="A8687" s="229">
        <v>2306074</v>
      </c>
      <c r="B8687" s="21" t="s">
        <v>31</v>
      </c>
      <c r="C8687" s="32" t="s">
        <v>9484</v>
      </c>
      <c r="D8687" s="33" t="s">
        <v>44</v>
      </c>
      <c r="E8687" s="34">
        <v>208.39</v>
      </c>
      <c r="F8687" s="168">
        <f t="shared" ref="F8687:F8750" si="150">E8687*$F$5038</f>
        <v>208.39</v>
      </c>
    </row>
    <row r="8688" spans="1:6" s="45" customFormat="1" ht="14.25">
      <c r="A8688" s="229">
        <v>2306095</v>
      </c>
      <c r="B8688" s="21" t="s">
        <v>31</v>
      </c>
      <c r="C8688" s="32" t="s">
        <v>9485</v>
      </c>
      <c r="D8688" s="33" t="s">
        <v>44</v>
      </c>
      <c r="E8688" s="34">
        <v>249.87</v>
      </c>
      <c r="F8688" s="168">
        <f t="shared" si="150"/>
        <v>249.87</v>
      </c>
    </row>
    <row r="8689" spans="1:6" s="45" customFormat="1" ht="14.25">
      <c r="A8689" s="229">
        <v>2306132</v>
      </c>
      <c r="B8689" s="21" t="s">
        <v>31</v>
      </c>
      <c r="C8689" s="32" t="s">
        <v>9486</v>
      </c>
      <c r="D8689" s="33" t="s">
        <v>21</v>
      </c>
      <c r="E8689" s="34">
        <v>309.86</v>
      </c>
      <c r="F8689" s="168">
        <f t="shared" si="150"/>
        <v>309.86</v>
      </c>
    </row>
    <row r="8690" spans="1:6" s="45" customFormat="1" ht="14.25">
      <c r="A8690" s="229">
        <v>2306015</v>
      </c>
      <c r="B8690" s="21" t="s">
        <v>31</v>
      </c>
      <c r="C8690" s="32" t="s">
        <v>9487</v>
      </c>
      <c r="D8690" s="33" t="s">
        <v>23</v>
      </c>
      <c r="E8690" s="34">
        <v>16.13</v>
      </c>
      <c r="F8690" s="168">
        <f t="shared" si="150"/>
        <v>16.13</v>
      </c>
    </row>
    <row r="8691" spans="1:6" s="45" customFormat="1" ht="14.25">
      <c r="A8691" s="229">
        <v>2306019</v>
      </c>
      <c r="B8691" s="21" t="s">
        <v>31</v>
      </c>
      <c r="C8691" s="32" t="s">
        <v>9488</v>
      </c>
      <c r="D8691" s="33" t="s">
        <v>23</v>
      </c>
      <c r="E8691" s="34">
        <v>16.73</v>
      </c>
      <c r="F8691" s="168">
        <f t="shared" si="150"/>
        <v>16.73</v>
      </c>
    </row>
    <row r="8692" spans="1:6" s="45" customFormat="1" ht="14.25">
      <c r="A8692" s="229">
        <v>2306018</v>
      </c>
      <c r="B8692" s="21" t="s">
        <v>31</v>
      </c>
      <c r="C8692" s="32" t="s">
        <v>9489</v>
      </c>
      <c r="D8692" s="33" t="s">
        <v>23</v>
      </c>
      <c r="E8692" s="34">
        <v>2.82</v>
      </c>
      <c r="F8692" s="168">
        <f t="shared" si="150"/>
        <v>2.82</v>
      </c>
    </row>
    <row r="8693" spans="1:6" s="45" customFormat="1" ht="14.25">
      <c r="A8693" s="229">
        <v>2306016</v>
      </c>
      <c r="B8693" s="21" t="s">
        <v>31</v>
      </c>
      <c r="C8693" s="32" t="s">
        <v>9490</v>
      </c>
      <c r="D8693" s="33" t="s">
        <v>23</v>
      </c>
      <c r="E8693" s="34">
        <v>1.93</v>
      </c>
      <c r="F8693" s="168">
        <f t="shared" si="150"/>
        <v>1.93</v>
      </c>
    </row>
    <row r="8694" spans="1:6" s="45" customFormat="1" ht="14.25">
      <c r="A8694" s="229">
        <v>2305999</v>
      </c>
      <c r="B8694" s="21" t="s">
        <v>31</v>
      </c>
      <c r="C8694" s="32" t="s">
        <v>9491</v>
      </c>
      <c r="D8694" s="33" t="s">
        <v>21</v>
      </c>
      <c r="E8694" s="34">
        <v>365</v>
      </c>
      <c r="F8694" s="168">
        <f t="shared" si="150"/>
        <v>365</v>
      </c>
    </row>
    <row r="8695" spans="1:6" s="45" customFormat="1" ht="14.25">
      <c r="A8695" s="229">
        <v>2306000</v>
      </c>
      <c r="B8695" s="21" t="s">
        <v>31</v>
      </c>
      <c r="C8695" s="32" t="s">
        <v>9492</v>
      </c>
      <c r="D8695" s="33" t="s">
        <v>21</v>
      </c>
      <c r="E8695" s="34">
        <v>417.12</v>
      </c>
      <c r="F8695" s="168">
        <f t="shared" si="150"/>
        <v>417.12</v>
      </c>
    </row>
    <row r="8696" spans="1:6" s="45" customFormat="1" ht="14.25">
      <c r="A8696" s="229">
        <v>2306001</v>
      </c>
      <c r="B8696" s="21" t="s">
        <v>31</v>
      </c>
      <c r="C8696" s="32" t="s">
        <v>9493</v>
      </c>
      <c r="D8696" s="33" t="s">
        <v>21</v>
      </c>
      <c r="E8696" s="34">
        <v>577.64</v>
      </c>
      <c r="F8696" s="168">
        <f t="shared" si="150"/>
        <v>577.64</v>
      </c>
    </row>
    <row r="8697" spans="1:6" s="45" customFormat="1" ht="14.25">
      <c r="A8697" s="229">
        <v>2306002</v>
      </c>
      <c r="B8697" s="21" t="s">
        <v>31</v>
      </c>
      <c r="C8697" s="32" t="s">
        <v>9494</v>
      </c>
      <c r="D8697" s="33" t="s">
        <v>21</v>
      </c>
      <c r="E8697" s="34">
        <v>799.89</v>
      </c>
      <c r="F8697" s="168">
        <f t="shared" si="150"/>
        <v>799.89</v>
      </c>
    </row>
    <row r="8698" spans="1:6" s="45" customFormat="1" ht="14.25">
      <c r="A8698" s="229">
        <v>2306003</v>
      </c>
      <c r="B8698" s="21" t="s">
        <v>31</v>
      </c>
      <c r="C8698" s="32" t="s">
        <v>9495</v>
      </c>
      <c r="D8698" s="33" t="s">
        <v>21</v>
      </c>
      <c r="E8698" s="34">
        <v>962.97</v>
      </c>
      <c r="F8698" s="168">
        <f t="shared" si="150"/>
        <v>962.97</v>
      </c>
    </row>
    <row r="8699" spans="1:6" s="45" customFormat="1" ht="14.25">
      <c r="A8699" s="229">
        <v>2305997</v>
      </c>
      <c r="B8699" s="21" t="s">
        <v>31</v>
      </c>
      <c r="C8699" s="32" t="s">
        <v>9496</v>
      </c>
      <c r="D8699" s="33" t="s">
        <v>21</v>
      </c>
      <c r="E8699" s="34">
        <v>246.02</v>
      </c>
      <c r="F8699" s="168">
        <f t="shared" si="150"/>
        <v>246.02</v>
      </c>
    </row>
    <row r="8700" spans="1:6" s="45" customFormat="1" ht="14.25">
      <c r="A8700" s="229">
        <v>2305998</v>
      </c>
      <c r="B8700" s="21" t="s">
        <v>31</v>
      </c>
      <c r="C8700" s="32" t="s">
        <v>9497</v>
      </c>
      <c r="D8700" s="33" t="s">
        <v>21</v>
      </c>
      <c r="E8700" s="34">
        <v>311.36</v>
      </c>
      <c r="F8700" s="168">
        <f t="shared" si="150"/>
        <v>311.36</v>
      </c>
    </row>
    <row r="8701" spans="1:6" s="45" customFormat="1" ht="14.25">
      <c r="A8701" s="229">
        <v>2306101</v>
      </c>
      <c r="B8701" s="21" t="s">
        <v>31</v>
      </c>
      <c r="C8701" s="32" t="s">
        <v>9498</v>
      </c>
      <c r="D8701" s="33" t="s">
        <v>21</v>
      </c>
      <c r="E8701" s="34">
        <v>70.78</v>
      </c>
      <c r="F8701" s="168">
        <f t="shared" si="150"/>
        <v>70.78</v>
      </c>
    </row>
    <row r="8702" spans="1:6" s="45" customFormat="1" ht="14.25">
      <c r="A8702" s="229">
        <v>2306102</v>
      </c>
      <c r="B8702" s="21" t="s">
        <v>31</v>
      </c>
      <c r="C8702" s="32" t="s">
        <v>9499</v>
      </c>
      <c r="D8702" s="33" t="s">
        <v>21</v>
      </c>
      <c r="E8702" s="34">
        <v>75.31</v>
      </c>
      <c r="F8702" s="168">
        <f t="shared" si="150"/>
        <v>75.31</v>
      </c>
    </row>
    <row r="8703" spans="1:6" s="45" customFormat="1" ht="14.25">
      <c r="A8703" s="229">
        <v>2306103</v>
      </c>
      <c r="B8703" s="21" t="s">
        <v>31</v>
      </c>
      <c r="C8703" s="32" t="s">
        <v>9500</v>
      </c>
      <c r="D8703" s="33" t="s">
        <v>21</v>
      </c>
      <c r="E8703" s="34">
        <v>84.55</v>
      </c>
      <c r="F8703" s="168">
        <f t="shared" si="150"/>
        <v>84.55</v>
      </c>
    </row>
    <row r="8704" spans="1:6" s="45" customFormat="1" ht="14.25">
      <c r="A8704" s="229">
        <v>2306104</v>
      </c>
      <c r="B8704" s="21" t="s">
        <v>31</v>
      </c>
      <c r="C8704" s="32" t="s">
        <v>9501</v>
      </c>
      <c r="D8704" s="33" t="s">
        <v>21</v>
      </c>
      <c r="E8704" s="34">
        <v>89.75</v>
      </c>
      <c r="F8704" s="168">
        <f t="shared" si="150"/>
        <v>89.75</v>
      </c>
    </row>
    <row r="8705" spans="1:6" s="45" customFormat="1" ht="14.25">
      <c r="A8705" s="229">
        <v>2306105</v>
      </c>
      <c r="B8705" s="21" t="s">
        <v>31</v>
      </c>
      <c r="C8705" s="32" t="s">
        <v>9502</v>
      </c>
      <c r="D8705" s="33" t="s">
        <v>21</v>
      </c>
      <c r="E8705" s="34">
        <v>95.26</v>
      </c>
      <c r="F8705" s="173">
        <f t="shared" si="150"/>
        <v>95.26</v>
      </c>
    </row>
    <row r="8706" spans="1:6" s="45" customFormat="1" ht="14.25">
      <c r="A8706" s="229">
        <v>2306106</v>
      </c>
      <c r="B8706" s="21" t="s">
        <v>31</v>
      </c>
      <c r="C8706" s="32" t="s">
        <v>9503</v>
      </c>
      <c r="D8706" s="33" t="s">
        <v>21</v>
      </c>
      <c r="E8706" s="34">
        <v>104.05</v>
      </c>
      <c r="F8706" s="173">
        <f t="shared" si="150"/>
        <v>104.05</v>
      </c>
    </row>
    <row r="8707" spans="1:6" s="45" customFormat="1" ht="14.25">
      <c r="A8707" s="229">
        <v>2306107</v>
      </c>
      <c r="B8707" s="21" t="s">
        <v>31</v>
      </c>
      <c r="C8707" s="32" t="s">
        <v>9504</v>
      </c>
      <c r="D8707" s="33" t="s">
        <v>21</v>
      </c>
      <c r="E8707" s="34">
        <v>107.02</v>
      </c>
      <c r="F8707" s="173">
        <f t="shared" si="150"/>
        <v>107.02</v>
      </c>
    </row>
    <row r="8708" spans="1:6" s="45" customFormat="1" ht="14.25">
      <c r="A8708" s="229">
        <v>2306269</v>
      </c>
      <c r="B8708" s="21" t="s">
        <v>31</v>
      </c>
      <c r="C8708" s="32" t="s">
        <v>9505</v>
      </c>
      <c r="D8708" s="33" t="s">
        <v>21</v>
      </c>
      <c r="E8708" s="34">
        <v>120.28</v>
      </c>
      <c r="F8708" s="173">
        <f t="shared" si="150"/>
        <v>120.28</v>
      </c>
    </row>
    <row r="8709" spans="1:6" s="45" customFormat="1" ht="14.25">
      <c r="A8709" s="229">
        <v>2306270</v>
      </c>
      <c r="B8709" s="21" t="s">
        <v>31</v>
      </c>
      <c r="C8709" s="32" t="s">
        <v>9506</v>
      </c>
      <c r="D8709" s="33" t="s">
        <v>21</v>
      </c>
      <c r="E8709" s="34">
        <v>134.32</v>
      </c>
      <c r="F8709" s="173">
        <f t="shared" si="150"/>
        <v>134.32</v>
      </c>
    </row>
    <row r="8710" spans="1:6" s="45" customFormat="1" ht="14.25">
      <c r="A8710" s="229">
        <v>2306271</v>
      </c>
      <c r="B8710" s="21" t="s">
        <v>31</v>
      </c>
      <c r="C8710" s="32" t="s">
        <v>9507</v>
      </c>
      <c r="D8710" s="33" t="s">
        <v>21</v>
      </c>
      <c r="E8710" s="34">
        <v>147.88</v>
      </c>
      <c r="F8710" s="173">
        <f t="shared" si="150"/>
        <v>147.88</v>
      </c>
    </row>
    <row r="8711" spans="1:6" s="45" customFormat="1" ht="14.25">
      <c r="A8711" s="229">
        <v>2306272</v>
      </c>
      <c r="B8711" s="21" t="s">
        <v>31</v>
      </c>
      <c r="C8711" s="32" t="s">
        <v>9508</v>
      </c>
      <c r="D8711" s="33" t="s">
        <v>21</v>
      </c>
      <c r="E8711" s="34">
        <v>156.30000000000001</v>
      </c>
      <c r="F8711" s="173">
        <f t="shared" si="150"/>
        <v>156.30000000000001</v>
      </c>
    </row>
    <row r="8712" spans="1:6" s="45" customFormat="1" ht="14.25">
      <c r="A8712" s="229">
        <v>2306273</v>
      </c>
      <c r="B8712" s="21" t="s">
        <v>31</v>
      </c>
      <c r="C8712" s="32" t="s">
        <v>9509</v>
      </c>
      <c r="D8712" s="33" t="s">
        <v>21</v>
      </c>
      <c r="E8712" s="34">
        <v>175.94</v>
      </c>
      <c r="F8712" s="173">
        <f t="shared" si="150"/>
        <v>175.94</v>
      </c>
    </row>
    <row r="8713" spans="1:6" s="45" customFormat="1" ht="14.25">
      <c r="A8713" s="229">
        <v>2306274</v>
      </c>
      <c r="B8713" s="21" t="s">
        <v>31</v>
      </c>
      <c r="C8713" s="32" t="s">
        <v>9510</v>
      </c>
      <c r="D8713" s="33" t="s">
        <v>21</v>
      </c>
      <c r="E8713" s="34">
        <v>188.34</v>
      </c>
      <c r="F8713" s="173">
        <f t="shared" si="150"/>
        <v>188.34</v>
      </c>
    </row>
    <row r="8714" spans="1:6" s="45" customFormat="1" ht="14.25">
      <c r="A8714" s="229">
        <v>2306275</v>
      </c>
      <c r="B8714" s="21" t="s">
        <v>31</v>
      </c>
      <c r="C8714" s="32" t="s">
        <v>9511</v>
      </c>
      <c r="D8714" s="33" t="s">
        <v>21</v>
      </c>
      <c r="E8714" s="34">
        <v>218.63</v>
      </c>
      <c r="F8714" s="173">
        <f t="shared" si="150"/>
        <v>218.63</v>
      </c>
    </row>
    <row r="8715" spans="1:6" s="45" customFormat="1" ht="14.25">
      <c r="A8715" s="229">
        <v>2306100</v>
      </c>
      <c r="B8715" s="21" t="s">
        <v>31</v>
      </c>
      <c r="C8715" s="32" t="s">
        <v>9512</v>
      </c>
      <c r="D8715" s="33" t="s">
        <v>21</v>
      </c>
      <c r="E8715" s="34">
        <v>352.65</v>
      </c>
      <c r="F8715" s="168">
        <f t="shared" si="150"/>
        <v>352.65</v>
      </c>
    </row>
    <row r="8716" spans="1:6" s="45" customFormat="1" ht="14.25">
      <c r="A8716" s="229">
        <v>2306004</v>
      </c>
      <c r="B8716" s="21" t="s">
        <v>31</v>
      </c>
      <c r="C8716" s="32" t="s">
        <v>9513</v>
      </c>
      <c r="D8716" s="33" t="s">
        <v>21</v>
      </c>
      <c r="E8716" s="34">
        <v>129.51</v>
      </c>
      <c r="F8716" s="168">
        <f t="shared" si="150"/>
        <v>129.51</v>
      </c>
    </row>
    <row r="8717" spans="1:6" s="45" customFormat="1" ht="14.25">
      <c r="A8717" s="229">
        <v>2306097</v>
      </c>
      <c r="B8717" s="21" t="s">
        <v>31</v>
      </c>
      <c r="C8717" s="32" t="s">
        <v>9514</v>
      </c>
      <c r="D8717" s="33" t="s">
        <v>21</v>
      </c>
      <c r="E8717" s="34">
        <v>160.46</v>
      </c>
      <c r="F8717" s="168">
        <f t="shared" si="150"/>
        <v>160.46</v>
      </c>
    </row>
    <row r="8718" spans="1:6" s="45" customFormat="1" ht="14.25">
      <c r="A8718" s="229">
        <v>2306098</v>
      </c>
      <c r="B8718" s="21" t="s">
        <v>31</v>
      </c>
      <c r="C8718" s="32" t="s">
        <v>9515</v>
      </c>
      <c r="D8718" s="33" t="s">
        <v>21</v>
      </c>
      <c r="E8718" s="34">
        <v>175.46</v>
      </c>
      <c r="F8718" s="168">
        <f t="shared" si="150"/>
        <v>175.46</v>
      </c>
    </row>
    <row r="8719" spans="1:6" s="45" customFormat="1" ht="14.25">
      <c r="A8719" s="229">
        <v>2306007</v>
      </c>
      <c r="B8719" s="21" t="s">
        <v>31</v>
      </c>
      <c r="C8719" s="32" t="s">
        <v>9516</v>
      </c>
      <c r="D8719" s="33" t="s">
        <v>21</v>
      </c>
      <c r="E8719" s="34">
        <v>253.89</v>
      </c>
      <c r="F8719" s="168">
        <f t="shared" si="150"/>
        <v>253.89</v>
      </c>
    </row>
    <row r="8720" spans="1:6" s="45" customFormat="1" ht="14.25">
      <c r="A8720" s="229">
        <v>2306067</v>
      </c>
      <c r="B8720" s="21" t="s">
        <v>31</v>
      </c>
      <c r="C8720" s="32" t="s">
        <v>9517</v>
      </c>
      <c r="D8720" s="33" t="s">
        <v>21</v>
      </c>
      <c r="E8720" s="34">
        <v>478.08</v>
      </c>
      <c r="F8720" s="168">
        <f t="shared" si="150"/>
        <v>478.08</v>
      </c>
    </row>
    <row r="8721" spans="1:6" s="45" customFormat="1" ht="14.25">
      <c r="A8721" s="229">
        <v>2306068</v>
      </c>
      <c r="B8721" s="21" t="s">
        <v>31</v>
      </c>
      <c r="C8721" s="32" t="s">
        <v>9518</v>
      </c>
      <c r="D8721" s="33" t="s">
        <v>21</v>
      </c>
      <c r="E8721" s="34">
        <v>603.48</v>
      </c>
      <c r="F8721" s="168">
        <f t="shared" si="150"/>
        <v>603.48</v>
      </c>
    </row>
    <row r="8722" spans="1:6" s="45" customFormat="1" ht="14.25">
      <c r="A8722" s="229">
        <v>2306069</v>
      </c>
      <c r="B8722" s="21" t="s">
        <v>31</v>
      </c>
      <c r="C8722" s="32" t="s">
        <v>9519</v>
      </c>
      <c r="D8722" s="33" t="s">
        <v>21</v>
      </c>
      <c r="E8722" s="34">
        <v>817.38</v>
      </c>
      <c r="F8722" s="168">
        <f t="shared" si="150"/>
        <v>817.38</v>
      </c>
    </row>
    <row r="8723" spans="1:6" s="45" customFormat="1" ht="14.25">
      <c r="A8723" s="229">
        <v>2306070</v>
      </c>
      <c r="B8723" s="21" t="s">
        <v>31</v>
      </c>
      <c r="C8723" s="32" t="s">
        <v>9520</v>
      </c>
      <c r="D8723" s="33" t="s">
        <v>21</v>
      </c>
      <c r="E8723" s="34">
        <v>1271.23</v>
      </c>
      <c r="F8723" s="168">
        <f t="shared" si="150"/>
        <v>1271.23</v>
      </c>
    </row>
    <row r="8724" spans="1:6" s="45" customFormat="1" ht="14.25">
      <c r="A8724" s="229">
        <v>2306071</v>
      </c>
      <c r="B8724" s="21" t="s">
        <v>31</v>
      </c>
      <c r="C8724" s="32" t="s">
        <v>9521</v>
      </c>
      <c r="D8724" s="33" t="s">
        <v>21</v>
      </c>
      <c r="E8724" s="34">
        <v>1912.57</v>
      </c>
      <c r="F8724" s="168">
        <f t="shared" si="150"/>
        <v>1912.57</v>
      </c>
    </row>
    <row r="8725" spans="1:6" s="45" customFormat="1" ht="14.25">
      <c r="A8725" s="229">
        <v>2306181</v>
      </c>
      <c r="B8725" s="21" t="s">
        <v>31</v>
      </c>
      <c r="C8725" s="32" t="s">
        <v>9522</v>
      </c>
      <c r="D8725" s="33" t="s">
        <v>21</v>
      </c>
      <c r="E8725" s="34">
        <v>1925.6</v>
      </c>
      <c r="F8725" s="168">
        <f t="shared" si="150"/>
        <v>1925.6</v>
      </c>
    </row>
    <row r="8726" spans="1:6" s="45" customFormat="1" ht="14.25">
      <c r="A8726" s="229">
        <v>2306062</v>
      </c>
      <c r="B8726" s="21" t="s">
        <v>31</v>
      </c>
      <c r="C8726" s="32" t="s">
        <v>9523</v>
      </c>
      <c r="D8726" s="33" t="s">
        <v>21</v>
      </c>
      <c r="E8726" s="34">
        <v>83.38</v>
      </c>
      <c r="F8726" s="168">
        <f t="shared" si="150"/>
        <v>83.38</v>
      </c>
    </row>
    <row r="8727" spans="1:6" s="45" customFormat="1" ht="14.25">
      <c r="A8727" s="229">
        <v>2306063</v>
      </c>
      <c r="B8727" s="21" t="s">
        <v>31</v>
      </c>
      <c r="C8727" s="32" t="s">
        <v>9524</v>
      </c>
      <c r="D8727" s="33" t="s">
        <v>21</v>
      </c>
      <c r="E8727" s="34">
        <v>100.26</v>
      </c>
      <c r="F8727" s="168">
        <f t="shared" si="150"/>
        <v>100.26</v>
      </c>
    </row>
    <row r="8728" spans="1:6" s="45" customFormat="1" ht="14.25">
      <c r="A8728" s="229">
        <v>2306064</v>
      </c>
      <c r="B8728" s="21" t="s">
        <v>31</v>
      </c>
      <c r="C8728" s="32" t="s">
        <v>9525</v>
      </c>
      <c r="D8728" s="33" t="s">
        <v>21</v>
      </c>
      <c r="E8728" s="34">
        <v>123.53</v>
      </c>
      <c r="F8728" s="168">
        <f t="shared" si="150"/>
        <v>123.53</v>
      </c>
    </row>
    <row r="8729" spans="1:6" s="45" customFormat="1" ht="14.25">
      <c r="A8729" s="229">
        <v>2306065</v>
      </c>
      <c r="B8729" s="21" t="s">
        <v>31</v>
      </c>
      <c r="C8729" s="32" t="s">
        <v>9526</v>
      </c>
      <c r="D8729" s="33" t="s">
        <v>21</v>
      </c>
      <c r="E8729" s="34">
        <v>159.93</v>
      </c>
      <c r="F8729" s="168">
        <f t="shared" si="150"/>
        <v>159.93</v>
      </c>
    </row>
    <row r="8730" spans="1:6" s="45" customFormat="1" ht="14.25">
      <c r="A8730" s="229">
        <v>2306066</v>
      </c>
      <c r="B8730" s="21" t="s">
        <v>31</v>
      </c>
      <c r="C8730" s="32" t="s">
        <v>9527</v>
      </c>
      <c r="D8730" s="33" t="s">
        <v>21</v>
      </c>
      <c r="E8730" s="34">
        <v>225.2</v>
      </c>
      <c r="F8730" s="168">
        <f t="shared" si="150"/>
        <v>225.2</v>
      </c>
    </row>
    <row r="8731" spans="1:6" s="45" customFormat="1" ht="14.25">
      <c r="A8731" s="229">
        <v>2306180</v>
      </c>
      <c r="B8731" s="21" t="s">
        <v>31</v>
      </c>
      <c r="C8731" s="32" t="s">
        <v>9528</v>
      </c>
      <c r="D8731" s="33" t="s">
        <v>21</v>
      </c>
      <c r="E8731" s="34">
        <v>254.24</v>
      </c>
      <c r="F8731" s="168">
        <f t="shared" si="150"/>
        <v>254.24</v>
      </c>
    </row>
    <row r="8732" spans="1:6" s="45" customFormat="1" ht="14.25">
      <c r="A8732" s="229">
        <v>2306009</v>
      </c>
      <c r="B8732" s="21" t="s">
        <v>31</v>
      </c>
      <c r="C8732" s="32" t="s">
        <v>9529</v>
      </c>
      <c r="D8732" s="33" t="s">
        <v>21</v>
      </c>
      <c r="E8732" s="34">
        <v>16.22</v>
      </c>
      <c r="F8732" s="168">
        <f t="shared" si="150"/>
        <v>16.22</v>
      </c>
    </row>
    <row r="8733" spans="1:6" s="45" customFormat="1" ht="14.25">
      <c r="A8733" s="229">
        <v>2306010</v>
      </c>
      <c r="B8733" s="21" t="s">
        <v>31</v>
      </c>
      <c r="C8733" s="32" t="s">
        <v>9530</v>
      </c>
      <c r="D8733" s="33" t="s">
        <v>21</v>
      </c>
      <c r="E8733" s="34">
        <v>20.21</v>
      </c>
      <c r="F8733" s="168">
        <f t="shared" si="150"/>
        <v>20.21</v>
      </c>
    </row>
    <row r="8734" spans="1:6" s="45" customFormat="1" ht="14.25">
      <c r="A8734" s="229">
        <v>2306011</v>
      </c>
      <c r="B8734" s="21" t="s">
        <v>31</v>
      </c>
      <c r="C8734" s="32" t="s">
        <v>9531</v>
      </c>
      <c r="D8734" s="33" t="s">
        <v>21</v>
      </c>
      <c r="E8734" s="34">
        <v>23.02</v>
      </c>
      <c r="F8734" s="168">
        <f t="shared" si="150"/>
        <v>23.02</v>
      </c>
    </row>
    <row r="8735" spans="1:6" s="45" customFormat="1" ht="14.25">
      <c r="A8735" s="229">
        <v>2306012</v>
      </c>
      <c r="B8735" s="21" t="s">
        <v>31</v>
      </c>
      <c r="C8735" s="32" t="s">
        <v>9532</v>
      </c>
      <c r="D8735" s="33" t="s">
        <v>21</v>
      </c>
      <c r="E8735" s="34">
        <v>26.96</v>
      </c>
      <c r="F8735" s="168">
        <f t="shared" si="150"/>
        <v>26.96</v>
      </c>
    </row>
    <row r="8736" spans="1:6" s="45" customFormat="1" ht="14.25">
      <c r="A8736" s="229">
        <v>2306108</v>
      </c>
      <c r="B8736" s="21" t="s">
        <v>31</v>
      </c>
      <c r="C8736" s="32" t="s">
        <v>9533</v>
      </c>
      <c r="D8736" s="33" t="s">
        <v>21</v>
      </c>
      <c r="E8736" s="34">
        <v>154.63999999999999</v>
      </c>
      <c r="F8736" s="168">
        <f t="shared" si="150"/>
        <v>154.63999999999999</v>
      </c>
    </row>
    <row r="8737" spans="1:6" s="45" customFormat="1" ht="14.25">
      <c r="A8737" s="229">
        <v>2306110</v>
      </c>
      <c r="B8737" s="21" t="s">
        <v>31</v>
      </c>
      <c r="C8737" s="32" t="s">
        <v>9534</v>
      </c>
      <c r="D8737" s="33" t="s">
        <v>21</v>
      </c>
      <c r="E8737" s="34">
        <v>220.79</v>
      </c>
      <c r="F8737" s="168">
        <f t="shared" si="150"/>
        <v>220.79</v>
      </c>
    </row>
    <row r="8738" spans="1:6" s="45" customFormat="1" ht="14.25">
      <c r="A8738" s="229">
        <v>2306111</v>
      </c>
      <c r="B8738" s="21" t="s">
        <v>31</v>
      </c>
      <c r="C8738" s="32" t="s">
        <v>9535</v>
      </c>
      <c r="D8738" s="33" t="s">
        <v>21</v>
      </c>
      <c r="E8738" s="34">
        <v>260.66000000000003</v>
      </c>
      <c r="F8738" s="168">
        <f t="shared" si="150"/>
        <v>260.66000000000003</v>
      </c>
    </row>
    <row r="8739" spans="1:6" s="45" customFormat="1" ht="14.25">
      <c r="A8739" s="229">
        <v>2306112</v>
      </c>
      <c r="B8739" s="21" t="s">
        <v>31</v>
      </c>
      <c r="C8739" s="32" t="s">
        <v>9536</v>
      </c>
      <c r="D8739" s="33" t="s">
        <v>21</v>
      </c>
      <c r="E8739" s="34">
        <v>324.72000000000003</v>
      </c>
      <c r="F8739" s="168">
        <f t="shared" si="150"/>
        <v>324.72000000000003</v>
      </c>
    </row>
    <row r="8740" spans="1:6" s="45" customFormat="1" ht="14.25">
      <c r="A8740" s="229">
        <v>2306113</v>
      </c>
      <c r="B8740" s="21" t="s">
        <v>31</v>
      </c>
      <c r="C8740" s="32" t="s">
        <v>9537</v>
      </c>
      <c r="D8740" s="33" t="s">
        <v>21</v>
      </c>
      <c r="E8740" s="34">
        <v>382.71</v>
      </c>
      <c r="F8740" s="168">
        <f t="shared" si="150"/>
        <v>382.71</v>
      </c>
    </row>
    <row r="8741" spans="1:6" s="45" customFormat="1" ht="14.25">
      <c r="A8741" s="229">
        <v>2306123</v>
      </c>
      <c r="B8741" s="21" t="s">
        <v>31</v>
      </c>
      <c r="C8741" s="32" t="s">
        <v>9538</v>
      </c>
      <c r="D8741" s="33" t="s">
        <v>21</v>
      </c>
      <c r="E8741" s="34">
        <v>422.97</v>
      </c>
      <c r="F8741" s="168">
        <f t="shared" si="150"/>
        <v>422.97</v>
      </c>
    </row>
    <row r="8742" spans="1:6" s="45" customFormat="1" ht="14.25">
      <c r="A8742" s="229">
        <v>2306124</v>
      </c>
      <c r="B8742" s="21" t="s">
        <v>31</v>
      </c>
      <c r="C8742" s="32" t="s">
        <v>9539</v>
      </c>
      <c r="D8742" s="33" t="s">
        <v>21</v>
      </c>
      <c r="E8742" s="34">
        <v>620.26</v>
      </c>
      <c r="F8742" s="168">
        <f t="shared" si="150"/>
        <v>620.26</v>
      </c>
    </row>
    <row r="8743" spans="1:6" s="45" customFormat="1" ht="14.25">
      <c r="A8743" s="229">
        <v>2306125</v>
      </c>
      <c r="B8743" s="21" t="s">
        <v>31</v>
      </c>
      <c r="C8743" s="32" t="s">
        <v>9540</v>
      </c>
      <c r="D8743" s="33" t="s">
        <v>21</v>
      </c>
      <c r="E8743" s="34">
        <v>740.77</v>
      </c>
      <c r="F8743" s="168">
        <f t="shared" si="150"/>
        <v>740.77</v>
      </c>
    </row>
    <row r="8744" spans="1:6" s="45" customFormat="1" ht="14.25">
      <c r="A8744" s="229">
        <v>2306126</v>
      </c>
      <c r="B8744" s="21" t="s">
        <v>31</v>
      </c>
      <c r="C8744" s="32" t="s">
        <v>9541</v>
      </c>
      <c r="D8744" s="33" t="s">
        <v>21</v>
      </c>
      <c r="E8744" s="34">
        <v>933.18</v>
      </c>
      <c r="F8744" s="168">
        <f t="shared" si="150"/>
        <v>933.18</v>
      </c>
    </row>
    <row r="8745" spans="1:6" s="45" customFormat="1" ht="14.25">
      <c r="A8745" s="229">
        <v>2306127</v>
      </c>
      <c r="B8745" s="21" t="s">
        <v>31</v>
      </c>
      <c r="C8745" s="32" t="s">
        <v>9542</v>
      </c>
      <c r="D8745" s="33" t="s">
        <v>21</v>
      </c>
      <c r="E8745" s="34">
        <v>1107.1600000000001</v>
      </c>
      <c r="F8745" s="168">
        <f t="shared" si="150"/>
        <v>1107.1600000000001</v>
      </c>
    </row>
    <row r="8746" spans="1:6" s="45" customFormat="1" ht="14.25">
      <c r="A8746" s="229">
        <v>2306300</v>
      </c>
      <c r="B8746" s="21" t="s">
        <v>31</v>
      </c>
      <c r="C8746" s="32" t="s">
        <v>9543</v>
      </c>
      <c r="D8746" s="33" t="s">
        <v>21</v>
      </c>
      <c r="E8746" s="34">
        <v>32.869999999999997</v>
      </c>
      <c r="F8746" s="168">
        <f t="shared" si="150"/>
        <v>32.869999999999997</v>
      </c>
    </row>
    <row r="8747" spans="1:6" s="45" customFormat="1" ht="14.25">
      <c r="A8747" s="229">
        <v>2306301</v>
      </c>
      <c r="B8747" s="21" t="s">
        <v>31</v>
      </c>
      <c r="C8747" s="32" t="s">
        <v>9544</v>
      </c>
      <c r="D8747" s="33" t="s">
        <v>21</v>
      </c>
      <c r="E8747" s="34">
        <v>35.47</v>
      </c>
      <c r="F8747" s="168">
        <f t="shared" si="150"/>
        <v>35.47</v>
      </c>
    </row>
    <row r="8748" spans="1:6" s="45" customFormat="1" ht="14.25">
      <c r="A8748" s="229">
        <v>2306302</v>
      </c>
      <c r="B8748" s="21" t="s">
        <v>31</v>
      </c>
      <c r="C8748" s="32" t="s">
        <v>9545</v>
      </c>
      <c r="D8748" s="33" t="s">
        <v>21</v>
      </c>
      <c r="E8748" s="34">
        <v>42.46</v>
      </c>
      <c r="F8748" s="168">
        <f t="shared" si="150"/>
        <v>42.46</v>
      </c>
    </row>
    <row r="8749" spans="1:6" s="45" customFormat="1" ht="14.25">
      <c r="A8749" s="230">
        <v>2306303</v>
      </c>
      <c r="B8749" s="22" t="s">
        <v>31</v>
      </c>
      <c r="C8749" s="50" t="s">
        <v>9546</v>
      </c>
      <c r="D8749" s="51" t="s">
        <v>21</v>
      </c>
      <c r="E8749" s="52">
        <v>46.09</v>
      </c>
      <c r="F8749" s="172">
        <f t="shared" si="150"/>
        <v>46.09</v>
      </c>
    </row>
    <row r="8750" spans="1:6" s="45" customFormat="1" ht="14.25">
      <c r="A8750" s="229">
        <v>2306304</v>
      </c>
      <c r="B8750" s="21" t="s">
        <v>31</v>
      </c>
      <c r="C8750" s="32" t="s">
        <v>9547</v>
      </c>
      <c r="D8750" s="33" t="s">
        <v>21</v>
      </c>
      <c r="E8750" s="34">
        <v>49.22</v>
      </c>
      <c r="F8750" s="173">
        <f t="shared" si="150"/>
        <v>49.22</v>
      </c>
    </row>
    <row r="8751" spans="1:6" s="45" customFormat="1" ht="14.25">
      <c r="A8751" s="229">
        <v>2306305</v>
      </c>
      <c r="B8751" s="21" t="s">
        <v>31</v>
      </c>
      <c r="C8751" s="32" t="s">
        <v>9548</v>
      </c>
      <c r="D8751" s="33" t="s">
        <v>21</v>
      </c>
      <c r="E8751" s="34">
        <v>55.69</v>
      </c>
      <c r="F8751" s="173">
        <f t="shared" ref="F8751:F8814" si="151">E8751*$F$5038</f>
        <v>55.69</v>
      </c>
    </row>
    <row r="8752" spans="1:6" s="45" customFormat="1" ht="14.25">
      <c r="A8752" s="229">
        <v>2306306</v>
      </c>
      <c r="B8752" s="21" t="s">
        <v>31</v>
      </c>
      <c r="C8752" s="32" t="s">
        <v>9549</v>
      </c>
      <c r="D8752" s="33" t="s">
        <v>21</v>
      </c>
      <c r="E8752" s="34">
        <v>57.05</v>
      </c>
      <c r="F8752" s="173">
        <f t="shared" si="151"/>
        <v>57.05</v>
      </c>
    </row>
    <row r="8753" spans="1:6" s="45" customFormat="1" ht="14.25">
      <c r="A8753" s="229">
        <v>2306307</v>
      </c>
      <c r="B8753" s="21" t="s">
        <v>31</v>
      </c>
      <c r="C8753" s="32" t="s">
        <v>9550</v>
      </c>
      <c r="D8753" s="33" t="s">
        <v>21</v>
      </c>
      <c r="E8753" s="34">
        <v>66.19</v>
      </c>
      <c r="F8753" s="173">
        <f t="shared" si="151"/>
        <v>66.19</v>
      </c>
    </row>
    <row r="8754" spans="1:6" s="45" customFormat="1" ht="14.25">
      <c r="A8754" s="229">
        <v>2306308</v>
      </c>
      <c r="B8754" s="21" t="s">
        <v>31</v>
      </c>
      <c r="C8754" s="32" t="s">
        <v>9551</v>
      </c>
      <c r="D8754" s="33" t="s">
        <v>21</v>
      </c>
      <c r="E8754" s="34">
        <v>74.650000000000006</v>
      </c>
      <c r="F8754" s="173">
        <f t="shared" si="151"/>
        <v>74.650000000000006</v>
      </c>
    </row>
    <row r="8755" spans="1:6" s="45" customFormat="1" ht="14.25">
      <c r="A8755" s="229">
        <v>2306309</v>
      </c>
      <c r="B8755" s="21" t="s">
        <v>31</v>
      </c>
      <c r="C8755" s="32" t="s">
        <v>9552</v>
      </c>
      <c r="D8755" s="33" t="s">
        <v>21</v>
      </c>
      <c r="E8755" s="34">
        <v>84.78</v>
      </c>
      <c r="F8755" s="173">
        <f t="shared" si="151"/>
        <v>84.78</v>
      </c>
    </row>
    <row r="8756" spans="1:6" s="45" customFormat="1" ht="14.25">
      <c r="A8756" s="229">
        <v>2306310</v>
      </c>
      <c r="B8756" s="21" t="s">
        <v>31</v>
      </c>
      <c r="C8756" s="32" t="s">
        <v>9553</v>
      </c>
      <c r="D8756" s="33" t="s">
        <v>21</v>
      </c>
      <c r="E8756" s="34">
        <v>89.7</v>
      </c>
      <c r="F8756" s="173">
        <f t="shared" si="151"/>
        <v>89.7</v>
      </c>
    </row>
    <row r="8757" spans="1:6" s="45" customFormat="1" ht="14.25">
      <c r="A8757" s="229">
        <v>2306311</v>
      </c>
      <c r="B8757" s="21" t="s">
        <v>31</v>
      </c>
      <c r="C8757" s="32" t="s">
        <v>9554</v>
      </c>
      <c r="D8757" s="33" t="s">
        <v>21</v>
      </c>
      <c r="E8757" s="34">
        <v>104.1</v>
      </c>
      <c r="F8757" s="173">
        <f t="shared" si="151"/>
        <v>104.1</v>
      </c>
    </row>
    <row r="8758" spans="1:6" s="45" customFormat="1" ht="14.25">
      <c r="A8758" s="229">
        <v>2306312</v>
      </c>
      <c r="B8758" s="21" t="s">
        <v>31</v>
      </c>
      <c r="C8758" s="32" t="s">
        <v>9555</v>
      </c>
      <c r="D8758" s="33" t="s">
        <v>21</v>
      </c>
      <c r="E8758" s="34">
        <v>112.58</v>
      </c>
      <c r="F8758" s="173">
        <f t="shared" si="151"/>
        <v>112.58</v>
      </c>
    </row>
    <row r="8759" spans="1:6" s="45" customFormat="1" ht="14.25">
      <c r="A8759" s="229">
        <v>2306313</v>
      </c>
      <c r="B8759" s="21" t="s">
        <v>31</v>
      </c>
      <c r="C8759" s="32" t="s">
        <v>9556</v>
      </c>
      <c r="D8759" s="33" t="s">
        <v>21</v>
      </c>
      <c r="E8759" s="34">
        <v>136.66</v>
      </c>
      <c r="F8759" s="173">
        <f t="shared" si="151"/>
        <v>136.66</v>
      </c>
    </row>
    <row r="8760" spans="1:6" s="45" customFormat="1" ht="14.25">
      <c r="A8760" s="229">
        <v>2306013</v>
      </c>
      <c r="B8760" s="21" t="s">
        <v>31</v>
      </c>
      <c r="C8760" s="32" t="s">
        <v>9557</v>
      </c>
      <c r="D8760" s="33" t="s">
        <v>23</v>
      </c>
      <c r="E8760" s="34">
        <v>13.06</v>
      </c>
      <c r="F8760" s="168">
        <f t="shared" si="151"/>
        <v>13.06</v>
      </c>
    </row>
    <row r="8761" spans="1:6" s="45" customFormat="1" ht="14.25">
      <c r="A8761" s="229">
        <v>2306243</v>
      </c>
      <c r="B8761" s="21" t="s">
        <v>31</v>
      </c>
      <c r="C8761" s="32" t="s">
        <v>9558</v>
      </c>
      <c r="D8761" s="33" t="s">
        <v>21</v>
      </c>
      <c r="E8761" s="34">
        <v>587.67999999999995</v>
      </c>
      <c r="F8761" s="168">
        <f t="shared" si="151"/>
        <v>587.67999999999995</v>
      </c>
    </row>
    <row r="8762" spans="1:6" s="45" customFormat="1" ht="14.25">
      <c r="A8762" s="229">
        <v>2408149</v>
      </c>
      <c r="B8762" s="21" t="s">
        <v>31</v>
      </c>
      <c r="C8762" s="32" t="s">
        <v>9559</v>
      </c>
      <c r="D8762" s="33" t="s">
        <v>23</v>
      </c>
      <c r="E8762" s="34">
        <v>16.690000000000001</v>
      </c>
      <c r="F8762" s="168">
        <f t="shared" si="151"/>
        <v>16.690000000000001</v>
      </c>
    </row>
    <row r="8763" spans="1:6" s="45" customFormat="1" ht="14.25">
      <c r="A8763" s="229">
        <v>2407972</v>
      </c>
      <c r="B8763" s="21" t="s">
        <v>31</v>
      </c>
      <c r="C8763" s="32" t="s">
        <v>9560</v>
      </c>
      <c r="D8763" s="33" t="s">
        <v>23</v>
      </c>
      <c r="E8763" s="34">
        <v>70.28</v>
      </c>
      <c r="F8763" s="168">
        <f t="shared" si="151"/>
        <v>70.28</v>
      </c>
    </row>
    <row r="8764" spans="1:6" s="45" customFormat="1" ht="14.25">
      <c r="A8764" s="229">
        <v>2407973</v>
      </c>
      <c r="B8764" s="21" t="s">
        <v>31</v>
      </c>
      <c r="C8764" s="32" t="s">
        <v>9561</v>
      </c>
      <c r="D8764" s="33" t="s">
        <v>45</v>
      </c>
      <c r="E8764" s="34">
        <v>29.67</v>
      </c>
      <c r="F8764" s="168">
        <f t="shared" si="151"/>
        <v>29.67</v>
      </c>
    </row>
    <row r="8765" spans="1:6" s="45" customFormat="1" ht="14.25">
      <c r="A8765" s="229">
        <v>2408075</v>
      </c>
      <c r="B8765" s="21" t="s">
        <v>31</v>
      </c>
      <c r="C8765" s="32" t="s">
        <v>9562</v>
      </c>
      <c r="D8765" s="33" t="s">
        <v>45</v>
      </c>
      <c r="E8765" s="34">
        <v>5.79</v>
      </c>
      <c r="F8765" s="168">
        <f t="shared" si="151"/>
        <v>5.79</v>
      </c>
    </row>
    <row r="8766" spans="1:6" s="45" customFormat="1" ht="14.25">
      <c r="A8766" s="229">
        <v>2408069</v>
      </c>
      <c r="B8766" s="21" t="s">
        <v>31</v>
      </c>
      <c r="C8766" s="32" t="s">
        <v>9563</v>
      </c>
      <c r="D8766" s="33" t="s">
        <v>45</v>
      </c>
      <c r="E8766" s="34">
        <v>5.71</v>
      </c>
      <c r="F8766" s="168">
        <f t="shared" si="151"/>
        <v>5.71</v>
      </c>
    </row>
    <row r="8767" spans="1:6" s="45" customFormat="1" ht="14.25">
      <c r="A8767" s="229">
        <v>2419790</v>
      </c>
      <c r="B8767" s="21" t="s">
        <v>31</v>
      </c>
      <c r="C8767" s="32" t="s">
        <v>9564</v>
      </c>
      <c r="D8767" s="33" t="s">
        <v>45</v>
      </c>
      <c r="E8767" s="34">
        <v>10.32</v>
      </c>
      <c r="F8767" s="168">
        <f t="shared" si="151"/>
        <v>10.32</v>
      </c>
    </row>
    <row r="8768" spans="1:6" s="45" customFormat="1" ht="14.25">
      <c r="A8768" s="229">
        <v>2407976</v>
      </c>
      <c r="B8768" s="21" t="s">
        <v>31</v>
      </c>
      <c r="C8768" s="32" t="s">
        <v>9565</v>
      </c>
      <c r="D8768" s="33" t="s">
        <v>45</v>
      </c>
      <c r="E8768" s="34">
        <v>11.77</v>
      </c>
      <c r="F8768" s="168">
        <f t="shared" si="151"/>
        <v>11.77</v>
      </c>
    </row>
    <row r="8769" spans="1:6" s="45" customFormat="1" ht="14.25">
      <c r="A8769" s="229">
        <v>2408068</v>
      </c>
      <c r="B8769" s="21" t="s">
        <v>31</v>
      </c>
      <c r="C8769" s="32" t="s">
        <v>9566</v>
      </c>
      <c r="D8769" s="33" t="s">
        <v>45</v>
      </c>
      <c r="E8769" s="34">
        <v>16.07</v>
      </c>
      <c r="F8769" s="168">
        <f t="shared" si="151"/>
        <v>16.07</v>
      </c>
    </row>
    <row r="8770" spans="1:6" s="45" customFormat="1" ht="14.25">
      <c r="A8770" s="229">
        <v>2419705</v>
      </c>
      <c r="B8770" s="21" t="s">
        <v>31</v>
      </c>
      <c r="C8770" s="32" t="s">
        <v>9567</v>
      </c>
      <c r="D8770" s="33" t="s">
        <v>45</v>
      </c>
      <c r="E8770" s="34">
        <v>10.89</v>
      </c>
      <c r="F8770" s="168">
        <f t="shared" si="151"/>
        <v>10.89</v>
      </c>
    </row>
    <row r="8771" spans="1:6" s="45" customFormat="1" ht="14.25">
      <c r="A8771" s="229">
        <v>2419704</v>
      </c>
      <c r="B8771" s="21" t="s">
        <v>31</v>
      </c>
      <c r="C8771" s="32" t="s">
        <v>9568</v>
      </c>
      <c r="D8771" s="33" t="s">
        <v>45</v>
      </c>
      <c r="E8771" s="34">
        <v>13.65</v>
      </c>
      <c r="F8771" s="168">
        <f t="shared" si="151"/>
        <v>13.65</v>
      </c>
    </row>
    <row r="8772" spans="1:6" s="45" customFormat="1" ht="14.25">
      <c r="A8772" s="229">
        <v>2407981</v>
      </c>
      <c r="B8772" s="21" t="s">
        <v>31</v>
      </c>
      <c r="C8772" s="32" t="s">
        <v>9569</v>
      </c>
      <c r="D8772" s="33" t="s">
        <v>45</v>
      </c>
      <c r="E8772" s="34">
        <v>18.510000000000002</v>
      </c>
      <c r="F8772" s="168">
        <f t="shared" si="151"/>
        <v>18.510000000000002</v>
      </c>
    </row>
    <row r="8773" spans="1:6" s="45" customFormat="1" ht="14.25">
      <c r="A8773" s="229">
        <v>2407982</v>
      </c>
      <c r="B8773" s="21" t="s">
        <v>31</v>
      </c>
      <c r="C8773" s="32" t="s">
        <v>9570</v>
      </c>
      <c r="D8773" s="33" t="s">
        <v>45</v>
      </c>
      <c r="E8773" s="34">
        <v>41.27</v>
      </c>
      <c r="F8773" s="168">
        <f t="shared" si="151"/>
        <v>41.27</v>
      </c>
    </row>
    <row r="8774" spans="1:6" s="45" customFormat="1" ht="24">
      <c r="A8774" s="229">
        <v>2419703</v>
      </c>
      <c r="B8774" s="21" t="s">
        <v>31</v>
      </c>
      <c r="C8774" s="32" t="s">
        <v>9571</v>
      </c>
      <c r="D8774" s="33" t="s">
        <v>45</v>
      </c>
      <c r="E8774" s="34">
        <v>15.53</v>
      </c>
      <c r="F8774" s="168">
        <f t="shared" si="151"/>
        <v>15.53</v>
      </c>
    </row>
    <row r="8775" spans="1:6" s="45" customFormat="1" ht="14.25">
      <c r="A8775" s="229">
        <v>2408080</v>
      </c>
      <c r="B8775" s="21" t="s">
        <v>31</v>
      </c>
      <c r="C8775" s="32" t="s">
        <v>9572</v>
      </c>
      <c r="D8775" s="33" t="s">
        <v>45</v>
      </c>
      <c r="E8775" s="34">
        <v>7.89</v>
      </c>
      <c r="F8775" s="168">
        <f t="shared" si="151"/>
        <v>7.89</v>
      </c>
    </row>
    <row r="8776" spans="1:6" s="45" customFormat="1" ht="14.25">
      <c r="A8776" s="229">
        <v>2408078</v>
      </c>
      <c r="B8776" s="21" t="s">
        <v>31</v>
      </c>
      <c r="C8776" s="32" t="s">
        <v>9573</v>
      </c>
      <c r="D8776" s="33" t="s">
        <v>45</v>
      </c>
      <c r="E8776" s="34">
        <v>3.03</v>
      </c>
      <c r="F8776" s="168">
        <f t="shared" si="151"/>
        <v>3.03</v>
      </c>
    </row>
    <row r="8777" spans="1:6" s="45" customFormat="1" ht="14.25">
      <c r="A8777" s="229">
        <v>2407979</v>
      </c>
      <c r="B8777" s="21" t="s">
        <v>31</v>
      </c>
      <c r="C8777" s="32" t="s">
        <v>9574</v>
      </c>
      <c r="D8777" s="33" t="s">
        <v>45</v>
      </c>
      <c r="E8777" s="34">
        <v>14.91</v>
      </c>
      <c r="F8777" s="168">
        <f t="shared" si="151"/>
        <v>14.91</v>
      </c>
    </row>
    <row r="8778" spans="1:6" s="45" customFormat="1" ht="24">
      <c r="A8778" s="229">
        <v>2407980</v>
      </c>
      <c r="B8778" s="21" t="s">
        <v>31</v>
      </c>
      <c r="C8778" s="32" t="s">
        <v>9575</v>
      </c>
      <c r="D8778" s="33" t="s">
        <v>45</v>
      </c>
      <c r="E8778" s="34">
        <v>14.95</v>
      </c>
      <c r="F8778" s="168">
        <f t="shared" si="151"/>
        <v>14.95</v>
      </c>
    </row>
    <row r="8779" spans="1:6" s="45" customFormat="1" ht="14.25">
      <c r="A8779" s="229">
        <v>2408077</v>
      </c>
      <c r="B8779" s="21" t="s">
        <v>31</v>
      </c>
      <c r="C8779" s="32" t="s">
        <v>9576</v>
      </c>
      <c r="D8779" s="33" t="s">
        <v>45</v>
      </c>
      <c r="E8779" s="34">
        <v>6.7</v>
      </c>
      <c r="F8779" s="168">
        <f t="shared" si="151"/>
        <v>6.7</v>
      </c>
    </row>
    <row r="8780" spans="1:6" s="45" customFormat="1" ht="24">
      <c r="A8780" s="229">
        <v>2407983</v>
      </c>
      <c r="B8780" s="21" t="s">
        <v>31</v>
      </c>
      <c r="C8780" s="32" t="s">
        <v>9577</v>
      </c>
      <c r="D8780" s="33" t="s">
        <v>45</v>
      </c>
      <c r="E8780" s="34">
        <v>8.36</v>
      </c>
      <c r="F8780" s="168">
        <f t="shared" si="151"/>
        <v>8.36</v>
      </c>
    </row>
    <row r="8781" spans="1:6" s="45" customFormat="1" ht="24">
      <c r="A8781" s="229">
        <v>2407977</v>
      </c>
      <c r="B8781" s="21" t="s">
        <v>31</v>
      </c>
      <c r="C8781" s="32" t="s">
        <v>9578</v>
      </c>
      <c r="D8781" s="33" t="s">
        <v>45</v>
      </c>
      <c r="E8781" s="34">
        <v>16.239999999999998</v>
      </c>
      <c r="F8781" s="168">
        <f t="shared" si="151"/>
        <v>16.239999999999998</v>
      </c>
    </row>
    <row r="8782" spans="1:6" s="45" customFormat="1" ht="24">
      <c r="A8782" s="229">
        <v>2407978</v>
      </c>
      <c r="B8782" s="21" t="s">
        <v>31</v>
      </c>
      <c r="C8782" s="32" t="s">
        <v>9579</v>
      </c>
      <c r="D8782" s="33" t="s">
        <v>45</v>
      </c>
      <c r="E8782" s="34">
        <v>16.28</v>
      </c>
      <c r="F8782" s="168">
        <f t="shared" si="151"/>
        <v>16.28</v>
      </c>
    </row>
    <row r="8783" spans="1:6" s="45" customFormat="1" ht="14.25">
      <c r="A8783" s="229">
        <v>2408079</v>
      </c>
      <c r="B8783" s="21" t="s">
        <v>31</v>
      </c>
      <c r="C8783" s="32" t="s">
        <v>9580</v>
      </c>
      <c r="D8783" s="33" t="s">
        <v>45</v>
      </c>
      <c r="E8783" s="34">
        <v>49.31</v>
      </c>
      <c r="F8783" s="168">
        <f t="shared" si="151"/>
        <v>49.31</v>
      </c>
    </row>
    <row r="8784" spans="1:6" s="45" customFormat="1" ht="14.25">
      <c r="A8784" s="229">
        <v>2408076</v>
      </c>
      <c r="B8784" s="21" t="s">
        <v>31</v>
      </c>
      <c r="C8784" s="32" t="s">
        <v>9581</v>
      </c>
      <c r="D8784" s="33" t="s">
        <v>45</v>
      </c>
      <c r="E8784" s="34">
        <v>10.35</v>
      </c>
      <c r="F8784" s="168">
        <f t="shared" si="151"/>
        <v>10.35</v>
      </c>
    </row>
    <row r="8785" spans="1:6" s="45" customFormat="1" ht="14.25">
      <c r="A8785" s="229">
        <v>2408057</v>
      </c>
      <c r="B8785" s="21" t="s">
        <v>31</v>
      </c>
      <c r="C8785" s="32" t="s">
        <v>9582</v>
      </c>
      <c r="D8785" s="33" t="s">
        <v>23</v>
      </c>
      <c r="E8785" s="34">
        <v>103.84</v>
      </c>
      <c r="F8785" s="168">
        <f t="shared" si="151"/>
        <v>103.84</v>
      </c>
    </row>
    <row r="8786" spans="1:6" s="45" customFormat="1" ht="14.25">
      <c r="A8786" s="229">
        <v>2408058</v>
      </c>
      <c r="B8786" s="21" t="s">
        <v>31</v>
      </c>
      <c r="C8786" s="32" t="s">
        <v>9583</v>
      </c>
      <c r="D8786" s="33" t="s">
        <v>23</v>
      </c>
      <c r="E8786" s="34">
        <v>68.56</v>
      </c>
      <c r="F8786" s="168">
        <f t="shared" si="151"/>
        <v>68.56</v>
      </c>
    </row>
    <row r="8787" spans="1:6" s="45" customFormat="1" ht="14.25">
      <c r="A8787" s="229">
        <v>2407974</v>
      </c>
      <c r="B8787" s="21" t="s">
        <v>31</v>
      </c>
      <c r="C8787" s="32" t="s">
        <v>9584</v>
      </c>
      <c r="D8787" s="33" t="s">
        <v>45</v>
      </c>
      <c r="E8787" s="34">
        <v>351.66</v>
      </c>
      <c r="F8787" s="168">
        <f t="shared" si="151"/>
        <v>351.66</v>
      </c>
    </row>
    <row r="8788" spans="1:6" s="45" customFormat="1" ht="14.25">
      <c r="A8788" s="229">
        <v>2407975</v>
      </c>
      <c r="B8788" s="21" t="s">
        <v>31</v>
      </c>
      <c r="C8788" s="32" t="s">
        <v>9585</v>
      </c>
      <c r="D8788" s="33" t="s">
        <v>45</v>
      </c>
      <c r="E8788" s="34">
        <v>358.55</v>
      </c>
      <c r="F8788" s="168">
        <f t="shared" si="151"/>
        <v>358.55</v>
      </c>
    </row>
    <row r="8789" spans="1:6" s="45" customFormat="1" ht="14.25">
      <c r="A8789" s="229">
        <v>2419789</v>
      </c>
      <c r="B8789" s="21" t="s">
        <v>31</v>
      </c>
      <c r="C8789" s="32" t="s">
        <v>9586</v>
      </c>
      <c r="D8789" s="33" t="s">
        <v>45</v>
      </c>
      <c r="E8789" s="34">
        <v>9.02</v>
      </c>
      <c r="F8789" s="168">
        <f t="shared" si="151"/>
        <v>9.02</v>
      </c>
    </row>
    <row r="8790" spans="1:6" s="45" customFormat="1" ht="14.25">
      <c r="A8790" s="229">
        <v>2607183</v>
      </c>
      <c r="B8790" s="21" t="s">
        <v>31</v>
      </c>
      <c r="C8790" s="32" t="s">
        <v>9587</v>
      </c>
      <c r="D8790" s="33" t="s">
        <v>20</v>
      </c>
      <c r="E8790" s="34">
        <v>319.63</v>
      </c>
      <c r="F8790" s="168">
        <f t="shared" si="151"/>
        <v>319.63</v>
      </c>
    </row>
    <row r="8791" spans="1:6" s="45" customFormat="1" ht="14.25">
      <c r="A8791" s="229">
        <v>2607226</v>
      </c>
      <c r="B8791" s="21" t="s">
        <v>31</v>
      </c>
      <c r="C8791" s="32" t="s">
        <v>9588</v>
      </c>
      <c r="D8791" s="33" t="s">
        <v>20</v>
      </c>
      <c r="E8791" s="34">
        <v>401133</v>
      </c>
      <c r="F8791" s="168">
        <f t="shared" si="151"/>
        <v>401133</v>
      </c>
    </row>
    <row r="8792" spans="1:6" s="45" customFormat="1" ht="14.25">
      <c r="A8792" s="229">
        <v>2607209</v>
      </c>
      <c r="B8792" s="21" t="s">
        <v>31</v>
      </c>
      <c r="C8792" s="32" t="s">
        <v>9589</v>
      </c>
      <c r="D8792" s="33" t="s">
        <v>20</v>
      </c>
      <c r="E8792" s="34">
        <v>349229.57</v>
      </c>
      <c r="F8792" s="168">
        <f t="shared" si="151"/>
        <v>349229.57</v>
      </c>
    </row>
    <row r="8793" spans="1:6" s="45" customFormat="1" ht="14.25">
      <c r="A8793" s="229">
        <v>2607161</v>
      </c>
      <c r="B8793" s="21" t="s">
        <v>31</v>
      </c>
      <c r="C8793" s="32" t="s">
        <v>9590</v>
      </c>
      <c r="D8793" s="33" t="s">
        <v>20</v>
      </c>
      <c r="E8793" s="34">
        <v>481007.58</v>
      </c>
      <c r="F8793" s="168">
        <f t="shared" si="151"/>
        <v>481007.58</v>
      </c>
    </row>
    <row r="8794" spans="1:6" s="45" customFormat="1" ht="14.25">
      <c r="A8794" s="229">
        <v>2607148</v>
      </c>
      <c r="B8794" s="21" t="s">
        <v>31</v>
      </c>
      <c r="C8794" s="32" t="s">
        <v>9591</v>
      </c>
      <c r="D8794" s="33" t="s">
        <v>20</v>
      </c>
      <c r="E8794" s="34">
        <v>507158.41</v>
      </c>
      <c r="F8794" s="168">
        <f t="shared" si="151"/>
        <v>507158.41</v>
      </c>
    </row>
    <row r="8795" spans="1:6" s="45" customFormat="1" ht="14.25">
      <c r="A8795" s="229">
        <v>2607213</v>
      </c>
      <c r="B8795" s="21" t="s">
        <v>31</v>
      </c>
      <c r="C8795" s="32" t="s">
        <v>9592</v>
      </c>
      <c r="D8795" s="33" t="s">
        <v>20</v>
      </c>
      <c r="E8795" s="34">
        <v>441339.8</v>
      </c>
      <c r="F8795" s="168">
        <f t="shared" si="151"/>
        <v>441339.8</v>
      </c>
    </row>
    <row r="8796" spans="1:6" s="45" customFormat="1" ht="14.25">
      <c r="A8796" s="229">
        <v>2607165</v>
      </c>
      <c r="B8796" s="21" t="s">
        <v>31</v>
      </c>
      <c r="C8796" s="32" t="s">
        <v>9593</v>
      </c>
      <c r="D8796" s="33" t="s">
        <v>20</v>
      </c>
      <c r="E8796" s="34">
        <v>610311.80000000005</v>
      </c>
      <c r="F8796" s="168">
        <f t="shared" si="151"/>
        <v>610311.80000000005</v>
      </c>
    </row>
    <row r="8797" spans="1:6" s="45" customFormat="1" ht="14.25">
      <c r="A8797" s="229">
        <v>2607152</v>
      </c>
      <c r="B8797" s="21" t="s">
        <v>31</v>
      </c>
      <c r="C8797" s="32" t="s">
        <v>9594</v>
      </c>
      <c r="D8797" s="33" t="s">
        <v>20</v>
      </c>
      <c r="E8797" s="34">
        <v>605505.07999999996</v>
      </c>
      <c r="F8797" s="168">
        <f t="shared" si="151"/>
        <v>605505.07999999996</v>
      </c>
    </row>
    <row r="8798" spans="1:6" s="45" customFormat="1" ht="14.25">
      <c r="A8798" s="229">
        <v>2607217</v>
      </c>
      <c r="B8798" s="21" t="s">
        <v>31</v>
      </c>
      <c r="C8798" s="32" t="s">
        <v>9595</v>
      </c>
      <c r="D8798" s="33" t="s">
        <v>20</v>
      </c>
      <c r="E8798" s="34">
        <v>525754.21</v>
      </c>
      <c r="F8798" s="168">
        <f t="shared" si="151"/>
        <v>525754.21</v>
      </c>
    </row>
    <row r="8799" spans="1:6" s="45" customFormat="1" ht="14.25">
      <c r="A8799" s="229">
        <v>2607169</v>
      </c>
      <c r="B8799" s="21" t="s">
        <v>31</v>
      </c>
      <c r="C8799" s="32" t="s">
        <v>9596</v>
      </c>
      <c r="D8799" s="33" t="s">
        <v>20</v>
      </c>
      <c r="E8799" s="34">
        <v>726864.95</v>
      </c>
      <c r="F8799" s="168">
        <f t="shared" si="151"/>
        <v>726864.95</v>
      </c>
    </row>
    <row r="8800" spans="1:6" s="45" customFormat="1" ht="14.25">
      <c r="A8800" s="229">
        <v>2607156</v>
      </c>
      <c r="B8800" s="21" t="s">
        <v>31</v>
      </c>
      <c r="C8800" s="32" t="s">
        <v>9597</v>
      </c>
      <c r="D8800" s="33" t="s">
        <v>20</v>
      </c>
      <c r="E8800" s="34">
        <v>533781.75</v>
      </c>
      <c r="F8800" s="168">
        <f t="shared" si="151"/>
        <v>533781.75</v>
      </c>
    </row>
    <row r="8801" spans="1:6" s="45" customFormat="1" ht="14.25">
      <c r="A8801" s="229">
        <v>2607221</v>
      </c>
      <c r="B8801" s="21" t="s">
        <v>31</v>
      </c>
      <c r="C8801" s="32" t="s">
        <v>9598</v>
      </c>
      <c r="D8801" s="33" t="s">
        <v>20</v>
      </c>
      <c r="E8801" s="34">
        <v>464420.21</v>
      </c>
      <c r="F8801" s="168">
        <f t="shared" si="151"/>
        <v>464420.21</v>
      </c>
    </row>
    <row r="8802" spans="1:6" s="45" customFormat="1" ht="14.25">
      <c r="A8802" s="229">
        <v>2607173</v>
      </c>
      <c r="B8802" s="21" t="s">
        <v>31</v>
      </c>
      <c r="C8802" s="32" t="s">
        <v>9599</v>
      </c>
      <c r="D8802" s="33" t="s">
        <v>20</v>
      </c>
      <c r="E8802" s="34">
        <v>642179.07999999996</v>
      </c>
      <c r="F8802" s="168">
        <f t="shared" si="151"/>
        <v>642179.07999999996</v>
      </c>
    </row>
    <row r="8803" spans="1:6" s="45" customFormat="1" ht="14.25">
      <c r="A8803" s="229">
        <v>2607227</v>
      </c>
      <c r="B8803" s="21" t="s">
        <v>31</v>
      </c>
      <c r="C8803" s="32" t="s">
        <v>9600</v>
      </c>
      <c r="D8803" s="33" t="s">
        <v>20</v>
      </c>
      <c r="E8803" s="34">
        <v>441036.34</v>
      </c>
      <c r="F8803" s="168">
        <f t="shared" si="151"/>
        <v>441036.34</v>
      </c>
    </row>
    <row r="8804" spans="1:6" s="45" customFormat="1" ht="14.25">
      <c r="A8804" s="229">
        <v>2607210</v>
      </c>
      <c r="B8804" s="21" t="s">
        <v>31</v>
      </c>
      <c r="C8804" s="32" t="s">
        <v>9601</v>
      </c>
      <c r="D8804" s="33" t="s">
        <v>20</v>
      </c>
      <c r="E8804" s="34">
        <v>383907.81</v>
      </c>
      <c r="F8804" s="168">
        <f t="shared" si="151"/>
        <v>383907.81</v>
      </c>
    </row>
    <row r="8805" spans="1:6" s="45" customFormat="1" ht="14.25">
      <c r="A8805" s="229">
        <v>2607162</v>
      </c>
      <c r="B8805" s="21" t="s">
        <v>31</v>
      </c>
      <c r="C8805" s="32" t="s">
        <v>9602</v>
      </c>
      <c r="D8805" s="33" t="s">
        <v>20</v>
      </c>
      <c r="E8805" s="34">
        <v>528983.80000000005</v>
      </c>
      <c r="F8805" s="168">
        <f t="shared" si="151"/>
        <v>528983.80000000005</v>
      </c>
    </row>
    <row r="8806" spans="1:6" s="45" customFormat="1" ht="14.25">
      <c r="A8806" s="229">
        <v>2607149</v>
      </c>
      <c r="B8806" s="21" t="s">
        <v>31</v>
      </c>
      <c r="C8806" s="32" t="s">
        <v>9603</v>
      </c>
      <c r="D8806" s="33" t="s">
        <v>20</v>
      </c>
      <c r="E8806" s="34">
        <v>557700.82999999996</v>
      </c>
      <c r="F8806" s="168">
        <f t="shared" si="151"/>
        <v>557700.82999999996</v>
      </c>
    </row>
    <row r="8807" spans="1:6" s="45" customFormat="1" ht="14.25">
      <c r="A8807" s="229">
        <v>2607214</v>
      </c>
      <c r="B8807" s="21" t="s">
        <v>31</v>
      </c>
      <c r="C8807" s="32" t="s">
        <v>9604</v>
      </c>
      <c r="D8807" s="33" t="s">
        <v>20</v>
      </c>
      <c r="E8807" s="34">
        <v>485256.35</v>
      </c>
      <c r="F8807" s="168">
        <f t="shared" si="151"/>
        <v>485256.35</v>
      </c>
    </row>
    <row r="8808" spans="1:6" s="45" customFormat="1" ht="14.25">
      <c r="A8808" s="229">
        <v>2607166</v>
      </c>
      <c r="B8808" s="21" t="s">
        <v>31</v>
      </c>
      <c r="C8808" s="32" t="s">
        <v>9605</v>
      </c>
      <c r="D8808" s="33" t="s">
        <v>20</v>
      </c>
      <c r="E8808" s="34">
        <v>671104.04</v>
      </c>
      <c r="F8808" s="168">
        <f t="shared" si="151"/>
        <v>671104.04</v>
      </c>
    </row>
    <row r="8809" spans="1:6" s="45" customFormat="1" ht="14.25">
      <c r="A8809" s="229">
        <v>2607153</v>
      </c>
      <c r="B8809" s="21" t="s">
        <v>31</v>
      </c>
      <c r="C8809" s="32" t="s">
        <v>9606</v>
      </c>
      <c r="D8809" s="33" t="s">
        <v>20</v>
      </c>
      <c r="E8809" s="34">
        <v>665679.16</v>
      </c>
      <c r="F8809" s="168">
        <f t="shared" si="151"/>
        <v>665679.16</v>
      </c>
    </row>
    <row r="8810" spans="1:6" s="45" customFormat="1" ht="14.25">
      <c r="A8810" s="229">
        <v>2607218</v>
      </c>
      <c r="B8810" s="21" t="s">
        <v>31</v>
      </c>
      <c r="C8810" s="32" t="s">
        <v>9607</v>
      </c>
      <c r="D8810" s="33" t="s">
        <v>20</v>
      </c>
      <c r="E8810" s="34">
        <v>579868.02</v>
      </c>
      <c r="F8810" s="168">
        <f t="shared" si="151"/>
        <v>579868.02</v>
      </c>
    </row>
    <row r="8811" spans="1:6" s="45" customFormat="1" ht="14.25">
      <c r="A8811" s="229">
        <v>2607170</v>
      </c>
      <c r="B8811" s="21" t="s">
        <v>31</v>
      </c>
      <c r="C8811" s="32" t="s">
        <v>9608</v>
      </c>
      <c r="D8811" s="33" t="s">
        <v>20</v>
      </c>
      <c r="E8811" s="34">
        <v>799343.95</v>
      </c>
      <c r="F8811" s="168">
        <f t="shared" si="151"/>
        <v>799343.95</v>
      </c>
    </row>
    <row r="8812" spans="1:6" s="45" customFormat="1" ht="14.25">
      <c r="A8812" s="229">
        <v>2607157</v>
      </c>
      <c r="B8812" s="21" t="s">
        <v>31</v>
      </c>
      <c r="C8812" s="32" t="s">
        <v>9609</v>
      </c>
      <c r="D8812" s="33" t="s">
        <v>20</v>
      </c>
      <c r="E8812" s="34">
        <v>588745.98</v>
      </c>
      <c r="F8812" s="168">
        <f t="shared" si="151"/>
        <v>588745.98</v>
      </c>
    </row>
    <row r="8813" spans="1:6" s="45" customFormat="1" ht="14.25">
      <c r="A8813" s="229">
        <v>2607222</v>
      </c>
      <c r="B8813" s="21" t="s">
        <v>31</v>
      </c>
      <c r="C8813" s="32" t="s">
        <v>9610</v>
      </c>
      <c r="D8813" s="33" t="s">
        <v>20</v>
      </c>
      <c r="E8813" s="34">
        <v>510651.92</v>
      </c>
      <c r="F8813" s="168">
        <f t="shared" si="151"/>
        <v>510651.92</v>
      </c>
    </row>
    <row r="8814" spans="1:6" s="45" customFormat="1" ht="14.25">
      <c r="A8814" s="229">
        <v>2607174</v>
      </c>
      <c r="B8814" s="21" t="s">
        <v>31</v>
      </c>
      <c r="C8814" s="32" t="s">
        <v>9611</v>
      </c>
      <c r="D8814" s="33" t="s">
        <v>20</v>
      </c>
      <c r="E8814" s="34">
        <v>706172.64</v>
      </c>
      <c r="F8814" s="168">
        <f t="shared" si="151"/>
        <v>706172.64</v>
      </c>
    </row>
    <row r="8815" spans="1:6" s="45" customFormat="1" ht="14.25">
      <c r="A8815" s="229">
        <v>2607228</v>
      </c>
      <c r="B8815" s="21" t="s">
        <v>31</v>
      </c>
      <c r="C8815" s="32" t="s">
        <v>9612</v>
      </c>
      <c r="D8815" s="33" t="s">
        <v>20</v>
      </c>
      <c r="E8815" s="34">
        <v>484902.11</v>
      </c>
      <c r="F8815" s="168">
        <f t="shared" ref="F8815:F8878" si="152">E8815*$F$5038</f>
        <v>484902.11</v>
      </c>
    </row>
    <row r="8816" spans="1:6" s="45" customFormat="1" ht="14.25">
      <c r="A8816" s="229">
        <v>2607211</v>
      </c>
      <c r="B8816" s="21" t="s">
        <v>31</v>
      </c>
      <c r="C8816" s="32" t="s">
        <v>9613</v>
      </c>
      <c r="D8816" s="33" t="s">
        <v>20</v>
      </c>
      <c r="E8816" s="34">
        <v>422032.79</v>
      </c>
      <c r="F8816" s="168">
        <f t="shared" si="152"/>
        <v>422032.79</v>
      </c>
    </row>
    <row r="8817" spans="1:6" s="45" customFormat="1" ht="14.25">
      <c r="A8817" s="229">
        <v>2607163</v>
      </c>
      <c r="B8817" s="21" t="s">
        <v>31</v>
      </c>
      <c r="C8817" s="32" t="s">
        <v>9614</v>
      </c>
      <c r="D8817" s="33" t="s">
        <v>20</v>
      </c>
      <c r="E8817" s="34">
        <v>583453.15</v>
      </c>
      <c r="F8817" s="168">
        <f t="shared" si="152"/>
        <v>583453.15</v>
      </c>
    </row>
    <row r="8818" spans="1:6" s="45" customFormat="1" ht="14.25">
      <c r="A8818" s="229">
        <v>2607150</v>
      </c>
      <c r="B8818" s="21" t="s">
        <v>31</v>
      </c>
      <c r="C8818" s="32" t="s">
        <v>9615</v>
      </c>
      <c r="D8818" s="33" t="s">
        <v>20</v>
      </c>
      <c r="E8818" s="34">
        <v>615070.30000000005</v>
      </c>
      <c r="F8818" s="168">
        <f t="shared" si="152"/>
        <v>615070.30000000005</v>
      </c>
    </row>
    <row r="8819" spans="1:6" s="45" customFormat="1" ht="14.25">
      <c r="A8819" s="229">
        <v>2607215</v>
      </c>
      <c r="B8819" s="21" t="s">
        <v>31</v>
      </c>
      <c r="C8819" s="32" t="s">
        <v>9616</v>
      </c>
      <c r="D8819" s="33" t="s">
        <v>20</v>
      </c>
      <c r="E8819" s="34">
        <v>533538.34</v>
      </c>
      <c r="F8819" s="168">
        <f t="shared" si="152"/>
        <v>533538.34</v>
      </c>
    </row>
    <row r="8820" spans="1:6" s="45" customFormat="1" ht="14.25">
      <c r="A8820" s="229">
        <v>2607167</v>
      </c>
      <c r="B8820" s="21" t="s">
        <v>31</v>
      </c>
      <c r="C8820" s="32" t="s">
        <v>9617</v>
      </c>
      <c r="D8820" s="33" t="s">
        <v>20</v>
      </c>
      <c r="E8820" s="34">
        <v>737918.65</v>
      </c>
      <c r="F8820" s="168">
        <f t="shared" si="152"/>
        <v>737918.65</v>
      </c>
    </row>
    <row r="8821" spans="1:6" s="45" customFormat="1" ht="14.25">
      <c r="A8821" s="229">
        <v>2607154</v>
      </c>
      <c r="B8821" s="21" t="s">
        <v>31</v>
      </c>
      <c r="C8821" s="32" t="s">
        <v>9618</v>
      </c>
      <c r="D8821" s="33" t="s">
        <v>20</v>
      </c>
      <c r="E8821" s="34">
        <v>731841.48</v>
      </c>
      <c r="F8821" s="168">
        <f t="shared" si="152"/>
        <v>731841.48</v>
      </c>
    </row>
    <row r="8822" spans="1:6" s="45" customFormat="1" ht="14.25">
      <c r="A8822" s="229">
        <v>2607219</v>
      </c>
      <c r="B8822" s="21" t="s">
        <v>31</v>
      </c>
      <c r="C8822" s="32" t="s">
        <v>9619</v>
      </c>
      <c r="D8822" s="33" t="s">
        <v>20</v>
      </c>
      <c r="E8822" s="34">
        <v>637449.16</v>
      </c>
      <c r="F8822" s="168">
        <f t="shared" si="152"/>
        <v>637449.16</v>
      </c>
    </row>
    <row r="8823" spans="1:6" s="45" customFormat="1" ht="14.25">
      <c r="A8823" s="229">
        <v>2607171</v>
      </c>
      <c r="B8823" s="21" t="s">
        <v>31</v>
      </c>
      <c r="C8823" s="32" t="s">
        <v>9620</v>
      </c>
      <c r="D8823" s="33" t="s">
        <v>20</v>
      </c>
      <c r="E8823" s="34">
        <v>884934.21</v>
      </c>
      <c r="F8823" s="168">
        <f t="shared" si="152"/>
        <v>884934.21</v>
      </c>
    </row>
    <row r="8824" spans="1:6" s="45" customFormat="1" ht="14.25">
      <c r="A8824" s="229">
        <v>2607158</v>
      </c>
      <c r="B8824" s="21" t="s">
        <v>31</v>
      </c>
      <c r="C8824" s="32" t="s">
        <v>9621</v>
      </c>
      <c r="D8824" s="33" t="s">
        <v>20</v>
      </c>
      <c r="E8824" s="34">
        <v>647253.54</v>
      </c>
      <c r="F8824" s="168">
        <f t="shared" si="152"/>
        <v>647253.54</v>
      </c>
    </row>
    <row r="8825" spans="1:6" s="45" customFormat="1" ht="14.25">
      <c r="A8825" s="229">
        <v>2607223</v>
      </c>
      <c r="B8825" s="21" t="s">
        <v>31</v>
      </c>
      <c r="C8825" s="32" t="s">
        <v>9622</v>
      </c>
      <c r="D8825" s="33" t="s">
        <v>20</v>
      </c>
      <c r="E8825" s="34">
        <v>561479.28</v>
      </c>
      <c r="F8825" s="168">
        <f t="shared" si="152"/>
        <v>561479.28</v>
      </c>
    </row>
    <row r="8826" spans="1:6" s="45" customFormat="1" ht="14.25">
      <c r="A8826" s="229">
        <v>2607175</v>
      </c>
      <c r="B8826" s="21" t="s">
        <v>31</v>
      </c>
      <c r="C8826" s="32" t="s">
        <v>9623</v>
      </c>
      <c r="D8826" s="33" t="s">
        <v>20</v>
      </c>
      <c r="E8826" s="34">
        <v>776506.3</v>
      </c>
      <c r="F8826" s="168">
        <f t="shared" si="152"/>
        <v>776506.3</v>
      </c>
    </row>
    <row r="8827" spans="1:6" s="45" customFormat="1" ht="14.25">
      <c r="A8827" s="229">
        <v>2607151</v>
      </c>
      <c r="B8827" s="21" t="s">
        <v>31</v>
      </c>
      <c r="C8827" s="32" t="s">
        <v>9624</v>
      </c>
      <c r="D8827" s="33" t="s">
        <v>20</v>
      </c>
      <c r="E8827" s="34">
        <v>737518.41</v>
      </c>
      <c r="F8827" s="168">
        <f t="shared" si="152"/>
        <v>737518.41</v>
      </c>
    </row>
    <row r="8828" spans="1:6" s="45" customFormat="1" ht="14.25">
      <c r="A8828" s="229">
        <v>2607216</v>
      </c>
      <c r="B8828" s="21" t="s">
        <v>31</v>
      </c>
      <c r="C8828" s="32" t="s">
        <v>9625</v>
      </c>
      <c r="D8828" s="33" t="s">
        <v>20</v>
      </c>
      <c r="E8828" s="34">
        <v>641708.22</v>
      </c>
      <c r="F8828" s="168">
        <f t="shared" si="152"/>
        <v>641708.22</v>
      </c>
    </row>
    <row r="8829" spans="1:6" s="45" customFormat="1" ht="14.25">
      <c r="A8829" s="229">
        <v>2607168</v>
      </c>
      <c r="B8829" s="21" t="s">
        <v>31</v>
      </c>
      <c r="C8829" s="32" t="s">
        <v>9626</v>
      </c>
      <c r="D8829" s="33" t="s">
        <v>20</v>
      </c>
      <c r="E8829" s="34">
        <v>891290.24</v>
      </c>
      <c r="F8829" s="168">
        <f t="shared" si="152"/>
        <v>891290.24</v>
      </c>
    </row>
    <row r="8830" spans="1:6" s="45" customFormat="1" ht="14.25">
      <c r="A8830" s="229">
        <v>2607155</v>
      </c>
      <c r="B8830" s="21" t="s">
        <v>31</v>
      </c>
      <c r="C8830" s="32" t="s">
        <v>9627</v>
      </c>
      <c r="D8830" s="33" t="s">
        <v>20</v>
      </c>
      <c r="E8830" s="34">
        <v>883557.92</v>
      </c>
      <c r="F8830" s="168">
        <f t="shared" si="152"/>
        <v>883557.92</v>
      </c>
    </row>
    <row r="8831" spans="1:6" s="45" customFormat="1" ht="14.25">
      <c r="A8831" s="229">
        <v>2607220</v>
      </c>
      <c r="B8831" s="21" t="s">
        <v>31</v>
      </c>
      <c r="C8831" s="32" t="s">
        <v>9628</v>
      </c>
      <c r="D8831" s="33" t="s">
        <v>20</v>
      </c>
      <c r="E8831" s="34">
        <v>764361.11</v>
      </c>
      <c r="F8831" s="168">
        <f t="shared" si="152"/>
        <v>764361.11</v>
      </c>
    </row>
    <row r="8832" spans="1:6" s="45" customFormat="1" ht="14.25">
      <c r="A8832" s="229">
        <v>2607172</v>
      </c>
      <c r="B8832" s="21" t="s">
        <v>31</v>
      </c>
      <c r="C8832" s="32" t="s">
        <v>9629</v>
      </c>
      <c r="D8832" s="33" t="s">
        <v>20</v>
      </c>
      <c r="E8832" s="34">
        <v>1060698.71</v>
      </c>
      <c r="F8832" s="168">
        <f t="shared" si="152"/>
        <v>1060698.71</v>
      </c>
    </row>
    <row r="8833" spans="1:6" s="45" customFormat="1" ht="14.25">
      <c r="A8833" s="229">
        <v>2607159</v>
      </c>
      <c r="B8833" s="21" t="s">
        <v>31</v>
      </c>
      <c r="C8833" s="32" t="s">
        <v>9630</v>
      </c>
      <c r="D8833" s="33" t="s">
        <v>20</v>
      </c>
      <c r="E8833" s="34">
        <v>776279.68</v>
      </c>
      <c r="F8833" s="168">
        <f t="shared" si="152"/>
        <v>776279.68</v>
      </c>
    </row>
    <row r="8834" spans="1:6" s="45" customFormat="1" ht="14.25">
      <c r="A8834" s="229">
        <v>2607224</v>
      </c>
      <c r="B8834" s="21" t="s">
        <v>31</v>
      </c>
      <c r="C8834" s="32" t="s">
        <v>9631</v>
      </c>
      <c r="D8834" s="33" t="s">
        <v>20</v>
      </c>
      <c r="E8834" s="34">
        <v>675260.74</v>
      </c>
      <c r="F8834" s="168">
        <f t="shared" si="152"/>
        <v>675260.74</v>
      </c>
    </row>
    <row r="8835" spans="1:6" s="45" customFormat="1" ht="14.25">
      <c r="A8835" s="229">
        <v>2607176</v>
      </c>
      <c r="B8835" s="21" t="s">
        <v>31</v>
      </c>
      <c r="C8835" s="32" t="s">
        <v>9632</v>
      </c>
      <c r="D8835" s="33" t="s">
        <v>20</v>
      </c>
      <c r="E8835" s="34">
        <v>937642.75</v>
      </c>
      <c r="F8835" s="168">
        <f t="shared" si="152"/>
        <v>937642.75</v>
      </c>
    </row>
    <row r="8836" spans="1:6" s="45" customFormat="1" ht="14.25">
      <c r="A8836" s="229">
        <v>2607225</v>
      </c>
      <c r="B8836" s="21" t="s">
        <v>31</v>
      </c>
      <c r="C8836" s="32" t="s">
        <v>9633</v>
      </c>
      <c r="D8836" s="33" t="s">
        <v>20</v>
      </c>
      <c r="E8836" s="34">
        <v>364832.43</v>
      </c>
      <c r="F8836" s="168">
        <f t="shared" si="152"/>
        <v>364832.43</v>
      </c>
    </row>
    <row r="8837" spans="1:6" s="45" customFormat="1" ht="14.25">
      <c r="A8837" s="229">
        <v>2607208</v>
      </c>
      <c r="B8837" s="21" t="s">
        <v>31</v>
      </c>
      <c r="C8837" s="32" t="s">
        <v>9634</v>
      </c>
      <c r="D8837" s="33" t="s">
        <v>20</v>
      </c>
      <c r="E8837" s="34">
        <v>317685.59000000003</v>
      </c>
      <c r="F8837" s="168">
        <f t="shared" si="152"/>
        <v>317685.59000000003</v>
      </c>
    </row>
    <row r="8838" spans="1:6" s="45" customFormat="1" ht="14.25">
      <c r="A8838" s="229">
        <v>2607160</v>
      </c>
      <c r="B8838" s="21" t="s">
        <v>31</v>
      </c>
      <c r="C8838" s="32" t="s">
        <v>9635</v>
      </c>
      <c r="D8838" s="33" t="s">
        <v>20</v>
      </c>
      <c r="E8838" s="34">
        <v>437352.29</v>
      </c>
      <c r="F8838" s="168">
        <f t="shared" si="152"/>
        <v>437352.29</v>
      </c>
    </row>
    <row r="8839" spans="1:6" s="45" customFormat="1" ht="14.25">
      <c r="A8839" s="229">
        <v>2607229</v>
      </c>
      <c r="B8839" s="21" t="s">
        <v>31</v>
      </c>
      <c r="C8839" s="32" t="s">
        <v>9636</v>
      </c>
      <c r="D8839" s="33" t="s">
        <v>20</v>
      </c>
      <c r="E8839" s="34">
        <v>461146.45</v>
      </c>
      <c r="F8839" s="168">
        <f t="shared" si="152"/>
        <v>461146.45</v>
      </c>
    </row>
    <row r="8840" spans="1:6" s="45" customFormat="1" ht="14.25">
      <c r="A8840" s="229">
        <v>2607212</v>
      </c>
      <c r="B8840" s="21" t="s">
        <v>31</v>
      </c>
      <c r="C8840" s="32" t="s">
        <v>9637</v>
      </c>
      <c r="D8840" s="33" t="s">
        <v>20</v>
      </c>
      <c r="E8840" s="34">
        <v>401392.16</v>
      </c>
      <c r="F8840" s="168">
        <f t="shared" si="152"/>
        <v>401392.16</v>
      </c>
    </row>
    <row r="8841" spans="1:6" s="45" customFormat="1" ht="14.25">
      <c r="A8841" s="229">
        <v>2607164</v>
      </c>
      <c r="B8841" s="21" t="s">
        <v>31</v>
      </c>
      <c r="C8841" s="32" t="s">
        <v>9638</v>
      </c>
      <c r="D8841" s="33" t="s">
        <v>20</v>
      </c>
      <c r="E8841" s="34">
        <v>553254.48</v>
      </c>
      <c r="F8841" s="168">
        <f t="shared" si="152"/>
        <v>553254.48</v>
      </c>
    </row>
    <row r="8842" spans="1:6" s="45" customFormat="1" ht="14.25">
      <c r="A8842" s="229">
        <v>2607207</v>
      </c>
      <c r="B8842" s="21" t="s">
        <v>31</v>
      </c>
      <c r="C8842" s="32" t="s">
        <v>9639</v>
      </c>
      <c r="D8842" s="33" t="s">
        <v>44</v>
      </c>
      <c r="E8842" s="34">
        <v>178.45</v>
      </c>
      <c r="F8842" s="168">
        <f t="shared" si="152"/>
        <v>178.45</v>
      </c>
    </row>
    <row r="8843" spans="1:6" s="45" customFormat="1" ht="14.25">
      <c r="A8843" s="229">
        <v>2607206</v>
      </c>
      <c r="B8843" s="21" t="s">
        <v>31</v>
      </c>
      <c r="C8843" s="32" t="s">
        <v>9640</v>
      </c>
      <c r="D8843" s="33" t="s">
        <v>44</v>
      </c>
      <c r="E8843" s="34">
        <v>173.85</v>
      </c>
      <c r="F8843" s="168">
        <f t="shared" si="152"/>
        <v>173.85</v>
      </c>
    </row>
    <row r="8844" spans="1:6" s="45" customFormat="1" ht="14.25">
      <c r="A8844" s="229">
        <v>2607344</v>
      </c>
      <c r="B8844" s="21" t="s">
        <v>31</v>
      </c>
      <c r="C8844" s="32" t="s">
        <v>9641</v>
      </c>
      <c r="D8844" s="33" t="s">
        <v>20</v>
      </c>
      <c r="E8844" s="34">
        <v>232.64</v>
      </c>
      <c r="F8844" s="168">
        <f t="shared" si="152"/>
        <v>232.64</v>
      </c>
    </row>
    <row r="8845" spans="1:6" s="45" customFormat="1" ht="24">
      <c r="A8845" s="229">
        <v>2607339</v>
      </c>
      <c r="B8845" s="21" t="s">
        <v>31</v>
      </c>
      <c r="C8845" s="32" t="s">
        <v>9642</v>
      </c>
      <c r="D8845" s="33" t="s">
        <v>20</v>
      </c>
      <c r="E8845" s="34">
        <v>159.83000000000001</v>
      </c>
      <c r="F8845" s="168">
        <f t="shared" si="152"/>
        <v>159.83000000000001</v>
      </c>
    </row>
    <row r="8846" spans="1:6" s="45" customFormat="1" ht="14.25">
      <c r="A8846" s="229">
        <v>2607349</v>
      </c>
      <c r="B8846" s="21" t="s">
        <v>31</v>
      </c>
      <c r="C8846" s="32" t="s">
        <v>9643</v>
      </c>
      <c r="D8846" s="33" t="s">
        <v>20</v>
      </c>
      <c r="E8846" s="34">
        <v>355.2</v>
      </c>
      <c r="F8846" s="168">
        <f t="shared" si="152"/>
        <v>355.2</v>
      </c>
    </row>
    <row r="8847" spans="1:6" s="45" customFormat="1" ht="14.25">
      <c r="A8847" s="229">
        <v>2607345</v>
      </c>
      <c r="B8847" s="21" t="s">
        <v>31</v>
      </c>
      <c r="C8847" s="32" t="s">
        <v>9644</v>
      </c>
      <c r="D8847" s="33" t="s">
        <v>20</v>
      </c>
      <c r="E8847" s="34">
        <v>265.45999999999998</v>
      </c>
      <c r="F8847" s="168">
        <f t="shared" si="152"/>
        <v>265.45999999999998</v>
      </c>
    </row>
    <row r="8848" spans="1:6" s="45" customFormat="1" ht="24">
      <c r="A8848" s="229">
        <v>2607340</v>
      </c>
      <c r="B8848" s="21" t="s">
        <v>31</v>
      </c>
      <c r="C8848" s="32" t="s">
        <v>9645</v>
      </c>
      <c r="D8848" s="33" t="s">
        <v>20</v>
      </c>
      <c r="E8848" s="34">
        <v>182.48</v>
      </c>
      <c r="F8848" s="168">
        <f t="shared" si="152"/>
        <v>182.48</v>
      </c>
    </row>
    <row r="8849" spans="1:6" s="45" customFormat="1" ht="14.25">
      <c r="A8849" s="229">
        <v>2607350</v>
      </c>
      <c r="B8849" s="21" t="s">
        <v>31</v>
      </c>
      <c r="C8849" s="32" t="s">
        <v>9646</v>
      </c>
      <c r="D8849" s="33" t="s">
        <v>20</v>
      </c>
      <c r="E8849" s="34">
        <v>405.73</v>
      </c>
      <c r="F8849" s="168">
        <f t="shared" si="152"/>
        <v>405.73</v>
      </c>
    </row>
    <row r="8850" spans="1:6" s="45" customFormat="1" ht="14.25">
      <c r="A8850" s="229">
        <v>2607346</v>
      </c>
      <c r="B8850" s="21" t="s">
        <v>31</v>
      </c>
      <c r="C8850" s="32" t="s">
        <v>9647</v>
      </c>
      <c r="D8850" s="33" t="s">
        <v>20</v>
      </c>
      <c r="E8850" s="34">
        <v>308.33</v>
      </c>
      <c r="F8850" s="168">
        <f t="shared" si="152"/>
        <v>308.33</v>
      </c>
    </row>
    <row r="8851" spans="1:6" s="45" customFormat="1" ht="24">
      <c r="A8851" s="229">
        <v>2607341</v>
      </c>
      <c r="B8851" s="21" t="s">
        <v>31</v>
      </c>
      <c r="C8851" s="32" t="s">
        <v>9648</v>
      </c>
      <c r="D8851" s="33" t="s">
        <v>20</v>
      </c>
      <c r="E8851" s="34">
        <v>215.27</v>
      </c>
      <c r="F8851" s="168">
        <f t="shared" si="152"/>
        <v>215.27</v>
      </c>
    </row>
    <row r="8852" spans="1:6" s="45" customFormat="1" ht="14.25">
      <c r="A8852" s="229">
        <v>2607351</v>
      </c>
      <c r="B8852" s="21" t="s">
        <v>31</v>
      </c>
      <c r="C8852" s="32" t="s">
        <v>9649</v>
      </c>
      <c r="D8852" s="33" t="s">
        <v>20</v>
      </c>
      <c r="E8852" s="34">
        <v>471.29</v>
      </c>
      <c r="F8852" s="168">
        <f t="shared" si="152"/>
        <v>471.29</v>
      </c>
    </row>
    <row r="8853" spans="1:6" s="45" customFormat="1" ht="14.25">
      <c r="A8853" s="229">
        <v>2607347</v>
      </c>
      <c r="B8853" s="21" t="s">
        <v>31</v>
      </c>
      <c r="C8853" s="32" t="s">
        <v>9650</v>
      </c>
      <c r="D8853" s="33" t="s">
        <v>20</v>
      </c>
      <c r="E8853" s="34">
        <v>406.81</v>
      </c>
      <c r="F8853" s="168">
        <f t="shared" si="152"/>
        <v>406.81</v>
      </c>
    </row>
    <row r="8854" spans="1:6" s="45" customFormat="1" ht="24">
      <c r="A8854" s="229">
        <v>2607342</v>
      </c>
      <c r="B8854" s="21" t="s">
        <v>31</v>
      </c>
      <c r="C8854" s="32" t="s">
        <v>9651</v>
      </c>
      <c r="D8854" s="33" t="s">
        <v>20</v>
      </c>
      <c r="E8854" s="34">
        <v>265.45999999999998</v>
      </c>
      <c r="F8854" s="168">
        <f t="shared" si="152"/>
        <v>265.45999999999998</v>
      </c>
    </row>
    <row r="8855" spans="1:6" s="45" customFormat="1" ht="14.25">
      <c r="A8855" s="229">
        <v>2607352</v>
      </c>
      <c r="B8855" s="21" t="s">
        <v>31</v>
      </c>
      <c r="C8855" s="32" t="s">
        <v>9652</v>
      </c>
      <c r="D8855" s="33" t="s">
        <v>20</v>
      </c>
      <c r="E8855" s="34">
        <v>620.1</v>
      </c>
      <c r="F8855" s="168">
        <f t="shared" si="152"/>
        <v>620.1</v>
      </c>
    </row>
    <row r="8856" spans="1:6" s="45" customFormat="1" ht="14.25">
      <c r="A8856" s="229">
        <v>2607343</v>
      </c>
      <c r="B8856" s="21" t="s">
        <v>31</v>
      </c>
      <c r="C8856" s="32" t="s">
        <v>9653</v>
      </c>
      <c r="D8856" s="33" t="s">
        <v>20</v>
      </c>
      <c r="E8856" s="34">
        <v>186.78</v>
      </c>
      <c r="F8856" s="168">
        <f t="shared" si="152"/>
        <v>186.78</v>
      </c>
    </row>
    <row r="8857" spans="1:6" s="45" customFormat="1" ht="14.25">
      <c r="A8857" s="229">
        <v>2607338</v>
      </c>
      <c r="B8857" s="21" t="s">
        <v>31</v>
      </c>
      <c r="C8857" s="32" t="s">
        <v>9654</v>
      </c>
      <c r="D8857" s="33" t="s">
        <v>20</v>
      </c>
      <c r="E8857" s="34">
        <v>136.66999999999999</v>
      </c>
      <c r="F8857" s="168">
        <f t="shared" si="152"/>
        <v>136.66999999999999</v>
      </c>
    </row>
    <row r="8858" spans="1:6" s="45" customFormat="1" ht="14.25">
      <c r="A8858" s="229">
        <v>2607348</v>
      </c>
      <c r="B8858" s="21" t="s">
        <v>31</v>
      </c>
      <c r="C8858" s="32" t="s">
        <v>9655</v>
      </c>
      <c r="D8858" s="33" t="s">
        <v>20</v>
      </c>
      <c r="E8858" s="34">
        <v>285.36</v>
      </c>
      <c r="F8858" s="168">
        <f t="shared" si="152"/>
        <v>285.36</v>
      </c>
    </row>
    <row r="8859" spans="1:6" s="45" customFormat="1" ht="14.25">
      <c r="A8859" s="229">
        <v>2607329</v>
      </c>
      <c r="B8859" s="21" t="s">
        <v>31</v>
      </c>
      <c r="C8859" s="32" t="s">
        <v>9656</v>
      </c>
      <c r="D8859" s="33" t="s">
        <v>20</v>
      </c>
      <c r="E8859" s="34">
        <v>531.42999999999995</v>
      </c>
      <c r="F8859" s="168">
        <f t="shared" si="152"/>
        <v>531.42999999999995</v>
      </c>
    </row>
    <row r="8860" spans="1:6" s="45" customFormat="1" ht="14.25">
      <c r="A8860" s="229">
        <v>2607324</v>
      </c>
      <c r="B8860" s="21" t="s">
        <v>31</v>
      </c>
      <c r="C8860" s="32" t="s">
        <v>9657</v>
      </c>
      <c r="D8860" s="33" t="s">
        <v>20</v>
      </c>
      <c r="E8860" s="34">
        <v>362.82</v>
      </c>
      <c r="F8860" s="168">
        <f t="shared" si="152"/>
        <v>362.82</v>
      </c>
    </row>
    <row r="8861" spans="1:6" s="45" customFormat="1" ht="14.25">
      <c r="A8861" s="229">
        <v>2607334</v>
      </c>
      <c r="B8861" s="21" t="s">
        <v>31</v>
      </c>
      <c r="C8861" s="32" t="s">
        <v>9658</v>
      </c>
      <c r="D8861" s="33" t="s">
        <v>20</v>
      </c>
      <c r="E8861" s="34">
        <v>770.5</v>
      </c>
      <c r="F8861" s="168">
        <f t="shared" si="152"/>
        <v>770.5</v>
      </c>
    </row>
    <row r="8862" spans="1:6" s="45" customFormat="1" ht="14.25">
      <c r="A8862" s="229">
        <v>2607330</v>
      </c>
      <c r="B8862" s="21" t="s">
        <v>31</v>
      </c>
      <c r="C8862" s="32" t="s">
        <v>9659</v>
      </c>
      <c r="D8862" s="33" t="s">
        <v>20</v>
      </c>
      <c r="E8862" s="34">
        <v>607.67999999999995</v>
      </c>
      <c r="F8862" s="168">
        <f t="shared" si="152"/>
        <v>607.67999999999995</v>
      </c>
    </row>
    <row r="8863" spans="1:6" s="45" customFormat="1" ht="14.25">
      <c r="A8863" s="229">
        <v>2607325</v>
      </c>
      <c r="B8863" s="21" t="s">
        <v>31</v>
      </c>
      <c r="C8863" s="32" t="s">
        <v>9660</v>
      </c>
      <c r="D8863" s="33" t="s">
        <v>20</v>
      </c>
      <c r="E8863" s="34">
        <v>416.67</v>
      </c>
      <c r="F8863" s="168">
        <f t="shared" si="152"/>
        <v>416.67</v>
      </c>
    </row>
    <row r="8864" spans="1:6" s="45" customFormat="1" ht="14.25">
      <c r="A8864" s="229">
        <v>2607335</v>
      </c>
      <c r="B8864" s="21" t="s">
        <v>31</v>
      </c>
      <c r="C8864" s="32" t="s">
        <v>9661</v>
      </c>
      <c r="D8864" s="33" t="s">
        <v>20</v>
      </c>
      <c r="E8864" s="34">
        <v>880.44</v>
      </c>
      <c r="F8864" s="168">
        <f t="shared" si="152"/>
        <v>880.44</v>
      </c>
    </row>
    <row r="8865" spans="1:6" s="45" customFormat="1" ht="14.25">
      <c r="A8865" s="229">
        <v>2607331</v>
      </c>
      <c r="B8865" s="21" t="s">
        <v>31</v>
      </c>
      <c r="C8865" s="32" t="s">
        <v>9662</v>
      </c>
      <c r="D8865" s="33" t="s">
        <v>20</v>
      </c>
      <c r="E8865" s="34">
        <v>706.45</v>
      </c>
      <c r="F8865" s="168">
        <f t="shared" si="152"/>
        <v>706.45</v>
      </c>
    </row>
    <row r="8866" spans="1:6" s="45" customFormat="1" ht="14.25">
      <c r="A8866" s="229">
        <v>2607326</v>
      </c>
      <c r="B8866" s="21" t="s">
        <v>31</v>
      </c>
      <c r="C8866" s="32" t="s">
        <v>9663</v>
      </c>
      <c r="D8866" s="33" t="s">
        <v>20</v>
      </c>
      <c r="E8866" s="34">
        <v>492.92</v>
      </c>
      <c r="F8866" s="168">
        <f t="shared" si="152"/>
        <v>492.92</v>
      </c>
    </row>
    <row r="8867" spans="1:6" s="45" customFormat="1" ht="14.25">
      <c r="A8867" s="229">
        <v>2607336</v>
      </c>
      <c r="B8867" s="21" t="s">
        <v>31</v>
      </c>
      <c r="C8867" s="32" t="s">
        <v>9664</v>
      </c>
      <c r="D8867" s="33" t="s">
        <v>20</v>
      </c>
      <c r="E8867" s="34">
        <v>1024.1500000000001</v>
      </c>
      <c r="F8867" s="168">
        <f t="shared" si="152"/>
        <v>1024.1500000000001</v>
      </c>
    </row>
    <row r="8868" spans="1:6" s="45" customFormat="1" ht="14.25">
      <c r="A8868" s="229">
        <v>2607332</v>
      </c>
      <c r="B8868" s="21" t="s">
        <v>31</v>
      </c>
      <c r="C8868" s="32" t="s">
        <v>9665</v>
      </c>
      <c r="D8868" s="33" t="s">
        <v>20</v>
      </c>
      <c r="E8868" s="34">
        <v>935.27</v>
      </c>
      <c r="F8868" s="168">
        <f t="shared" si="152"/>
        <v>935.27</v>
      </c>
    </row>
    <row r="8869" spans="1:6" s="45" customFormat="1" ht="14.25">
      <c r="A8869" s="229">
        <v>2607327</v>
      </c>
      <c r="B8869" s="21" t="s">
        <v>31</v>
      </c>
      <c r="C8869" s="32" t="s">
        <v>9666</v>
      </c>
      <c r="D8869" s="33" t="s">
        <v>20</v>
      </c>
      <c r="E8869" s="34">
        <v>607.67999999999995</v>
      </c>
      <c r="F8869" s="168">
        <f t="shared" si="152"/>
        <v>607.67999999999995</v>
      </c>
    </row>
    <row r="8870" spans="1:6" s="45" customFormat="1" ht="14.25">
      <c r="A8870" s="229">
        <v>2607337</v>
      </c>
      <c r="B8870" s="21" t="s">
        <v>31</v>
      </c>
      <c r="C8870" s="32" t="s">
        <v>9667</v>
      </c>
      <c r="D8870" s="33" t="s">
        <v>20</v>
      </c>
      <c r="E8870" s="34">
        <v>1354.07</v>
      </c>
      <c r="F8870" s="168">
        <f t="shared" si="152"/>
        <v>1354.07</v>
      </c>
    </row>
    <row r="8871" spans="1:6" s="45" customFormat="1" ht="14.25">
      <c r="A8871" s="229">
        <v>2607328</v>
      </c>
      <c r="B8871" s="21" t="s">
        <v>31</v>
      </c>
      <c r="C8871" s="32" t="s">
        <v>9668</v>
      </c>
      <c r="D8871" s="33" t="s">
        <v>20</v>
      </c>
      <c r="E8871" s="34">
        <v>426.3</v>
      </c>
      <c r="F8871" s="168">
        <f t="shared" si="152"/>
        <v>426.3</v>
      </c>
    </row>
    <row r="8872" spans="1:6" s="45" customFormat="1" ht="14.25">
      <c r="A8872" s="229">
        <v>2607323</v>
      </c>
      <c r="B8872" s="21" t="s">
        <v>31</v>
      </c>
      <c r="C8872" s="32" t="s">
        <v>9669</v>
      </c>
      <c r="D8872" s="33" t="s">
        <v>20</v>
      </c>
      <c r="E8872" s="34">
        <v>311.48</v>
      </c>
      <c r="F8872" s="168">
        <f t="shared" si="152"/>
        <v>311.48</v>
      </c>
    </row>
    <row r="8873" spans="1:6" s="45" customFormat="1" ht="14.25">
      <c r="A8873" s="229">
        <v>2607333</v>
      </c>
      <c r="B8873" s="21" t="s">
        <v>31</v>
      </c>
      <c r="C8873" s="32" t="s">
        <v>9670</v>
      </c>
      <c r="D8873" s="33" t="s">
        <v>20</v>
      </c>
      <c r="E8873" s="34">
        <v>617.24</v>
      </c>
      <c r="F8873" s="168">
        <f t="shared" si="152"/>
        <v>617.24</v>
      </c>
    </row>
    <row r="8874" spans="1:6" s="45" customFormat="1" ht="14.25">
      <c r="A8874" s="229">
        <v>2607106</v>
      </c>
      <c r="B8874" s="21" t="s">
        <v>31</v>
      </c>
      <c r="C8874" s="32" t="s">
        <v>9671</v>
      </c>
      <c r="D8874" s="33" t="s">
        <v>28</v>
      </c>
      <c r="E8874" s="34">
        <v>93968.46</v>
      </c>
      <c r="F8874" s="168">
        <f t="shared" si="152"/>
        <v>93968.46</v>
      </c>
    </row>
    <row r="8875" spans="1:6" s="45" customFormat="1" ht="14.25">
      <c r="A8875" s="229">
        <v>2607102</v>
      </c>
      <c r="B8875" s="21" t="s">
        <v>31</v>
      </c>
      <c r="C8875" s="32" t="s">
        <v>9672</v>
      </c>
      <c r="D8875" s="33" t="s">
        <v>28</v>
      </c>
      <c r="E8875" s="34">
        <v>46225.36</v>
      </c>
      <c r="F8875" s="168">
        <f t="shared" si="152"/>
        <v>46225.36</v>
      </c>
    </row>
    <row r="8876" spans="1:6" s="45" customFormat="1" ht="14.25">
      <c r="A8876" s="229">
        <v>2607261</v>
      </c>
      <c r="B8876" s="21" t="s">
        <v>31</v>
      </c>
      <c r="C8876" s="32" t="s">
        <v>9673</v>
      </c>
      <c r="D8876" s="33" t="s">
        <v>28</v>
      </c>
      <c r="E8876" s="34">
        <v>93968.46</v>
      </c>
      <c r="F8876" s="168">
        <f t="shared" si="152"/>
        <v>93968.46</v>
      </c>
    </row>
    <row r="8877" spans="1:6" s="45" customFormat="1" ht="14.25">
      <c r="A8877" s="229">
        <v>2607107</v>
      </c>
      <c r="B8877" s="21" t="s">
        <v>31</v>
      </c>
      <c r="C8877" s="32" t="s">
        <v>9674</v>
      </c>
      <c r="D8877" s="33" t="s">
        <v>28</v>
      </c>
      <c r="E8877" s="34">
        <v>107248.78</v>
      </c>
      <c r="F8877" s="168">
        <f t="shared" si="152"/>
        <v>107248.78</v>
      </c>
    </row>
    <row r="8878" spans="1:6" s="45" customFormat="1" ht="14.25">
      <c r="A8878" s="229">
        <v>2607103</v>
      </c>
      <c r="B8878" s="21" t="s">
        <v>31</v>
      </c>
      <c r="C8878" s="32" t="s">
        <v>9675</v>
      </c>
      <c r="D8878" s="33" t="s">
        <v>28</v>
      </c>
      <c r="E8878" s="34">
        <v>52609.45</v>
      </c>
      <c r="F8878" s="168">
        <f t="shared" si="152"/>
        <v>52609.45</v>
      </c>
    </row>
    <row r="8879" spans="1:6" s="45" customFormat="1" ht="14.25">
      <c r="A8879" s="229">
        <v>2607262</v>
      </c>
      <c r="B8879" s="21" t="s">
        <v>31</v>
      </c>
      <c r="C8879" s="32" t="s">
        <v>9676</v>
      </c>
      <c r="D8879" s="33" t="s">
        <v>28</v>
      </c>
      <c r="E8879" s="34">
        <v>107248.78</v>
      </c>
      <c r="F8879" s="168">
        <f t="shared" ref="F8879:F8942" si="153">E8879*$F$5038</f>
        <v>107248.78</v>
      </c>
    </row>
    <row r="8880" spans="1:6" s="45" customFormat="1" ht="14.25">
      <c r="A8880" s="229">
        <v>2607108</v>
      </c>
      <c r="B8880" s="21" t="s">
        <v>31</v>
      </c>
      <c r="C8880" s="32" t="s">
        <v>9677</v>
      </c>
      <c r="D8880" s="33" t="s">
        <v>28</v>
      </c>
      <c r="E8880" s="34">
        <v>124932.24</v>
      </c>
      <c r="F8880" s="168">
        <f t="shared" si="153"/>
        <v>124932.24</v>
      </c>
    </row>
    <row r="8881" spans="1:6" s="45" customFormat="1" ht="14.25">
      <c r="A8881" s="229">
        <v>2607104</v>
      </c>
      <c r="B8881" s="21" t="s">
        <v>31</v>
      </c>
      <c r="C8881" s="32" t="s">
        <v>9678</v>
      </c>
      <c r="D8881" s="33" t="s">
        <v>28</v>
      </c>
      <c r="E8881" s="34">
        <v>62161.82</v>
      </c>
      <c r="F8881" s="168">
        <f t="shared" si="153"/>
        <v>62161.82</v>
      </c>
    </row>
    <row r="8882" spans="1:6" s="45" customFormat="1" ht="14.25">
      <c r="A8882" s="229">
        <v>2607263</v>
      </c>
      <c r="B8882" s="21" t="s">
        <v>31</v>
      </c>
      <c r="C8882" s="32" t="s">
        <v>9679</v>
      </c>
      <c r="D8882" s="33" t="s">
        <v>28</v>
      </c>
      <c r="E8882" s="34">
        <v>124932.24</v>
      </c>
      <c r="F8882" s="168">
        <f t="shared" si="153"/>
        <v>124932.24</v>
      </c>
    </row>
    <row r="8883" spans="1:6" s="45" customFormat="1" ht="14.25">
      <c r="A8883" s="229">
        <v>2607109</v>
      </c>
      <c r="B8883" s="21" t="s">
        <v>31</v>
      </c>
      <c r="C8883" s="32" t="s">
        <v>9680</v>
      </c>
      <c r="D8883" s="33" t="s">
        <v>28</v>
      </c>
      <c r="E8883" s="34">
        <v>164725.88</v>
      </c>
      <c r="F8883" s="168">
        <f t="shared" si="153"/>
        <v>164725.88</v>
      </c>
    </row>
    <row r="8884" spans="1:6" s="45" customFormat="1" ht="14.25">
      <c r="A8884" s="229">
        <v>2607105</v>
      </c>
      <c r="B8884" s="21" t="s">
        <v>31</v>
      </c>
      <c r="C8884" s="32" t="s">
        <v>9681</v>
      </c>
      <c r="D8884" s="33" t="s">
        <v>28</v>
      </c>
      <c r="E8884" s="34">
        <v>77306.22</v>
      </c>
      <c r="F8884" s="168">
        <f t="shared" si="153"/>
        <v>77306.22</v>
      </c>
    </row>
    <row r="8885" spans="1:6" s="45" customFormat="1" ht="14.25">
      <c r="A8885" s="229">
        <v>2607264</v>
      </c>
      <c r="B8885" s="21" t="s">
        <v>31</v>
      </c>
      <c r="C8885" s="32" t="s">
        <v>9682</v>
      </c>
      <c r="D8885" s="33" t="s">
        <v>28</v>
      </c>
      <c r="E8885" s="34">
        <v>164725.88</v>
      </c>
      <c r="F8885" s="168">
        <f t="shared" si="153"/>
        <v>164725.88</v>
      </c>
    </row>
    <row r="8886" spans="1:6" s="45" customFormat="1" ht="14.25">
      <c r="A8886" s="229">
        <v>2607093</v>
      </c>
      <c r="B8886" s="21" t="s">
        <v>31</v>
      </c>
      <c r="C8886" s="32" t="s">
        <v>9683</v>
      </c>
      <c r="D8886" s="33" t="s">
        <v>28</v>
      </c>
      <c r="E8886" s="34">
        <v>49843.77</v>
      </c>
      <c r="F8886" s="168">
        <f t="shared" si="153"/>
        <v>49843.77</v>
      </c>
    </row>
    <row r="8887" spans="1:6" s="45" customFormat="1" ht="14.25">
      <c r="A8887" s="229">
        <v>2607088</v>
      </c>
      <c r="B8887" s="21" t="s">
        <v>31</v>
      </c>
      <c r="C8887" s="32" t="s">
        <v>9684</v>
      </c>
      <c r="D8887" s="33" t="s">
        <v>28</v>
      </c>
      <c r="E8887" s="34">
        <v>20549.689999999999</v>
      </c>
      <c r="F8887" s="168">
        <f t="shared" si="153"/>
        <v>20549.689999999999</v>
      </c>
    </row>
    <row r="8888" spans="1:6" s="45" customFormat="1" ht="14.25">
      <c r="A8888" s="229">
        <v>2607098</v>
      </c>
      <c r="B8888" s="21" t="s">
        <v>31</v>
      </c>
      <c r="C8888" s="32" t="s">
        <v>9685</v>
      </c>
      <c r="D8888" s="33" t="s">
        <v>28</v>
      </c>
      <c r="E8888" s="34">
        <v>50181.98</v>
      </c>
      <c r="F8888" s="168">
        <f t="shared" si="153"/>
        <v>50181.98</v>
      </c>
    </row>
    <row r="8889" spans="1:6" s="45" customFormat="1" ht="14.25">
      <c r="A8889" s="229">
        <v>2607094</v>
      </c>
      <c r="B8889" s="21" t="s">
        <v>31</v>
      </c>
      <c r="C8889" s="32" t="s">
        <v>9686</v>
      </c>
      <c r="D8889" s="33" t="s">
        <v>28</v>
      </c>
      <c r="E8889" s="34">
        <v>56181.08</v>
      </c>
      <c r="F8889" s="168">
        <f t="shared" si="153"/>
        <v>56181.08</v>
      </c>
    </row>
    <row r="8890" spans="1:6" s="45" customFormat="1" ht="14.25">
      <c r="A8890" s="229">
        <v>2607089</v>
      </c>
      <c r="B8890" s="21" t="s">
        <v>31</v>
      </c>
      <c r="C8890" s="32" t="s">
        <v>9687</v>
      </c>
      <c r="D8890" s="33" t="s">
        <v>28</v>
      </c>
      <c r="E8890" s="34">
        <v>23527.13</v>
      </c>
      <c r="F8890" s="168">
        <f t="shared" si="153"/>
        <v>23527.13</v>
      </c>
    </row>
    <row r="8891" spans="1:6" s="45" customFormat="1" ht="14.25">
      <c r="A8891" s="229">
        <v>2607099</v>
      </c>
      <c r="B8891" s="21" t="s">
        <v>31</v>
      </c>
      <c r="C8891" s="32" t="s">
        <v>9688</v>
      </c>
      <c r="D8891" s="33" t="s">
        <v>28</v>
      </c>
      <c r="E8891" s="34">
        <v>56566.38</v>
      </c>
      <c r="F8891" s="168">
        <f t="shared" si="153"/>
        <v>56566.38</v>
      </c>
    </row>
    <row r="8892" spans="1:6" s="45" customFormat="1" ht="14.25">
      <c r="A8892" s="229">
        <v>2607095</v>
      </c>
      <c r="B8892" s="21" t="s">
        <v>31</v>
      </c>
      <c r="C8892" s="32" t="s">
        <v>9689</v>
      </c>
      <c r="D8892" s="33" t="s">
        <v>28</v>
      </c>
      <c r="E8892" s="34">
        <v>65996.320000000007</v>
      </c>
      <c r="F8892" s="168">
        <f t="shared" si="153"/>
        <v>65996.320000000007</v>
      </c>
    </row>
    <row r="8893" spans="1:6" s="45" customFormat="1" ht="14.25">
      <c r="A8893" s="229">
        <v>2607090</v>
      </c>
      <c r="B8893" s="21" t="s">
        <v>31</v>
      </c>
      <c r="C8893" s="32" t="s">
        <v>9690</v>
      </c>
      <c r="D8893" s="33" t="s">
        <v>28</v>
      </c>
      <c r="E8893" s="34">
        <v>28649.94</v>
      </c>
      <c r="F8893" s="168">
        <f t="shared" si="153"/>
        <v>28649.94</v>
      </c>
    </row>
    <row r="8894" spans="1:6" s="45" customFormat="1" ht="14.25">
      <c r="A8894" s="229">
        <v>2607260</v>
      </c>
      <c r="B8894" s="21" t="s">
        <v>31</v>
      </c>
      <c r="C8894" s="32" t="s">
        <v>9691</v>
      </c>
      <c r="D8894" s="33" t="s">
        <v>28</v>
      </c>
      <c r="E8894" s="34">
        <v>66443.81</v>
      </c>
      <c r="F8894" s="168">
        <f t="shared" si="153"/>
        <v>66443.81</v>
      </c>
    </row>
    <row r="8895" spans="1:6" s="45" customFormat="1" ht="14.25">
      <c r="A8895" s="229">
        <v>2607096</v>
      </c>
      <c r="B8895" s="21" t="s">
        <v>31</v>
      </c>
      <c r="C8895" s="32" t="s">
        <v>9692</v>
      </c>
      <c r="D8895" s="33" t="s">
        <v>28</v>
      </c>
      <c r="E8895" s="34">
        <v>87000.59</v>
      </c>
      <c r="F8895" s="168">
        <f t="shared" si="153"/>
        <v>87000.59</v>
      </c>
    </row>
    <row r="8896" spans="1:6" s="45" customFormat="1" ht="14.25">
      <c r="A8896" s="229">
        <v>2607091</v>
      </c>
      <c r="B8896" s="21" t="s">
        <v>31</v>
      </c>
      <c r="C8896" s="32" t="s">
        <v>9693</v>
      </c>
      <c r="D8896" s="33" t="s">
        <v>28</v>
      </c>
      <c r="E8896" s="34">
        <v>35994.730000000003</v>
      </c>
      <c r="F8896" s="168">
        <f t="shared" si="153"/>
        <v>35994.730000000003</v>
      </c>
    </row>
    <row r="8897" spans="1:6" s="45" customFormat="1" ht="14.25">
      <c r="A8897" s="229">
        <v>2607101</v>
      </c>
      <c r="B8897" s="21" t="s">
        <v>31</v>
      </c>
      <c r="C8897" s="32" t="s">
        <v>9694</v>
      </c>
      <c r="D8897" s="33" t="s">
        <v>28</v>
      </c>
      <c r="E8897" s="34">
        <v>87590.38</v>
      </c>
      <c r="F8897" s="168">
        <f t="shared" si="153"/>
        <v>87590.38</v>
      </c>
    </row>
    <row r="8898" spans="1:6" s="45" customFormat="1" ht="14.25">
      <c r="A8898" s="229">
        <v>2607092</v>
      </c>
      <c r="B8898" s="21" t="s">
        <v>31</v>
      </c>
      <c r="C8898" s="32" t="s">
        <v>9695</v>
      </c>
      <c r="D8898" s="33" t="s">
        <v>28</v>
      </c>
      <c r="E8898" s="34">
        <v>39661.93</v>
      </c>
      <c r="F8898" s="168">
        <f t="shared" si="153"/>
        <v>39661.93</v>
      </c>
    </row>
    <row r="8899" spans="1:6" s="45" customFormat="1" ht="14.25">
      <c r="A8899" s="229">
        <v>2607087</v>
      </c>
      <c r="B8899" s="21" t="s">
        <v>31</v>
      </c>
      <c r="C8899" s="32" t="s">
        <v>9696</v>
      </c>
      <c r="D8899" s="33" t="s">
        <v>28</v>
      </c>
      <c r="E8899" s="34">
        <v>17152.18</v>
      </c>
      <c r="F8899" s="168">
        <f t="shared" si="153"/>
        <v>17152.18</v>
      </c>
    </row>
    <row r="8900" spans="1:6" s="45" customFormat="1" ht="14.25">
      <c r="A8900" s="229">
        <v>2607097</v>
      </c>
      <c r="B8900" s="21" t="s">
        <v>31</v>
      </c>
      <c r="C8900" s="32" t="s">
        <v>9697</v>
      </c>
      <c r="D8900" s="33" t="s">
        <v>28</v>
      </c>
      <c r="E8900" s="34">
        <v>39932.699999999997</v>
      </c>
      <c r="F8900" s="168">
        <f t="shared" si="153"/>
        <v>39932.699999999997</v>
      </c>
    </row>
    <row r="8901" spans="1:6" s="45" customFormat="1" ht="14.25">
      <c r="A8901" s="229">
        <v>2607198</v>
      </c>
      <c r="B8901" s="21" t="s">
        <v>31</v>
      </c>
      <c r="C8901" s="32" t="s">
        <v>9698</v>
      </c>
      <c r="D8901" s="33" t="s">
        <v>20</v>
      </c>
      <c r="E8901" s="34">
        <v>322.14</v>
      </c>
      <c r="F8901" s="168">
        <f t="shared" si="153"/>
        <v>322.14</v>
      </c>
    </row>
    <row r="8902" spans="1:6" s="45" customFormat="1" ht="14.25">
      <c r="A8902" s="229">
        <v>2809170</v>
      </c>
      <c r="B8902" s="21" t="s">
        <v>31</v>
      </c>
      <c r="C8902" s="32" t="s">
        <v>9699</v>
      </c>
      <c r="D8902" s="33" t="s">
        <v>20</v>
      </c>
      <c r="E8902" s="34">
        <v>1960.16</v>
      </c>
      <c r="F8902" s="168">
        <f t="shared" si="153"/>
        <v>1960.16</v>
      </c>
    </row>
    <row r="8903" spans="1:6" s="45" customFormat="1" ht="14.25">
      <c r="A8903" s="229">
        <v>2809183</v>
      </c>
      <c r="B8903" s="21" t="s">
        <v>31</v>
      </c>
      <c r="C8903" s="32" t="s">
        <v>9700</v>
      </c>
      <c r="D8903" s="33" t="s">
        <v>20</v>
      </c>
      <c r="E8903" s="34">
        <v>2850.28</v>
      </c>
      <c r="F8903" s="168">
        <f t="shared" si="153"/>
        <v>2850.28</v>
      </c>
    </row>
    <row r="8904" spans="1:6" s="45" customFormat="1" ht="14.25">
      <c r="A8904" s="229">
        <v>2809174</v>
      </c>
      <c r="B8904" s="21" t="s">
        <v>31</v>
      </c>
      <c r="C8904" s="32" t="s">
        <v>9701</v>
      </c>
      <c r="D8904" s="33" t="s">
        <v>20</v>
      </c>
      <c r="E8904" s="34">
        <v>2058.4</v>
      </c>
      <c r="F8904" s="168">
        <f t="shared" si="153"/>
        <v>2058.4</v>
      </c>
    </row>
    <row r="8905" spans="1:6" s="45" customFormat="1" ht="14.25">
      <c r="A8905" s="229">
        <v>2809196</v>
      </c>
      <c r="B8905" s="21" t="s">
        <v>31</v>
      </c>
      <c r="C8905" s="32" t="s">
        <v>9702</v>
      </c>
      <c r="D8905" s="33" t="s">
        <v>20</v>
      </c>
      <c r="E8905" s="34">
        <v>2994.66</v>
      </c>
      <c r="F8905" s="168">
        <f t="shared" si="153"/>
        <v>2994.66</v>
      </c>
    </row>
    <row r="8906" spans="1:6" s="45" customFormat="1" ht="14.25">
      <c r="A8906" s="229">
        <v>2809187</v>
      </c>
      <c r="B8906" s="21" t="s">
        <v>31</v>
      </c>
      <c r="C8906" s="32" t="s">
        <v>9703</v>
      </c>
      <c r="D8906" s="33" t="s">
        <v>20</v>
      </c>
      <c r="E8906" s="34">
        <v>2999.33</v>
      </c>
      <c r="F8906" s="168">
        <f t="shared" si="153"/>
        <v>2999.33</v>
      </c>
    </row>
    <row r="8907" spans="1:6" s="45" customFormat="1" ht="14.25">
      <c r="A8907" s="229">
        <v>2809178</v>
      </c>
      <c r="B8907" s="21" t="s">
        <v>31</v>
      </c>
      <c r="C8907" s="32" t="s">
        <v>9704</v>
      </c>
      <c r="D8907" s="33" t="s">
        <v>20</v>
      </c>
      <c r="E8907" s="34">
        <v>2205.63</v>
      </c>
      <c r="F8907" s="168">
        <f t="shared" si="153"/>
        <v>2205.63</v>
      </c>
    </row>
    <row r="8908" spans="1:6" s="45" customFormat="1" ht="14.25">
      <c r="A8908" s="229">
        <v>2809200</v>
      </c>
      <c r="B8908" s="21" t="s">
        <v>31</v>
      </c>
      <c r="C8908" s="32" t="s">
        <v>9705</v>
      </c>
      <c r="D8908" s="33" t="s">
        <v>20</v>
      </c>
      <c r="E8908" s="34">
        <v>3149.88</v>
      </c>
      <c r="F8908" s="168">
        <f t="shared" si="153"/>
        <v>3149.88</v>
      </c>
    </row>
    <row r="8909" spans="1:6" s="45" customFormat="1" ht="14.25">
      <c r="A8909" s="229">
        <v>2809191</v>
      </c>
      <c r="B8909" s="21" t="s">
        <v>31</v>
      </c>
      <c r="C8909" s="32" t="s">
        <v>9706</v>
      </c>
      <c r="D8909" s="33" t="s">
        <v>20</v>
      </c>
      <c r="E8909" s="34">
        <v>3136.02</v>
      </c>
      <c r="F8909" s="168">
        <f t="shared" si="153"/>
        <v>3136.02</v>
      </c>
    </row>
    <row r="8910" spans="1:6" s="45" customFormat="1" ht="14.25">
      <c r="A8910" s="229">
        <v>2809204</v>
      </c>
      <c r="B8910" s="21" t="s">
        <v>31</v>
      </c>
      <c r="C8910" s="32" t="s">
        <v>9707</v>
      </c>
      <c r="D8910" s="33" t="s">
        <v>20</v>
      </c>
      <c r="E8910" s="34">
        <v>3291.98</v>
      </c>
      <c r="F8910" s="168">
        <f t="shared" si="153"/>
        <v>3291.98</v>
      </c>
    </row>
    <row r="8911" spans="1:6" s="45" customFormat="1" ht="14.25">
      <c r="A8911" s="229">
        <v>2809171</v>
      </c>
      <c r="B8911" s="21" t="s">
        <v>31</v>
      </c>
      <c r="C8911" s="32" t="s">
        <v>9708</v>
      </c>
      <c r="D8911" s="33" t="s">
        <v>20</v>
      </c>
      <c r="E8911" s="34">
        <v>2212.35</v>
      </c>
      <c r="F8911" s="168">
        <f t="shared" si="153"/>
        <v>2212.35</v>
      </c>
    </row>
    <row r="8912" spans="1:6" s="45" customFormat="1" ht="14.25">
      <c r="A8912" s="229">
        <v>2809184</v>
      </c>
      <c r="B8912" s="21" t="s">
        <v>31</v>
      </c>
      <c r="C8912" s="32" t="s">
        <v>9709</v>
      </c>
      <c r="D8912" s="33" t="s">
        <v>20</v>
      </c>
      <c r="E8912" s="34">
        <v>3214.73</v>
      </c>
      <c r="F8912" s="168">
        <f t="shared" si="153"/>
        <v>3214.73</v>
      </c>
    </row>
    <row r="8913" spans="1:6" s="45" customFormat="1" ht="14.25">
      <c r="A8913" s="229">
        <v>2809175</v>
      </c>
      <c r="B8913" s="21" t="s">
        <v>31</v>
      </c>
      <c r="C8913" s="32" t="s">
        <v>9710</v>
      </c>
      <c r="D8913" s="33" t="s">
        <v>20</v>
      </c>
      <c r="E8913" s="34">
        <v>2320.42</v>
      </c>
      <c r="F8913" s="168">
        <f t="shared" si="153"/>
        <v>2320.42</v>
      </c>
    </row>
    <row r="8914" spans="1:6" s="45" customFormat="1" ht="14.25">
      <c r="A8914" s="229">
        <v>2809197</v>
      </c>
      <c r="B8914" s="21" t="s">
        <v>31</v>
      </c>
      <c r="C8914" s="32" t="s">
        <v>9711</v>
      </c>
      <c r="D8914" s="33" t="s">
        <v>20</v>
      </c>
      <c r="E8914" s="34">
        <v>3374.06</v>
      </c>
      <c r="F8914" s="168">
        <f t="shared" si="153"/>
        <v>3374.06</v>
      </c>
    </row>
    <row r="8915" spans="1:6" s="45" customFormat="1" ht="14.25">
      <c r="A8915" s="229">
        <v>2809188</v>
      </c>
      <c r="B8915" s="21" t="s">
        <v>31</v>
      </c>
      <c r="C8915" s="32" t="s">
        <v>9712</v>
      </c>
      <c r="D8915" s="33" t="s">
        <v>20</v>
      </c>
      <c r="E8915" s="34">
        <v>3378.68</v>
      </c>
      <c r="F8915" s="168">
        <f t="shared" si="153"/>
        <v>3378.68</v>
      </c>
    </row>
    <row r="8916" spans="1:6" s="45" customFormat="1" ht="14.25">
      <c r="A8916" s="229">
        <v>2809179</v>
      </c>
      <c r="B8916" s="21" t="s">
        <v>31</v>
      </c>
      <c r="C8916" s="32" t="s">
        <v>9713</v>
      </c>
      <c r="D8916" s="33" t="s">
        <v>20</v>
      </c>
      <c r="E8916" s="34">
        <v>2482.37</v>
      </c>
      <c r="F8916" s="168">
        <f t="shared" si="153"/>
        <v>2482.37</v>
      </c>
    </row>
    <row r="8917" spans="1:6" s="45" customFormat="1" ht="14.25">
      <c r="A8917" s="229">
        <v>2809201</v>
      </c>
      <c r="B8917" s="21" t="s">
        <v>31</v>
      </c>
      <c r="C8917" s="32" t="s">
        <v>9714</v>
      </c>
      <c r="D8917" s="33" t="s">
        <v>20</v>
      </c>
      <c r="E8917" s="34">
        <v>3544.8</v>
      </c>
      <c r="F8917" s="168">
        <f t="shared" si="153"/>
        <v>3544.8</v>
      </c>
    </row>
    <row r="8918" spans="1:6" s="45" customFormat="1" ht="14.25">
      <c r="A8918" s="229">
        <v>2809192</v>
      </c>
      <c r="B8918" s="21" t="s">
        <v>31</v>
      </c>
      <c r="C8918" s="32" t="s">
        <v>9715</v>
      </c>
      <c r="D8918" s="33" t="s">
        <v>20</v>
      </c>
      <c r="E8918" s="34">
        <v>3529.05</v>
      </c>
      <c r="F8918" s="168">
        <f t="shared" si="153"/>
        <v>3529.05</v>
      </c>
    </row>
    <row r="8919" spans="1:6" s="45" customFormat="1" ht="14.25">
      <c r="A8919" s="229">
        <v>2809205</v>
      </c>
      <c r="B8919" s="21" t="s">
        <v>31</v>
      </c>
      <c r="C8919" s="32" t="s">
        <v>9716</v>
      </c>
      <c r="D8919" s="33" t="s">
        <v>20</v>
      </c>
      <c r="E8919" s="34">
        <v>3701.11</v>
      </c>
      <c r="F8919" s="168">
        <f t="shared" si="153"/>
        <v>3701.11</v>
      </c>
    </row>
    <row r="8920" spans="1:6" s="45" customFormat="1" ht="14.25">
      <c r="A8920" s="229">
        <v>2809172</v>
      </c>
      <c r="B8920" s="21" t="s">
        <v>31</v>
      </c>
      <c r="C8920" s="32" t="s">
        <v>9717</v>
      </c>
      <c r="D8920" s="33" t="s">
        <v>20</v>
      </c>
      <c r="E8920" s="34">
        <v>2585.87</v>
      </c>
      <c r="F8920" s="168">
        <f t="shared" si="153"/>
        <v>2585.87</v>
      </c>
    </row>
    <row r="8921" spans="1:6" s="45" customFormat="1" ht="14.25">
      <c r="A8921" s="229">
        <v>2809185</v>
      </c>
      <c r="B8921" s="21" t="s">
        <v>31</v>
      </c>
      <c r="C8921" s="32" t="s">
        <v>9718</v>
      </c>
      <c r="D8921" s="33" t="s">
        <v>20</v>
      </c>
      <c r="E8921" s="34">
        <v>3700.47</v>
      </c>
      <c r="F8921" s="168">
        <f t="shared" si="153"/>
        <v>3700.47</v>
      </c>
    </row>
    <row r="8922" spans="1:6" s="45" customFormat="1" ht="14.25">
      <c r="A8922" s="229">
        <v>2809176</v>
      </c>
      <c r="B8922" s="21" t="s">
        <v>31</v>
      </c>
      <c r="C8922" s="32" t="s">
        <v>9719</v>
      </c>
      <c r="D8922" s="33" t="s">
        <v>20</v>
      </c>
      <c r="E8922" s="34">
        <v>2704.74</v>
      </c>
      <c r="F8922" s="168">
        <f t="shared" si="153"/>
        <v>2704.74</v>
      </c>
    </row>
    <row r="8923" spans="1:6" s="45" customFormat="1" ht="14.25">
      <c r="A8923" s="229">
        <v>2809198</v>
      </c>
      <c r="B8923" s="21" t="s">
        <v>31</v>
      </c>
      <c r="C8923" s="32" t="s">
        <v>9720</v>
      </c>
      <c r="D8923" s="33" t="s">
        <v>20</v>
      </c>
      <c r="E8923" s="34">
        <v>3878.82</v>
      </c>
      <c r="F8923" s="168">
        <f t="shared" si="153"/>
        <v>3878.82</v>
      </c>
    </row>
    <row r="8924" spans="1:6" s="45" customFormat="1" ht="14.25">
      <c r="A8924" s="229">
        <v>2809189</v>
      </c>
      <c r="B8924" s="21" t="s">
        <v>31</v>
      </c>
      <c r="C8924" s="32" t="s">
        <v>9721</v>
      </c>
      <c r="D8924" s="33" t="s">
        <v>20</v>
      </c>
      <c r="E8924" s="34">
        <v>3880.83</v>
      </c>
      <c r="F8924" s="168">
        <f t="shared" si="153"/>
        <v>3880.83</v>
      </c>
    </row>
    <row r="8925" spans="1:6" s="45" customFormat="1" ht="14.25">
      <c r="A8925" s="229">
        <v>2809180</v>
      </c>
      <c r="B8925" s="21" t="s">
        <v>31</v>
      </c>
      <c r="C8925" s="32" t="s">
        <v>9722</v>
      </c>
      <c r="D8925" s="33" t="s">
        <v>20</v>
      </c>
      <c r="E8925" s="34">
        <v>2882.88</v>
      </c>
      <c r="F8925" s="168">
        <f t="shared" si="153"/>
        <v>2882.88</v>
      </c>
    </row>
    <row r="8926" spans="1:6" s="45" customFormat="1" ht="14.25">
      <c r="A8926" s="229">
        <v>2809202</v>
      </c>
      <c r="B8926" s="21" t="s">
        <v>31</v>
      </c>
      <c r="C8926" s="32" t="s">
        <v>9723</v>
      </c>
      <c r="D8926" s="33" t="s">
        <v>20</v>
      </c>
      <c r="E8926" s="34">
        <v>4066.64</v>
      </c>
      <c r="F8926" s="168">
        <f t="shared" si="153"/>
        <v>4066.64</v>
      </c>
    </row>
    <row r="8927" spans="1:6" s="45" customFormat="1" ht="14.25">
      <c r="A8927" s="229">
        <v>2809193</v>
      </c>
      <c r="B8927" s="21" t="s">
        <v>31</v>
      </c>
      <c r="C8927" s="32" t="s">
        <v>9724</v>
      </c>
      <c r="D8927" s="33" t="s">
        <v>20</v>
      </c>
      <c r="E8927" s="34">
        <v>4046.23</v>
      </c>
      <c r="F8927" s="168">
        <f t="shared" si="153"/>
        <v>4046.23</v>
      </c>
    </row>
    <row r="8928" spans="1:6" s="45" customFormat="1" ht="14.25">
      <c r="A8928" s="229">
        <v>2809206</v>
      </c>
      <c r="B8928" s="21" t="s">
        <v>31</v>
      </c>
      <c r="C8928" s="32" t="s">
        <v>9725</v>
      </c>
      <c r="D8928" s="33" t="s">
        <v>20</v>
      </c>
      <c r="E8928" s="34">
        <v>4238.58</v>
      </c>
      <c r="F8928" s="168">
        <f t="shared" si="153"/>
        <v>4238.58</v>
      </c>
    </row>
    <row r="8929" spans="1:6" s="45" customFormat="1" ht="14.25">
      <c r="A8929" s="229">
        <v>2809190</v>
      </c>
      <c r="B8929" s="21" t="s">
        <v>31</v>
      </c>
      <c r="C8929" s="32" t="s">
        <v>9726</v>
      </c>
      <c r="D8929" s="33" t="s">
        <v>20</v>
      </c>
      <c r="E8929" s="34">
        <v>5023.5600000000004</v>
      </c>
      <c r="F8929" s="168">
        <f t="shared" si="153"/>
        <v>5023.5600000000004</v>
      </c>
    </row>
    <row r="8930" spans="1:6" s="45" customFormat="1" ht="14.25">
      <c r="A8930" s="229">
        <v>2809181</v>
      </c>
      <c r="B8930" s="21" t="s">
        <v>31</v>
      </c>
      <c r="C8930" s="32" t="s">
        <v>9727</v>
      </c>
      <c r="D8930" s="33" t="s">
        <v>20</v>
      </c>
      <c r="E8930" s="34">
        <v>3543.35</v>
      </c>
      <c r="F8930" s="168">
        <f t="shared" si="153"/>
        <v>3543.35</v>
      </c>
    </row>
    <row r="8931" spans="1:6" s="45" customFormat="1" ht="14.25">
      <c r="A8931" s="229">
        <v>2809203</v>
      </c>
      <c r="B8931" s="21" t="s">
        <v>31</v>
      </c>
      <c r="C8931" s="32" t="s">
        <v>9728</v>
      </c>
      <c r="D8931" s="33" t="s">
        <v>20</v>
      </c>
      <c r="E8931" s="34">
        <v>5248.6</v>
      </c>
      <c r="F8931" s="168">
        <f t="shared" si="153"/>
        <v>5248.6</v>
      </c>
    </row>
    <row r="8932" spans="1:6" s="45" customFormat="1" ht="14.25">
      <c r="A8932" s="229">
        <v>2809194</v>
      </c>
      <c r="B8932" s="21" t="s">
        <v>31</v>
      </c>
      <c r="C8932" s="32" t="s">
        <v>9729</v>
      </c>
      <c r="D8932" s="33" t="s">
        <v>20</v>
      </c>
      <c r="E8932" s="34">
        <v>5222.04</v>
      </c>
      <c r="F8932" s="168">
        <f t="shared" si="153"/>
        <v>5222.04</v>
      </c>
    </row>
    <row r="8933" spans="1:6" s="45" customFormat="1" ht="14.25">
      <c r="A8933" s="229">
        <v>2809207</v>
      </c>
      <c r="B8933" s="21" t="s">
        <v>31</v>
      </c>
      <c r="C8933" s="32" t="s">
        <v>9730</v>
      </c>
      <c r="D8933" s="33" t="s">
        <v>20</v>
      </c>
      <c r="E8933" s="34">
        <v>5454.93</v>
      </c>
      <c r="F8933" s="168">
        <f t="shared" si="153"/>
        <v>5454.93</v>
      </c>
    </row>
    <row r="8934" spans="1:6" s="45" customFormat="1" ht="14.25">
      <c r="A8934" s="229">
        <v>2809169</v>
      </c>
      <c r="B8934" s="21" t="s">
        <v>31</v>
      </c>
      <c r="C8934" s="32" t="s">
        <v>9731</v>
      </c>
      <c r="D8934" s="33" t="s">
        <v>20</v>
      </c>
      <c r="E8934" s="34">
        <v>1686</v>
      </c>
      <c r="F8934" s="168">
        <f t="shared" si="153"/>
        <v>1686</v>
      </c>
    </row>
    <row r="8935" spans="1:6" s="45" customFormat="1" ht="14.25">
      <c r="A8935" s="229">
        <v>2809182</v>
      </c>
      <c r="B8935" s="21" t="s">
        <v>31</v>
      </c>
      <c r="C8935" s="32" t="s">
        <v>9732</v>
      </c>
      <c r="D8935" s="33" t="s">
        <v>20</v>
      </c>
      <c r="E8935" s="34">
        <v>2348.64</v>
      </c>
      <c r="F8935" s="168">
        <f t="shared" si="153"/>
        <v>2348.64</v>
      </c>
    </row>
    <row r="8936" spans="1:6" s="45" customFormat="1" ht="14.25">
      <c r="A8936" s="229">
        <v>2809173</v>
      </c>
      <c r="B8936" s="21" t="s">
        <v>31</v>
      </c>
      <c r="C8936" s="32" t="s">
        <v>9733</v>
      </c>
      <c r="D8936" s="33" t="s">
        <v>20</v>
      </c>
      <c r="E8936" s="34">
        <v>1775.31</v>
      </c>
      <c r="F8936" s="168">
        <f t="shared" si="153"/>
        <v>1775.31</v>
      </c>
    </row>
    <row r="8937" spans="1:6" s="45" customFormat="1" ht="14.25">
      <c r="A8937" s="229">
        <v>2809195</v>
      </c>
      <c r="B8937" s="21" t="s">
        <v>31</v>
      </c>
      <c r="C8937" s="32" t="s">
        <v>9734</v>
      </c>
      <c r="D8937" s="33" t="s">
        <v>20</v>
      </c>
      <c r="E8937" s="34">
        <v>2456.9499999999998</v>
      </c>
      <c r="F8937" s="168">
        <f t="shared" si="153"/>
        <v>2456.9499999999998</v>
      </c>
    </row>
    <row r="8938" spans="1:6" s="45" customFormat="1" ht="14.25">
      <c r="A8938" s="229">
        <v>2809186</v>
      </c>
      <c r="B8938" s="21" t="s">
        <v>31</v>
      </c>
      <c r="C8938" s="32" t="s">
        <v>9735</v>
      </c>
      <c r="D8938" s="33" t="s">
        <v>20</v>
      </c>
      <c r="E8938" s="34">
        <v>2484.14</v>
      </c>
      <c r="F8938" s="168">
        <f t="shared" si="153"/>
        <v>2484.14</v>
      </c>
    </row>
    <row r="8939" spans="1:6" s="45" customFormat="1" ht="14.25">
      <c r="A8939" s="229">
        <v>2809177</v>
      </c>
      <c r="B8939" s="21" t="s">
        <v>31</v>
      </c>
      <c r="C8939" s="32" t="s">
        <v>9736</v>
      </c>
      <c r="D8939" s="33" t="s">
        <v>20</v>
      </c>
      <c r="E8939" s="34">
        <v>1909.15</v>
      </c>
      <c r="F8939" s="168">
        <f t="shared" si="153"/>
        <v>1909.15</v>
      </c>
    </row>
    <row r="8940" spans="1:6" s="45" customFormat="1" ht="14.25">
      <c r="A8940" s="229">
        <v>2809199</v>
      </c>
      <c r="B8940" s="21" t="s">
        <v>31</v>
      </c>
      <c r="C8940" s="32" t="s">
        <v>9737</v>
      </c>
      <c r="D8940" s="33" t="s">
        <v>20</v>
      </c>
      <c r="E8940" s="34">
        <v>2598.06</v>
      </c>
      <c r="F8940" s="168">
        <f t="shared" si="153"/>
        <v>2598.06</v>
      </c>
    </row>
    <row r="8941" spans="1:6" s="45" customFormat="1" ht="24">
      <c r="A8941" s="229">
        <v>2809219</v>
      </c>
      <c r="B8941" s="21" t="s">
        <v>31</v>
      </c>
      <c r="C8941" s="32" t="s">
        <v>9738</v>
      </c>
      <c r="D8941" s="33" t="s">
        <v>2417</v>
      </c>
      <c r="E8941" s="34">
        <v>23599.5</v>
      </c>
      <c r="F8941" s="168">
        <f t="shared" si="153"/>
        <v>23599.5</v>
      </c>
    </row>
    <row r="8942" spans="1:6" s="45" customFormat="1" ht="24">
      <c r="A8942" s="229">
        <v>2809220</v>
      </c>
      <c r="B8942" s="21" t="s">
        <v>31</v>
      </c>
      <c r="C8942" s="32" t="s">
        <v>9739</v>
      </c>
      <c r="D8942" s="33" t="s">
        <v>2417</v>
      </c>
      <c r="E8942" s="34">
        <v>25148.33</v>
      </c>
      <c r="F8942" s="168">
        <f t="shared" si="153"/>
        <v>25148.33</v>
      </c>
    </row>
    <row r="8943" spans="1:6" s="45" customFormat="1" ht="24">
      <c r="A8943" s="229">
        <v>2809221</v>
      </c>
      <c r="B8943" s="21" t="s">
        <v>31</v>
      </c>
      <c r="C8943" s="32" t="s">
        <v>9740</v>
      </c>
      <c r="D8943" s="33" t="s">
        <v>2417</v>
      </c>
      <c r="E8943" s="34">
        <v>25905.64</v>
      </c>
      <c r="F8943" s="168">
        <f t="shared" ref="F8943:F9006" si="154">E8943*$F$5038</f>
        <v>25905.64</v>
      </c>
    </row>
    <row r="8944" spans="1:6" s="45" customFormat="1" ht="24">
      <c r="A8944" s="229">
        <v>2809163</v>
      </c>
      <c r="B8944" s="21" t="s">
        <v>31</v>
      </c>
      <c r="C8944" s="32" t="s">
        <v>9741</v>
      </c>
      <c r="D8944" s="33" t="s">
        <v>2417</v>
      </c>
      <c r="E8944" s="34">
        <v>24641.05</v>
      </c>
      <c r="F8944" s="168">
        <f t="shared" si="154"/>
        <v>24641.05</v>
      </c>
    </row>
    <row r="8945" spans="1:6" s="45" customFormat="1" ht="24">
      <c r="A8945" s="229">
        <v>2809164</v>
      </c>
      <c r="B8945" s="21" t="s">
        <v>31</v>
      </c>
      <c r="C8945" s="32" t="s">
        <v>9742</v>
      </c>
      <c r="D8945" s="33" t="s">
        <v>2417</v>
      </c>
      <c r="E8945" s="34">
        <v>26246.76</v>
      </c>
      <c r="F8945" s="168">
        <f t="shared" si="154"/>
        <v>26246.76</v>
      </c>
    </row>
    <row r="8946" spans="1:6" s="45" customFormat="1" ht="24">
      <c r="A8946" s="229">
        <v>2809165</v>
      </c>
      <c r="B8946" s="21" t="s">
        <v>31</v>
      </c>
      <c r="C8946" s="32" t="s">
        <v>9743</v>
      </c>
      <c r="D8946" s="33" t="s">
        <v>2417</v>
      </c>
      <c r="E8946" s="34">
        <v>27025.38</v>
      </c>
      <c r="F8946" s="168">
        <f t="shared" si="154"/>
        <v>27025.38</v>
      </c>
    </row>
    <row r="8947" spans="1:6" s="45" customFormat="1" ht="24">
      <c r="A8947" s="229">
        <v>2809216</v>
      </c>
      <c r="B8947" s="21" t="s">
        <v>31</v>
      </c>
      <c r="C8947" s="32" t="s">
        <v>9744</v>
      </c>
      <c r="D8947" s="33" t="s">
        <v>2417</v>
      </c>
      <c r="E8947" s="34">
        <v>21841.84</v>
      </c>
      <c r="F8947" s="168">
        <f t="shared" si="154"/>
        <v>21841.84</v>
      </c>
    </row>
    <row r="8948" spans="1:6" s="45" customFormat="1" ht="24">
      <c r="A8948" s="229">
        <v>2809217</v>
      </c>
      <c r="B8948" s="21" t="s">
        <v>31</v>
      </c>
      <c r="C8948" s="32" t="s">
        <v>9745</v>
      </c>
      <c r="D8948" s="33" t="s">
        <v>2417</v>
      </c>
      <c r="E8948" s="34">
        <v>22236.47</v>
      </c>
      <c r="F8948" s="168">
        <f t="shared" si="154"/>
        <v>22236.47</v>
      </c>
    </row>
    <row r="8949" spans="1:6" s="45" customFormat="1" ht="24">
      <c r="A8949" s="229">
        <v>2809218</v>
      </c>
      <c r="B8949" s="21" t="s">
        <v>31</v>
      </c>
      <c r="C8949" s="32" t="s">
        <v>9746</v>
      </c>
      <c r="D8949" s="33" t="s">
        <v>2417</v>
      </c>
      <c r="E8949" s="34">
        <v>23764.49</v>
      </c>
      <c r="F8949" s="168">
        <f t="shared" si="154"/>
        <v>23764.49</v>
      </c>
    </row>
    <row r="8950" spans="1:6" s="45" customFormat="1" ht="24">
      <c r="A8950" s="229">
        <v>2809160</v>
      </c>
      <c r="B8950" s="21" t="s">
        <v>31</v>
      </c>
      <c r="C8950" s="32" t="s">
        <v>9747</v>
      </c>
      <c r="D8950" s="33" t="s">
        <v>2417</v>
      </c>
      <c r="E8950" s="34">
        <v>22814.92</v>
      </c>
      <c r="F8950" s="168">
        <f t="shared" si="154"/>
        <v>22814.92</v>
      </c>
    </row>
    <row r="8951" spans="1:6" s="45" customFormat="1" ht="24">
      <c r="A8951" s="229">
        <v>2809161</v>
      </c>
      <c r="B8951" s="21" t="s">
        <v>31</v>
      </c>
      <c r="C8951" s="32" t="s">
        <v>9748</v>
      </c>
      <c r="D8951" s="33" t="s">
        <v>2417</v>
      </c>
      <c r="E8951" s="34">
        <v>23212.400000000001</v>
      </c>
      <c r="F8951" s="168">
        <f t="shared" si="154"/>
        <v>23212.400000000001</v>
      </c>
    </row>
    <row r="8952" spans="1:6" s="45" customFormat="1" ht="24">
      <c r="A8952" s="229">
        <v>2809162</v>
      </c>
      <c r="B8952" s="21" t="s">
        <v>31</v>
      </c>
      <c r="C8952" s="32" t="s">
        <v>9749</v>
      </c>
      <c r="D8952" s="33" t="s">
        <v>2417</v>
      </c>
      <c r="E8952" s="34">
        <v>24796.86</v>
      </c>
      <c r="F8952" s="168">
        <f t="shared" si="154"/>
        <v>24796.86</v>
      </c>
    </row>
    <row r="8953" spans="1:6" s="45" customFormat="1" ht="24">
      <c r="A8953" s="229">
        <v>2809222</v>
      </c>
      <c r="B8953" s="21" t="s">
        <v>31</v>
      </c>
      <c r="C8953" s="32" t="s">
        <v>9750</v>
      </c>
      <c r="D8953" s="33" t="s">
        <v>2417</v>
      </c>
      <c r="E8953" s="34">
        <v>21560.11</v>
      </c>
      <c r="F8953" s="168">
        <f t="shared" si="154"/>
        <v>21560.11</v>
      </c>
    </row>
    <row r="8954" spans="1:6" s="45" customFormat="1" ht="24">
      <c r="A8954" s="229">
        <v>2809223</v>
      </c>
      <c r="B8954" s="21" t="s">
        <v>31</v>
      </c>
      <c r="C8954" s="32" t="s">
        <v>9751</v>
      </c>
      <c r="D8954" s="33" t="s">
        <v>2417</v>
      </c>
      <c r="E8954" s="34">
        <v>27620.23</v>
      </c>
      <c r="F8954" s="168">
        <f t="shared" si="154"/>
        <v>27620.23</v>
      </c>
    </row>
    <row r="8955" spans="1:6" s="45" customFormat="1" ht="24">
      <c r="A8955" s="229">
        <v>2809224</v>
      </c>
      <c r="B8955" s="21" t="s">
        <v>31</v>
      </c>
      <c r="C8955" s="32" t="s">
        <v>9752</v>
      </c>
      <c r="D8955" s="33" t="s">
        <v>2417</v>
      </c>
      <c r="E8955" s="34">
        <v>28756.2</v>
      </c>
      <c r="F8955" s="168">
        <f t="shared" si="154"/>
        <v>28756.2</v>
      </c>
    </row>
    <row r="8956" spans="1:6" s="45" customFormat="1" ht="24">
      <c r="A8956" s="229">
        <v>2809166</v>
      </c>
      <c r="B8956" s="21" t="s">
        <v>31</v>
      </c>
      <c r="C8956" s="32" t="s">
        <v>9753</v>
      </c>
      <c r="D8956" s="33" t="s">
        <v>2417</v>
      </c>
      <c r="E8956" s="34">
        <v>22435.91</v>
      </c>
      <c r="F8956" s="168">
        <f t="shared" si="154"/>
        <v>22435.91</v>
      </c>
    </row>
    <row r="8957" spans="1:6" s="45" customFormat="1" ht="24">
      <c r="A8957" s="229">
        <v>2809167</v>
      </c>
      <c r="B8957" s="21" t="s">
        <v>31</v>
      </c>
      <c r="C8957" s="32" t="s">
        <v>9754</v>
      </c>
      <c r="D8957" s="33" t="s">
        <v>2417</v>
      </c>
      <c r="E8957" s="34">
        <v>28791.73</v>
      </c>
      <c r="F8957" s="168">
        <f t="shared" si="154"/>
        <v>28791.73</v>
      </c>
    </row>
    <row r="8958" spans="1:6" s="45" customFormat="1" ht="24">
      <c r="A8958" s="229">
        <v>2809168</v>
      </c>
      <c r="B8958" s="21" t="s">
        <v>31</v>
      </c>
      <c r="C8958" s="32" t="s">
        <v>9755</v>
      </c>
      <c r="D8958" s="33" t="s">
        <v>2417</v>
      </c>
      <c r="E8958" s="34">
        <v>29959.67</v>
      </c>
      <c r="F8958" s="168">
        <f t="shared" si="154"/>
        <v>29959.67</v>
      </c>
    </row>
    <row r="8959" spans="1:6" s="45" customFormat="1" ht="14.25">
      <c r="A8959" s="229">
        <v>2809158</v>
      </c>
      <c r="B8959" s="21" t="s">
        <v>31</v>
      </c>
      <c r="C8959" s="32" t="s">
        <v>9756</v>
      </c>
      <c r="D8959" s="33" t="s">
        <v>20</v>
      </c>
      <c r="E8959" s="34">
        <v>10.76</v>
      </c>
      <c r="F8959" s="168">
        <f t="shared" si="154"/>
        <v>10.76</v>
      </c>
    </row>
    <row r="8960" spans="1:6" s="45" customFormat="1" ht="14.25">
      <c r="A8960" s="229">
        <v>2809159</v>
      </c>
      <c r="B8960" s="21" t="s">
        <v>31</v>
      </c>
      <c r="C8960" s="32" t="s">
        <v>9757</v>
      </c>
      <c r="D8960" s="33" t="s">
        <v>20</v>
      </c>
      <c r="E8960" s="34">
        <v>8.09</v>
      </c>
      <c r="F8960" s="168">
        <f t="shared" si="154"/>
        <v>8.09</v>
      </c>
    </row>
    <row r="8961" spans="1:6" s="45" customFormat="1" ht="14.25">
      <c r="A8961" s="229">
        <v>2909152</v>
      </c>
      <c r="B8961" s="21" t="s">
        <v>31</v>
      </c>
      <c r="C8961" s="32" t="s">
        <v>9758</v>
      </c>
      <c r="D8961" s="33" t="s">
        <v>2417</v>
      </c>
      <c r="E8961" s="34">
        <v>119.01</v>
      </c>
      <c r="F8961" s="168">
        <f t="shared" si="154"/>
        <v>119.01</v>
      </c>
    </row>
    <row r="8962" spans="1:6" s="45" customFormat="1" ht="14.25">
      <c r="A8962" s="229">
        <v>2909153</v>
      </c>
      <c r="B8962" s="21" t="s">
        <v>31</v>
      </c>
      <c r="C8962" s="32" t="s">
        <v>9759</v>
      </c>
      <c r="D8962" s="33" t="s">
        <v>2417</v>
      </c>
      <c r="E8962" s="34">
        <v>176.44</v>
      </c>
      <c r="F8962" s="168">
        <f t="shared" si="154"/>
        <v>176.44</v>
      </c>
    </row>
    <row r="8963" spans="1:6" s="45" customFormat="1" ht="14.25">
      <c r="A8963" s="229">
        <v>2909151</v>
      </c>
      <c r="B8963" s="21" t="s">
        <v>31</v>
      </c>
      <c r="C8963" s="32" t="s">
        <v>9760</v>
      </c>
      <c r="D8963" s="33" t="s">
        <v>2417</v>
      </c>
      <c r="E8963" s="34">
        <v>70.11</v>
      </c>
      <c r="F8963" s="168">
        <f t="shared" si="154"/>
        <v>70.11</v>
      </c>
    </row>
    <row r="8964" spans="1:6" s="45" customFormat="1" ht="14.25">
      <c r="A8964" s="229">
        <v>2909145</v>
      </c>
      <c r="B8964" s="21" t="s">
        <v>31</v>
      </c>
      <c r="C8964" s="32" t="s">
        <v>9761</v>
      </c>
      <c r="D8964" s="33" t="s">
        <v>20</v>
      </c>
      <c r="E8964" s="34">
        <v>10.65</v>
      </c>
      <c r="F8964" s="168">
        <f t="shared" si="154"/>
        <v>10.65</v>
      </c>
    </row>
    <row r="8965" spans="1:6" s="45" customFormat="1" ht="24">
      <c r="A8965" s="229">
        <v>2909379</v>
      </c>
      <c r="B8965" s="21" t="s">
        <v>31</v>
      </c>
      <c r="C8965" s="32" t="s">
        <v>9762</v>
      </c>
      <c r="D8965" s="33" t="s">
        <v>2417</v>
      </c>
      <c r="E8965" s="34">
        <v>5948.27</v>
      </c>
      <c r="F8965" s="168">
        <f t="shared" si="154"/>
        <v>5948.27</v>
      </c>
    </row>
    <row r="8966" spans="1:6" s="45" customFormat="1" ht="24">
      <c r="A8966" s="229">
        <v>2909381</v>
      </c>
      <c r="B8966" s="21" t="s">
        <v>31</v>
      </c>
      <c r="C8966" s="32" t="s">
        <v>9763</v>
      </c>
      <c r="D8966" s="33" t="s">
        <v>2417</v>
      </c>
      <c r="E8966" s="34">
        <v>6224.32</v>
      </c>
      <c r="F8966" s="168">
        <f t="shared" si="154"/>
        <v>6224.32</v>
      </c>
    </row>
    <row r="8967" spans="1:6" s="45" customFormat="1" ht="24">
      <c r="A8967" s="229">
        <v>2909388</v>
      </c>
      <c r="B8967" s="21" t="s">
        <v>31</v>
      </c>
      <c r="C8967" s="32" t="s">
        <v>9764</v>
      </c>
      <c r="D8967" s="33" t="s">
        <v>2417</v>
      </c>
      <c r="E8967" s="34">
        <v>6557.8</v>
      </c>
      <c r="F8967" s="168">
        <f t="shared" si="154"/>
        <v>6557.8</v>
      </c>
    </row>
    <row r="8968" spans="1:6" s="45" customFormat="1" ht="24">
      <c r="A8968" s="229">
        <v>2909380</v>
      </c>
      <c r="B8968" s="21" t="s">
        <v>31</v>
      </c>
      <c r="C8968" s="32" t="s">
        <v>9765</v>
      </c>
      <c r="D8968" s="33" t="s">
        <v>2417</v>
      </c>
      <c r="E8968" s="34">
        <v>8718.58</v>
      </c>
      <c r="F8968" s="168">
        <f t="shared" si="154"/>
        <v>8718.58</v>
      </c>
    </row>
    <row r="8969" spans="1:6" s="45" customFormat="1" ht="24">
      <c r="A8969" s="229">
        <v>2909382</v>
      </c>
      <c r="B8969" s="21" t="s">
        <v>31</v>
      </c>
      <c r="C8969" s="32" t="s">
        <v>9766</v>
      </c>
      <c r="D8969" s="33" t="s">
        <v>2417</v>
      </c>
      <c r="E8969" s="34">
        <v>9131.74</v>
      </c>
      <c r="F8969" s="168">
        <f t="shared" si="154"/>
        <v>9131.74</v>
      </c>
    </row>
    <row r="8970" spans="1:6" s="45" customFormat="1" ht="24">
      <c r="A8970" s="229">
        <v>2909387</v>
      </c>
      <c r="B8970" s="21" t="s">
        <v>31</v>
      </c>
      <c r="C8970" s="32" t="s">
        <v>9767</v>
      </c>
      <c r="D8970" s="33" t="s">
        <v>2417</v>
      </c>
      <c r="E8970" s="34">
        <v>9634.07</v>
      </c>
      <c r="F8970" s="168">
        <f t="shared" si="154"/>
        <v>9634.07</v>
      </c>
    </row>
    <row r="8971" spans="1:6" s="45" customFormat="1" ht="24">
      <c r="A8971" s="229">
        <v>2909375</v>
      </c>
      <c r="B8971" s="21" t="s">
        <v>31</v>
      </c>
      <c r="C8971" s="32" t="s">
        <v>9768</v>
      </c>
      <c r="D8971" s="33" t="s">
        <v>2417</v>
      </c>
      <c r="E8971" s="34">
        <v>9507.06</v>
      </c>
      <c r="F8971" s="168">
        <f t="shared" si="154"/>
        <v>9507.06</v>
      </c>
    </row>
    <row r="8972" spans="1:6" s="45" customFormat="1" ht="24">
      <c r="A8972" s="229">
        <v>2909377</v>
      </c>
      <c r="B8972" s="21" t="s">
        <v>31</v>
      </c>
      <c r="C8972" s="32" t="s">
        <v>9769</v>
      </c>
      <c r="D8972" s="33" t="s">
        <v>2417</v>
      </c>
      <c r="E8972" s="34">
        <v>9951.0400000000009</v>
      </c>
      <c r="F8972" s="168">
        <f t="shared" si="154"/>
        <v>9951.0400000000009</v>
      </c>
    </row>
    <row r="8973" spans="1:6" s="45" customFormat="1" ht="24">
      <c r="A8973" s="229">
        <v>2909386</v>
      </c>
      <c r="B8973" s="21" t="s">
        <v>31</v>
      </c>
      <c r="C8973" s="32" t="s">
        <v>9770</v>
      </c>
      <c r="D8973" s="33" t="s">
        <v>2417</v>
      </c>
      <c r="E8973" s="34">
        <v>10486.47</v>
      </c>
      <c r="F8973" s="168">
        <f t="shared" si="154"/>
        <v>10486.47</v>
      </c>
    </row>
    <row r="8974" spans="1:6" s="45" customFormat="1" ht="24">
      <c r="A8974" s="229">
        <v>2909376</v>
      </c>
      <c r="B8974" s="21" t="s">
        <v>31</v>
      </c>
      <c r="C8974" s="32" t="s">
        <v>9771</v>
      </c>
      <c r="D8974" s="33" t="s">
        <v>2417</v>
      </c>
      <c r="E8974" s="34">
        <v>13963.63</v>
      </c>
      <c r="F8974" s="168">
        <f t="shared" si="154"/>
        <v>13963.63</v>
      </c>
    </row>
    <row r="8975" spans="1:6" s="45" customFormat="1" ht="24">
      <c r="A8975" s="229">
        <v>2909378</v>
      </c>
      <c r="B8975" s="21" t="s">
        <v>31</v>
      </c>
      <c r="C8975" s="32" t="s">
        <v>9772</v>
      </c>
      <c r="D8975" s="33" t="s">
        <v>2417</v>
      </c>
      <c r="E8975" s="34">
        <v>14634.96</v>
      </c>
      <c r="F8975" s="168">
        <f t="shared" si="154"/>
        <v>14634.96</v>
      </c>
    </row>
    <row r="8976" spans="1:6" s="45" customFormat="1" ht="24">
      <c r="A8976" s="229">
        <v>2909385</v>
      </c>
      <c r="B8976" s="21" t="s">
        <v>31</v>
      </c>
      <c r="C8976" s="32" t="s">
        <v>9773</v>
      </c>
      <c r="D8976" s="33" t="s">
        <v>2417</v>
      </c>
      <c r="E8976" s="34">
        <v>15433.49</v>
      </c>
      <c r="F8976" s="168">
        <f t="shared" si="154"/>
        <v>15433.49</v>
      </c>
    </row>
    <row r="8977" spans="1:6" s="45" customFormat="1" ht="24">
      <c r="A8977" s="229">
        <v>2909383</v>
      </c>
      <c r="B8977" s="21" t="s">
        <v>31</v>
      </c>
      <c r="C8977" s="32" t="s">
        <v>9774</v>
      </c>
      <c r="D8977" s="33" t="s">
        <v>2417</v>
      </c>
      <c r="E8977" s="34">
        <v>6006.72</v>
      </c>
      <c r="F8977" s="168">
        <f t="shared" si="154"/>
        <v>6006.72</v>
      </c>
    </row>
    <row r="8978" spans="1:6" s="45" customFormat="1" ht="24">
      <c r="A8978" s="229">
        <v>2909384</v>
      </c>
      <c r="B8978" s="21" t="s">
        <v>31</v>
      </c>
      <c r="C8978" s="32" t="s">
        <v>9775</v>
      </c>
      <c r="D8978" s="33" t="s">
        <v>2417</v>
      </c>
      <c r="E8978" s="34">
        <v>6305.82</v>
      </c>
      <c r="F8978" s="168">
        <f t="shared" si="154"/>
        <v>6305.82</v>
      </c>
    </row>
    <row r="8979" spans="1:6" s="45" customFormat="1" ht="14.25">
      <c r="A8979" s="229">
        <v>2909148</v>
      </c>
      <c r="B8979" s="21" t="s">
        <v>31</v>
      </c>
      <c r="C8979" s="32" t="s">
        <v>9776</v>
      </c>
      <c r="D8979" s="33" t="s">
        <v>2417</v>
      </c>
      <c r="E8979" s="34">
        <v>426.31</v>
      </c>
      <c r="F8979" s="168">
        <f t="shared" si="154"/>
        <v>426.31</v>
      </c>
    </row>
    <row r="8980" spans="1:6" s="45" customFormat="1" ht="14.25">
      <c r="A8980" s="229">
        <v>2909389</v>
      </c>
      <c r="B8980" s="21" t="s">
        <v>31</v>
      </c>
      <c r="C8980" s="32" t="s">
        <v>9777</v>
      </c>
      <c r="D8980" s="33" t="s">
        <v>2417</v>
      </c>
      <c r="E8980" s="34">
        <v>3458.05</v>
      </c>
      <c r="F8980" s="168">
        <f t="shared" si="154"/>
        <v>3458.05</v>
      </c>
    </row>
    <row r="8981" spans="1:6" s="45" customFormat="1" ht="14.25">
      <c r="A8981" s="229">
        <v>2909390</v>
      </c>
      <c r="B8981" s="21" t="s">
        <v>31</v>
      </c>
      <c r="C8981" s="32" t="s">
        <v>9778</v>
      </c>
      <c r="D8981" s="33" t="s">
        <v>2417</v>
      </c>
      <c r="E8981" s="34">
        <v>2435.2600000000002</v>
      </c>
      <c r="F8981" s="168">
        <f t="shared" si="154"/>
        <v>2435.2600000000002</v>
      </c>
    </row>
    <row r="8982" spans="1:6" s="45" customFormat="1" ht="14.25">
      <c r="A8982" s="229">
        <v>2909391</v>
      </c>
      <c r="B8982" s="21" t="s">
        <v>31</v>
      </c>
      <c r="C8982" s="32" t="s">
        <v>9779</v>
      </c>
      <c r="D8982" s="33" t="s">
        <v>2417</v>
      </c>
      <c r="E8982" s="34">
        <v>4149.93</v>
      </c>
      <c r="F8982" s="168">
        <f t="shared" si="154"/>
        <v>4149.93</v>
      </c>
    </row>
    <row r="8983" spans="1:6" s="45" customFormat="1" ht="24">
      <c r="A8983" s="229">
        <v>3009336</v>
      </c>
      <c r="B8983" s="21" t="s">
        <v>31</v>
      </c>
      <c r="C8983" s="32" t="s">
        <v>9780</v>
      </c>
      <c r="D8983" s="33" t="s">
        <v>20</v>
      </c>
      <c r="E8983" s="34">
        <v>96.38</v>
      </c>
      <c r="F8983" s="168">
        <f t="shared" si="154"/>
        <v>96.38</v>
      </c>
    </row>
    <row r="8984" spans="1:6" s="45" customFormat="1" ht="24">
      <c r="A8984" s="229">
        <v>3009337</v>
      </c>
      <c r="B8984" s="21" t="s">
        <v>31</v>
      </c>
      <c r="C8984" s="32" t="s">
        <v>9781</v>
      </c>
      <c r="D8984" s="33" t="s">
        <v>20</v>
      </c>
      <c r="E8984" s="34">
        <v>98.94</v>
      </c>
      <c r="F8984" s="168">
        <f t="shared" si="154"/>
        <v>98.94</v>
      </c>
    </row>
    <row r="8985" spans="1:6" s="45" customFormat="1" ht="24">
      <c r="A8985" s="229">
        <v>3009340</v>
      </c>
      <c r="B8985" s="21" t="s">
        <v>31</v>
      </c>
      <c r="C8985" s="32" t="s">
        <v>9782</v>
      </c>
      <c r="D8985" s="33" t="s">
        <v>20</v>
      </c>
      <c r="E8985" s="34">
        <v>184.36</v>
      </c>
      <c r="F8985" s="168">
        <f t="shared" si="154"/>
        <v>184.36</v>
      </c>
    </row>
    <row r="8986" spans="1:6" s="45" customFormat="1" ht="24">
      <c r="A8986" s="229">
        <v>3009341</v>
      </c>
      <c r="B8986" s="21" t="s">
        <v>31</v>
      </c>
      <c r="C8986" s="32" t="s">
        <v>9783</v>
      </c>
      <c r="D8986" s="33" t="s">
        <v>20</v>
      </c>
      <c r="E8986" s="34">
        <v>189.47</v>
      </c>
      <c r="F8986" s="168">
        <f t="shared" si="154"/>
        <v>189.47</v>
      </c>
    </row>
    <row r="8987" spans="1:6" s="45" customFormat="1" ht="24">
      <c r="A8987" s="229">
        <v>3009344</v>
      </c>
      <c r="B8987" s="21" t="s">
        <v>31</v>
      </c>
      <c r="C8987" s="32" t="s">
        <v>9784</v>
      </c>
      <c r="D8987" s="33" t="s">
        <v>20</v>
      </c>
      <c r="E8987" s="34">
        <v>96.82</v>
      </c>
      <c r="F8987" s="168">
        <f t="shared" si="154"/>
        <v>96.82</v>
      </c>
    </row>
    <row r="8988" spans="1:6" s="45" customFormat="1" ht="24">
      <c r="A8988" s="229">
        <v>3009345</v>
      </c>
      <c r="B8988" s="21" t="s">
        <v>31</v>
      </c>
      <c r="C8988" s="32" t="s">
        <v>9785</v>
      </c>
      <c r="D8988" s="33" t="s">
        <v>20</v>
      </c>
      <c r="E8988" s="34">
        <v>99.38</v>
      </c>
      <c r="F8988" s="168">
        <f t="shared" si="154"/>
        <v>99.38</v>
      </c>
    </row>
    <row r="8989" spans="1:6" s="45" customFormat="1" ht="24">
      <c r="A8989" s="229">
        <v>3009348</v>
      </c>
      <c r="B8989" s="21" t="s">
        <v>31</v>
      </c>
      <c r="C8989" s="32" t="s">
        <v>9786</v>
      </c>
      <c r="D8989" s="33" t="s">
        <v>20</v>
      </c>
      <c r="E8989" s="34">
        <v>184.42</v>
      </c>
      <c r="F8989" s="168">
        <f t="shared" si="154"/>
        <v>184.42</v>
      </c>
    </row>
    <row r="8990" spans="1:6" s="45" customFormat="1" ht="24">
      <c r="A8990" s="229">
        <v>3009349</v>
      </c>
      <c r="B8990" s="21" t="s">
        <v>31</v>
      </c>
      <c r="C8990" s="32" t="s">
        <v>9787</v>
      </c>
      <c r="D8990" s="33" t="s">
        <v>20</v>
      </c>
      <c r="E8990" s="34">
        <v>189.53</v>
      </c>
      <c r="F8990" s="168">
        <f t="shared" si="154"/>
        <v>189.53</v>
      </c>
    </row>
    <row r="8991" spans="1:6" s="45" customFormat="1" ht="24">
      <c r="A8991" s="229">
        <v>3009338</v>
      </c>
      <c r="B8991" s="21" t="s">
        <v>31</v>
      </c>
      <c r="C8991" s="32" t="s">
        <v>9788</v>
      </c>
      <c r="D8991" s="33" t="s">
        <v>20</v>
      </c>
      <c r="E8991" s="34">
        <v>96.38</v>
      </c>
      <c r="F8991" s="168">
        <f t="shared" si="154"/>
        <v>96.38</v>
      </c>
    </row>
    <row r="8992" spans="1:6" s="45" customFormat="1" ht="24">
      <c r="A8992" s="229">
        <v>3009339</v>
      </c>
      <c r="B8992" s="21" t="s">
        <v>31</v>
      </c>
      <c r="C8992" s="32" t="s">
        <v>9789</v>
      </c>
      <c r="D8992" s="33" t="s">
        <v>20</v>
      </c>
      <c r="E8992" s="34">
        <v>98.94</v>
      </c>
      <c r="F8992" s="168">
        <f t="shared" si="154"/>
        <v>98.94</v>
      </c>
    </row>
    <row r="8993" spans="1:6" s="45" customFormat="1" ht="24">
      <c r="A8993" s="229">
        <v>3009342</v>
      </c>
      <c r="B8993" s="21" t="s">
        <v>31</v>
      </c>
      <c r="C8993" s="32" t="s">
        <v>9790</v>
      </c>
      <c r="D8993" s="33" t="s">
        <v>20</v>
      </c>
      <c r="E8993" s="34">
        <v>184.36</v>
      </c>
      <c r="F8993" s="168">
        <f t="shared" si="154"/>
        <v>184.36</v>
      </c>
    </row>
    <row r="8994" spans="1:6" s="45" customFormat="1" ht="24">
      <c r="A8994" s="229">
        <v>3009343</v>
      </c>
      <c r="B8994" s="21" t="s">
        <v>31</v>
      </c>
      <c r="C8994" s="32" t="s">
        <v>9791</v>
      </c>
      <c r="D8994" s="33" t="s">
        <v>20</v>
      </c>
      <c r="E8994" s="34">
        <v>189.47</v>
      </c>
      <c r="F8994" s="168">
        <f t="shared" si="154"/>
        <v>189.47</v>
      </c>
    </row>
    <row r="8995" spans="1:6" s="45" customFormat="1" ht="24">
      <c r="A8995" s="229">
        <v>3009346</v>
      </c>
      <c r="B8995" s="21" t="s">
        <v>31</v>
      </c>
      <c r="C8995" s="32" t="s">
        <v>9792</v>
      </c>
      <c r="D8995" s="33" t="s">
        <v>20</v>
      </c>
      <c r="E8995" s="34">
        <v>96.82</v>
      </c>
      <c r="F8995" s="168">
        <f t="shared" si="154"/>
        <v>96.82</v>
      </c>
    </row>
    <row r="8996" spans="1:6" s="45" customFormat="1" ht="24">
      <c r="A8996" s="229">
        <v>3009347</v>
      </c>
      <c r="B8996" s="21" t="s">
        <v>31</v>
      </c>
      <c r="C8996" s="32" t="s">
        <v>9793</v>
      </c>
      <c r="D8996" s="33" t="s">
        <v>20</v>
      </c>
      <c r="E8996" s="34">
        <v>99.38</v>
      </c>
      <c r="F8996" s="168">
        <f t="shared" si="154"/>
        <v>99.38</v>
      </c>
    </row>
    <row r="8997" spans="1:6" s="45" customFormat="1" ht="24">
      <c r="A8997" s="229">
        <v>3009350</v>
      </c>
      <c r="B8997" s="21" t="s">
        <v>31</v>
      </c>
      <c r="C8997" s="32" t="s">
        <v>9794</v>
      </c>
      <c r="D8997" s="33" t="s">
        <v>20</v>
      </c>
      <c r="E8997" s="34">
        <v>184.42</v>
      </c>
      <c r="F8997" s="168">
        <f t="shared" si="154"/>
        <v>184.42</v>
      </c>
    </row>
    <row r="8998" spans="1:6" s="45" customFormat="1" ht="24">
      <c r="A8998" s="229">
        <v>3009351</v>
      </c>
      <c r="B8998" s="21" t="s">
        <v>31</v>
      </c>
      <c r="C8998" s="32" t="s">
        <v>9795</v>
      </c>
      <c r="D8998" s="33" t="s">
        <v>20</v>
      </c>
      <c r="E8998" s="34">
        <v>189.53</v>
      </c>
      <c r="F8998" s="168">
        <f t="shared" si="154"/>
        <v>189.53</v>
      </c>
    </row>
    <row r="8999" spans="1:6" s="45" customFormat="1" ht="14.25">
      <c r="A8999" s="229">
        <v>3009080</v>
      </c>
      <c r="B8999" s="21" t="s">
        <v>31</v>
      </c>
      <c r="C8999" s="32" t="s">
        <v>9796</v>
      </c>
      <c r="D8999" s="33" t="s">
        <v>20</v>
      </c>
      <c r="E8999" s="34">
        <v>0.14000000000000001</v>
      </c>
      <c r="F8999" s="168">
        <f t="shared" si="154"/>
        <v>0.14000000000000001</v>
      </c>
    </row>
    <row r="9000" spans="1:6" s="45" customFormat="1" ht="14.25">
      <c r="A9000" s="229">
        <v>3009075</v>
      </c>
      <c r="B9000" s="21" t="s">
        <v>31</v>
      </c>
      <c r="C9000" s="32" t="s">
        <v>9797</v>
      </c>
      <c r="D9000" s="33" t="s">
        <v>20</v>
      </c>
      <c r="E9000" s="34">
        <v>55.11</v>
      </c>
      <c r="F9000" s="168">
        <f t="shared" si="154"/>
        <v>55.11</v>
      </c>
    </row>
    <row r="9001" spans="1:6" s="45" customFormat="1" ht="14.25">
      <c r="A9001" s="229">
        <v>3009076</v>
      </c>
      <c r="B9001" s="21" t="s">
        <v>31</v>
      </c>
      <c r="C9001" s="32" t="s">
        <v>9798</v>
      </c>
      <c r="D9001" s="33" t="s">
        <v>20</v>
      </c>
      <c r="E9001" s="34">
        <v>56.92</v>
      </c>
      <c r="F9001" s="168">
        <f t="shared" si="154"/>
        <v>56.92</v>
      </c>
    </row>
    <row r="9002" spans="1:6" s="45" customFormat="1" ht="14.25">
      <c r="A9002" s="229">
        <v>3009077</v>
      </c>
      <c r="B9002" s="21" t="s">
        <v>31</v>
      </c>
      <c r="C9002" s="32" t="s">
        <v>9799</v>
      </c>
      <c r="D9002" s="33" t="s">
        <v>20</v>
      </c>
      <c r="E9002" s="34">
        <v>60.09</v>
      </c>
      <c r="F9002" s="168">
        <f t="shared" si="154"/>
        <v>60.09</v>
      </c>
    </row>
    <row r="9003" spans="1:6" s="45" customFormat="1" ht="14.25">
      <c r="A9003" s="229">
        <v>3009078</v>
      </c>
      <c r="B9003" s="21" t="s">
        <v>31</v>
      </c>
      <c r="C9003" s="32" t="s">
        <v>9800</v>
      </c>
      <c r="D9003" s="33" t="s">
        <v>20</v>
      </c>
      <c r="E9003" s="34">
        <v>62.54</v>
      </c>
      <c r="F9003" s="168">
        <f t="shared" si="154"/>
        <v>62.54</v>
      </c>
    </row>
    <row r="9004" spans="1:6" s="45" customFormat="1" ht="14.25">
      <c r="A9004" s="229">
        <v>3009087</v>
      </c>
      <c r="B9004" s="21" t="s">
        <v>31</v>
      </c>
      <c r="C9004" s="32" t="s">
        <v>9801</v>
      </c>
      <c r="D9004" s="33" t="s">
        <v>20</v>
      </c>
      <c r="E9004" s="34">
        <v>0.1</v>
      </c>
      <c r="F9004" s="168">
        <f t="shared" si="154"/>
        <v>0.1</v>
      </c>
    </row>
    <row r="9005" spans="1:6" s="45" customFormat="1" ht="24">
      <c r="A9005" s="229">
        <v>3009085</v>
      </c>
      <c r="B9005" s="21" t="s">
        <v>31</v>
      </c>
      <c r="C9005" s="32" t="s">
        <v>9802</v>
      </c>
      <c r="D9005" s="33" t="s">
        <v>21</v>
      </c>
      <c r="E9005" s="34">
        <v>1015.23</v>
      </c>
      <c r="F9005" s="168">
        <f t="shared" si="154"/>
        <v>1015.23</v>
      </c>
    </row>
    <row r="9006" spans="1:6" s="45" customFormat="1" ht="24">
      <c r="A9006" s="229">
        <v>3009086</v>
      </c>
      <c r="B9006" s="21" t="s">
        <v>31</v>
      </c>
      <c r="C9006" s="32" t="s">
        <v>9803</v>
      </c>
      <c r="D9006" s="33" t="s">
        <v>21</v>
      </c>
      <c r="E9006" s="34">
        <v>1345.16</v>
      </c>
      <c r="F9006" s="168">
        <f t="shared" si="154"/>
        <v>1345.16</v>
      </c>
    </row>
    <row r="9007" spans="1:6" s="45" customFormat="1" ht="24">
      <c r="A9007" s="229">
        <v>3009089</v>
      </c>
      <c r="B9007" s="21" t="s">
        <v>31</v>
      </c>
      <c r="C9007" s="32" t="s">
        <v>9804</v>
      </c>
      <c r="D9007" s="33" t="s">
        <v>21</v>
      </c>
      <c r="E9007" s="34">
        <v>1651.41</v>
      </c>
      <c r="F9007" s="168">
        <f t="shared" ref="F9007:F9070" si="155">E9007*$F$5038</f>
        <v>1651.41</v>
      </c>
    </row>
    <row r="9008" spans="1:6" s="45" customFormat="1" ht="24">
      <c r="A9008" s="229">
        <v>3009090</v>
      </c>
      <c r="B9008" s="21" t="s">
        <v>31</v>
      </c>
      <c r="C9008" s="32" t="s">
        <v>9805</v>
      </c>
      <c r="D9008" s="33" t="s">
        <v>21</v>
      </c>
      <c r="E9008" s="34">
        <v>1497.87</v>
      </c>
      <c r="F9008" s="168">
        <f t="shared" si="155"/>
        <v>1497.87</v>
      </c>
    </row>
    <row r="9009" spans="1:6" s="45" customFormat="1" ht="14.25">
      <c r="A9009" s="229">
        <v>3009004</v>
      </c>
      <c r="B9009" s="21" t="s">
        <v>31</v>
      </c>
      <c r="C9009" s="32" t="s">
        <v>9806</v>
      </c>
      <c r="D9009" s="33" t="s">
        <v>20</v>
      </c>
      <c r="E9009" s="34">
        <v>412.78</v>
      </c>
      <c r="F9009" s="168">
        <f t="shared" si="155"/>
        <v>412.78</v>
      </c>
    </row>
    <row r="9010" spans="1:6" s="45" customFormat="1" ht="14.25">
      <c r="A9010" s="229">
        <v>3009002</v>
      </c>
      <c r="B9010" s="21" t="s">
        <v>31</v>
      </c>
      <c r="C9010" s="32" t="s">
        <v>9807</v>
      </c>
      <c r="D9010" s="33" t="s">
        <v>20</v>
      </c>
      <c r="E9010" s="34">
        <v>312.26</v>
      </c>
      <c r="F9010" s="168">
        <f t="shared" si="155"/>
        <v>312.26</v>
      </c>
    </row>
    <row r="9011" spans="1:6" s="45" customFormat="1" ht="14.25">
      <c r="A9011" s="229">
        <v>3009006</v>
      </c>
      <c r="B9011" s="21" t="s">
        <v>31</v>
      </c>
      <c r="C9011" s="32" t="s">
        <v>9808</v>
      </c>
      <c r="D9011" s="33" t="s">
        <v>20</v>
      </c>
      <c r="E9011" s="34">
        <v>563.32000000000005</v>
      </c>
      <c r="F9011" s="168">
        <f t="shared" si="155"/>
        <v>563.32000000000005</v>
      </c>
    </row>
    <row r="9012" spans="1:6" s="45" customFormat="1" ht="14.25">
      <c r="A9012" s="229">
        <v>3009335</v>
      </c>
      <c r="B9012" s="21" t="s">
        <v>31</v>
      </c>
      <c r="C9012" s="32" t="s">
        <v>9809</v>
      </c>
      <c r="D9012" s="33" t="s">
        <v>20</v>
      </c>
      <c r="E9012" s="34">
        <v>1080.4000000000001</v>
      </c>
      <c r="F9012" s="168">
        <f t="shared" si="155"/>
        <v>1080.4000000000001</v>
      </c>
    </row>
    <row r="9013" spans="1:6" s="45" customFormat="1" ht="14.25">
      <c r="A9013" s="229">
        <v>3009334</v>
      </c>
      <c r="B9013" s="21" t="s">
        <v>31</v>
      </c>
      <c r="C9013" s="32" t="s">
        <v>9810</v>
      </c>
      <c r="D9013" s="33" t="s">
        <v>20</v>
      </c>
      <c r="E9013" s="34">
        <v>770.26</v>
      </c>
      <c r="F9013" s="168">
        <f t="shared" si="155"/>
        <v>770.26</v>
      </c>
    </row>
    <row r="9014" spans="1:6" s="45" customFormat="1" ht="24">
      <c r="A9014" s="229">
        <v>3009280</v>
      </c>
      <c r="B9014" s="21" t="s">
        <v>31</v>
      </c>
      <c r="C9014" s="32" t="s">
        <v>9811</v>
      </c>
      <c r="D9014" s="33" t="s">
        <v>2417</v>
      </c>
      <c r="E9014" s="34">
        <v>711287.26</v>
      </c>
      <c r="F9014" s="168">
        <f t="shared" si="155"/>
        <v>711287.26</v>
      </c>
    </row>
    <row r="9015" spans="1:6" s="45" customFormat="1" ht="24">
      <c r="A9015" s="229">
        <v>3009281</v>
      </c>
      <c r="B9015" s="21" t="s">
        <v>31</v>
      </c>
      <c r="C9015" s="32" t="s">
        <v>9812</v>
      </c>
      <c r="D9015" s="33" t="s">
        <v>2417</v>
      </c>
      <c r="E9015" s="34">
        <v>703546.98</v>
      </c>
      <c r="F9015" s="168">
        <f t="shared" si="155"/>
        <v>703546.98</v>
      </c>
    </row>
    <row r="9016" spans="1:6" s="45" customFormat="1" ht="24">
      <c r="A9016" s="229">
        <v>3009061</v>
      </c>
      <c r="B9016" s="21" t="s">
        <v>31</v>
      </c>
      <c r="C9016" s="32" t="s">
        <v>9813</v>
      </c>
      <c r="D9016" s="33" t="s">
        <v>2417</v>
      </c>
      <c r="E9016" s="34">
        <v>746703.28</v>
      </c>
      <c r="F9016" s="168">
        <f t="shared" si="155"/>
        <v>746703.28</v>
      </c>
    </row>
    <row r="9017" spans="1:6" s="45" customFormat="1" ht="24">
      <c r="A9017" s="229">
        <v>3009062</v>
      </c>
      <c r="B9017" s="21" t="s">
        <v>31</v>
      </c>
      <c r="C9017" s="32" t="s">
        <v>9814</v>
      </c>
      <c r="D9017" s="33" t="s">
        <v>2417</v>
      </c>
      <c r="E9017" s="34">
        <v>738576.56</v>
      </c>
      <c r="F9017" s="168">
        <f t="shared" si="155"/>
        <v>738576.56</v>
      </c>
    </row>
    <row r="9018" spans="1:6" s="45" customFormat="1" ht="24">
      <c r="A9018" s="229">
        <v>3009278</v>
      </c>
      <c r="B9018" s="21" t="s">
        <v>31</v>
      </c>
      <c r="C9018" s="32" t="s">
        <v>9815</v>
      </c>
      <c r="D9018" s="33" t="s">
        <v>2417</v>
      </c>
      <c r="E9018" s="34">
        <v>538628.24</v>
      </c>
      <c r="F9018" s="168">
        <f t="shared" si="155"/>
        <v>538628.24</v>
      </c>
    </row>
    <row r="9019" spans="1:6" s="45" customFormat="1" ht="24">
      <c r="A9019" s="229">
        <v>3009279</v>
      </c>
      <c r="B9019" s="21" t="s">
        <v>31</v>
      </c>
      <c r="C9019" s="32" t="s">
        <v>9816</v>
      </c>
      <c r="D9019" s="33" t="s">
        <v>2417</v>
      </c>
      <c r="E9019" s="34">
        <v>533023.25</v>
      </c>
      <c r="F9019" s="168">
        <f t="shared" si="155"/>
        <v>533023.25</v>
      </c>
    </row>
    <row r="9020" spans="1:6" s="45" customFormat="1" ht="24">
      <c r="A9020" s="229">
        <v>3009059</v>
      </c>
      <c r="B9020" s="21" t="s">
        <v>31</v>
      </c>
      <c r="C9020" s="32" t="s">
        <v>9817</v>
      </c>
      <c r="D9020" s="33" t="s">
        <v>2417</v>
      </c>
      <c r="E9020" s="34">
        <v>565447.55000000005</v>
      </c>
      <c r="F9020" s="168">
        <f t="shared" si="155"/>
        <v>565447.55000000005</v>
      </c>
    </row>
    <row r="9021" spans="1:6" s="45" customFormat="1" ht="24">
      <c r="A9021" s="229">
        <v>3009060</v>
      </c>
      <c r="B9021" s="21" t="s">
        <v>31</v>
      </c>
      <c r="C9021" s="32" t="s">
        <v>9818</v>
      </c>
      <c r="D9021" s="33" t="s">
        <v>2417</v>
      </c>
      <c r="E9021" s="34">
        <v>559562.44999999995</v>
      </c>
      <c r="F9021" s="168">
        <f t="shared" si="155"/>
        <v>559562.44999999995</v>
      </c>
    </row>
    <row r="9022" spans="1:6" s="45" customFormat="1" ht="24">
      <c r="A9022" s="229">
        <v>3009282</v>
      </c>
      <c r="B9022" s="21" t="s">
        <v>31</v>
      </c>
      <c r="C9022" s="32" t="s">
        <v>9819</v>
      </c>
      <c r="D9022" s="33" t="s">
        <v>2417</v>
      </c>
      <c r="E9022" s="34">
        <v>962239.11</v>
      </c>
      <c r="F9022" s="168">
        <f t="shared" si="155"/>
        <v>962239.11</v>
      </c>
    </row>
    <row r="9023" spans="1:6" s="45" customFormat="1" ht="24">
      <c r="A9023" s="229">
        <v>3009283</v>
      </c>
      <c r="B9023" s="21" t="s">
        <v>31</v>
      </c>
      <c r="C9023" s="32" t="s">
        <v>9820</v>
      </c>
      <c r="D9023" s="33" t="s">
        <v>2417</v>
      </c>
      <c r="E9023" s="34">
        <v>954497.66</v>
      </c>
      <c r="F9023" s="168">
        <f t="shared" si="155"/>
        <v>954497.66</v>
      </c>
    </row>
    <row r="9024" spans="1:6" s="45" customFormat="1" ht="24">
      <c r="A9024" s="229">
        <v>3009063</v>
      </c>
      <c r="B9024" s="21" t="s">
        <v>31</v>
      </c>
      <c r="C9024" s="32" t="s">
        <v>9821</v>
      </c>
      <c r="D9024" s="33" t="s">
        <v>2417</v>
      </c>
      <c r="E9024" s="34">
        <v>1010150.03</v>
      </c>
      <c r="F9024" s="168">
        <f t="shared" si="155"/>
        <v>1010150.03</v>
      </c>
    </row>
    <row r="9025" spans="1:6" s="45" customFormat="1" ht="24">
      <c r="A9025" s="229">
        <v>3009064</v>
      </c>
      <c r="B9025" s="21" t="s">
        <v>31</v>
      </c>
      <c r="C9025" s="32" t="s">
        <v>9822</v>
      </c>
      <c r="D9025" s="33" t="s">
        <v>2417</v>
      </c>
      <c r="E9025" s="34">
        <v>1002022.09</v>
      </c>
      <c r="F9025" s="168">
        <f t="shared" si="155"/>
        <v>1002022.09</v>
      </c>
    </row>
    <row r="9026" spans="1:6" s="45" customFormat="1" ht="14.25">
      <c r="A9026" s="229">
        <v>3009081</v>
      </c>
      <c r="B9026" s="21" t="s">
        <v>31</v>
      </c>
      <c r="C9026" s="32" t="s">
        <v>9823</v>
      </c>
      <c r="D9026" s="33" t="s">
        <v>20</v>
      </c>
      <c r="E9026" s="34">
        <v>739.3</v>
      </c>
      <c r="F9026" s="168">
        <f t="shared" si="155"/>
        <v>739.3</v>
      </c>
    </row>
    <row r="9027" spans="1:6" s="45" customFormat="1" ht="14.25">
      <c r="A9027" s="229">
        <v>3009082</v>
      </c>
      <c r="B9027" s="21" t="s">
        <v>31</v>
      </c>
      <c r="C9027" s="32" t="s">
        <v>9824</v>
      </c>
      <c r="D9027" s="33" t="s">
        <v>20</v>
      </c>
      <c r="E9027" s="34">
        <v>892.78</v>
      </c>
      <c r="F9027" s="168">
        <f t="shared" si="155"/>
        <v>892.78</v>
      </c>
    </row>
    <row r="9028" spans="1:6" s="45" customFormat="1" ht="14.25">
      <c r="A9028" s="229">
        <v>3009083</v>
      </c>
      <c r="B9028" s="21" t="s">
        <v>31</v>
      </c>
      <c r="C9028" s="32" t="s">
        <v>9825</v>
      </c>
      <c r="D9028" s="33" t="s">
        <v>20</v>
      </c>
      <c r="E9028" s="34">
        <v>896.58</v>
      </c>
      <c r="F9028" s="168">
        <f t="shared" si="155"/>
        <v>896.58</v>
      </c>
    </row>
    <row r="9029" spans="1:6" s="45" customFormat="1" ht="14.25">
      <c r="A9029" s="229">
        <v>3009084</v>
      </c>
      <c r="B9029" s="21" t="s">
        <v>31</v>
      </c>
      <c r="C9029" s="32" t="s">
        <v>9826</v>
      </c>
      <c r="D9029" s="33" t="s">
        <v>20</v>
      </c>
      <c r="E9029" s="34">
        <v>911.1</v>
      </c>
      <c r="F9029" s="168">
        <f t="shared" si="155"/>
        <v>911.1</v>
      </c>
    </row>
    <row r="9030" spans="1:6" s="45" customFormat="1" ht="14.25">
      <c r="A9030" s="229">
        <v>3009070</v>
      </c>
      <c r="B9030" s="21" t="s">
        <v>31</v>
      </c>
      <c r="C9030" s="32" t="s">
        <v>9827</v>
      </c>
      <c r="D9030" s="33" t="s">
        <v>20</v>
      </c>
      <c r="E9030" s="34">
        <v>453.21</v>
      </c>
      <c r="F9030" s="168">
        <f t="shared" si="155"/>
        <v>453.21</v>
      </c>
    </row>
    <row r="9031" spans="1:6" s="45" customFormat="1" ht="14.25">
      <c r="A9031" s="229">
        <v>3009285</v>
      </c>
      <c r="B9031" s="21" t="s">
        <v>31</v>
      </c>
      <c r="C9031" s="32" t="s">
        <v>9828</v>
      </c>
      <c r="D9031" s="33" t="s">
        <v>2417</v>
      </c>
      <c r="E9031" s="34">
        <v>735854.13</v>
      </c>
      <c r="F9031" s="168">
        <f t="shared" si="155"/>
        <v>735854.13</v>
      </c>
    </row>
    <row r="9032" spans="1:6" s="45" customFormat="1" ht="14.25">
      <c r="A9032" s="229">
        <v>3009072</v>
      </c>
      <c r="B9032" s="21" t="s">
        <v>31</v>
      </c>
      <c r="C9032" s="32" t="s">
        <v>9829</v>
      </c>
      <c r="D9032" s="33" t="s">
        <v>2417</v>
      </c>
      <c r="E9032" s="34">
        <v>772493.33</v>
      </c>
      <c r="F9032" s="168">
        <f t="shared" si="155"/>
        <v>772493.33</v>
      </c>
    </row>
    <row r="9033" spans="1:6" s="45" customFormat="1" ht="14.25">
      <c r="A9033" s="229">
        <v>3009069</v>
      </c>
      <c r="B9033" s="21" t="s">
        <v>31</v>
      </c>
      <c r="C9033" s="32" t="s">
        <v>9830</v>
      </c>
      <c r="D9033" s="33" t="s">
        <v>20</v>
      </c>
      <c r="E9033" s="34">
        <v>264.58</v>
      </c>
      <c r="F9033" s="168">
        <f t="shared" si="155"/>
        <v>264.58</v>
      </c>
    </row>
    <row r="9034" spans="1:6" s="45" customFormat="1" ht="14.25">
      <c r="A9034" s="229">
        <v>3009284</v>
      </c>
      <c r="B9034" s="21" t="s">
        <v>31</v>
      </c>
      <c r="C9034" s="32" t="s">
        <v>9831</v>
      </c>
      <c r="D9034" s="33" t="s">
        <v>2417</v>
      </c>
      <c r="E9034" s="34">
        <v>426149.1</v>
      </c>
      <c r="F9034" s="168">
        <f t="shared" si="155"/>
        <v>426149.1</v>
      </c>
    </row>
    <row r="9035" spans="1:6" s="45" customFormat="1" ht="14.25">
      <c r="A9035" s="229">
        <v>3009071</v>
      </c>
      <c r="B9035" s="21" t="s">
        <v>31</v>
      </c>
      <c r="C9035" s="32" t="s">
        <v>9832</v>
      </c>
      <c r="D9035" s="33" t="s">
        <v>2417</v>
      </c>
      <c r="E9035" s="34">
        <v>447368.07</v>
      </c>
      <c r="F9035" s="168">
        <f t="shared" si="155"/>
        <v>447368.07</v>
      </c>
    </row>
    <row r="9036" spans="1:6" s="45" customFormat="1" ht="14.25">
      <c r="A9036" s="229">
        <v>3009091</v>
      </c>
      <c r="B9036" s="21" t="s">
        <v>31</v>
      </c>
      <c r="C9036" s="32" t="s">
        <v>9833</v>
      </c>
      <c r="D9036" s="33" t="s">
        <v>44</v>
      </c>
      <c r="E9036" s="34">
        <v>188.53</v>
      </c>
      <c r="F9036" s="168">
        <f t="shared" si="155"/>
        <v>188.53</v>
      </c>
    </row>
    <row r="9037" spans="1:6" s="45" customFormat="1" ht="14.25">
      <c r="A9037" s="229">
        <v>3009058</v>
      </c>
      <c r="B9037" s="21" t="s">
        <v>31</v>
      </c>
      <c r="C9037" s="32" t="s">
        <v>9834</v>
      </c>
      <c r="D9037" s="33" t="s">
        <v>20</v>
      </c>
      <c r="E9037" s="34">
        <v>91949.07</v>
      </c>
      <c r="F9037" s="168">
        <f t="shared" si="155"/>
        <v>91949.07</v>
      </c>
    </row>
    <row r="9038" spans="1:6" s="45" customFormat="1" ht="14.25">
      <c r="A9038" s="229">
        <v>3009229</v>
      </c>
      <c r="B9038" s="21" t="s">
        <v>31</v>
      </c>
      <c r="C9038" s="32" t="s">
        <v>9835</v>
      </c>
      <c r="D9038" s="33" t="s">
        <v>2417</v>
      </c>
      <c r="E9038" s="34">
        <v>195.09</v>
      </c>
      <c r="F9038" s="168">
        <f t="shared" si="155"/>
        <v>195.09</v>
      </c>
    </row>
    <row r="9039" spans="1:6" s="45" customFormat="1" ht="14.25">
      <c r="A9039" s="229">
        <v>3009132</v>
      </c>
      <c r="B9039" s="21" t="s">
        <v>31</v>
      </c>
      <c r="C9039" s="32" t="s">
        <v>9836</v>
      </c>
      <c r="D9039" s="33" t="s">
        <v>2417</v>
      </c>
      <c r="E9039" s="34">
        <v>1278.51</v>
      </c>
      <c r="F9039" s="168">
        <f t="shared" si="155"/>
        <v>1278.51</v>
      </c>
    </row>
    <row r="9040" spans="1:6" s="45" customFormat="1" ht="14.25">
      <c r="A9040" s="229">
        <v>3009133</v>
      </c>
      <c r="B9040" s="21" t="s">
        <v>31</v>
      </c>
      <c r="C9040" s="32" t="s">
        <v>9837</v>
      </c>
      <c r="D9040" s="33" t="s">
        <v>2417</v>
      </c>
      <c r="E9040" s="34">
        <v>1709.04</v>
      </c>
      <c r="F9040" s="168">
        <f t="shared" si="155"/>
        <v>1709.04</v>
      </c>
    </row>
    <row r="9041" spans="1:6" s="45" customFormat="1" ht="14.25">
      <c r="A9041" s="229">
        <v>3009321</v>
      </c>
      <c r="B9041" s="21" t="s">
        <v>31</v>
      </c>
      <c r="C9041" s="32" t="s">
        <v>9838</v>
      </c>
      <c r="D9041" s="33" t="s">
        <v>20</v>
      </c>
      <c r="E9041" s="34">
        <v>1532.9</v>
      </c>
      <c r="F9041" s="168">
        <f t="shared" si="155"/>
        <v>1532.9</v>
      </c>
    </row>
    <row r="9042" spans="1:6" s="45" customFormat="1" ht="14.25">
      <c r="A9042" s="229">
        <v>3009322</v>
      </c>
      <c r="B9042" s="21" t="s">
        <v>31</v>
      </c>
      <c r="C9042" s="32" t="s">
        <v>9839</v>
      </c>
      <c r="D9042" s="33" t="s">
        <v>20</v>
      </c>
      <c r="E9042" s="34">
        <v>1575.54</v>
      </c>
      <c r="F9042" s="168">
        <f t="shared" si="155"/>
        <v>1575.54</v>
      </c>
    </row>
    <row r="9043" spans="1:6" s="45" customFormat="1" ht="14.25">
      <c r="A9043" s="229">
        <v>3009323</v>
      </c>
      <c r="B9043" s="21" t="s">
        <v>31</v>
      </c>
      <c r="C9043" s="32" t="s">
        <v>9840</v>
      </c>
      <c r="D9043" s="33" t="s">
        <v>20</v>
      </c>
      <c r="E9043" s="34">
        <v>1645.42</v>
      </c>
      <c r="F9043" s="168">
        <f t="shared" si="155"/>
        <v>1645.42</v>
      </c>
    </row>
    <row r="9044" spans="1:6" s="45" customFormat="1" ht="14.25">
      <c r="A9044" s="229">
        <v>3009324</v>
      </c>
      <c r="B9044" s="21" t="s">
        <v>31</v>
      </c>
      <c r="C9044" s="32" t="s">
        <v>9841</v>
      </c>
      <c r="D9044" s="33" t="s">
        <v>20</v>
      </c>
      <c r="E9044" s="34">
        <v>1592.97</v>
      </c>
      <c r="F9044" s="168">
        <f t="shared" si="155"/>
        <v>1592.97</v>
      </c>
    </row>
    <row r="9045" spans="1:6" s="45" customFormat="1" ht="14.25">
      <c r="A9045" s="229">
        <v>3009096</v>
      </c>
      <c r="B9045" s="21" t="s">
        <v>31</v>
      </c>
      <c r="C9045" s="32" t="s">
        <v>9842</v>
      </c>
      <c r="D9045" s="33" t="s">
        <v>20</v>
      </c>
      <c r="E9045" s="34">
        <v>267.57</v>
      </c>
      <c r="F9045" s="168">
        <f t="shared" si="155"/>
        <v>267.57</v>
      </c>
    </row>
    <row r="9046" spans="1:6" s="45" customFormat="1" ht="24">
      <c r="A9046" s="229">
        <v>3009330</v>
      </c>
      <c r="B9046" s="21" t="s">
        <v>31</v>
      </c>
      <c r="C9046" s="32" t="s">
        <v>9843</v>
      </c>
      <c r="D9046" s="33" t="s">
        <v>20</v>
      </c>
      <c r="E9046" s="34">
        <v>219.74</v>
      </c>
      <c r="F9046" s="168">
        <f t="shared" si="155"/>
        <v>219.74</v>
      </c>
    </row>
    <row r="9047" spans="1:6" s="45" customFormat="1" ht="24">
      <c r="A9047" s="229">
        <v>3009326</v>
      </c>
      <c r="B9047" s="21" t="s">
        <v>31</v>
      </c>
      <c r="C9047" s="32" t="s">
        <v>9844</v>
      </c>
      <c r="D9047" s="33" t="s">
        <v>20</v>
      </c>
      <c r="E9047" s="34">
        <v>225.73</v>
      </c>
      <c r="F9047" s="168">
        <f t="shared" si="155"/>
        <v>225.73</v>
      </c>
    </row>
    <row r="9048" spans="1:6" s="45" customFormat="1" ht="24">
      <c r="A9048" s="229">
        <v>3009234</v>
      </c>
      <c r="B9048" s="21" t="s">
        <v>31</v>
      </c>
      <c r="C9048" s="32" t="s">
        <v>9845</v>
      </c>
      <c r="D9048" s="33" t="s">
        <v>2417</v>
      </c>
      <c r="E9048" s="34">
        <v>1063859.1000000001</v>
      </c>
      <c r="F9048" s="168">
        <f t="shared" si="155"/>
        <v>1063859.1000000001</v>
      </c>
    </row>
    <row r="9049" spans="1:6" s="45" customFormat="1" ht="24">
      <c r="A9049" s="229">
        <v>3009022</v>
      </c>
      <c r="B9049" s="21" t="s">
        <v>31</v>
      </c>
      <c r="C9049" s="32" t="s">
        <v>9846</v>
      </c>
      <c r="D9049" s="33" t="s">
        <v>2417</v>
      </c>
      <c r="E9049" s="34">
        <v>1070499.8999999999</v>
      </c>
      <c r="F9049" s="168">
        <f t="shared" si="155"/>
        <v>1070499.8999999999</v>
      </c>
    </row>
    <row r="9050" spans="1:6" s="45" customFormat="1" ht="24">
      <c r="A9050" s="229">
        <v>3009230</v>
      </c>
      <c r="B9050" s="21" t="s">
        <v>31</v>
      </c>
      <c r="C9050" s="32" t="s">
        <v>9847</v>
      </c>
      <c r="D9050" s="33" t="s">
        <v>2417</v>
      </c>
      <c r="E9050" s="34">
        <v>1595948.59</v>
      </c>
      <c r="F9050" s="168">
        <f t="shared" si="155"/>
        <v>1595948.59</v>
      </c>
    </row>
    <row r="9051" spans="1:6" s="45" customFormat="1" ht="24">
      <c r="A9051" s="229">
        <v>3009018</v>
      </c>
      <c r="B9051" s="21" t="s">
        <v>31</v>
      </c>
      <c r="C9051" s="32" t="s">
        <v>9848</v>
      </c>
      <c r="D9051" s="33" t="s">
        <v>2417</v>
      </c>
      <c r="E9051" s="34">
        <v>1605909.8</v>
      </c>
      <c r="F9051" s="168">
        <f t="shared" si="155"/>
        <v>1605909.8</v>
      </c>
    </row>
    <row r="9052" spans="1:6" s="45" customFormat="1" ht="24">
      <c r="A9052" s="229">
        <v>3009288</v>
      </c>
      <c r="B9052" s="21" t="s">
        <v>31</v>
      </c>
      <c r="C9052" s="32" t="s">
        <v>9849</v>
      </c>
      <c r="D9052" s="33" t="s">
        <v>2417</v>
      </c>
      <c r="E9052" s="34">
        <v>1397195.91</v>
      </c>
      <c r="F9052" s="168">
        <f t="shared" si="155"/>
        <v>1397195.91</v>
      </c>
    </row>
    <row r="9053" spans="1:6" s="45" customFormat="1" ht="24">
      <c r="A9053" s="229">
        <v>3009013</v>
      </c>
      <c r="B9053" s="21" t="s">
        <v>31</v>
      </c>
      <c r="C9053" s="32" t="s">
        <v>9850</v>
      </c>
      <c r="D9053" s="33" t="s">
        <v>2417</v>
      </c>
      <c r="E9053" s="34">
        <v>1420222.27</v>
      </c>
      <c r="F9053" s="168">
        <f t="shared" si="155"/>
        <v>1420222.27</v>
      </c>
    </row>
    <row r="9054" spans="1:6" s="45" customFormat="1" ht="24">
      <c r="A9054" s="229">
        <v>3009292</v>
      </c>
      <c r="B9054" s="21" t="s">
        <v>31</v>
      </c>
      <c r="C9054" s="32" t="s">
        <v>9851</v>
      </c>
      <c r="D9054" s="33" t="s">
        <v>2417</v>
      </c>
      <c r="E9054" s="34">
        <v>2095796.51</v>
      </c>
      <c r="F9054" s="168">
        <f t="shared" si="155"/>
        <v>2095796.51</v>
      </c>
    </row>
    <row r="9055" spans="1:6" s="45" customFormat="1" ht="24">
      <c r="A9055" s="229">
        <v>3009225</v>
      </c>
      <c r="B9055" s="21" t="s">
        <v>31</v>
      </c>
      <c r="C9055" s="32" t="s">
        <v>9852</v>
      </c>
      <c r="D9055" s="33" t="s">
        <v>2417</v>
      </c>
      <c r="E9055" s="34">
        <v>2130336.2200000002</v>
      </c>
      <c r="F9055" s="168">
        <f t="shared" si="155"/>
        <v>2130336.2200000002</v>
      </c>
    </row>
    <row r="9056" spans="1:6" s="45" customFormat="1" ht="14.25">
      <c r="A9056" s="229">
        <v>3009100</v>
      </c>
      <c r="B9056" s="21" t="s">
        <v>31</v>
      </c>
      <c r="C9056" s="32" t="s">
        <v>9853</v>
      </c>
      <c r="D9056" s="33" t="s">
        <v>20</v>
      </c>
      <c r="E9056" s="34">
        <v>48159.49</v>
      </c>
      <c r="F9056" s="168">
        <f t="shared" si="155"/>
        <v>48159.49</v>
      </c>
    </row>
    <row r="9057" spans="1:6" s="45" customFormat="1" ht="24">
      <c r="A9057" s="229">
        <v>3009238</v>
      </c>
      <c r="B9057" s="21" t="s">
        <v>31</v>
      </c>
      <c r="C9057" s="32" t="s">
        <v>9854</v>
      </c>
      <c r="D9057" s="33" t="s">
        <v>2417</v>
      </c>
      <c r="E9057" s="34">
        <v>956033.95</v>
      </c>
      <c r="F9057" s="168">
        <f t="shared" si="155"/>
        <v>956033.95</v>
      </c>
    </row>
    <row r="9058" spans="1:6" s="45" customFormat="1" ht="24">
      <c r="A9058" s="229">
        <v>3009304</v>
      </c>
      <c r="B9058" s="21" t="s">
        <v>31</v>
      </c>
      <c r="C9058" s="32" t="s">
        <v>9855</v>
      </c>
      <c r="D9058" s="33" t="s">
        <v>2417</v>
      </c>
      <c r="E9058" s="34">
        <v>1433953.21</v>
      </c>
      <c r="F9058" s="168">
        <f t="shared" si="155"/>
        <v>1433953.21</v>
      </c>
    </row>
    <row r="9059" spans="1:6" s="45" customFormat="1" ht="24">
      <c r="A9059" s="229">
        <v>3009030</v>
      </c>
      <c r="B9059" s="21" t="s">
        <v>31</v>
      </c>
      <c r="C9059" s="32" t="s">
        <v>9856</v>
      </c>
      <c r="D9059" s="33" t="s">
        <v>2417</v>
      </c>
      <c r="E9059" s="34">
        <v>1443906.6</v>
      </c>
      <c r="F9059" s="168">
        <f t="shared" si="155"/>
        <v>1443906.6</v>
      </c>
    </row>
    <row r="9060" spans="1:6" s="45" customFormat="1" ht="24">
      <c r="A9060" s="229">
        <v>3009254</v>
      </c>
      <c r="B9060" s="21" t="s">
        <v>31</v>
      </c>
      <c r="C9060" s="32" t="s">
        <v>9857</v>
      </c>
      <c r="D9060" s="33" t="s">
        <v>2417</v>
      </c>
      <c r="E9060" s="34">
        <v>1447189.24</v>
      </c>
      <c r="F9060" s="168">
        <f t="shared" si="155"/>
        <v>1447189.24</v>
      </c>
    </row>
    <row r="9061" spans="1:6" s="45" customFormat="1" ht="24">
      <c r="A9061" s="229">
        <v>3009262</v>
      </c>
      <c r="B9061" s="21" t="s">
        <v>31</v>
      </c>
      <c r="C9061" s="32" t="s">
        <v>9858</v>
      </c>
      <c r="D9061" s="33" t="s">
        <v>2417</v>
      </c>
      <c r="E9061" s="34">
        <v>1287913.33</v>
      </c>
      <c r="F9061" s="168">
        <f t="shared" si="155"/>
        <v>1287913.33</v>
      </c>
    </row>
    <row r="9062" spans="1:6" s="45" customFormat="1" ht="24">
      <c r="A9062" s="229">
        <v>3009034</v>
      </c>
      <c r="B9062" s="21" t="s">
        <v>31</v>
      </c>
      <c r="C9062" s="32" t="s">
        <v>9859</v>
      </c>
      <c r="D9062" s="33" t="s">
        <v>2417</v>
      </c>
      <c r="E9062" s="34">
        <v>1478556.67</v>
      </c>
      <c r="F9062" s="168">
        <f t="shared" si="155"/>
        <v>1478556.67</v>
      </c>
    </row>
    <row r="9063" spans="1:6" s="45" customFormat="1" ht="24">
      <c r="A9063" s="229">
        <v>3009042</v>
      </c>
      <c r="B9063" s="21" t="s">
        <v>31</v>
      </c>
      <c r="C9063" s="32" t="s">
        <v>9860</v>
      </c>
      <c r="D9063" s="33" t="s">
        <v>2417</v>
      </c>
      <c r="E9063" s="34">
        <v>1311350.25</v>
      </c>
      <c r="F9063" s="168">
        <f t="shared" si="155"/>
        <v>1311350.25</v>
      </c>
    </row>
    <row r="9064" spans="1:6" s="45" customFormat="1" ht="24">
      <c r="A9064" s="229">
        <v>3009270</v>
      </c>
      <c r="B9064" s="21" t="s">
        <v>31</v>
      </c>
      <c r="C9064" s="32" t="s">
        <v>9861</v>
      </c>
      <c r="D9064" s="33" t="s">
        <v>2417</v>
      </c>
      <c r="E9064" s="34">
        <v>2171458.34</v>
      </c>
      <c r="F9064" s="168">
        <f t="shared" si="155"/>
        <v>2171458.34</v>
      </c>
    </row>
    <row r="9065" spans="1:6" s="45" customFormat="1" ht="24">
      <c r="A9065" s="229">
        <v>3009050</v>
      </c>
      <c r="B9065" s="21" t="s">
        <v>31</v>
      </c>
      <c r="C9065" s="32" t="s">
        <v>9862</v>
      </c>
      <c r="D9065" s="33" t="s">
        <v>2417</v>
      </c>
      <c r="E9065" s="34">
        <v>2218548.4</v>
      </c>
      <c r="F9065" s="168">
        <f t="shared" si="155"/>
        <v>2218548.4</v>
      </c>
    </row>
    <row r="9066" spans="1:6" s="45" customFormat="1" ht="14.25">
      <c r="A9066" s="229">
        <v>3009101</v>
      </c>
      <c r="B9066" s="21" t="s">
        <v>31</v>
      </c>
      <c r="C9066" s="32" t="s">
        <v>9863</v>
      </c>
      <c r="D9066" s="33" t="s">
        <v>20</v>
      </c>
      <c r="E9066" s="34">
        <v>96586.54</v>
      </c>
      <c r="F9066" s="168">
        <f t="shared" si="155"/>
        <v>96586.54</v>
      </c>
    </row>
    <row r="9067" spans="1:6" s="45" customFormat="1" ht="24">
      <c r="A9067" s="229">
        <v>3009246</v>
      </c>
      <c r="B9067" s="21" t="s">
        <v>31</v>
      </c>
      <c r="C9067" s="32" t="s">
        <v>9864</v>
      </c>
      <c r="D9067" s="33" t="s">
        <v>2417</v>
      </c>
      <c r="E9067" s="34">
        <v>950473.15</v>
      </c>
      <c r="F9067" s="168">
        <f t="shared" si="155"/>
        <v>950473.15</v>
      </c>
    </row>
    <row r="9068" spans="1:6" s="45" customFormat="1" ht="24">
      <c r="A9068" s="229">
        <v>3009208</v>
      </c>
      <c r="B9068" s="21" t="s">
        <v>31</v>
      </c>
      <c r="C9068" s="32" t="s">
        <v>9865</v>
      </c>
      <c r="D9068" s="33" t="s">
        <v>2417</v>
      </c>
      <c r="E9068" s="34">
        <v>957108.94</v>
      </c>
      <c r="F9068" s="168">
        <f t="shared" si="155"/>
        <v>957108.94</v>
      </c>
    </row>
    <row r="9069" spans="1:6" s="45" customFormat="1" ht="24">
      <c r="A9069" s="229">
        <v>3009308</v>
      </c>
      <c r="B9069" s="21" t="s">
        <v>31</v>
      </c>
      <c r="C9069" s="32" t="s">
        <v>9866</v>
      </c>
      <c r="D9069" s="33" t="s">
        <v>2417</v>
      </c>
      <c r="E9069" s="34">
        <v>1425612.67</v>
      </c>
      <c r="F9069" s="168">
        <f t="shared" si="155"/>
        <v>1425612.67</v>
      </c>
    </row>
    <row r="9070" spans="1:6" s="45" customFormat="1" ht="24">
      <c r="A9070" s="229">
        <v>3009212</v>
      </c>
      <c r="B9070" s="21" t="s">
        <v>31</v>
      </c>
      <c r="C9070" s="32" t="s">
        <v>9867</v>
      </c>
      <c r="D9070" s="33" t="s">
        <v>2417</v>
      </c>
      <c r="E9070" s="34">
        <v>1435566.36</v>
      </c>
      <c r="F9070" s="168">
        <f t="shared" si="155"/>
        <v>1435566.36</v>
      </c>
    </row>
    <row r="9071" spans="1:6" s="45" customFormat="1" ht="24">
      <c r="A9071" s="229">
        <v>3009258</v>
      </c>
      <c r="B9071" s="21" t="s">
        <v>31</v>
      </c>
      <c r="C9071" s="32" t="s">
        <v>9868</v>
      </c>
      <c r="D9071" s="33" t="s">
        <v>2417</v>
      </c>
      <c r="E9071" s="34">
        <v>1441687.07</v>
      </c>
      <c r="F9071" s="168">
        <f t="shared" ref="F9071:F9134" si="156">E9071*$F$5038</f>
        <v>1441687.07</v>
      </c>
    </row>
    <row r="9072" spans="1:6" s="45" customFormat="1" ht="24">
      <c r="A9072" s="229">
        <v>3009266</v>
      </c>
      <c r="B9072" s="21" t="s">
        <v>31</v>
      </c>
      <c r="C9072" s="32" t="s">
        <v>9869</v>
      </c>
      <c r="D9072" s="33" t="s">
        <v>2417</v>
      </c>
      <c r="E9072" s="34">
        <v>1282411.17</v>
      </c>
      <c r="F9072" s="168">
        <f t="shared" si="156"/>
        <v>1282411.17</v>
      </c>
    </row>
    <row r="9073" spans="1:6" s="45" customFormat="1" ht="24">
      <c r="A9073" s="229">
        <v>3009038</v>
      </c>
      <c r="B9073" s="21" t="s">
        <v>31</v>
      </c>
      <c r="C9073" s="32" t="s">
        <v>9870</v>
      </c>
      <c r="D9073" s="33" t="s">
        <v>2417</v>
      </c>
      <c r="E9073" s="34">
        <v>1473054.5</v>
      </c>
      <c r="F9073" s="168">
        <f t="shared" si="156"/>
        <v>1473054.5</v>
      </c>
    </row>
    <row r="9074" spans="1:6" s="45" customFormat="1" ht="24">
      <c r="A9074" s="229">
        <v>3009046</v>
      </c>
      <c r="B9074" s="21" t="s">
        <v>31</v>
      </c>
      <c r="C9074" s="32" t="s">
        <v>9871</v>
      </c>
      <c r="D9074" s="33" t="s">
        <v>2417</v>
      </c>
      <c r="E9074" s="34">
        <v>1305848.0900000001</v>
      </c>
      <c r="F9074" s="168">
        <f t="shared" si="156"/>
        <v>1305848.0900000001</v>
      </c>
    </row>
    <row r="9075" spans="1:6" s="45" customFormat="1" ht="24">
      <c r="A9075" s="229">
        <v>3009274</v>
      </c>
      <c r="B9075" s="21" t="s">
        <v>31</v>
      </c>
      <c r="C9075" s="32" t="s">
        <v>9872</v>
      </c>
      <c r="D9075" s="33" t="s">
        <v>2417</v>
      </c>
      <c r="E9075" s="34">
        <v>2163205.8199999998</v>
      </c>
      <c r="F9075" s="168">
        <f t="shared" si="156"/>
        <v>2163205.8199999998</v>
      </c>
    </row>
    <row r="9076" spans="1:6" s="45" customFormat="1" ht="24">
      <c r="A9076" s="229">
        <v>3009054</v>
      </c>
      <c r="B9076" s="21" t="s">
        <v>31</v>
      </c>
      <c r="C9076" s="32" t="s">
        <v>9873</v>
      </c>
      <c r="D9076" s="33" t="s">
        <v>2417</v>
      </c>
      <c r="E9076" s="34">
        <v>2210295.88</v>
      </c>
      <c r="F9076" s="168">
        <f t="shared" si="156"/>
        <v>2210295.88</v>
      </c>
    </row>
    <row r="9077" spans="1:6" s="45" customFormat="1" ht="24">
      <c r="A9077" s="229">
        <v>3009235</v>
      </c>
      <c r="B9077" s="21" t="s">
        <v>31</v>
      </c>
      <c r="C9077" s="32" t="s">
        <v>9874</v>
      </c>
      <c r="D9077" s="33" t="s">
        <v>2417</v>
      </c>
      <c r="E9077" s="34">
        <v>1394297.39</v>
      </c>
      <c r="F9077" s="168">
        <f t="shared" si="156"/>
        <v>1394297.39</v>
      </c>
    </row>
    <row r="9078" spans="1:6" s="45" customFormat="1" ht="24">
      <c r="A9078" s="229">
        <v>3009023</v>
      </c>
      <c r="B9078" s="21" t="s">
        <v>31</v>
      </c>
      <c r="C9078" s="32" t="s">
        <v>9875</v>
      </c>
      <c r="D9078" s="33" t="s">
        <v>2417</v>
      </c>
      <c r="E9078" s="34">
        <v>1400725.1</v>
      </c>
      <c r="F9078" s="168">
        <f t="shared" si="156"/>
        <v>1400725.1</v>
      </c>
    </row>
    <row r="9079" spans="1:6" s="45" customFormat="1" ht="24">
      <c r="A9079" s="229">
        <v>3009231</v>
      </c>
      <c r="B9079" s="21" t="s">
        <v>31</v>
      </c>
      <c r="C9079" s="32" t="s">
        <v>9876</v>
      </c>
      <c r="D9079" s="33" t="s">
        <v>2417</v>
      </c>
      <c r="E9079" s="34">
        <v>2089653.78</v>
      </c>
      <c r="F9079" s="168">
        <f t="shared" si="156"/>
        <v>2089653.78</v>
      </c>
    </row>
    <row r="9080" spans="1:6" s="45" customFormat="1" ht="24">
      <c r="A9080" s="229">
        <v>3009019</v>
      </c>
      <c r="B9080" s="21" t="s">
        <v>31</v>
      </c>
      <c r="C9080" s="32" t="s">
        <v>9877</v>
      </c>
      <c r="D9080" s="33" t="s">
        <v>2417</v>
      </c>
      <c r="E9080" s="34">
        <v>2101727.06</v>
      </c>
      <c r="F9080" s="168">
        <f t="shared" si="156"/>
        <v>2101727.06</v>
      </c>
    </row>
    <row r="9081" spans="1:6" s="45" customFormat="1" ht="24">
      <c r="A9081" s="229">
        <v>3009289</v>
      </c>
      <c r="B9081" s="21" t="s">
        <v>31</v>
      </c>
      <c r="C9081" s="32" t="s">
        <v>9878</v>
      </c>
      <c r="D9081" s="33" t="s">
        <v>2417</v>
      </c>
      <c r="E9081" s="34">
        <v>1983212.03</v>
      </c>
      <c r="F9081" s="168">
        <f t="shared" si="156"/>
        <v>1983212.03</v>
      </c>
    </row>
    <row r="9082" spans="1:6" s="45" customFormat="1" ht="24">
      <c r="A9082" s="229">
        <v>3009014</v>
      </c>
      <c r="B9082" s="21" t="s">
        <v>31</v>
      </c>
      <c r="C9082" s="32" t="s">
        <v>9879</v>
      </c>
      <c r="D9082" s="33" t="s">
        <v>2417</v>
      </c>
      <c r="E9082" s="34">
        <v>2019259.81</v>
      </c>
      <c r="F9082" s="168">
        <f t="shared" si="156"/>
        <v>2019259.81</v>
      </c>
    </row>
    <row r="9083" spans="1:6" s="45" customFormat="1" ht="24">
      <c r="A9083" s="229">
        <v>3009293</v>
      </c>
      <c r="B9083" s="21" t="s">
        <v>31</v>
      </c>
      <c r="C9083" s="32" t="s">
        <v>9880</v>
      </c>
      <c r="D9083" s="33" t="s">
        <v>2417</v>
      </c>
      <c r="E9083" s="34">
        <v>2974820.78</v>
      </c>
      <c r="F9083" s="168">
        <f t="shared" si="156"/>
        <v>2974820.78</v>
      </c>
    </row>
    <row r="9084" spans="1:6" s="45" customFormat="1" ht="24">
      <c r="A9084" s="229">
        <v>3009226</v>
      </c>
      <c r="B9084" s="21" t="s">
        <v>31</v>
      </c>
      <c r="C9084" s="32" t="s">
        <v>9881</v>
      </c>
      <c r="D9084" s="33" t="s">
        <v>2417</v>
      </c>
      <c r="E9084" s="34">
        <v>3028892.74</v>
      </c>
      <c r="F9084" s="168">
        <f t="shared" si="156"/>
        <v>3028892.74</v>
      </c>
    </row>
    <row r="9085" spans="1:6" s="45" customFormat="1" ht="14.25">
      <c r="A9085" s="229">
        <v>3009102</v>
      </c>
      <c r="B9085" s="21" t="s">
        <v>31</v>
      </c>
      <c r="C9085" s="32" t="s">
        <v>9882</v>
      </c>
      <c r="D9085" s="33" t="s">
        <v>20</v>
      </c>
      <c r="E9085" s="34">
        <v>67573.2</v>
      </c>
      <c r="F9085" s="168">
        <f t="shared" si="156"/>
        <v>67573.2</v>
      </c>
    </row>
    <row r="9086" spans="1:6" s="45" customFormat="1" ht="24">
      <c r="A9086" s="229">
        <v>3009297</v>
      </c>
      <c r="B9086" s="21" t="s">
        <v>31</v>
      </c>
      <c r="C9086" s="32" t="s">
        <v>9883</v>
      </c>
      <c r="D9086" s="33" t="s">
        <v>2417</v>
      </c>
      <c r="E9086" s="34">
        <v>1280208.48</v>
      </c>
      <c r="F9086" s="168">
        <f t="shared" si="156"/>
        <v>1280208.48</v>
      </c>
    </row>
    <row r="9087" spans="1:6" s="45" customFormat="1" ht="24">
      <c r="A9087" s="229">
        <v>3009027</v>
      </c>
      <c r="B9087" s="21" t="s">
        <v>31</v>
      </c>
      <c r="C9087" s="32" t="s">
        <v>9884</v>
      </c>
      <c r="D9087" s="33" t="s">
        <v>2417</v>
      </c>
      <c r="E9087" s="34">
        <v>1286844.18</v>
      </c>
      <c r="F9087" s="168">
        <f t="shared" si="156"/>
        <v>1286844.18</v>
      </c>
    </row>
    <row r="9088" spans="1:6" s="45" customFormat="1" ht="24">
      <c r="A9088" s="229">
        <v>3009305</v>
      </c>
      <c r="B9088" s="21" t="s">
        <v>31</v>
      </c>
      <c r="C9088" s="32" t="s">
        <v>9885</v>
      </c>
      <c r="D9088" s="33" t="s">
        <v>2417</v>
      </c>
      <c r="E9088" s="34">
        <v>1920214.92</v>
      </c>
      <c r="F9088" s="168">
        <f t="shared" si="156"/>
        <v>1920214.92</v>
      </c>
    </row>
    <row r="9089" spans="1:6" s="45" customFormat="1" ht="24">
      <c r="A9089" s="229">
        <v>3009031</v>
      </c>
      <c r="B9089" s="21" t="s">
        <v>31</v>
      </c>
      <c r="C9089" s="32" t="s">
        <v>9886</v>
      </c>
      <c r="D9089" s="33" t="s">
        <v>2417</v>
      </c>
      <c r="E9089" s="34">
        <v>1930168.3</v>
      </c>
      <c r="F9089" s="168">
        <f t="shared" si="156"/>
        <v>1930168.3</v>
      </c>
    </row>
    <row r="9090" spans="1:6" s="45" customFormat="1" ht="24">
      <c r="A9090" s="229">
        <v>3009255</v>
      </c>
      <c r="B9090" s="21" t="s">
        <v>31</v>
      </c>
      <c r="C9090" s="32" t="s">
        <v>9887</v>
      </c>
      <c r="D9090" s="33" t="s">
        <v>2417</v>
      </c>
      <c r="E9090" s="34">
        <v>1877925.38</v>
      </c>
      <c r="F9090" s="168">
        <f t="shared" si="156"/>
        <v>1877925.38</v>
      </c>
    </row>
    <row r="9091" spans="1:6" s="45" customFormat="1" ht="24">
      <c r="A9091" s="229">
        <v>3009263</v>
      </c>
      <c r="B9091" s="21" t="s">
        <v>31</v>
      </c>
      <c r="C9091" s="32" t="s">
        <v>9888</v>
      </c>
      <c r="D9091" s="33" t="s">
        <v>2417</v>
      </c>
      <c r="E9091" s="34">
        <v>1867941.69</v>
      </c>
      <c r="F9091" s="168">
        <f t="shared" si="156"/>
        <v>1867941.69</v>
      </c>
    </row>
    <row r="9092" spans="1:6" s="45" customFormat="1" ht="24">
      <c r="A9092" s="229">
        <v>3009035</v>
      </c>
      <c r="B9092" s="21" t="s">
        <v>31</v>
      </c>
      <c r="C9092" s="32" t="s">
        <v>9889</v>
      </c>
      <c r="D9092" s="33" t="s">
        <v>2417</v>
      </c>
      <c r="E9092" s="34">
        <v>1914598.52</v>
      </c>
      <c r="F9092" s="168">
        <f t="shared" si="156"/>
        <v>1914598.52</v>
      </c>
    </row>
    <row r="9093" spans="1:6" s="45" customFormat="1" ht="24">
      <c r="A9093" s="229">
        <v>3009043</v>
      </c>
      <c r="B9093" s="21" t="s">
        <v>31</v>
      </c>
      <c r="C9093" s="32" t="s">
        <v>9890</v>
      </c>
      <c r="D9093" s="33" t="s">
        <v>2417</v>
      </c>
      <c r="E9093" s="34">
        <v>1904117.58</v>
      </c>
      <c r="F9093" s="168">
        <f t="shared" si="156"/>
        <v>1904117.58</v>
      </c>
    </row>
    <row r="9094" spans="1:6" s="45" customFormat="1" ht="24">
      <c r="A9094" s="229">
        <v>3009271</v>
      </c>
      <c r="B9094" s="21" t="s">
        <v>31</v>
      </c>
      <c r="C9094" s="32" t="s">
        <v>9891</v>
      </c>
      <c r="D9094" s="33" t="s">
        <v>2417</v>
      </c>
      <c r="E9094" s="34">
        <v>2817562.46</v>
      </c>
      <c r="F9094" s="168">
        <f t="shared" si="156"/>
        <v>2817562.46</v>
      </c>
    </row>
    <row r="9095" spans="1:6" s="45" customFormat="1" ht="24">
      <c r="A9095" s="229">
        <v>3009051</v>
      </c>
      <c r="B9095" s="21" t="s">
        <v>31</v>
      </c>
      <c r="C9095" s="32" t="s">
        <v>9892</v>
      </c>
      <c r="D9095" s="33" t="s">
        <v>2417</v>
      </c>
      <c r="E9095" s="34">
        <v>2872611.08</v>
      </c>
      <c r="F9095" s="168">
        <f t="shared" si="156"/>
        <v>2872611.08</v>
      </c>
    </row>
    <row r="9096" spans="1:6" s="45" customFormat="1" ht="14.25">
      <c r="A9096" s="229">
        <v>3009103</v>
      </c>
      <c r="B9096" s="21" t="s">
        <v>31</v>
      </c>
      <c r="C9096" s="32" t="s">
        <v>9893</v>
      </c>
      <c r="D9096" s="33" t="s">
        <v>20</v>
      </c>
      <c r="E9096" s="34">
        <v>135413.96</v>
      </c>
      <c r="F9096" s="168">
        <f t="shared" si="156"/>
        <v>135413.96</v>
      </c>
    </row>
    <row r="9097" spans="1:6" s="45" customFormat="1" ht="24">
      <c r="A9097" s="229">
        <v>3009247</v>
      </c>
      <c r="B9097" s="21" t="s">
        <v>31</v>
      </c>
      <c r="C9097" s="32" t="s">
        <v>9894</v>
      </c>
      <c r="D9097" s="33" t="s">
        <v>2417</v>
      </c>
      <c r="E9097" s="34">
        <v>1274341.26</v>
      </c>
      <c r="F9097" s="168">
        <f t="shared" si="156"/>
        <v>1274341.26</v>
      </c>
    </row>
    <row r="9098" spans="1:6" s="45" customFormat="1" ht="24">
      <c r="A9098" s="229">
        <v>3009209</v>
      </c>
      <c r="B9098" s="21" t="s">
        <v>31</v>
      </c>
      <c r="C9098" s="32" t="s">
        <v>9895</v>
      </c>
      <c r="D9098" s="33" t="s">
        <v>2417</v>
      </c>
      <c r="E9098" s="34">
        <v>1280977.05</v>
      </c>
      <c r="F9098" s="168">
        <f t="shared" si="156"/>
        <v>1280977.05</v>
      </c>
    </row>
    <row r="9099" spans="1:6" s="45" customFormat="1" ht="24">
      <c r="A9099" s="229">
        <v>3009309</v>
      </c>
      <c r="B9099" s="21" t="s">
        <v>31</v>
      </c>
      <c r="C9099" s="32" t="s">
        <v>9896</v>
      </c>
      <c r="D9099" s="33" t="s">
        <v>2417</v>
      </c>
      <c r="E9099" s="34">
        <v>1911415.02</v>
      </c>
      <c r="F9099" s="168">
        <f t="shared" si="156"/>
        <v>1911415.02</v>
      </c>
    </row>
    <row r="9100" spans="1:6" s="45" customFormat="1" ht="24">
      <c r="A9100" s="229">
        <v>3009213</v>
      </c>
      <c r="B9100" s="21" t="s">
        <v>31</v>
      </c>
      <c r="C9100" s="32" t="s">
        <v>9897</v>
      </c>
      <c r="D9100" s="33" t="s">
        <v>2417</v>
      </c>
      <c r="E9100" s="34">
        <v>1921368.71</v>
      </c>
      <c r="F9100" s="168">
        <f t="shared" si="156"/>
        <v>1921368.71</v>
      </c>
    </row>
    <row r="9101" spans="1:6" s="45" customFormat="1" ht="24">
      <c r="A9101" s="229">
        <v>3009259</v>
      </c>
      <c r="B9101" s="21" t="s">
        <v>31</v>
      </c>
      <c r="C9101" s="32" t="s">
        <v>9898</v>
      </c>
      <c r="D9101" s="33" t="s">
        <v>2417</v>
      </c>
      <c r="E9101" s="34">
        <v>1872116.79</v>
      </c>
      <c r="F9101" s="168">
        <f t="shared" si="156"/>
        <v>1872116.79</v>
      </c>
    </row>
    <row r="9102" spans="1:6" s="45" customFormat="1" ht="24">
      <c r="A9102" s="229">
        <v>3009267</v>
      </c>
      <c r="B9102" s="21" t="s">
        <v>31</v>
      </c>
      <c r="C9102" s="32" t="s">
        <v>9899</v>
      </c>
      <c r="D9102" s="33" t="s">
        <v>2417</v>
      </c>
      <c r="E9102" s="34">
        <v>1862133.09</v>
      </c>
      <c r="F9102" s="168">
        <f t="shared" si="156"/>
        <v>1862133.09</v>
      </c>
    </row>
    <row r="9103" spans="1:6" s="45" customFormat="1" ht="24">
      <c r="A9103" s="229">
        <v>3009039</v>
      </c>
      <c r="B9103" s="21" t="s">
        <v>31</v>
      </c>
      <c r="C9103" s="32" t="s">
        <v>9900</v>
      </c>
      <c r="D9103" s="33" t="s">
        <v>2417</v>
      </c>
      <c r="E9103" s="34">
        <v>1908789.93</v>
      </c>
      <c r="F9103" s="168">
        <f t="shared" si="156"/>
        <v>1908789.93</v>
      </c>
    </row>
    <row r="9104" spans="1:6" s="45" customFormat="1" ht="24">
      <c r="A9104" s="229">
        <v>3009047</v>
      </c>
      <c r="B9104" s="21" t="s">
        <v>31</v>
      </c>
      <c r="C9104" s="32" t="s">
        <v>9901</v>
      </c>
      <c r="D9104" s="33" t="s">
        <v>2417</v>
      </c>
      <c r="E9104" s="34">
        <v>1898308.98</v>
      </c>
      <c r="F9104" s="168">
        <f t="shared" si="156"/>
        <v>1898308.98</v>
      </c>
    </row>
    <row r="9105" spans="1:6" s="45" customFormat="1" ht="24">
      <c r="A9105" s="229">
        <v>3009275</v>
      </c>
      <c r="B9105" s="21" t="s">
        <v>31</v>
      </c>
      <c r="C9105" s="32" t="s">
        <v>9902</v>
      </c>
      <c r="D9105" s="33" t="s">
        <v>2417</v>
      </c>
      <c r="E9105" s="34">
        <v>2808850.59</v>
      </c>
      <c r="F9105" s="168">
        <f t="shared" si="156"/>
        <v>2808850.59</v>
      </c>
    </row>
    <row r="9106" spans="1:6" s="45" customFormat="1" ht="24">
      <c r="A9106" s="229">
        <v>3009055</v>
      </c>
      <c r="B9106" s="21" t="s">
        <v>31</v>
      </c>
      <c r="C9106" s="32" t="s">
        <v>9903</v>
      </c>
      <c r="D9106" s="33" t="s">
        <v>2417</v>
      </c>
      <c r="E9106" s="34">
        <v>2863899.21</v>
      </c>
      <c r="F9106" s="168">
        <f t="shared" si="156"/>
        <v>2863899.21</v>
      </c>
    </row>
    <row r="9107" spans="1:6" s="45" customFormat="1" ht="24">
      <c r="A9107" s="229">
        <v>3009236</v>
      </c>
      <c r="B9107" s="21" t="s">
        <v>31</v>
      </c>
      <c r="C9107" s="32" t="s">
        <v>9904</v>
      </c>
      <c r="D9107" s="33" t="s">
        <v>2417</v>
      </c>
      <c r="E9107" s="34">
        <v>1701985.14</v>
      </c>
      <c r="F9107" s="168">
        <f t="shared" si="156"/>
        <v>1701985.14</v>
      </c>
    </row>
    <row r="9108" spans="1:6" s="45" customFormat="1" ht="24">
      <c r="A9108" s="229">
        <v>3009024</v>
      </c>
      <c r="B9108" s="21" t="s">
        <v>31</v>
      </c>
      <c r="C9108" s="32" t="s">
        <v>9905</v>
      </c>
      <c r="D9108" s="33" t="s">
        <v>2417</v>
      </c>
      <c r="E9108" s="34">
        <v>1706833.51</v>
      </c>
      <c r="F9108" s="168">
        <f t="shared" si="156"/>
        <v>1706833.51</v>
      </c>
    </row>
    <row r="9109" spans="1:6" s="45" customFormat="1" ht="24">
      <c r="A9109" s="229">
        <v>3009232</v>
      </c>
      <c r="B9109" s="21" t="s">
        <v>31</v>
      </c>
      <c r="C9109" s="32" t="s">
        <v>9906</v>
      </c>
      <c r="D9109" s="33" t="s">
        <v>2417</v>
      </c>
      <c r="E9109" s="34">
        <v>2549029.48</v>
      </c>
      <c r="F9109" s="168">
        <f t="shared" si="156"/>
        <v>2549029.48</v>
      </c>
    </row>
    <row r="9110" spans="1:6" s="45" customFormat="1" ht="24">
      <c r="A9110" s="229">
        <v>3009020</v>
      </c>
      <c r="B9110" s="21" t="s">
        <v>31</v>
      </c>
      <c r="C9110" s="32" t="s">
        <v>9907</v>
      </c>
      <c r="D9110" s="33" t="s">
        <v>2417</v>
      </c>
      <c r="E9110" s="34">
        <v>2558617.7799999998</v>
      </c>
      <c r="F9110" s="168">
        <f t="shared" si="156"/>
        <v>2558617.7799999998</v>
      </c>
    </row>
    <row r="9111" spans="1:6" s="45" customFormat="1" ht="24">
      <c r="A9111" s="229">
        <v>3009290</v>
      </c>
      <c r="B9111" s="21" t="s">
        <v>31</v>
      </c>
      <c r="C9111" s="32" t="s">
        <v>9908</v>
      </c>
      <c r="D9111" s="33" t="s">
        <v>2417</v>
      </c>
      <c r="E9111" s="34">
        <v>2295663.54</v>
      </c>
      <c r="F9111" s="168">
        <f t="shared" si="156"/>
        <v>2295663.54</v>
      </c>
    </row>
    <row r="9112" spans="1:6" s="45" customFormat="1" ht="24">
      <c r="A9112" s="229">
        <v>3009015</v>
      </c>
      <c r="B9112" s="21" t="s">
        <v>31</v>
      </c>
      <c r="C9112" s="32" t="s">
        <v>9909</v>
      </c>
      <c r="D9112" s="33" t="s">
        <v>2417</v>
      </c>
      <c r="E9112" s="34">
        <v>2332027.15</v>
      </c>
      <c r="F9112" s="168">
        <f t="shared" si="156"/>
        <v>2332027.15</v>
      </c>
    </row>
    <row r="9113" spans="1:6" s="45" customFormat="1" ht="24">
      <c r="A9113" s="229">
        <v>3009294</v>
      </c>
      <c r="B9113" s="21" t="s">
        <v>31</v>
      </c>
      <c r="C9113" s="32" t="s">
        <v>9910</v>
      </c>
      <c r="D9113" s="33" t="s">
        <v>2417</v>
      </c>
      <c r="E9113" s="34">
        <v>3443498.04</v>
      </c>
      <c r="F9113" s="168">
        <f t="shared" si="156"/>
        <v>3443498.04</v>
      </c>
    </row>
    <row r="9114" spans="1:6" s="45" customFormat="1" ht="24">
      <c r="A9114" s="229">
        <v>3009227</v>
      </c>
      <c r="B9114" s="21" t="s">
        <v>31</v>
      </c>
      <c r="C9114" s="32" t="s">
        <v>9911</v>
      </c>
      <c r="D9114" s="33" t="s">
        <v>2417</v>
      </c>
      <c r="E9114" s="34">
        <v>3498043.74</v>
      </c>
      <c r="F9114" s="168">
        <f t="shared" si="156"/>
        <v>3498043.74</v>
      </c>
    </row>
    <row r="9115" spans="1:6" s="45" customFormat="1" ht="14.25">
      <c r="A9115" s="229">
        <v>3009104</v>
      </c>
      <c r="B9115" s="21" t="s">
        <v>31</v>
      </c>
      <c r="C9115" s="32" t="s">
        <v>9912</v>
      </c>
      <c r="D9115" s="33" t="s">
        <v>20</v>
      </c>
      <c r="E9115" s="34">
        <v>83847.39</v>
      </c>
      <c r="F9115" s="168">
        <f t="shared" si="156"/>
        <v>83847.39</v>
      </c>
    </row>
    <row r="9116" spans="1:6" s="45" customFormat="1" ht="24">
      <c r="A9116" s="229">
        <v>3009240</v>
      </c>
      <c r="B9116" s="21" t="s">
        <v>31</v>
      </c>
      <c r="C9116" s="32" t="s">
        <v>9913</v>
      </c>
      <c r="D9116" s="33" t="s">
        <v>2417</v>
      </c>
      <c r="E9116" s="34">
        <v>1554814.8</v>
      </c>
      <c r="F9116" s="168">
        <f t="shared" si="156"/>
        <v>1554814.8</v>
      </c>
    </row>
    <row r="9117" spans="1:6" s="45" customFormat="1" ht="24">
      <c r="A9117" s="229">
        <v>3009028</v>
      </c>
      <c r="B9117" s="21" t="s">
        <v>31</v>
      </c>
      <c r="C9117" s="32" t="s">
        <v>9914</v>
      </c>
      <c r="D9117" s="33" t="s">
        <v>2417</v>
      </c>
      <c r="E9117" s="34">
        <v>1561450.51</v>
      </c>
      <c r="F9117" s="168">
        <f t="shared" si="156"/>
        <v>1561450.51</v>
      </c>
    </row>
    <row r="9118" spans="1:6" s="45" customFormat="1" ht="24">
      <c r="A9118" s="229">
        <v>3009306</v>
      </c>
      <c r="B9118" s="21" t="s">
        <v>31</v>
      </c>
      <c r="C9118" s="32" t="s">
        <v>9915</v>
      </c>
      <c r="D9118" s="33" t="s">
        <v>2417</v>
      </c>
      <c r="E9118" s="34">
        <v>2332124.3199999998</v>
      </c>
      <c r="F9118" s="168">
        <f t="shared" si="156"/>
        <v>2332124.3199999998</v>
      </c>
    </row>
    <row r="9119" spans="1:6" s="45" customFormat="1" ht="24">
      <c r="A9119" s="229">
        <v>3009032</v>
      </c>
      <c r="B9119" s="21" t="s">
        <v>31</v>
      </c>
      <c r="C9119" s="32" t="s">
        <v>9916</v>
      </c>
      <c r="D9119" s="33" t="s">
        <v>2417</v>
      </c>
      <c r="E9119" s="34">
        <v>2342077.7000000002</v>
      </c>
      <c r="F9119" s="168">
        <f t="shared" si="156"/>
        <v>2342077.7000000002</v>
      </c>
    </row>
    <row r="9120" spans="1:6" s="45" customFormat="1" ht="24">
      <c r="A9120" s="229">
        <v>3009256</v>
      </c>
      <c r="B9120" s="21" t="s">
        <v>31</v>
      </c>
      <c r="C9120" s="32" t="s">
        <v>9917</v>
      </c>
      <c r="D9120" s="33" t="s">
        <v>2417</v>
      </c>
      <c r="E9120" s="34">
        <v>2179690.79</v>
      </c>
      <c r="F9120" s="168">
        <f t="shared" si="156"/>
        <v>2179690.79</v>
      </c>
    </row>
    <row r="9121" spans="1:6" s="45" customFormat="1" ht="24">
      <c r="A9121" s="229">
        <v>3009264</v>
      </c>
      <c r="B9121" s="21" t="s">
        <v>31</v>
      </c>
      <c r="C9121" s="32" t="s">
        <v>9918</v>
      </c>
      <c r="D9121" s="33" t="s">
        <v>2417</v>
      </c>
      <c r="E9121" s="34">
        <v>2148891.11</v>
      </c>
      <c r="F9121" s="168">
        <f t="shared" si="156"/>
        <v>2148891.11</v>
      </c>
    </row>
    <row r="9122" spans="1:6" s="45" customFormat="1" ht="24">
      <c r="A9122" s="229">
        <v>3009036</v>
      </c>
      <c r="B9122" s="21" t="s">
        <v>31</v>
      </c>
      <c r="C9122" s="32" t="s">
        <v>9919</v>
      </c>
      <c r="D9122" s="33" t="s">
        <v>2417</v>
      </c>
      <c r="E9122" s="34">
        <v>2217716.1800000002</v>
      </c>
      <c r="F9122" s="168">
        <f t="shared" si="156"/>
        <v>2217716.1800000002</v>
      </c>
    </row>
    <row r="9123" spans="1:6" s="45" customFormat="1" ht="24">
      <c r="A9123" s="229">
        <v>3009044</v>
      </c>
      <c r="B9123" s="21" t="s">
        <v>31</v>
      </c>
      <c r="C9123" s="32" t="s">
        <v>9920</v>
      </c>
      <c r="D9123" s="33" t="s">
        <v>2417</v>
      </c>
      <c r="E9123" s="34">
        <v>2185382.83</v>
      </c>
      <c r="F9123" s="168">
        <f t="shared" si="156"/>
        <v>2185382.83</v>
      </c>
    </row>
    <row r="9124" spans="1:6" s="45" customFormat="1" ht="24">
      <c r="A9124" s="229">
        <v>3009272</v>
      </c>
      <c r="B9124" s="21" t="s">
        <v>31</v>
      </c>
      <c r="C9124" s="32" t="s">
        <v>9921</v>
      </c>
      <c r="D9124" s="33" t="s">
        <v>2417</v>
      </c>
      <c r="E9124" s="34">
        <v>3270210.5</v>
      </c>
      <c r="F9124" s="168">
        <f t="shared" si="156"/>
        <v>3270210.5</v>
      </c>
    </row>
    <row r="9125" spans="1:6" s="45" customFormat="1" ht="24">
      <c r="A9125" s="229">
        <v>3009052</v>
      </c>
      <c r="B9125" s="21" t="s">
        <v>31</v>
      </c>
      <c r="C9125" s="32" t="s">
        <v>9922</v>
      </c>
      <c r="D9125" s="33" t="s">
        <v>2417</v>
      </c>
      <c r="E9125" s="34">
        <v>3327287.49</v>
      </c>
      <c r="F9125" s="168">
        <f t="shared" si="156"/>
        <v>3327287.49</v>
      </c>
    </row>
    <row r="9126" spans="1:6" s="45" customFormat="1" ht="14.25">
      <c r="A9126" s="229">
        <v>3009105</v>
      </c>
      <c r="B9126" s="21" t="s">
        <v>31</v>
      </c>
      <c r="C9126" s="32" t="s">
        <v>9923</v>
      </c>
      <c r="D9126" s="33" t="s">
        <v>20</v>
      </c>
      <c r="E9126" s="34">
        <v>167962.34</v>
      </c>
      <c r="F9126" s="168">
        <f t="shared" si="156"/>
        <v>167962.34</v>
      </c>
    </row>
    <row r="9127" spans="1:6" s="45" customFormat="1" ht="24">
      <c r="A9127" s="229">
        <v>3009248</v>
      </c>
      <c r="B9127" s="21" t="s">
        <v>31</v>
      </c>
      <c r="C9127" s="32" t="s">
        <v>9924</v>
      </c>
      <c r="D9127" s="33" t="s">
        <v>2417</v>
      </c>
      <c r="E9127" s="34">
        <v>1547266.52</v>
      </c>
      <c r="F9127" s="168">
        <f t="shared" si="156"/>
        <v>1547266.52</v>
      </c>
    </row>
    <row r="9128" spans="1:6" s="45" customFormat="1" ht="24">
      <c r="A9128" s="229">
        <v>3009210</v>
      </c>
      <c r="B9128" s="21" t="s">
        <v>31</v>
      </c>
      <c r="C9128" s="32" t="s">
        <v>9925</v>
      </c>
      <c r="D9128" s="33" t="s">
        <v>2417</v>
      </c>
      <c r="E9128" s="34">
        <v>1553902.31</v>
      </c>
      <c r="F9128" s="168">
        <f t="shared" si="156"/>
        <v>1553902.31</v>
      </c>
    </row>
    <row r="9129" spans="1:6" s="45" customFormat="1" ht="24">
      <c r="A9129" s="229">
        <v>3009310</v>
      </c>
      <c r="B9129" s="21" t="s">
        <v>31</v>
      </c>
      <c r="C9129" s="32" t="s">
        <v>9926</v>
      </c>
      <c r="D9129" s="33" t="s">
        <v>2417</v>
      </c>
      <c r="E9129" s="34">
        <v>2320803.08</v>
      </c>
      <c r="F9129" s="168">
        <f t="shared" si="156"/>
        <v>2320803.08</v>
      </c>
    </row>
    <row r="9130" spans="1:6" s="45" customFormat="1" ht="24">
      <c r="A9130" s="229">
        <v>3009214</v>
      </c>
      <c r="B9130" s="21" t="s">
        <v>31</v>
      </c>
      <c r="C9130" s="32" t="s">
        <v>9927</v>
      </c>
      <c r="D9130" s="33" t="s">
        <v>2417</v>
      </c>
      <c r="E9130" s="34">
        <v>2330756.77</v>
      </c>
      <c r="F9130" s="168">
        <f t="shared" si="156"/>
        <v>2330756.77</v>
      </c>
    </row>
    <row r="9131" spans="1:6" s="45" customFormat="1" ht="24">
      <c r="A9131" s="229">
        <v>3009260</v>
      </c>
      <c r="B9131" s="21" t="s">
        <v>31</v>
      </c>
      <c r="C9131" s="32" t="s">
        <v>9928</v>
      </c>
      <c r="D9131" s="33" t="s">
        <v>2417</v>
      </c>
      <c r="E9131" s="34">
        <v>2172201.14</v>
      </c>
      <c r="F9131" s="168">
        <f t="shared" si="156"/>
        <v>2172201.14</v>
      </c>
    </row>
    <row r="9132" spans="1:6" s="45" customFormat="1" ht="24">
      <c r="A9132" s="229">
        <v>3009268</v>
      </c>
      <c r="B9132" s="21" t="s">
        <v>31</v>
      </c>
      <c r="C9132" s="32" t="s">
        <v>9929</v>
      </c>
      <c r="D9132" s="33" t="s">
        <v>2417</v>
      </c>
      <c r="E9132" s="34">
        <v>2141401.46</v>
      </c>
      <c r="F9132" s="168">
        <f t="shared" si="156"/>
        <v>2141401.46</v>
      </c>
    </row>
    <row r="9133" spans="1:6" s="45" customFormat="1" ht="24">
      <c r="A9133" s="229">
        <v>3009040</v>
      </c>
      <c r="B9133" s="21" t="s">
        <v>31</v>
      </c>
      <c r="C9133" s="32" t="s">
        <v>9930</v>
      </c>
      <c r="D9133" s="33" t="s">
        <v>2417</v>
      </c>
      <c r="E9133" s="34">
        <v>2210226.5299999998</v>
      </c>
      <c r="F9133" s="168">
        <f t="shared" si="156"/>
        <v>2210226.5299999998</v>
      </c>
    </row>
    <row r="9134" spans="1:6" s="45" customFormat="1" ht="24">
      <c r="A9134" s="229">
        <v>3009048</v>
      </c>
      <c r="B9134" s="21" t="s">
        <v>31</v>
      </c>
      <c r="C9134" s="32" t="s">
        <v>9931</v>
      </c>
      <c r="D9134" s="33" t="s">
        <v>2417</v>
      </c>
      <c r="E9134" s="34">
        <v>2177893.17</v>
      </c>
      <c r="F9134" s="168">
        <f t="shared" si="156"/>
        <v>2177893.17</v>
      </c>
    </row>
    <row r="9135" spans="1:6" s="45" customFormat="1" ht="24">
      <c r="A9135" s="229">
        <v>3009276</v>
      </c>
      <c r="B9135" s="21" t="s">
        <v>31</v>
      </c>
      <c r="C9135" s="32" t="s">
        <v>9932</v>
      </c>
      <c r="D9135" s="33" t="s">
        <v>2417</v>
      </c>
      <c r="E9135" s="34">
        <v>3258977.28</v>
      </c>
      <c r="F9135" s="168">
        <f t="shared" ref="F9135:F9198" si="157">E9135*$F$5038</f>
        <v>3258977.28</v>
      </c>
    </row>
    <row r="9136" spans="1:6" s="45" customFormat="1" ht="24">
      <c r="A9136" s="229">
        <v>3009056</v>
      </c>
      <c r="B9136" s="21" t="s">
        <v>31</v>
      </c>
      <c r="C9136" s="32" t="s">
        <v>9933</v>
      </c>
      <c r="D9136" s="33" t="s">
        <v>2417</v>
      </c>
      <c r="E9136" s="34">
        <v>3316054.27</v>
      </c>
      <c r="F9136" s="168">
        <f t="shared" si="157"/>
        <v>3316054.27</v>
      </c>
    </row>
    <row r="9137" spans="1:6" s="45" customFormat="1" ht="24">
      <c r="A9137" s="229">
        <v>3009237</v>
      </c>
      <c r="B9137" s="21" t="s">
        <v>31</v>
      </c>
      <c r="C9137" s="32" t="s">
        <v>9934</v>
      </c>
      <c r="D9137" s="33" t="s">
        <v>2417</v>
      </c>
      <c r="E9137" s="34">
        <v>1548484.28</v>
      </c>
      <c r="F9137" s="168">
        <f t="shared" si="157"/>
        <v>1548484.28</v>
      </c>
    </row>
    <row r="9138" spans="1:6" s="45" customFormat="1" ht="24">
      <c r="A9138" s="229">
        <v>3009025</v>
      </c>
      <c r="B9138" s="21" t="s">
        <v>31</v>
      </c>
      <c r="C9138" s="32" t="s">
        <v>9935</v>
      </c>
      <c r="D9138" s="33" t="s">
        <v>2417</v>
      </c>
      <c r="E9138" s="34">
        <v>1553439.2</v>
      </c>
      <c r="F9138" s="168">
        <f t="shared" si="157"/>
        <v>1553439.2</v>
      </c>
    </row>
    <row r="9139" spans="1:6" s="45" customFormat="1" ht="24">
      <c r="A9139" s="229">
        <v>3009319</v>
      </c>
      <c r="B9139" s="21" t="s">
        <v>31</v>
      </c>
      <c r="C9139" s="32" t="s">
        <v>9936</v>
      </c>
      <c r="D9139" s="33" t="s">
        <v>2417</v>
      </c>
      <c r="E9139" s="34">
        <v>2320837</v>
      </c>
      <c r="F9139" s="168">
        <f t="shared" si="157"/>
        <v>2320837</v>
      </c>
    </row>
    <row r="9140" spans="1:6" s="45" customFormat="1" ht="24">
      <c r="A9140" s="229">
        <v>3009021</v>
      </c>
      <c r="B9140" s="21" t="s">
        <v>31</v>
      </c>
      <c r="C9140" s="32" t="s">
        <v>9937</v>
      </c>
      <c r="D9140" s="33" t="s">
        <v>2417</v>
      </c>
      <c r="E9140" s="34">
        <v>2328579.58</v>
      </c>
      <c r="F9140" s="168">
        <f t="shared" si="157"/>
        <v>2328579.58</v>
      </c>
    </row>
    <row r="9141" spans="1:6" s="45" customFormat="1" ht="24">
      <c r="A9141" s="229">
        <v>3009291</v>
      </c>
      <c r="B9141" s="21" t="s">
        <v>31</v>
      </c>
      <c r="C9141" s="32" t="s">
        <v>9938</v>
      </c>
      <c r="D9141" s="33" t="s">
        <v>2417</v>
      </c>
      <c r="E9141" s="34">
        <v>2166353.44</v>
      </c>
      <c r="F9141" s="168">
        <f t="shared" si="157"/>
        <v>2166353.44</v>
      </c>
    </row>
    <row r="9142" spans="1:6" s="45" customFormat="1" ht="24">
      <c r="A9142" s="229">
        <v>3009016</v>
      </c>
      <c r="B9142" s="21" t="s">
        <v>31</v>
      </c>
      <c r="C9142" s="32" t="s">
        <v>9939</v>
      </c>
      <c r="D9142" s="33" t="s">
        <v>2417</v>
      </c>
      <c r="E9142" s="34">
        <v>2203921.5099999998</v>
      </c>
      <c r="F9142" s="168">
        <f t="shared" si="157"/>
        <v>2203921.5099999998</v>
      </c>
    </row>
    <row r="9143" spans="1:6" s="45" customFormat="1" ht="24">
      <c r="A9143" s="229">
        <v>3009295</v>
      </c>
      <c r="B9143" s="21" t="s">
        <v>31</v>
      </c>
      <c r="C9143" s="32" t="s">
        <v>9940</v>
      </c>
      <c r="D9143" s="33" t="s">
        <v>2417</v>
      </c>
      <c r="E9143" s="34">
        <v>3249532.9</v>
      </c>
      <c r="F9143" s="168">
        <f t="shared" si="157"/>
        <v>3249532.9</v>
      </c>
    </row>
    <row r="9144" spans="1:6" s="45" customFormat="1" ht="24">
      <c r="A9144" s="229">
        <v>3009228</v>
      </c>
      <c r="B9144" s="21" t="s">
        <v>31</v>
      </c>
      <c r="C9144" s="32" t="s">
        <v>9941</v>
      </c>
      <c r="D9144" s="33" t="s">
        <v>2417</v>
      </c>
      <c r="E9144" s="34">
        <v>3305885.28</v>
      </c>
      <c r="F9144" s="168">
        <f t="shared" si="157"/>
        <v>3305885.28</v>
      </c>
    </row>
    <row r="9145" spans="1:6" s="45" customFormat="1" ht="14.25">
      <c r="A9145" s="229">
        <v>3009106</v>
      </c>
      <c r="B9145" s="21" t="s">
        <v>31</v>
      </c>
      <c r="C9145" s="32" t="s">
        <v>9942</v>
      </c>
      <c r="D9145" s="33" t="s">
        <v>20</v>
      </c>
      <c r="E9145" s="34">
        <v>75144.14</v>
      </c>
      <c r="F9145" s="168">
        <f t="shared" si="157"/>
        <v>75144.14</v>
      </c>
    </row>
    <row r="9146" spans="1:6" s="45" customFormat="1" ht="24">
      <c r="A9146" s="229">
        <v>3009299</v>
      </c>
      <c r="B9146" s="21" t="s">
        <v>31</v>
      </c>
      <c r="C9146" s="32" t="s">
        <v>9943</v>
      </c>
      <c r="D9146" s="33" t="s">
        <v>2417</v>
      </c>
      <c r="E9146" s="34">
        <v>1408946.11</v>
      </c>
      <c r="F9146" s="168">
        <f t="shared" si="157"/>
        <v>1408946.11</v>
      </c>
    </row>
    <row r="9147" spans="1:6" s="45" customFormat="1" ht="24">
      <c r="A9147" s="229">
        <v>3009029</v>
      </c>
      <c r="B9147" s="21" t="s">
        <v>31</v>
      </c>
      <c r="C9147" s="32" t="s">
        <v>9944</v>
      </c>
      <c r="D9147" s="33" t="s">
        <v>2417</v>
      </c>
      <c r="E9147" s="34">
        <v>1415581.82</v>
      </c>
      <c r="F9147" s="168">
        <f t="shared" si="157"/>
        <v>1415581.82</v>
      </c>
    </row>
    <row r="9148" spans="1:6" s="45" customFormat="1" ht="24">
      <c r="A9148" s="229">
        <v>3009245</v>
      </c>
      <c r="B9148" s="21" t="s">
        <v>31</v>
      </c>
      <c r="C9148" s="32" t="s">
        <v>9945</v>
      </c>
      <c r="D9148" s="33" t="s">
        <v>2417</v>
      </c>
      <c r="E9148" s="34">
        <v>2113321.33</v>
      </c>
      <c r="F9148" s="168">
        <f t="shared" si="157"/>
        <v>2113321.33</v>
      </c>
    </row>
    <row r="9149" spans="1:6" s="45" customFormat="1" ht="24">
      <c r="A9149" s="229">
        <v>3009033</v>
      </c>
      <c r="B9149" s="21" t="s">
        <v>31</v>
      </c>
      <c r="C9149" s="32" t="s">
        <v>9946</v>
      </c>
      <c r="D9149" s="33" t="s">
        <v>2417</v>
      </c>
      <c r="E9149" s="34">
        <v>2123274.71</v>
      </c>
      <c r="F9149" s="168">
        <f t="shared" si="157"/>
        <v>2123274.71</v>
      </c>
    </row>
    <row r="9150" spans="1:6" s="45" customFormat="1" ht="24">
      <c r="A9150" s="229">
        <v>3009257</v>
      </c>
      <c r="B9150" s="21" t="s">
        <v>31</v>
      </c>
      <c r="C9150" s="32" t="s">
        <v>9947</v>
      </c>
      <c r="D9150" s="33" t="s">
        <v>2417</v>
      </c>
      <c r="E9150" s="34">
        <v>2024843.39</v>
      </c>
      <c r="F9150" s="168">
        <f t="shared" si="157"/>
        <v>2024843.39</v>
      </c>
    </row>
    <row r="9151" spans="1:6" s="45" customFormat="1" ht="24">
      <c r="A9151" s="229">
        <v>3009265</v>
      </c>
      <c r="B9151" s="21" t="s">
        <v>31</v>
      </c>
      <c r="C9151" s="32" t="s">
        <v>9948</v>
      </c>
      <c r="D9151" s="33" t="s">
        <v>2417</v>
      </c>
      <c r="E9151" s="34">
        <v>2027213.18</v>
      </c>
      <c r="F9151" s="168">
        <f t="shared" si="157"/>
        <v>2027213.18</v>
      </c>
    </row>
    <row r="9152" spans="1:6" s="45" customFormat="1" ht="24">
      <c r="A9152" s="229">
        <v>3009037</v>
      </c>
      <c r="B9152" s="21" t="s">
        <v>31</v>
      </c>
      <c r="C9152" s="32" t="s">
        <v>9949</v>
      </c>
      <c r="D9152" s="33" t="s">
        <v>2417</v>
      </c>
      <c r="E9152" s="34">
        <v>2062421.73</v>
      </c>
      <c r="F9152" s="168">
        <f t="shared" si="157"/>
        <v>2062421.73</v>
      </c>
    </row>
    <row r="9153" spans="1:6" s="45" customFormat="1" ht="24">
      <c r="A9153" s="229">
        <v>3009045</v>
      </c>
      <c r="B9153" s="21" t="s">
        <v>31</v>
      </c>
      <c r="C9153" s="32" t="s">
        <v>9950</v>
      </c>
      <c r="D9153" s="33" t="s">
        <v>2417</v>
      </c>
      <c r="E9153" s="34">
        <v>2064909.36</v>
      </c>
      <c r="F9153" s="168">
        <f t="shared" si="157"/>
        <v>2064909.36</v>
      </c>
    </row>
    <row r="9154" spans="1:6" s="45" customFormat="1" ht="24">
      <c r="A9154" s="229">
        <v>3009273</v>
      </c>
      <c r="B9154" s="21" t="s">
        <v>31</v>
      </c>
      <c r="C9154" s="32" t="s">
        <v>9951</v>
      </c>
      <c r="D9154" s="33" t="s">
        <v>2417</v>
      </c>
      <c r="E9154" s="34">
        <v>3037939.44</v>
      </c>
      <c r="F9154" s="168">
        <f t="shared" si="157"/>
        <v>3037939.44</v>
      </c>
    </row>
    <row r="9155" spans="1:6" s="45" customFormat="1" ht="24">
      <c r="A9155" s="229">
        <v>3009053</v>
      </c>
      <c r="B9155" s="21" t="s">
        <v>31</v>
      </c>
      <c r="C9155" s="32" t="s">
        <v>9952</v>
      </c>
      <c r="D9155" s="33" t="s">
        <v>2417</v>
      </c>
      <c r="E9155" s="34">
        <v>3094345.86</v>
      </c>
      <c r="F9155" s="168">
        <f t="shared" si="157"/>
        <v>3094345.86</v>
      </c>
    </row>
    <row r="9156" spans="1:6" s="45" customFormat="1" ht="14.25">
      <c r="A9156" s="229">
        <v>3009107</v>
      </c>
      <c r="B9156" s="21" t="s">
        <v>31</v>
      </c>
      <c r="C9156" s="32" t="s">
        <v>9953</v>
      </c>
      <c r="D9156" s="33" t="s">
        <v>20</v>
      </c>
      <c r="E9156" s="34">
        <v>150555.85</v>
      </c>
      <c r="F9156" s="168">
        <f t="shared" si="157"/>
        <v>150555.85</v>
      </c>
    </row>
    <row r="9157" spans="1:6" s="45" customFormat="1" ht="24">
      <c r="A9157" s="229">
        <v>3009249</v>
      </c>
      <c r="B9157" s="21" t="s">
        <v>31</v>
      </c>
      <c r="C9157" s="32" t="s">
        <v>9954</v>
      </c>
      <c r="D9157" s="33" t="s">
        <v>2417</v>
      </c>
      <c r="E9157" s="34">
        <v>1401805.94</v>
      </c>
      <c r="F9157" s="168">
        <f t="shared" si="157"/>
        <v>1401805.94</v>
      </c>
    </row>
    <row r="9158" spans="1:6" s="45" customFormat="1" ht="24">
      <c r="A9158" s="229">
        <v>3009211</v>
      </c>
      <c r="B9158" s="21" t="s">
        <v>31</v>
      </c>
      <c r="C9158" s="32" t="s">
        <v>9955</v>
      </c>
      <c r="D9158" s="33" t="s">
        <v>2417</v>
      </c>
      <c r="E9158" s="34">
        <v>1408441.73</v>
      </c>
      <c r="F9158" s="168">
        <f t="shared" si="157"/>
        <v>1408441.73</v>
      </c>
    </row>
    <row r="9159" spans="1:6" s="45" customFormat="1" ht="24">
      <c r="A9159" s="229">
        <v>3009253</v>
      </c>
      <c r="B9159" s="21" t="s">
        <v>31</v>
      </c>
      <c r="C9159" s="32" t="s">
        <v>9956</v>
      </c>
      <c r="D9159" s="33" t="s">
        <v>2417</v>
      </c>
      <c r="E9159" s="34">
        <v>2102612.12</v>
      </c>
      <c r="F9159" s="168">
        <f t="shared" si="157"/>
        <v>2102612.12</v>
      </c>
    </row>
    <row r="9160" spans="1:6" s="45" customFormat="1" ht="24">
      <c r="A9160" s="229">
        <v>3009215</v>
      </c>
      <c r="B9160" s="21" t="s">
        <v>31</v>
      </c>
      <c r="C9160" s="32" t="s">
        <v>9957</v>
      </c>
      <c r="D9160" s="33" t="s">
        <v>2417</v>
      </c>
      <c r="E9160" s="34">
        <v>2112565.81</v>
      </c>
      <c r="F9160" s="168">
        <f t="shared" si="157"/>
        <v>2112565.81</v>
      </c>
    </row>
    <row r="9161" spans="1:6" s="45" customFormat="1" ht="24">
      <c r="A9161" s="229">
        <v>3009261</v>
      </c>
      <c r="B9161" s="21" t="s">
        <v>31</v>
      </c>
      <c r="C9161" s="32" t="s">
        <v>9958</v>
      </c>
      <c r="D9161" s="33" t="s">
        <v>2417</v>
      </c>
      <c r="E9161" s="34">
        <v>2017761.85</v>
      </c>
      <c r="F9161" s="168">
        <f t="shared" si="157"/>
        <v>2017761.85</v>
      </c>
    </row>
    <row r="9162" spans="1:6" s="45" customFormat="1" ht="24">
      <c r="A9162" s="229">
        <v>3009269</v>
      </c>
      <c r="B9162" s="21" t="s">
        <v>31</v>
      </c>
      <c r="C9162" s="32" t="s">
        <v>9959</v>
      </c>
      <c r="D9162" s="33" t="s">
        <v>2417</v>
      </c>
      <c r="E9162" s="34">
        <v>2020131.64</v>
      </c>
      <c r="F9162" s="168">
        <f t="shared" si="157"/>
        <v>2020131.64</v>
      </c>
    </row>
    <row r="9163" spans="1:6" s="45" customFormat="1" ht="24">
      <c r="A9163" s="229">
        <v>3009041</v>
      </c>
      <c r="B9163" s="21" t="s">
        <v>31</v>
      </c>
      <c r="C9163" s="32" t="s">
        <v>9960</v>
      </c>
      <c r="D9163" s="33" t="s">
        <v>2417</v>
      </c>
      <c r="E9163" s="34">
        <v>2055340.19</v>
      </c>
      <c r="F9163" s="168">
        <f t="shared" si="157"/>
        <v>2055340.19</v>
      </c>
    </row>
    <row r="9164" spans="1:6" s="45" customFormat="1" ht="24">
      <c r="A9164" s="229">
        <v>3009049</v>
      </c>
      <c r="B9164" s="21" t="s">
        <v>31</v>
      </c>
      <c r="C9164" s="32" t="s">
        <v>9961</v>
      </c>
      <c r="D9164" s="33" t="s">
        <v>2417</v>
      </c>
      <c r="E9164" s="34">
        <v>2057827.81</v>
      </c>
      <c r="F9164" s="168">
        <f t="shared" si="157"/>
        <v>2057827.81</v>
      </c>
    </row>
    <row r="9165" spans="1:6" s="45" customFormat="1" ht="24">
      <c r="A9165" s="229">
        <v>3009277</v>
      </c>
      <c r="B9165" s="21" t="s">
        <v>31</v>
      </c>
      <c r="C9165" s="32" t="s">
        <v>9962</v>
      </c>
      <c r="D9165" s="33" t="s">
        <v>2417</v>
      </c>
      <c r="E9165" s="34">
        <v>3027318.26</v>
      </c>
      <c r="F9165" s="168">
        <f t="shared" si="157"/>
        <v>3027318.26</v>
      </c>
    </row>
    <row r="9166" spans="1:6" s="45" customFormat="1" ht="24">
      <c r="A9166" s="229">
        <v>3009057</v>
      </c>
      <c r="B9166" s="21" t="s">
        <v>31</v>
      </c>
      <c r="C9166" s="32" t="s">
        <v>9963</v>
      </c>
      <c r="D9166" s="33" t="s">
        <v>2417</v>
      </c>
      <c r="E9166" s="34">
        <v>3083724.67</v>
      </c>
      <c r="F9166" s="168">
        <f t="shared" si="157"/>
        <v>3083724.67</v>
      </c>
    </row>
    <row r="9167" spans="1:6" s="45" customFormat="1" ht="14.25">
      <c r="A9167" s="229">
        <v>3108073</v>
      </c>
      <c r="B9167" s="21" t="s">
        <v>31</v>
      </c>
      <c r="C9167" s="32" t="s">
        <v>9964</v>
      </c>
      <c r="D9167" s="33" t="s">
        <v>45</v>
      </c>
      <c r="E9167" s="34">
        <v>313.58999999999997</v>
      </c>
      <c r="F9167" s="168">
        <f t="shared" si="157"/>
        <v>313.58999999999997</v>
      </c>
    </row>
    <row r="9168" spans="1:6" s="45" customFormat="1" ht="14.25">
      <c r="A9168" s="229">
        <v>3107965</v>
      </c>
      <c r="B9168" s="21" t="s">
        <v>31</v>
      </c>
      <c r="C9168" s="32" t="s">
        <v>9965</v>
      </c>
      <c r="D9168" s="33" t="s">
        <v>45</v>
      </c>
      <c r="E9168" s="34">
        <v>513.65</v>
      </c>
      <c r="F9168" s="168">
        <f t="shared" si="157"/>
        <v>513.65</v>
      </c>
    </row>
    <row r="9169" spans="1:6" s="45" customFormat="1" ht="14.25">
      <c r="A9169" s="229">
        <v>3105941</v>
      </c>
      <c r="B9169" s="21" t="s">
        <v>31</v>
      </c>
      <c r="C9169" s="32" t="s">
        <v>9966</v>
      </c>
      <c r="D9169" s="33" t="s">
        <v>45</v>
      </c>
      <c r="E9169" s="34">
        <v>30.44</v>
      </c>
      <c r="F9169" s="168">
        <f t="shared" si="157"/>
        <v>30.44</v>
      </c>
    </row>
    <row r="9170" spans="1:6" s="45" customFormat="1" ht="24">
      <c r="A9170" s="229">
        <v>3108150</v>
      </c>
      <c r="B9170" s="21" t="s">
        <v>31</v>
      </c>
      <c r="C9170" s="32" t="s">
        <v>9967</v>
      </c>
      <c r="D9170" s="33" t="s">
        <v>45</v>
      </c>
      <c r="E9170" s="34">
        <v>20.18</v>
      </c>
      <c r="F9170" s="168">
        <f t="shared" si="157"/>
        <v>20.18</v>
      </c>
    </row>
    <row r="9171" spans="1:6" s="45" customFormat="1" ht="14.25">
      <c r="A9171" s="229">
        <v>3108071</v>
      </c>
      <c r="B9171" s="21" t="s">
        <v>31</v>
      </c>
      <c r="C9171" s="32" t="s">
        <v>9968</v>
      </c>
      <c r="D9171" s="33" t="s">
        <v>45</v>
      </c>
      <c r="E9171" s="34">
        <v>13.38</v>
      </c>
      <c r="F9171" s="168">
        <f t="shared" si="157"/>
        <v>13.38</v>
      </c>
    </row>
    <row r="9172" spans="1:6" s="45" customFormat="1" ht="24">
      <c r="A9172" s="229">
        <v>3107967</v>
      </c>
      <c r="B9172" s="21" t="s">
        <v>31</v>
      </c>
      <c r="C9172" s="32" t="s">
        <v>9969</v>
      </c>
      <c r="D9172" s="33" t="s">
        <v>45</v>
      </c>
      <c r="E9172" s="34">
        <v>11.02</v>
      </c>
      <c r="F9172" s="168">
        <f t="shared" si="157"/>
        <v>11.02</v>
      </c>
    </row>
    <row r="9173" spans="1:6" s="45" customFormat="1" ht="14.25">
      <c r="A9173" s="229">
        <v>3107966</v>
      </c>
      <c r="B9173" s="21" t="s">
        <v>31</v>
      </c>
      <c r="C9173" s="32" t="s">
        <v>9970</v>
      </c>
      <c r="D9173" s="33" t="s">
        <v>45</v>
      </c>
      <c r="E9173" s="34">
        <v>26.78</v>
      </c>
      <c r="F9173" s="168">
        <f t="shared" si="157"/>
        <v>26.78</v>
      </c>
    </row>
    <row r="9174" spans="1:6" s="45" customFormat="1" ht="24">
      <c r="A9174" s="229">
        <v>3108072</v>
      </c>
      <c r="B9174" s="21" t="s">
        <v>31</v>
      </c>
      <c r="C9174" s="32" t="s">
        <v>9971</v>
      </c>
      <c r="D9174" s="33" t="s">
        <v>45</v>
      </c>
      <c r="E9174" s="34">
        <v>16.28</v>
      </c>
      <c r="F9174" s="168">
        <f t="shared" si="157"/>
        <v>16.28</v>
      </c>
    </row>
    <row r="9175" spans="1:6" s="45" customFormat="1" ht="14.25">
      <c r="A9175" s="229">
        <v>3117750</v>
      </c>
      <c r="B9175" s="21" t="s">
        <v>31</v>
      </c>
      <c r="C9175" s="32" t="s">
        <v>9972</v>
      </c>
      <c r="D9175" s="33" t="s">
        <v>45</v>
      </c>
      <c r="E9175" s="34">
        <v>19.010000000000002</v>
      </c>
      <c r="F9175" s="168">
        <f t="shared" si="157"/>
        <v>19.010000000000002</v>
      </c>
    </row>
    <row r="9176" spans="1:6" s="45" customFormat="1" ht="14.25">
      <c r="A9176" s="229">
        <v>3117749</v>
      </c>
      <c r="B9176" s="21" t="s">
        <v>31</v>
      </c>
      <c r="C9176" s="32" t="s">
        <v>9973</v>
      </c>
      <c r="D9176" s="33" t="s">
        <v>45</v>
      </c>
      <c r="E9176" s="34">
        <v>13.55</v>
      </c>
      <c r="F9176" s="168">
        <f t="shared" si="157"/>
        <v>13.55</v>
      </c>
    </row>
    <row r="9177" spans="1:6" s="45" customFormat="1" ht="14.25">
      <c r="A9177" s="229">
        <v>3107964</v>
      </c>
      <c r="B9177" s="21" t="s">
        <v>31</v>
      </c>
      <c r="C9177" s="32" t="s">
        <v>9974</v>
      </c>
      <c r="D9177" s="33" t="s">
        <v>45</v>
      </c>
      <c r="E9177" s="34">
        <v>16.28</v>
      </c>
      <c r="F9177" s="168">
        <f t="shared" si="157"/>
        <v>16.28</v>
      </c>
    </row>
    <row r="9178" spans="1:6" s="45" customFormat="1" ht="14.25">
      <c r="A9178" s="229">
        <v>3106551</v>
      </c>
      <c r="B9178" s="21" t="s">
        <v>31</v>
      </c>
      <c r="C9178" s="32" t="s">
        <v>9975</v>
      </c>
      <c r="D9178" s="33" t="s">
        <v>45</v>
      </c>
      <c r="E9178" s="34">
        <v>12.1</v>
      </c>
      <c r="F9178" s="168">
        <f t="shared" si="157"/>
        <v>12.1</v>
      </c>
    </row>
    <row r="9179" spans="1:6" s="45" customFormat="1" ht="14.25">
      <c r="A9179" s="229">
        <v>3106427</v>
      </c>
      <c r="B9179" s="21" t="s">
        <v>31</v>
      </c>
      <c r="C9179" s="32" t="s">
        <v>9976</v>
      </c>
      <c r="D9179" s="33" t="s">
        <v>45</v>
      </c>
      <c r="E9179" s="34">
        <v>40.049999999999997</v>
      </c>
      <c r="F9179" s="168">
        <f t="shared" si="157"/>
        <v>40.049999999999997</v>
      </c>
    </row>
    <row r="9180" spans="1:6" s="45" customFormat="1" ht="14.25">
      <c r="A9180" s="229">
        <v>3106552</v>
      </c>
      <c r="B9180" s="21" t="s">
        <v>31</v>
      </c>
      <c r="C9180" s="32" t="s">
        <v>9977</v>
      </c>
      <c r="D9180" s="33" t="s">
        <v>45</v>
      </c>
      <c r="E9180" s="34">
        <v>11.35</v>
      </c>
      <c r="F9180" s="168">
        <f t="shared" si="157"/>
        <v>11.35</v>
      </c>
    </row>
    <row r="9181" spans="1:6" s="45" customFormat="1" ht="14.25">
      <c r="A9181" s="229">
        <v>3107969</v>
      </c>
      <c r="B9181" s="21" t="s">
        <v>31</v>
      </c>
      <c r="C9181" s="32" t="s">
        <v>9978</v>
      </c>
      <c r="D9181" s="33" t="s">
        <v>45</v>
      </c>
      <c r="E9181" s="34">
        <v>124.2</v>
      </c>
      <c r="F9181" s="168">
        <f t="shared" si="157"/>
        <v>124.2</v>
      </c>
    </row>
    <row r="9182" spans="1:6" s="45" customFormat="1" ht="14.25">
      <c r="A9182" s="229">
        <v>3107970</v>
      </c>
      <c r="B9182" s="21" t="s">
        <v>31</v>
      </c>
      <c r="C9182" s="32" t="s">
        <v>9979</v>
      </c>
      <c r="D9182" s="33" t="s">
        <v>45</v>
      </c>
      <c r="E9182" s="34">
        <v>117.44</v>
      </c>
      <c r="F9182" s="168">
        <f t="shared" si="157"/>
        <v>117.44</v>
      </c>
    </row>
    <row r="9183" spans="1:6" s="45" customFormat="1" ht="14.25">
      <c r="A9183" s="229">
        <v>3108007</v>
      </c>
      <c r="B9183" s="21" t="s">
        <v>31</v>
      </c>
      <c r="C9183" s="32" t="s">
        <v>9980</v>
      </c>
      <c r="D9183" s="33" t="s">
        <v>45</v>
      </c>
      <c r="E9183" s="34">
        <v>142.97999999999999</v>
      </c>
      <c r="F9183" s="168">
        <f t="shared" si="157"/>
        <v>142.97999999999999</v>
      </c>
    </row>
    <row r="9184" spans="1:6" s="45" customFormat="1" ht="14.25">
      <c r="A9184" s="229">
        <v>3108008</v>
      </c>
      <c r="B9184" s="21" t="s">
        <v>31</v>
      </c>
      <c r="C9184" s="32" t="s">
        <v>9981</v>
      </c>
      <c r="D9184" s="33" t="s">
        <v>45</v>
      </c>
      <c r="E9184" s="34">
        <v>94.55</v>
      </c>
      <c r="F9184" s="168">
        <f t="shared" si="157"/>
        <v>94.55</v>
      </c>
    </row>
    <row r="9185" spans="1:6" s="45" customFormat="1" ht="14.25">
      <c r="A9185" s="229">
        <v>3108009</v>
      </c>
      <c r="B9185" s="21" t="s">
        <v>31</v>
      </c>
      <c r="C9185" s="32" t="s">
        <v>9982</v>
      </c>
      <c r="D9185" s="33" t="s">
        <v>45</v>
      </c>
      <c r="E9185" s="34">
        <v>79.930000000000007</v>
      </c>
      <c r="F9185" s="168">
        <f t="shared" si="157"/>
        <v>79.930000000000007</v>
      </c>
    </row>
    <row r="9186" spans="1:6" s="45" customFormat="1" ht="14.25">
      <c r="A9186" s="229">
        <v>3108011</v>
      </c>
      <c r="B9186" s="21" t="s">
        <v>31</v>
      </c>
      <c r="C9186" s="32" t="s">
        <v>9983</v>
      </c>
      <c r="D9186" s="33" t="s">
        <v>45</v>
      </c>
      <c r="E9186" s="34">
        <v>152.03</v>
      </c>
      <c r="F9186" s="168">
        <f t="shared" si="157"/>
        <v>152.03</v>
      </c>
    </row>
    <row r="9187" spans="1:6" s="45" customFormat="1" ht="14.25">
      <c r="A9187" s="229">
        <v>3108012</v>
      </c>
      <c r="B9187" s="21" t="s">
        <v>31</v>
      </c>
      <c r="C9187" s="32" t="s">
        <v>9984</v>
      </c>
      <c r="D9187" s="33" t="s">
        <v>45</v>
      </c>
      <c r="E9187" s="34">
        <v>99.3</v>
      </c>
      <c r="F9187" s="168">
        <f t="shared" si="157"/>
        <v>99.3</v>
      </c>
    </row>
    <row r="9188" spans="1:6" s="45" customFormat="1" ht="14.25">
      <c r="A9188" s="229">
        <v>3108013</v>
      </c>
      <c r="B9188" s="21" t="s">
        <v>31</v>
      </c>
      <c r="C9188" s="32" t="s">
        <v>9985</v>
      </c>
      <c r="D9188" s="33" t="s">
        <v>45</v>
      </c>
      <c r="E9188" s="34">
        <v>83.26</v>
      </c>
      <c r="F9188" s="168">
        <f t="shared" si="157"/>
        <v>83.26</v>
      </c>
    </row>
    <row r="9189" spans="1:6" s="45" customFormat="1" ht="14.25">
      <c r="A9189" s="229">
        <v>3108015</v>
      </c>
      <c r="B9189" s="21" t="s">
        <v>31</v>
      </c>
      <c r="C9189" s="32" t="s">
        <v>9986</v>
      </c>
      <c r="D9189" s="33" t="s">
        <v>45</v>
      </c>
      <c r="E9189" s="34">
        <v>160.09</v>
      </c>
      <c r="F9189" s="168">
        <f t="shared" si="157"/>
        <v>160.09</v>
      </c>
    </row>
    <row r="9190" spans="1:6" s="45" customFormat="1" ht="14.25">
      <c r="A9190" s="229">
        <v>3108016</v>
      </c>
      <c r="B9190" s="21" t="s">
        <v>31</v>
      </c>
      <c r="C9190" s="32" t="s">
        <v>9987</v>
      </c>
      <c r="D9190" s="33" t="s">
        <v>45</v>
      </c>
      <c r="E9190" s="34">
        <v>103.53</v>
      </c>
      <c r="F9190" s="168">
        <f t="shared" si="157"/>
        <v>103.53</v>
      </c>
    </row>
    <row r="9191" spans="1:6" s="45" customFormat="1" ht="14.25">
      <c r="A9191" s="229">
        <v>3108017</v>
      </c>
      <c r="B9191" s="21" t="s">
        <v>31</v>
      </c>
      <c r="C9191" s="32" t="s">
        <v>9988</v>
      </c>
      <c r="D9191" s="33" t="s">
        <v>45</v>
      </c>
      <c r="E9191" s="34">
        <v>86.22</v>
      </c>
      <c r="F9191" s="168">
        <f t="shared" si="157"/>
        <v>86.22</v>
      </c>
    </row>
    <row r="9192" spans="1:6" s="45" customFormat="1" ht="14.25">
      <c r="A9192" s="229">
        <v>3107995</v>
      </c>
      <c r="B9192" s="21" t="s">
        <v>31</v>
      </c>
      <c r="C9192" s="32" t="s">
        <v>9989</v>
      </c>
      <c r="D9192" s="33" t="s">
        <v>45</v>
      </c>
      <c r="E9192" s="34">
        <v>131.1</v>
      </c>
      <c r="F9192" s="168">
        <f t="shared" si="157"/>
        <v>131.1</v>
      </c>
    </row>
    <row r="9193" spans="1:6" s="45" customFormat="1" ht="14.25">
      <c r="A9193" s="229">
        <v>3107996</v>
      </c>
      <c r="B9193" s="21" t="s">
        <v>31</v>
      </c>
      <c r="C9193" s="32" t="s">
        <v>9990</v>
      </c>
      <c r="D9193" s="33" t="s">
        <v>45</v>
      </c>
      <c r="E9193" s="34">
        <v>88.36</v>
      </c>
      <c r="F9193" s="168">
        <f t="shared" si="157"/>
        <v>88.36</v>
      </c>
    </row>
    <row r="9194" spans="1:6" s="45" customFormat="1" ht="14.25">
      <c r="A9194" s="229">
        <v>3107997</v>
      </c>
      <c r="B9194" s="21" t="s">
        <v>31</v>
      </c>
      <c r="C9194" s="32" t="s">
        <v>9991</v>
      </c>
      <c r="D9194" s="33" t="s">
        <v>45</v>
      </c>
      <c r="E9194" s="34">
        <v>75.63</v>
      </c>
      <c r="F9194" s="168">
        <f t="shared" si="157"/>
        <v>75.63</v>
      </c>
    </row>
    <row r="9195" spans="1:6" s="45" customFormat="1" ht="14.25">
      <c r="A9195" s="229">
        <v>3107999</v>
      </c>
      <c r="B9195" s="21" t="s">
        <v>31</v>
      </c>
      <c r="C9195" s="32" t="s">
        <v>9992</v>
      </c>
      <c r="D9195" s="33" t="s">
        <v>45</v>
      </c>
      <c r="E9195" s="34">
        <v>133.16999999999999</v>
      </c>
      <c r="F9195" s="168">
        <f t="shared" si="157"/>
        <v>133.16999999999999</v>
      </c>
    </row>
    <row r="9196" spans="1:6" s="45" customFormat="1" ht="14.25">
      <c r="A9196" s="229">
        <v>3108000</v>
      </c>
      <c r="B9196" s="21" t="s">
        <v>31</v>
      </c>
      <c r="C9196" s="32" t="s">
        <v>9993</v>
      </c>
      <c r="D9196" s="33" t="s">
        <v>45</v>
      </c>
      <c r="E9196" s="34">
        <v>89.45</v>
      </c>
      <c r="F9196" s="168">
        <f t="shared" si="157"/>
        <v>89.45</v>
      </c>
    </row>
    <row r="9197" spans="1:6" s="45" customFormat="1" ht="14.25">
      <c r="A9197" s="229">
        <v>3108001</v>
      </c>
      <c r="B9197" s="21" t="s">
        <v>31</v>
      </c>
      <c r="C9197" s="32" t="s">
        <v>9994</v>
      </c>
      <c r="D9197" s="33" t="s">
        <v>45</v>
      </c>
      <c r="E9197" s="34">
        <v>76.39</v>
      </c>
      <c r="F9197" s="168">
        <f t="shared" si="157"/>
        <v>76.39</v>
      </c>
    </row>
    <row r="9198" spans="1:6" s="45" customFormat="1" ht="14.25">
      <c r="A9198" s="229">
        <v>3108003</v>
      </c>
      <c r="B9198" s="21" t="s">
        <v>31</v>
      </c>
      <c r="C9198" s="32" t="s">
        <v>9995</v>
      </c>
      <c r="D9198" s="33" t="s">
        <v>45</v>
      </c>
      <c r="E9198" s="34">
        <v>143.77000000000001</v>
      </c>
      <c r="F9198" s="168">
        <f t="shared" si="157"/>
        <v>143.77000000000001</v>
      </c>
    </row>
    <row r="9199" spans="1:6" s="45" customFormat="1" ht="14.25">
      <c r="A9199" s="229">
        <v>3108004</v>
      </c>
      <c r="B9199" s="21" t="s">
        <v>31</v>
      </c>
      <c r="C9199" s="32" t="s">
        <v>9996</v>
      </c>
      <c r="D9199" s="33" t="s">
        <v>45</v>
      </c>
      <c r="E9199" s="34">
        <v>95.01</v>
      </c>
      <c r="F9199" s="168">
        <f t="shared" ref="F9199:F9262" si="158">E9199*$F$5038</f>
        <v>95.01</v>
      </c>
    </row>
    <row r="9200" spans="1:6" s="45" customFormat="1" ht="14.25">
      <c r="A9200" s="229">
        <v>3108005</v>
      </c>
      <c r="B9200" s="21" t="s">
        <v>31</v>
      </c>
      <c r="C9200" s="32" t="s">
        <v>9997</v>
      </c>
      <c r="D9200" s="33" t="s">
        <v>45</v>
      </c>
      <c r="E9200" s="34">
        <v>80.290000000000006</v>
      </c>
      <c r="F9200" s="168">
        <f t="shared" si="158"/>
        <v>80.290000000000006</v>
      </c>
    </row>
    <row r="9201" spans="1:6" s="45" customFormat="1" ht="14.25">
      <c r="A9201" s="229">
        <v>3106119</v>
      </c>
      <c r="B9201" s="21" t="s">
        <v>31</v>
      </c>
      <c r="C9201" s="32" t="s">
        <v>9998</v>
      </c>
      <c r="D9201" s="33" t="s">
        <v>45</v>
      </c>
      <c r="E9201" s="34">
        <v>155.82</v>
      </c>
      <c r="F9201" s="168">
        <f t="shared" si="158"/>
        <v>155.82</v>
      </c>
    </row>
    <row r="9202" spans="1:6" s="45" customFormat="1" ht="14.25">
      <c r="A9202" s="229">
        <v>3106120</v>
      </c>
      <c r="B9202" s="21" t="s">
        <v>31</v>
      </c>
      <c r="C9202" s="32" t="s">
        <v>9999</v>
      </c>
      <c r="D9202" s="33" t="s">
        <v>45</v>
      </c>
      <c r="E9202" s="34">
        <v>109.35</v>
      </c>
      <c r="F9202" s="168">
        <f t="shared" si="158"/>
        <v>109.35</v>
      </c>
    </row>
    <row r="9203" spans="1:6" s="45" customFormat="1" ht="14.25">
      <c r="A9203" s="229">
        <v>3106121</v>
      </c>
      <c r="B9203" s="21" t="s">
        <v>31</v>
      </c>
      <c r="C9203" s="32" t="s">
        <v>10000</v>
      </c>
      <c r="D9203" s="33" t="s">
        <v>45</v>
      </c>
      <c r="E9203" s="34">
        <v>95.67</v>
      </c>
      <c r="F9203" s="168">
        <f t="shared" si="158"/>
        <v>95.67</v>
      </c>
    </row>
    <row r="9204" spans="1:6" s="45" customFormat="1" ht="14.25">
      <c r="A9204" s="229">
        <v>3103302</v>
      </c>
      <c r="B9204" s="21" t="s">
        <v>31</v>
      </c>
      <c r="C9204" s="32" t="s">
        <v>10001</v>
      </c>
      <c r="D9204" s="33" t="s">
        <v>45</v>
      </c>
      <c r="E9204" s="34">
        <v>76.790000000000006</v>
      </c>
      <c r="F9204" s="168">
        <f t="shared" si="158"/>
        <v>76.790000000000006</v>
      </c>
    </row>
    <row r="9205" spans="1:6" s="45" customFormat="1" ht="14.25">
      <c r="A9205" s="229">
        <v>3103303</v>
      </c>
      <c r="B9205" s="21" t="s">
        <v>31</v>
      </c>
      <c r="C9205" s="32" t="s">
        <v>10002</v>
      </c>
      <c r="D9205" s="33" t="s">
        <v>45</v>
      </c>
      <c r="E9205" s="34">
        <v>40.090000000000003</v>
      </c>
      <c r="F9205" s="168">
        <f t="shared" si="158"/>
        <v>40.090000000000003</v>
      </c>
    </row>
    <row r="9206" spans="1:6" s="45" customFormat="1" ht="14.25">
      <c r="A9206" s="229">
        <v>3106759</v>
      </c>
      <c r="B9206" s="21" t="s">
        <v>31</v>
      </c>
      <c r="C9206" s="32" t="s">
        <v>10003</v>
      </c>
      <c r="D9206" s="33" t="s">
        <v>45</v>
      </c>
      <c r="E9206" s="34">
        <v>112.97</v>
      </c>
      <c r="F9206" s="168">
        <f t="shared" si="158"/>
        <v>112.97</v>
      </c>
    </row>
    <row r="9207" spans="1:6" s="45" customFormat="1" ht="14.25">
      <c r="A9207" s="229">
        <v>3108023</v>
      </c>
      <c r="B9207" s="21" t="s">
        <v>31</v>
      </c>
      <c r="C9207" s="32" t="s">
        <v>10004</v>
      </c>
      <c r="D9207" s="33" t="s">
        <v>21</v>
      </c>
      <c r="E9207" s="34">
        <v>5.6</v>
      </c>
      <c r="F9207" s="168">
        <f t="shared" si="158"/>
        <v>5.6</v>
      </c>
    </row>
    <row r="9208" spans="1:6" s="45" customFormat="1" ht="14.25">
      <c r="A9208" s="229">
        <v>3108018</v>
      </c>
      <c r="B9208" s="21" t="s">
        <v>31</v>
      </c>
      <c r="C9208" s="32" t="s">
        <v>10005</v>
      </c>
      <c r="D9208" s="33" t="s">
        <v>21</v>
      </c>
      <c r="E9208" s="34">
        <v>4.07</v>
      </c>
      <c r="F9208" s="168">
        <f t="shared" si="158"/>
        <v>4.07</v>
      </c>
    </row>
    <row r="9209" spans="1:6" s="45" customFormat="1" ht="14.25">
      <c r="A9209" s="229">
        <v>3108022</v>
      </c>
      <c r="B9209" s="21" t="s">
        <v>31</v>
      </c>
      <c r="C9209" s="32" t="s">
        <v>10006</v>
      </c>
      <c r="D9209" s="33" t="s">
        <v>21</v>
      </c>
      <c r="E9209" s="34">
        <v>4.58</v>
      </c>
      <c r="F9209" s="168">
        <f t="shared" si="158"/>
        <v>4.58</v>
      </c>
    </row>
    <row r="9210" spans="1:6" s="45" customFormat="1" ht="14.25">
      <c r="A9210" s="229">
        <v>3205864</v>
      </c>
      <c r="B9210" s="21" t="s">
        <v>31</v>
      </c>
      <c r="C9210" s="32" t="s">
        <v>10007</v>
      </c>
      <c r="D9210" s="33" t="s">
        <v>44</v>
      </c>
      <c r="E9210" s="34">
        <v>1052.4000000000001</v>
      </c>
      <c r="F9210" s="168">
        <f t="shared" si="158"/>
        <v>1052.4000000000001</v>
      </c>
    </row>
    <row r="9211" spans="1:6" s="45" customFormat="1" ht="14.25">
      <c r="A9211" s="229">
        <v>3205863</v>
      </c>
      <c r="B9211" s="21" t="s">
        <v>31</v>
      </c>
      <c r="C9211" s="32" t="s">
        <v>10008</v>
      </c>
      <c r="D9211" s="33" t="s">
        <v>44</v>
      </c>
      <c r="E9211" s="34">
        <v>944.63</v>
      </c>
      <c r="F9211" s="168">
        <f t="shared" si="158"/>
        <v>944.63</v>
      </c>
    </row>
    <row r="9212" spans="1:6" s="45" customFormat="1" ht="14.25">
      <c r="A9212" s="229">
        <v>3205868</v>
      </c>
      <c r="B9212" s="21" t="s">
        <v>31</v>
      </c>
      <c r="C9212" s="32" t="s">
        <v>10009</v>
      </c>
      <c r="D9212" s="33" t="s">
        <v>44</v>
      </c>
      <c r="E9212" s="34">
        <v>887.17</v>
      </c>
      <c r="F9212" s="168">
        <f t="shared" si="158"/>
        <v>887.17</v>
      </c>
    </row>
    <row r="9213" spans="1:6" s="45" customFormat="1" ht="14.25">
      <c r="A9213" s="229">
        <v>3205867</v>
      </c>
      <c r="B9213" s="21" t="s">
        <v>31</v>
      </c>
      <c r="C9213" s="32" t="s">
        <v>10010</v>
      </c>
      <c r="D9213" s="33" t="s">
        <v>44</v>
      </c>
      <c r="E9213" s="34">
        <v>779.4</v>
      </c>
      <c r="F9213" s="168">
        <f t="shared" si="158"/>
        <v>779.4</v>
      </c>
    </row>
    <row r="9214" spans="1:6" s="45" customFormat="1" ht="14.25">
      <c r="A9214" s="229">
        <v>3205866</v>
      </c>
      <c r="B9214" s="21" t="s">
        <v>31</v>
      </c>
      <c r="C9214" s="32" t="s">
        <v>10011</v>
      </c>
      <c r="D9214" s="33" t="s">
        <v>44</v>
      </c>
      <c r="E9214" s="34">
        <v>807.55</v>
      </c>
      <c r="F9214" s="168">
        <f t="shared" si="158"/>
        <v>807.55</v>
      </c>
    </row>
    <row r="9215" spans="1:6" s="45" customFormat="1" ht="14.25">
      <c r="A9215" s="229">
        <v>3205865</v>
      </c>
      <c r="B9215" s="21" t="s">
        <v>31</v>
      </c>
      <c r="C9215" s="32" t="s">
        <v>10012</v>
      </c>
      <c r="D9215" s="33" t="s">
        <v>44</v>
      </c>
      <c r="E9215" s="34">
        <v>699.78</v>
      </c>
      <c r="F9215" s="168">
        <f t="shared" si="158"/>
        <v>699.78</v>
      </c>
    </row>
    <row r="9216" spans="1:6" s="45" customFormat="1" ht="14.25">
      <c r="A9216" s="229">
        <v>3205870</v>
      </c>
      <c r="B9216" s="21" t="s">
        <v>31</v>
      </c>
      <c r="C9216" s="32" t="s">
        <v>10013</v>
      </c>
      <c r="D9216" s="33" t="s">
        <v>44</v>
      </c>
      <c r="E9216" s="34">
        <v>736.2</v>
      </c>
      <c r="F9216" s="168">
        <f t="shared" si="158"/>
        <v>736.2</v>
      </c>
    </row>
    <row r="9217" spans="1:6" s="45" customFormat="1" ht="14.25">
      <c r="A9217" s="229">
        <v>3205869</v>
      </c>
      <c r="B9217" s="21" t="s">
        <v>31</v>
      </c>
      <c r="C9217" s="32" t="s">
        <v>10014</v>
      </c>
      <c r="D9217" s="33" t="s">
        <v>44</v>
      </c>
      <c r="E9217" s="34">
        <v>628.42999999999995</v>
      </c>
      <c r="F9217" s="168">
        <f t="shared" si="158"/>
        <v>628.42999999999995</v>
      </c>
    </row>
    <row r="9218" spans="1:6" s="45" customFormat="1" ht="14.25">
      <c r="A9218" s="229">
        <v>3205872</v>
      </c>
      <c r="B9218" s="21" t="s">
        <v>31</v>
      </c>
      <c r="C9218" s="32" t="s">
        <v>10015</v>
      </c>
      <c r="D9218" s="33" t="s">
        <v>45</v>
      </c>
      <c r="E9218" s="34">
        <v>258.16000000000003</v>
      </c>
      <c r="F9218" s="168">
        <f t="shared" si="158"/>
        <v>258.16000000000003</v>
      </c>
    </row>
    <row r="9219" spans="1:6" s="45" customFormat="1" ht="14.25">
      <c r="A9219" s="229">
        <v>3205871</v>
      </c>
      <c r="B9219" s="21" t="s">
        <v>31</v>
      </c>
      <c r="C9219" s="32" t="s">
        <v>10016</v>
      </c>
      <c r="D9219" s="33" t="s">
        <v>45</v>
      </c>
      <c r="E9219" s="34">
        <v>239.84</v>
      </c>
      <c r="F9219" s="168">
        <f t="shared" si="158"/>
        <v>239.84</v>
      </c>
    </row>
    <row r="9220" spans="1:6" s="45" customFormat="1" ht="14.25">
      <c r="A9220" s="229">
        <v>3205874</v>
      </c>
      <c r="B9220" s="21" t="s">
        <v>31</v>
      </c>
      <c r="C9220" s="32" t="s">
        <v>10017</v>
      </c>
      <c r="D9220" s="33" t="s">
        <v>45</v>
      </c>
      <c r="E9220" s="34">
        <v>287.70999999999998</v>
      </c>
      <c r="F9220" s="168">
        <f t="shared" si="158"/>
        <v>287.70999999999998</v>
      </c>
    </row>
    <row r="9221" spans="1:6" s="45" customFormat="1" ht="14.25">
      <c r="A9221" s="229">
        <v>3205873</v>
      </c>
      <c r="B9221" s="21" t="s">
        <v>31</v>
      </c>
      <c r="C9221" s="32" t="s">
        <v>10018</v>
      </c>
      <c r="D9221" s="33" t="s">
        <v>45</v>
      </c>
      <c r="E9221" s="34">
        <v>262.92</v>
      </c>
      <c r="F9221" s="168">
        <f t="shared" si="158"/>
        <v>262.92</v>
      </c>
    </row>
    <row r="9222" spans="1:6" s="45" customFormat="1" ht="14.25">
      <c r="A9222" s="229">
        <v>3205876</v>
      </c>
      <c r="B9222" s="21" t="s">
        <v>31</v>
      </c>
      <c r="C9222" s="32" t="s">
        <v>10019</v>
      </c>
      <c r="D9222" s="33" t="s">
        <v>45</v>
      </c>
      <c r="E9222" s="34">
        <v>336.49</v>
      </c>
      <c r="F9222" s="168">
        <f t="shared" si="158"/>
        <v>336.49</v>
      </c>
    </row>
    <row r="9223" spans="1:6" s="45" customFormat="1" ht="14.25">
      <c r="A9223" s="229">
        <v>3205875</v>
      </c>
      <c r="B9223" s="21" t="s">
        <v>31</v>
      </c>
      <c r="C9223" s="32" t="s">
        <v>10020</v>
      </c>
      <c r="D9223" s="33" t="s">
        <v>45</v>
      </c>
      <c r="E9223" s="34">
        <v>304.14999999999998</v>
      </c>
      <c r="F9223" s="168">
        <f t="shared" si="158"/>
        <v>304.14999999999998</v>
      </c>
    </row>
    <row r="9224" spans="1:6" s="45" customFormat="1" ht="14.25">
      <c r="A9224" s="229">
        <v>3205862</v>
      </c>
      <c r="B9224" s="21" t="s">
        <v>31</v>
      </c>
      <c r="C9224" s="32" t="s">
        <v>10021</v>
      </c>
      <c r="D9224" s="33" t="s">
        <v>44</v>
      </c>
      <c r="E9224" s="34">
        <v>836.16</v>
      </c>
      <c r="F9224" s="168">
        <f t="shared" si="158"/>
        <v>836.16</v>
      </c>
    </row>
    <row r="9225" spans="1:6" s="45" customFormat="1" ht="14.25">
      <c r="A9225" s="229">
        <v>3205861</v>
      </c>
      <c r="B9225" s="21" t="s">
        <v>31</v>
      </c>
      <c r="C9225" s="32" t="s">
        <v>10022</v>
      </c>
      <c r="D9225" s="33" t="s">
        <v>44</v>
      </c>
      <c r="E9225" s="34">
        <v>728.39</v>
      </c>
      <c r="F9225" s="168">
        <f t="shared" si="158"/>
        <v>728.39</v>
      </c>
    </row>
    <row r="9226" spans="1:6" s="45" customFormat="1" ht="14.25">
      <c r="A9226" s="229">
        <v>3606579</v>
      </c>
      <c r="B9226" s="21" t="s">
        <v>31</v>
      </c>
      <c r="C9226" s="32" t="s">
        <v>10023</v>
      </c>
      <c r="D9226" s="33" t="s">
        <v>44</v>
      </c>
      <c r="E9226" s="34">
        <v>21.92</v>
      </c>
      <c r="F9226" s="168">
        <f t="shared" si="158"/>
        <v>21.92</v>
      </c>
    </row>
    <row r="9227" spans="1:6" s="45" customFormat="1" ht="14.25">
      <c r="A9227" s="229">
        <v>3606583</v>
      </c>
      <c r="B9227" s="21" t="s">
        <v>31</v>
      </c>
      <c r="C9227" s="32" t="s">
        <v>10024</v>
      </c>
      <c r="D9227" s="33" t="s">
        <v>44</v>
      </c>
      <c r="E9227" s="34">
        <v>22.76</v>
      </c>
      <c r="F9227" s="168">
        <f t="shared" si="158"/>
        <v>22.76</v>
      </c>
    </row>
    <row r="9228" spans="1:6" s="45" customFormat="1" ht="14.25">
      <c r="A9228" s="229">
        <v>3606584</v>
      </c>
      <c r="B9228" s="21" t="s">
        <v>31</v>
      </c>
      <c r="C9228" s="32" t="s">
        <v>10025</v>
      </c>
      <c r="D9228" s="33" t="s">
        <v>44</v>
      </c>
      <c r="E9228" s="34">
        <v>22.88</v>
      </c>
      <c r="F9228" s="168">
        <f t="shared" si="158"/>
        <v>22.88</v>
      </c>
    </row>
    <row r="9229" spans="1:6" s="45" customFormat="1" ht="14.25">
      <c r="A9229" s="229">
        <v>3606585</v>
      </c>
      <c r="B9229" s="21" t="s">
        <v>31</v>
      </c>
      <c r="C9229" s="32" t="s">
        <v>10026</v>
      </c>
      <c r="D9229" s="33" t="s">
        <v>44</v>
      </c>
      <c r="E9229" s="34">
        <v>22.99</v>
      </c>
      <c r="F9229" s="168">
        <f t="shared" si="158"/>
        <v>22.99</v>
      </c>
    </row>
    <row r="9230" spans="1:6" s="45" customFormat="1" ht="14.25">
      <c r="A9230" s="229">
        <v>3606586</v>
      </c>
      <c r="B9230" s="21" t="s">
        <v>31</v>
      </c>
      <c r="C9230" s="32" t="s">
        <v>10027</v>
      </c>
      <c r="D9230" s="33" t="s">
        <v>44</v>
      </c>
      <c r="E9230" s="34">
        <v>23.23</v>
      </c>
      <c r="F9230" s="168">
        <f t="shared" si="158"/>
        <v>23.23</v>
      </c>
    </row>
    <row r="9231" spans="1:6" s="45" customFormat="1" ht="14.25">
      <c r="A9231" s="229">
        <v>3606587</v>
      </c>
      <c r="B9231" s="21" t="s">
        <v>31</v>
      </c>
      <c r="C9231" s="32" t="s">
        <v>10028</v>
      </c>
      <c r="D9231" s="33" t="s">
        <v>44</v>
      </c>
      <c r="E9231" s="34">
        <v>23.47</v>
      </c>
      <c r="F9231" s="168">
        <f t="shared" si="158"/>
        <v>23.47</v>
      </c>
    </row>
    <row r="9232" spans="1:6" s="45" customFormat="1" ht="14.25">
      <c r="A9232" s="229">
        <v>3606588</v>
      </c>
      <c r="B9232" s="21" t="s">
        <v>31</v>
      </c>
      <c r="C9232" s="32" t="s">
        <v>10029</v>
      </c>
      <c r="D9232" s="33" t="s">
        <v>44</v>
      </c>
      <c r="E9232" s="34">
        <v>23.59</v>
      </c>
      <c r="F9232" s="168">
        <f t="shared" si="158"/>
        <v>23.59</v>
      </c>
    </row>
    <row r="9233" spans="1:6" s="45" customFormat="1" ht="14.25">
      <c r="A9233" s="229">
        <v>3606589</v>
      </c>
      <c r="B9233" s="21" t="s">
        <v>31</v>
      </c>
      <c r="C9233" s="32" t="s">
        <v>10030</v>
      </c>
      <c r="D9233" s="33" t="s">
        <v>44</v>
      </c>
      <c r="E9233" s="34">
        <v>23.71</v>
      </c>
      <c r="F9233" s="168">
        <f t="shared" si="158"/>
        <v>23.71</v>
      </c>
    </row>
    <row r="9234" spans="1:6" s="45" customFormat="1" ht="14.25">
      <c r="A9234" s="229">
        <v>3606580</v>
      </c>
      <c r="B9234" s="21" t="s">
        <v>31</v>
      </c>
      <c r="C9234" s="32" t="s">
        <v>10031</v>
      </c>
      <c r="D9234" s="33" t="s">
        <v>44</v>
      </c>
      <c r="E9234" s="34">
        <v>22.16</v>
      </c>
      <c r="F9234" s="168">
        <f t="shared" si="158"/>
        <v>22.16</v>
      </c>
    </row>
    <row r="9235" spans="1:6" s="45" customFormat="1" ht="14.25">
      <c r="A9235" s="229">
        <v>3606581</v>
      </c>
      <c r="B9235" s="21" t="s">
        <v>31</v>
      </c>
      <c r="C9235" s="32" t="s">
        <v>10032</v>
      </c>
      <c r="D9235" s="33" t="s">
        <v>44</v>
      </c>
      <c r="E9235" s="34">
        <v>22.4</v>
      </c>
      <c r="F9235" s="168">
        <f t="shared" si="158"/>
        <v>22.4</v>
      </c>
    </row>
    <row r="9236" spans="1:6" s="45" customFormat="1" ht="14.25">
      <c r="A9236" s="229">
        <v>3606582</v>
      </c>
      <c r="B9236" s="21" t="s">
        <v>31</v>
      </c>
      <c r="C9236" s="32" t="s">
        <v>10033</v>
      </c>
      <c r="D9236" s="33" t="s">
        <v>44</v>
      </c>
      <c r="E9236" s="34">
        <v>22.52</v>
      </c>
      <c r="F9236" s="168">
        <f t="shared" si="158"/>
        <v>22.52</v>
      </c>
    </row>
    <row r="9237" spans="1:6" s="45" customFormat="1" ht="24">
      <c r="A9237" s="229">
        <v>3606527</v>
      </c>
      <c r="B9237" s="21" t="s">
        <v>31</v>
      </c>
      <c r="C9237" s="32" t="s">
        <v>10034</v>
      </c>
      <c r="D9237" s="33" t="s">
        <v>44</v>
      </c>
      <c r="E9237" s="34">
        <v>50.36</v>
      </c>
      <c r="F9237" s="168">
        <f t="shared" si="158"/>
        <v>50.36</v>
      </c>
    </row>
    <row r="9238" spans="1:6" s="45" customFormat="1" ht="24">
      <c r="A9238" s="229">
        <v>3606528</v>
      </c>
      <c r="B9238" s="21" t="s">
        <v>31</v>
      </c>
      <c r="C9238" s="32" t="s">
        <v>10035</v>
      </c>
      <c r="D9238" s="33" t="s">
        <v>44</v>
      </c>
      <c r="E9238" s="34">
        <v>51.13</v>
      </c>
      <c r="F9238" s="168">
        <f t="shared" si="158"/>
        <v>51.13</v>
      </c>
    </row>
    <row r="9239" spans="1:6" s="45" customFormat="1" ht="24">
      <c r="A9239" s="229">
        <v>3606529</v>
      </c>
      <c r="B9239" s="21" t="s">
        <v>31</v>
      </c>
      <c r="C9239" s="32" t="s">
        <v>10036</v>
      </c>
      <c r="D9239" s="33" t="s">
        <v>44</v>
      </c>
      <c r="E9239" s="34">
        <v>51.74</v>
      </c>
      <c r="F9239" s="168">
        <f t="shared" si="158"/>
        <v>51.74</v>
      </c>
    </row>
    <row r="9240" spans="1:6" s="45" customFormat="1" ht="24">
      <c r="A9240" s="229">
        <v>3606530</v>
      </c>
      <c r="B9240" s="21" t="s">
        <v>31</v>
      </c>
      <c r="C9240" s="32" t="s">
        <v>10037</v>
      </c>
      <c r="D9240" s="33" t="s">
        <v>44</v>
      </c>
      <c r="E9240" s="34">
        <v>52.51</v>
      </c>
      <c r="F9240" s="168">
        <f t="shared" si="158"/>
        <v>52.51</v>
      </c>
    </row>
    <row r="9241" spans="1:6" s="45" customFormat="1" ht="24">
      <c r="A9241" s="229">
        <v>3606531</v>
      </c>
      <c r="B9241" s="21" t="s">
        <v>31</v>
      </c>
      <c r="C9241" s="32" t="s">
        <v>10038</v>
      </c>
      <c r="D9241" s="33" t="s">
        <v>44</v>
      </c>
      <c r="E9241" s="34">
        <v>53.27</v>
      </c>
      <c r="F9241" s="168">
        <f t="shared" si="158"/>
        <v>53.27</v>
      </c>
    </row>
    <row r="9242" spans="1:6" s="45" customFormat="1" ht="24">
      <c r="A9242" s="229">
        <v>3606532</v>
      </c>
      <c r="B9242" s="21" t="s">
        <v>31</v>
      </c>
      <c r="C9242" s="32" t="s">
        <v>10039</v>
      </c>
      <c r="D9242" s="33" t="s">
        <v>44</v>
      </c>
      <c r="E9242" s="34">
        <v>54.5</v>
      </c>
      <c r="F9242" s="168">
        <f t="shared" si="158"/>
        <v>54.5</v>
      </c>
    </row>
    <row r="9243" spans="1:6" s="45" customFormat="1" ht="24">
      <c r="A9243" s="229">
        <v>3606533</v>
      </c>
      <c r="B9243" s="21" t="s">
        <v>31</v>
      </c>
      <c r="C9243" s="32" t="s">
        <v>10040</v>
      </c>
      <c r="D9243" s="33" t="s">
        <v>44</v>
      </c>
      <c r="E9243" s="34">
        <v>58.47</v>
      </c>
      <c r="F9243" s="168">
        <f t="shared" si="158"/>
        <v>58.47</v>
      </c>
    </row>
    <row r="9244" spans="1:6" s="45" customFormat="1" ht="24">
      <c r="A9244" s="229">
        <v>3606534</v>
      </c>
      <c r="B9244" s="21" t="s">
        <v>31</v>
      </c>
      <c r="C9244" s="32" t="s">
        <v>10041</v>
      </c>
      <c r="D9244" s="33" t="s">
        <v>44</v>
      </c>
      <c r="E9244" s="34">
        <v>59.49</v>
      </c>
      <c r="F9244" s="168">
        <f t="shared" si="158"/>
        <v>59.49</v>
      </c>
    </row>
    <row r="9245" spans="1:6" s="45" customFormat="1" ht="24">
      <c r="A9245" s="229">
        <v>3606535</v>
      </c>
      <c r="B9245" s="21" t="s">
        <v>31</v>
      </c>
      <c r="C9245" s="32" t="s">
        <v>10042</v>
      </c>
      <c r="D9245" s="33" t="s">
        <v>44</v>
      </c>
      <c r="E9245" s="34">
        <v>46.14</v>
      </c>
      <c r="F9245" s="168">
        <f t="shared" si="158"/>
        <v>46.14</v>
      </c>
    </row>
    <row r="9246" spans="1:6" s="45" customFormat="1" ht="24">
      <c r="A9246" s="229">
        <v>3606536</v>
      </c>
      <c r="B9246" s="21" t="s">
        <v>31</v>
      </c>
      <c r="C9246" s="32" t="s">
        <v>10043</v>
      </c>
      <c r="D9246" s="33" t="s">
        <v>44</v>
      </c>
      <c r="E9246" s="34">
        <v>46.55</v>
      </c>
      <c r="F9246" s="168">
        <f t="shared" si="158"/>
        <v>46.55</v>
      </c>
    </row>
    <row r="9247" spans="1:6" s="45" customFormat="1" ht="24">
      <c r="A9247" s="229">
        <v>3606537</v>
      </c>
      <c r="B9247" s="21" t="s">
        <v>31</v>
      </c>
      <c r="C9247" s="32" t="s">
        <v>10044</v>
      </c>
      <c r="D9247" s="33" t="s">
        <v>44</v>
      </c>
      <c r="E9247" s="34">
        <v>47.06</v>
      </c>
      <c r="F9247" s="168">
        <f t="shared" si="158"/>
        <v>47.06</v>
      </c>
    </row>
    <row r="9248" spans="1:6" s="45" customFormat="1" ht="24">
      <c r="A9248" s="229">
        <v>3606538</v>
      </c>
      <c r="B9248" s="21" t="s">
        <v>31</v>
      </c>
      <c r="C9248" s="32" t="s">
        <v>10045</v>
      </c>
      <c r="D9248" s="33" t="s">
        <v>44</v>
      </c>
      <c r="E9248" s="34">
        <v>47.47</v>
      </c>
      <c r="F9248" s="168">
        <f t="shared" si="158"/>
        <v>47.47</v>
      </c>
    </row>
    <row r="9249" spans="1:6" s="45" customFormat="1" ht="24">
      <c r="A9249" s="229">
        <v>3606539</v>
      </c>
      <c r="B9249" s="21" t="s">
        <v>31</v>
      </c>
      <c r="C9249" s="32" t="s">
        <v>10046</v>
      </c>
      <c r="D9249" s="33" t="s">
        <v>44</v>
      </c>
      <c r="E9249" s="34">
        <v>47.98</v>
      </c>
      <c r="F9249" s="168">
        <f t="shared" si="158"/>
        <v>47.98</v>
      </c>
    </row>
    <row r="9250" spans="1:6" s="45" customFormat="1" ht="24">
      <c r="A9250" s="229">
        <v>3606540</v>
      </c>
      <c r="B9250" s="21" t="s">
        <v>31</v>
      </c>
      <c r="C9250" s="32" t="s">
        <v>10047</v>
      </c>
      <c r="D9250" s="33" t="s">
        <v>44</v>
      </c>
      <c r="E9250" s="34">
        <v>50.67</v>
      </c>
      <c r="F9250" s="168">
        <f t="shared" si="158"/>
        <v>50.67</v>
      </c>
    </row>
    <row r="9251" spans="1:6" s="45" customFormat="1" ht="24">
      <c r="A9251" s="229">
        <v>3606541</v>
      </c>
      <c r="B9251" s="21" t="s">
        <v>31</v>
      </c>
      <c r="C9251" s="32" t="s">
        <v>10048</v>
      </c>
      <c r="D9251" s="33" t="s">
        <v>44</v>
      </c>
      <c r="E9251" s="34">
        <v>52.05</v>
      </c>
      <c r="F9251" s="168">
        <f t="shared" si="158"/>
        <v>52.05</v>
      </c>
    </row>
    <row r="9252" spans="1:6" s="45" customFormat="1" ht="24">
      <c r="A9252" s="229">
        <v>3606542</v>
      </c>
      <c r="B9252" s="21" t="s">
        <v>31</v>
      </c>
      <c r="C9252" s="32" t="s">
        <v>10049</v>
      </c>
      <c r="D9252" s="33" t="s">
        <v>44</v>
      </c>
      <c r="E9252" s="34">
        <v>52.66</v>
      </c>
      <c r="F9252" s="168">
        <f t="shared" si="158"/>
        <v>52.66</v>
      </c>
    </row>
    <row r="9253" spans="1:6" s="45" customFormat="1" ht="24">
      <c r="A9253" s="229">
        <v>3606543</v>
      </c>
      <c r="B9253" s="21" t="s">
        <v>31</v>
      </c>
      <c r="C9253" s="32" t="s">
        <v>10050</v>
      </c>
      <c r="D9253" s="33" t="s">
        <v>44</v>
      </c>
      <c r="E9253" s="34">
        <v>45.43</v>
      </c>
      <c r="F9253" s="168">
        <f t="shared" si="158"/>
        <v>45.43</v>
      </c>
    </row>
    <row r="9254" spans="1:6" s="45" customFormat="1" ht="24">
      <c r="A9254" s="229">
        <v>3606544</v>
      </c>
      <c r="B9254" s="21" t="s">
        <v>31</v>
      </c>
      <c r="C9254" s="32" t="s">
        <v>10051</v>
      </c>
      <c r="D9254" s="33" t="s">
        <v>44</v>
      </c>
      <c r="E9254" s="34">
        <v>45.73</v>
      </c>
      <c r="F9254" s="168">
        <f t="shared" si="158"/>
        <v>45.73</v>
      </c>
    </row>
    <row r="9255" spans="1:6" s="45" customFormat="1" ht="24">
      <c r="A9255" s="229">
        <v>3606545</v>
      </c>
      <c r="B9255" s="21" t="s">
        <v>31</v>
      </c>
      <c r="C9255" s="32" t="s">
        <v>10052</v>
      </c>
      <c r="D9255" s="33" t="s">
        <v>44</v>
      </c>
      <c r="E9255" s="34">
        <v>46.14</v>
      </c>
      <c r="F9255" s="168">
        <f t="shared" si="158"/>
        <v>46.14</v>
      </c>
    </row>
    <row r="9256" spans="1:6" s="45" customFormat="1" ht="24">
      <c r="A9256" s="229">
        <v>3606546</v>
      </c>
      <c r="B9256" s="21" t="s">
        <v>31</v>
      </c>
      <c r="C9256" s="32" t="s">
        <v>10053</v>
      </c>
      <c r="D9256" s="33" t="s">
        <v>44</v>
      </c>
      <c r="E9256" s="34">
        <v>46.55</v>
      </c>
      <c r="F9256" s="168">
        <f t="shared" si="158"/>
        <v>46.55</v>
      </c>
    </row>
    <row r="9257" spans="1:6" s="45" customFormat="1" ht="24">
      <c r="A9257" s="229">
        <v>3606547</v>
      </c>
      <c r="B9257" s="21" t="s">
        <v>31</v>
      </c>
      <c r="C9257" s="32" t="s">
        <v>10054</v>
      </c>
      <c r="D9257" s="33" t="s">
        <v>44</v>
      </c>
      <c r="E9257" s="34">
        <v>46.85</v>
      </c>
      <c r="F9257" s="168">
        <f t="shared" si="158"/>
        <v>46.85</v>
      </c>
    </row>
    <row r="9258" spans="1:6" s="45" customFormat="1" ht="24">
      <c r="A9258" s="229">
        <v>3606548</v>
      </c>
      <c r="B9258" s="21" t="s">
        <v>31</v>
      </c>
      <c r="C9258" s="32" t="s">
        <v>10055</v>
      </c>
      <c r="D9258" s="33" t="s">
        <v>44</v>
      </c>
      <c r="E9258" s="34">
        <v>47.57</v>
      </c>
      <c r="F9258" s="168">
        <f t="shared" si="158"/>
        <v>47.57</v>
      </c>
    </row>
    <row r="9259" spans="1:6" s="45" customFormat="1" ht="24">
      <c r="A9259" s="229">
        <v>3606549</v>
      </c>
      <c r="B9259" s="21" t="s">
        <v>31</v>
      </c>
      <c r="C9259" s="32" t="s">
        <v>10056</v>
      </c>
      <c r="D9259" s="33" t="s">
        <v>44</v>
      </c>
      <c r="E9259" s="34">
        <v>50.52</v>
      </c>
      <c r="F9259" s="168">
        <f t="shared" si="158"/>
        <v>50.52</v>
      </c>
    </row>
    <row r="9260" spans="1:6" s="45" customFormat="1" ht="24">
      <c r="A9260" s="229">
        <v>3606550</v>
      </c>
      <c r="B9260" s="21" t="s">
        <v>31</v>
      </c>
      <c r="C9260" s="32" t="s">
        <v>10057</v>
      </c>
      <c r="D9260" s="33" t="s">
        <v>44</v>
      </c>
      <c r="E9260" s="34">
        <v>51.13</v>
      </c>
      <c r="F9260" s="168">
        <f t="shared" si="158"/>
        <v>51.13</v>
      </c>
    </row>
    <row r="9261" spans="1:6" s="45" customFormat="1" ht="24">
      <c r="A9261" s="229">
        <v>3606500</v>
      </c>
      <c r="B9261" s="21" t="s">
        <v>31</v>
      </c>
      <c r="C9261" s="32" t="s">
        <v>10058</v>
      </c>
      <c r="D9261" s="33" t="s">
        <v>44</v>
      </c>
      <c r="E9261" s="34">
        <v>46.4</v>
      </c>
      <c r="F9261" s="168">
        <f t="shared" si="158"/>
        <v>46.4</v>
      </c>
    </row>
    <row r="9262" spans="1:6" s="45" customFormat="1" ht="24">
      <c r="A9262" s="229">
        <v>3606501</v>
      </c>
      <c r="B9262" s="21" t="s">
        <v>31</v>
      </c>
      <c r="C9262" s="32" t="s">
        <v>10059</v>
      </c>
      <c r="D9262" s="33" t="s">
        <v>44</v>
      </c>
      <c r="E9262" s="34">
        <v>47.17</v>
      </c>
      <c r="F9262" s="168">
        <f t="shared" si="158"/>
        <v>47.17</v>
      </c>
    </row>
    <row r="9263" spans="1:6" s="45" customFormat="1" ht="24">
      <c r="A9263" s="229">
        <v>3606502</v>
      </c>
      <c r="B9263" s="21" t="s">
        <v>31</v>
      </c>
      <c r="C9263" s="32" t="s">
        <v>10060</v>
      </c>
      <c r="D9263" s="33" t="s">
        <v>44</v>
      </c>
      <c r="E9263" s="34">
        <v>47.78</v>
      </c>
      <c r="F9263" s="168">
        <f t="shared" ref="F9263:F9326" si="159">E9263*$F$5038</f>
        <v>47.78</v>
      </c>
    </row>
    <row r="9264" spans="1:6" s="45" customFormat="1" ht="24">
      <c r="A9264" s="229">
        <v>3606503</v>
      </c>
      <c r="B9264" s="21" t="s">
        <v>31</v>
      </c>
      <c r="C9264" s="32" t="s">
        <v>10061</v>
      </c>
      <c r="D9264" s="33" t="s">
        <v>44</v>
      </c>
      <c r="E9264" s="34">
        <v>48.54</v>
      </c>
      <c r="F9264" s="168">
        <f t="shared" si="159"/>
        <v>48.54</v>
      </c>
    </row>
    <row r="9265" spans="1:6" s="45" customFormat="1" ht="24">
      <c r="A9265" s="229">
        <v>3606504</v>
      </c>
      <c r="B9265" s="21" t="s">
        <v>31</v>
      </c>
      <c r="C9265" s="32" t="s">
        <v>10062</v>
      </c>
      <c r="D9265" s="33" t="s">
        <v>44</v>
      </c>
      <c r="E9265" s="34">
        <v>49.31</v>
      </c>
      <c r="F9265" s="168">
        <f t="shared" si="159"/>
        <v>49.31</v>
      </c>
    </row>
    <row r="9266" spans="1:6" s="45" customFormat="1" ht="24">
      <c r="A9266" s="229">
        <v>3606505</v>
      </c>
      <c r="B9266" s="21" t="s">
        <v>31</v>
      </c>
      <c r="C9266" s="32" t="s">
        <v>10063</v>
      </c>
      <c r="D9266" s="33" t="s">
        <v>44</v>
      </c>
      <c r="E9266" s="34">
        <v>50.53</v>
      </c>
      <c r="F9266" s="168">
        <f t="shared" si="159"/>
        <v>50.53</v>
      </c>
    </row>
    <row r="9267" spans="1:6" s="45" customFormat="1" ht="24">
      <c r="A9267" s="229">
        <v>3606506</v>
      </c>
      <c r="B9267" s="21" t="s">
        <v>31</v>
      </c>
      <c r="C9267" s="32" t="s">
        <v>10064</v>
      </c>
      <c r="D9267" s="33" t="s">
        <v>44</v>
      </c>
      <c r="E9267" s="34">
        <v>54.4</v>
      </c>
      <c r="F9267" s="168">
        <f t="shared" si="159"/>
        <v>54.4</v>
      </c>
    </row>
    <row r="9268" spans="1:6" s="45" customFormat="1" ht="24">
      <c r="A9268" s="229">
        <v>3606507</v>
      </c>
      <c r="B9268" s="21" t="s">
        <v>31</v>
      </c>
      <c r="C9268" s="32" t="s">
        <v>10065</v>
      </c>
      <c r="D9268" s="33" t="s">
        <v>44</v>
      </c>
      <c r="E9268" s="34">
        <v>55.63</v>
      </c>
      <c r="F9268" s="168">
        <f t="shared" si="159"/>
        <v>55.63</v>
      </c>
    </row>
    <row r="9269" spans="1:6" s="45" customFormat="1" ht="24">
      <c r="A9269" s="229">
        <v>3606509</v>
      </c>
      <c r="B9269" s="21" t="s">
        <v>31</v>
      </c>
      <c r="C9269" s="32" t="s">
        <v>10066</v>
      </c>
      <c r="D9269" s="33" t="s">
        <v>44</v>
      </c>
      <c r="E9269" s="34">
        <v>42.18</v>
      </c>
      <c r="F9269" s="168">
        <f t="shared" si="159"/>
        <v>42.18</v>
      </c>
    </row>
    <row r="9270" spans="1:6" s="45" customFormat="1" ht="24">
      <c r="A9270" s="229">
        <v>3606510</v>
      </c>
      <c r="B9270" s="21" t="s">
        <v>31</v>
      </c>
      <c r="C9270" s="32" t="s">
        <v>10067</v>
      </c>
      <c r="D9270" s="33" t="s">
        <v>44</v>
      </c>
      <c r="E9270" s="34">
        <v>42.69</v>
      </c>
      <c r="F9270" s="168">
        <f t="shared" si="159"/>
        <v>42.69</v>
      </c>
    </row>
    <row r="9271" spans="1:6" s="45" customFormat="1" ht="24">
      <c r="A9271" s="229">
        <v>3606511</v>
      </c>
      <c r="B9271" s="21" t="s">
        <v>31</v>
      </c>
      <c r="C9271" s="32" t="s">
        <v>10068</v>
      </c>
      <c r="D9271" s="33" t="s">
        <v>44</v>
      </c>
      <c r="E9271" s="34">
        <v>43.09</v>
      </c>
      <c r="F9271" s="168">
        <f t="shared" si="159"/>
        <v>43.09</v>
      </c>
    </row>
    <row r="9272" spans="1:6" s="45" customFormat="1" ht="24">
      <c r="A9272" s="229">
        <v>3606512</v>
      </c>
      <c r="B9272" s="21" t="s">
        <v>31</v>
      </c>
      <c r="C9272" s="32" t="s">
        <v>10069</v>
      </c>
      <c r="D9272" s="33" t="s">
        <v>44</v>
      </c>
      <c r="E9272" s="34">
        <v>43.5</v>
      </c>
      <c r="F9272" s="168">
        <f t="shared" si="159"/>
        <v>43.5</v>
      </c>
    </row>
    <row r="9273" spans="1:6" s="45" customFormat="1" ht="24">
      <c r="A9273" s="229">
        <v>3606513</v>
      </c>
      <c r="B9273" s="21" t="s">
        <v>31</v>
      </c>
      <c r="C9273" s="32" t="s">
        <v>10070</v>
      </c>
      <c r="D9273" s="33" t="s">
        <v>44</v>
      </c>
      <c r="E9273" s="34">
        <v>45.94</v>
      </c>
      <c r="F9273" s="168">
        <f t="shared" si="159"/>
        <v>45.94</v>
      </c>
    </row>
    <row r="9274" spans="1:6" s="45" customFormat="1" ht="24">
      <c r="A9274" s="229">
        <v>3606514</v>
      </c>
      <c r="B9274" s="21" t="s">
        <v>31</v>
      </c>
      <c r="C9274" s="32" t="s">
        <v>10071</v>
      </c>
      <c r="D9274" s="33" t="s">
        <v>44</v>
      </c>
      <c r="E9274" s="34">
        <v>46.86</v>
      </c>
      <c r="F9274" s="168">
        <f t="shared" si="159"/>
        <v>46.86</v>
      </c>
    </row>
    <row r="9275" spans="1:6" s="45" customFormat="1" ht="24">
      <c r="A9275" s="229">
        <v>3606515</v>
      </c>
      <c r="B9275" s="21" t="s">
        <v>31</v>
      </c>
      <c r="C9275" s="32" t="s">
        <v>10072</v>
      </c>
      <c r="D9275" s="33" t="s">
        <v>44</v>
      </c>
      <c r="E9275" s="34">
        <v>48.08</v>
      </c>
      <c r="F9275" s="168">
        <f t="shared" si="159"/>
        <v>48.08</v>
      </c>
    </row>
    <row r="9276" spans="1:6" s="45" customFormat="1" ht="24">
      <c r="A9276" s="229">
        <v>3606516</v>
      </c>
      <c r="B9276" s="21" t="s">
        <v>31</v>
      </c>
      <c r="C9276" s="32" t="s">
        <v>10073</v>
      </c>
      <c r="D9276" s="33" t="s">
        <v>44</v>
      </c>
      <c r="E9276" s="34">
        <v>48.7</v>
      </c>
      <c r="F9276" s="168">
        <f t="shared" si="159"/>
        <v>48.7</v>
      </c>
    </row>
    <row r="9277" spans="1:6" s="45" customFormat="1" ht="24">
      <c r="A9277" s="229">
        <v>3606518</v>
      </c>
      <c r="B9277" s="21" t="s">
        <v>31</v>
      </c>
      <c r="C9277" s="32" t="s">
        <v>10074</v>
      </c>
      <c r="D9277" s="33" t="s">
        <v>44</v>
      </c>
      <c r="E9277" s="34">
        <v>41.46</v>
      </c>
      <c r="F9277" s="168">
        <f t="shared" si="159"/>
        <v>41.46</v>
      </c>
    </row>
    <row r="9278" spans="1:6" s="45" customFormat="1" ht="24">
      <c r="A9278" s="229">
        <v>3606519</v>
      </c>
      <c r="B9278" s="21" t="s">
        <v>31</v>
      </c>
      <c r="C9278" s="32" t="s">
        <v>10075</v>
      </c>
      <c r="D9278" s="33" t="s">
        <v>44</v>
      </c>
      <c r="E9278" s="34">
        <v>41.87</v>
      </c>
      <c r="F9278" s="168">
        <f t="shared" si="159"/>
        <v>41.87</v>
      </c>
    </row>
    <row r="9279" spans="1:6" s="45" customFormat="1" ht="24">
      <c r="A9279" s="229">
        <v>3606520</v>
      </c>
      <c r="B9279" s="21" t="s">
        <v>31</v>
      </c>
      <c r="C9279" s="32" t="s">
        <v>10076</v>
      </c>
      <c r="D9279" s="33" t="s">
        <v>44</v>
      </c>
      <c r="E9279" s="34">
        <v>42.18</v>
      </c>
      <c r="F9279" s="168">
        <f t="shared" si="159"/>
        <v>42.18</v>
      </c>
    </row>
    <row r="9280" spans="1:6" s="45" customFormat="1" ht="24">
      <c r="A9280" s="229">
        <v>3606521</v>
      </c>
      <c r="B9280" s="21" t="s">
        <v>31</v>
      </c>
      <c r="C9280" s="32" t="s">
        <v>10077</v>
      </c>
      <c r="D9280" s="33" t="s">
        <v>44</v>
      </c>
      <c r="E9280" s="34">
        <v>42.58</v>
      </c>
      <c r="F9280" s="168">
        <f t="shared" si="159"/>
        <v>42.58</v>
      </c>
    </row>
    <row r="9281" spans="1:6" s="45" customFormat="1" ht="24">
      <c r="A9281" s="229">
        <v>3606522</v>
      </c>
      <c r="B9281" s="21" t="s">
        <v>31</v>
      </c>
      <c r="C9281" s="32" t="s">
        <v>10078</v>
      </c>
      <c r="D9281" s="33" t="s">
        <v>44</v>
      </c>
      <c r="E9281" s="34">
        <v>42.89</v>
      </c>
      <c r="F9281" s="168">
        <f t="shared" si="159"/>
        <v>42.89</v>
      </c>
    </row>
    <row r="9282" spans="1:6" s="45" customFormat="1" ht="24">
      <c r="A9282" s="229">
        <v>3606523</v>
      </c>
      <c r="B9282" s="21" t="s">
        <v>31</v>
      </c>
      <c r="C9282" s="32" t="s">
        <v>10079</v>
      </c>
      <c r="D9282" s="33" t="s">
        <v>44</v>
      </c>
      <c r="E9282" s="34">
        <v>43.61</v>
      </c>
      <c r="F9282" s="168">
        <f t="shared" si="159"/>
        <v>43.61</v>
      </c>
    </row>
    <row r="9283" spans="1:6" s="45" customFormat="1" ht="24">
      <c r="A9283" s="229">
        <v>3606524</v>
      </c>
      <c r="B9283" s="21" t="s">
        <v>31</v>
      </c>
      <c r="C9283" s="32" t="s">
        <v>10080</v>
      </c>
      <c r="D9283" s="33" t="s">
        <v>44</v>
      </c>
      <c r="E9283" s="34">
        <v>46.71</v>
      </c>
      <c r="F9283" s="168">
        <f t="shared" si="159"/>
        <v>46.71</v>
      </c>
    </row>
    <row r="9284" spans="1:6" s="45" customFormat="1" ht="24">
      <c r="A9284" s="229">
        <v>3606525</v>
      </c>
      <c r="B9284" s="21" t="s">
        <v>31</v>
      </c>
      <c r="C9284" s="32" t="s">
        <v>10081</v>
      </c>
      <c r="D9284" s="33" t="s">
        <v>44</v>
      </c>
      <c r="E9284" s="34">
        <v>47.17</v>
      </c>
      <c r="F9284" s="168">
        <f t="shared" si="159"/>
        <v>47.17</v>
      </c>
    </row>
    <row r="9285" spans="1:6" s="45" customFormat="1" ht="14.25">
      <c r="A9285" s="229">
        <v>3606577</v>
      </c>
      <c r="B9285" s="21" t="s">
        <v>31</v>
      </c>
      <c r="C9285" s="32" t="s">
        <v>10082</v>
      </c>
      <c r="D9285" s="33" t="s">
        <v>44</v>
      </c>
      <c r="E9285" s="34">
        <v>11.19</v>
      </c>
      <c r="F9285" s="168">
        <f t="shared" si="159"/>
        <v>11.19</v>
      </c>
    </row>
    <row r="9286" spans="1:6" s="45" customFormat="1" ht="14.25">
      <c r="A9286" s="229">
        <v>3606576</v>
      </c>
      <c r="B9286" s="21" t="s">
        <v>31</v>
      </c>
      <c r="C9286" s="32" t="s">
        <v>10083</v>
      </c>
      <c r="D9286" s="33" t="s">
        <v>44</v>
      </c>
      <c r="E9286" s="34">
        <v>4.2300000000000004</v>
      </c>
      <c r="F9286" s="168">
        <f t="shared" si="159"/>
        <v>4.2300000000000004</v>
      </c>
    </row>
    <row r="9287" spans="1:6" s="45" customFormat="1" ht="14.25">
      <c r="A9287" s="229">
        <v>3606561</v>
      </c>
      <c r="B9287" s="21" t="s">
        <v>31</v>
      </c>
      <c r="C9287" s="32" t="s">
        <v>10084</v>
      </c>
      <c r="D9287" s="33" t="s">
        <v>20</v>
      </c>
      <c r="E9287" s="34">
        <v>2114.9</v>
      </c>
      <c r="F9287" s="168">
        <f t="shared" si="159"/>
        <v>2114.9</v>
      </c>
    </row>
    <row r="9288" spans="1:6" s="45" customFormat="1" ht="14.25">
      <c r="A9288" s="229">
        <v>3606556</v>
      </c>
      <c r="B9288" s="21" t="s">
        <v>31</v>
      </c>
      <c r="C9288" s="32" t="s">
        <v>10085</v>
      </c>
      <c r="D9288" s="33" t="s">
        <v>20</v>
      </c>
      <c r="E9288" s="34">
        <v>1502.11</v>
      </c>
      <c r="F9288" s="168">
        <f t="shared" si="159"/>
        <v>1502.11</v>
      </c>
    </row>
    <row r="9289" spans="1:6" s="45" customFormat="1" ht="14.25">
      <c r="A9289" s="229">
        <v>3606562</v>
      </c>
      <c r="B9289" s="21" t="s">
        <v>31</v>
      </c>
      <c r="C9289" s="32" t="s">
        <v>10086</v>
      </c>
      <c r="D9289" s="33" t="s">
        <v>20</v>
      </c>
      <c r="E9289" s="34">
        <v>2312.14</v>
      </c>
      <c r="F9289" s="168">
        <f t="shared" si="159"/>
        <v>2312.14</v>
      </c>
    </row>
    <row r="9290" spans="1:6" s="45" customFormat="1" ht="14.25">
      <c r="A9290" s="229">
        <v>3606557</v>
      </c>
      <c r="B9290" s="21" t="s">
        <v>31</v>
      </c>
      <c r="C9290" s="32" t="s">
        <v>10087</v>
      </c>
      <c r="D9290" s="33" t="s">
        <v>20</v>
      </c>
      <c r="E9290" s="34">
        <v>1638.07</v>
      </c>
      <c r="F9290" s="168">
        <f t="shared" si="159"/>
        <v>1638.07</v>
      </c>
    </row>
    <row r="9291" spans="1:6" s="45" customFormat="1" ht="14.25">
      <c r="A9291" s="229">
        <v>3606563</v>
      </c>
      <c r="B9291" s="21" t="s">
        <v>31</v>
      </c>
      <c r="C9291" s="32" t="s">
        <v>10088</v>
      </c>
      <c r="D9291" s="33" t="s">
        <v>20</v>
      </c>
      <c r="E9291" s="34">
        <v>2518.14</v>
      </c>
      <c r="F9291" s="168">
        <f t="shared" si="159"/>
        <v>2518.14</v>
      </c>
    </row>
    <row r="9292" spans="1:6" s="45" customFormat="1" ht="14.25">
      <c r="A9292" s="229">
        <v>3606558</v>
      </c>
      <c r="B9292" s="21" t="s">
        <v>31</v>
      </c>
      <c r="C9292" s="32" t="s">
        <v>10089</v>
      </c>
      <c r="D9292" s="33" t="s">
        <v>20</v>
      </c>
      <c r="E9292" s="34">
        <v>1782.79</v>
      </c>
      <c r="F9292" s="168">
        <f t="shared" si="159"/>
        <v>1782.79</v>
      </c>
    </row>
    <row r="9293" spans="1:6" s="45" customFormat="1" ht="14.25">
      <c r="A9293" s="229">
        <v>3606559</v>
      </c>
      <c r="B9293" s="21" t="s">
        <v>31</v>
      </c>
      <c r="C9293" s="32" t="s">
        <v>10090</v>
      </c>
      <c r="D9293" s="33" t="s">
        <v>20</v>
      </c>
      <c r="E9293" s="34">
        <v>1693.48</v>
      </c>
      <c r="F9293" s="168">
        <f t="shared" si="159"/>
        <v>1693.48</v>
      </c>
    </row>
    <row r="9294" spans="1:6" s="45" customFormat="1" ht="14.25">
      <c r="A9294" s="229">
        <v>3606554</v>
      </c>
      <c r="B9294" s="21" t="s">
        <v>31</v>
      </c>
      <c r="C9294" s="32" t="s">
        <v>10091</v>
      </c>
      <c r="D9294" s="33" t="s">
        <v>20</v>
      </c>
      <c r="E9294" s="34">
        <v>1203.24</v>
      </c>
      <c r="F9294" s="168">
        <f t="shared" si="159"/>
        <v>1203.24</v>
      </c>
    </row>
    <row r="9295" spans="1:6" s="45" customFormat="1" ht="14.25">
      <c r="A9295" s="229">
        <v>3606560</v>
      </c>
      <c r="B9295" s="21" t="s">
        <v>31</v>
      </c>
      <c r="C9295" s="32" t="s">
        <v>10092</v>
      </c>
      <c r="D9295" s="33" t="s">
        <v>20</v>
      </c>
      <c r="E9295" s="34">
        <v>1891.64</v>
      </c>
      <c r="F9295" s="168">
        <f t="shared" si="159"/>
        <v>1891.64</v>
      </c>
    </row>
    <row r="9296" spans="1:6" s="45" customFormat="1" ht="14.25">
      <c r="A9296" s="229">
        <v>3606555</v>
      </c>
      <c r="B9296" s="21" t="s">
        <v>31</v>
      </c>
      <c r="C9296" s="32" t="s">
        <v>10093</v>
      </c>
      <c r="D9296" s="33" t="s">
        <v>20</v>
      </c>
      <c r="E9296" s="34">
        <v>1340.13</v>
      </c>
      <c r="F9296" s="168">
        <f t="shared" si="159"/>
        <v>1340.13</v>
      </c>
    </row>
    <row r="9297" spans="1:6" s="45" customFormat="1" ht="14.25">
      <c r="A9297" s="229">
        <v>3606571</v>
      </c>
      <c r="B9297" s="21" t="s">
        <v>31</v>
      </c>
      <c r="C9297" s="32" t="s">
        <v>10094</v>
      </c>
      <c r="D9297" s="33" t="s">
        <v>20</v>
      </c>
      <c r="E9297" s="34">
        <v>2086.4299999999998</v>
      </c>
      <c r="F9297" s="168">
        <f t="shared" si="159"/>
        <v>2086.4299999999998</v>
      </c>
    </row>
    <row r="9298" spans="1:6" s="45" customFormat="1" ht="14.25">
      <c r="A9298" s="229">
        <v>3606566</v>
      </c>
      <c r="B9298" s="21" t="s">
        <v>31</v>
      </c>
      <c r="C9298" s="32" t="s">
        <v>10095</v>
      </c>
      <c r="D9298" s="33" t="s">
        <v>20</v>
      </c>
      <c r="E9298" s="34">
        <v>1473.63</v>
      </c>
      <c r="F9298" s="168">
        <f t="shared" si="159"/>
        <v>1473.63</v>
      </c>
    </row>
    <row r="9299" spans="1:6" s="45" customFormat="1" ht="14.25">
      <c r="A9299" s="229">
        <v>3606572</v>
      </c>
      <c r="B9299" s="21" t="s">
        <v>31</v>
      </c>
      <c r="C9299" s="32" t="s">
        <v>10096</v>
      </c>
      <c r="D9299" s="33" t="s">
        <v>20</v>
      </c>
      <c r="E9299" s="34">
        <v>2286.79</v>
      </c>
      <c r="F9299" s="168">
        <f t="shared" si="159"/>
        <v>2286.79</v>
      </c>
    </row>
    <row r="9300" spans="1:6" s="45" customFormat="1" ht="14.25">
      <c r="A9300" s="229">
        <v>3606567</v>
      </c>
      <c r="B9300" s="21" t="s">
        <v>31</v>
      </c>
      <c r="C9300" s="32" t="s">
        <v>10097</v>
      </c>
      <c r="D9300" s="33" t="s">
        <v>20</v>
      </c>
      <c r="E9300" s="34">
        <v>1612.72</v>
      </c>
      <c r="F9300" s="168">
        <f t="shared" si="159"/>
        <v>1612.72</v>
      </c>
    </row>
    <row r="9301" spans="1:6" s="45" customFormat="1" ht="14.25">
      <c r="A9301" s="229">
        <v>3606573</v>
      </c>
      <c r="B9301" s="21" t="s">
        <v>31</v>
      </c>
      <c r="C9301" s="32" t="s">
        <v>10098</v>
      </c>
      <c r="D9301" s="33" t="s">
        <v>20</v>
      </c>
      <c r="E9301" s="34">
        <v>2486.6799999999998</v>
      </c>
      <c r="F9301" s="168">
        <f t="shared" si="159"/>
        <v>2486.6799999999998</v>
      </c>
    </row>
    <row r="9302" spans="1:6" s="45" customFormat="1" ht="14.25">
      <c r="A9302" s="229">
        <v>3606568</v>
      </c>
      <c r="B9302" s="21" t="s">
        <v>31</v>
      </c>
      <c r="C9302" s="32" t="s">
        <v>10099</v>
      </c>
      <c r="D9302" s="33" t="s">
        <v>20</v>
      </c>
      <c r="E9302" s="34">
        <v>1751.33</v>
      </c>
      <c r="F9302" s="168">
        <f t="shared" si="159"/>
        <v>1751.33</v>
      </c>
    </row>
    <row r="9303" spans="1:6" s="45" customFormat="1" ht="14.25">
      <c r="A9303" s="229">
        <v>3606569</v>
      </c>
      <c r="B9303" s="21" t="s">
        <v>31</v>
      </c>
      <c r="C9303" s="32" t="s">
        <v>10100</v>
      </c>
      <c r="D9303" s="33" t="s">
        <v>20</v>
      </c>
      <c r="E9303" s="34">
        <v>1684</v>
      </c>
      <c r="F9303" s="168">
        <f t="shared" si="159"/>
        <v>1684</v>
      </c>
    </row>
    <row r="9304" spans="1:6" s="45" customFormat="1" ht="14.25">
      <c r="A9304" s="229">
        <v>3606564</v>
      </c>
      <c r="B9304" s="21" t="s">
        <v>31</v>
      </c>
      <c r="C9304" s="32" t="s">
        <v>10101</v>
      </c>
      <c r="D9304" s="33" t="s">
        <v>20</v>
      </c>
      <c r="E9304" s="34">
        <v>1193.77</v>
      </c>
      <c r="F9304" s="168">
        <f t="shared" si="159"/>
        <v>1193.77</v>
      </c>
    </row>
    <row r="9305" spans="1:6" s="45" customFormat="1" ht="14.25">
      <c r="A9305" s="229">
        <v>3606570</v>
      </c>
      <c r="B9305" s="21" t="s">
        <v>31</v>
      </c>
      <c r="C9305" s="32" t="s">
        <v>10102</v>
      </c>
      <c r="D9305" s="33" t="s">
        <v>20</v>
      </c>
      <c r="E9305" s="34">
        <v>1885.52</v>
      </c>
      <c r="F9305" s="168">
        <f t="shared" si="159"/>
        <v>1885.52</v>
      </c>
    </row>
    <row r="9306" spans="1:6" s="45" customFormat="1" ht="14.25">
      <c r="A9306" s="229">
        <v>3606565</v>
      </c>
      <c r="B9306" s="21" t="s">
        <v>31</v>
      </c>
      <c r="C9306" s="32" t="s">
        <v>10103</v>
      </c>
      <c r="D9306" s="33" t="s">
        <v>20</v>
      </c>
      <c r="E9306" s="34">
        <v>1334.01</v>
      </c>
      <c r="F9306" s="168">
        <f t="shared" si="159"/>
        <v>1334.01</v>
      </c>
    </row>
    <row r="9307" spans="1:6" s="45" customFormat="1" ht="14.25">
      <c r="A9307" s="229">
        <v>3606578</v>
      </c>
      <c r="B9307" s="21" t="s">
        <v>31</v>
      </c>
      <c r="C9307" s="32" t="s">
        <v>10104</v>
      </c>
      <c r="D9307" s="33" t="s">
        <v>20</v>
      </c>
      <c r="E9307" s="34">
        <v>118.15</v>
      </c>
      <c r="F9307" s="168">
        <f t="shared" si="159"/>
        <v>118.15</v>
      </c>
    </row>
    <row r="9308" spans="1:6" s="45" customFormat="1" ht="14.25">
      <c r="A9308" s="229">
        <v>3606575</v>
      </c>
      <c r="B9308" s="21" t="s">
        <v>31</v>
      </c>
      <c r="C9308" s="32" t="s">
        <v>10105</v>
      </c>
      <c r="D9308" s="33" t="s">
        <v>44</v>
      </c>
      <c r="E9308" s="34">
        <v>1.79</v>
      </c>
      <c r="F9308" s="168">
        <f t="shared" si="159"/>
        <v>1.79</v>
      </c>
    </row>
    <row r="9309" spans="1:6" s="45" customFormat="1" ht="14.25">
      <c r="A9309" s="229">
        <v>3606574</v>
      </c>
      <c r="B9309" s="21" t="s">
        <v>31</v>
      </c>
      <c r="C9309" s="32" t="s">
        <v>10106</v>
      </c>
      <c r="D9309" s="33" t="s">
        <v>44</v>
      </c>
      <c r="E9309" s="34">
        <v>0.89</v>
      </c>
      <c r="F9309" s="168">
        <f t="shared" si="159"/>
        <v>0.89</v>
      </c>
    </row>
    <row r="9310" spans="1:6" s="45" customFormat="1" ht="14.25">
      <c r="A9310" s="229">
        <v>3713603</v>
      </c>
      <c r="B9310" s="21" t="s">
        <v>31</v>
      </c>
      <c r="C9310" s="32" t="s">
        <v>10107</v>
      </c>
      <c r="D9310" s="33" t="s">
        <v>21</v>
      </c>
      <c r="E9310" s="34">
        <v>1023.64</v>
      </c>
      <c r="F9310" s="168">
        <f t="shared" si="159"/>
        <v>1023.64</v>
      </c>
    </row>
    <row r="9311" spans="1:6" s="45" customFormat="1" ht="14.25">
      <c r="A9311" s="229">
        <v>3713601</v>
      </c>
      <c r="B9311" s="21" t="s">
        <v>31</v>
      </c>
      <c r="C9311" s="32" t="s">
        <v>10108</v>
      </c>
      <c r="D9311" s="33" t="s">
        <v>21</v>
      </c>
      <c r="E9311" s="34">
        <v>749.79</v>
      </c>
      <c r="F9311" s="168">
        <f t="shared" si="159"/>
        <v>749.79</v>
      </c>
    </row>
    <row r="9312" spans="1:6" s="45" customFormat="1" ht="14.25">
      <c r="A9312" s="229">
        <v>3713607</v>
      </c>
      <c r="B9312" s="21" t="s">
        <v>31</v>
      </c>
      <c r="C9312" s="32" t="s">
        <v>10109</v>
      </c>
      <c r="D9312" s="33" t="s">
        <v>21</v>
      </c>
      <c r="E9312" s="34">
        <v>654.80999999999995</v>
      </c>
      <c r="F9312" s="168">
        <f t="shared" si="159"/>
        <v>654.80999999999995</v>
      </c>
    </row>
    <row r="9313" spans="1:6" s="45" customFormat="1" ht="14.25">
      <c r="A9313" s="229">
        <v>3713605</v>
      </c>
      <c r="B9313" s="21" t="s">
        <v>31</v>
      </c>
      <c r="C9313" s="32" t="s">
        <v>10110</v>
      </c>
      <c r="D9313" s="33" t="s">
        <v>21</v>
      </c>
      <c r="E9313" s="34">
        <v>433.02</v>
      </c>
      <c r="F9313" s="168">
        <f t="shared" si="159"/>
        <v>433.02</v>
      </c>
    </row>
    <row r="9314" spans="1:6" s="45" customFormat="1" ht="14.25">
      <c r="A9314" s="229">
        <v>3719530</v>
      </c>
      <c r="B9314" s="21" t="s">
        <v>31</v>
      </c>
      <c r="C9314" s="32" t="s">
        <v>10111</v>
      </c>
      <c r="D9314" s="33" t="s">
        <v>21</v>
      </c>
      <c r="E9314" s="34">
        <v>322.43</v>
      </c>
      <c r="F9314" s="168">
        <f t="shared" si="159"/>
        <v>322.43</v>
      </c>
    </row>
    <row r="9315" spans="1:6" s="45" customFormat="1" ht="14.25">
      <c r="A9315" s="229">
        <v>3713828</v>
      </c>
      <c r="B9315" s="21" t="s">
        <v>31</v>
      </c>
      <c r="C9315" s="32" t="s">
        <v>10112</v>
      </c>
      <c r="D9315" s="33" t="s">
        <v>21</v>
      </c>
      <c r="E9315" s="34">
        <v>240.6</v>
      </c>
      <c r="F9315" s="168">
        <f t="shared" si="159"/>
        <v>240.6</v>
      </c>
    </row>
    <row r="9316" spans="1:6" s="45" customFormat="1" ht="14.25">
      <c r="A9316" s="229">
        <v>3713875</v>
      </c>
      <c r="B9316" s="21" t="s">
        <v>31</v>
      </c>
      <c r="C9316" s="32" t="s">
        <v>10113</v>
      </c>
      <c r="D9316" s="33" t="s">
        <v>21</v>
      </c>
      <c r="E9316" s="34">
        <v>70.05</v>
      </c>
      <c r="F9316" s="168">
        <f t="shared" si="159"/>
        <v>70.05</v>
      </c>
    </row>
    <row r="9317" spans="1:6" s="45" customFormat="1" ht="14.25">
      <c r="A9317" s="229">
        <v>3713619</v>
      </c>
      <c r="B9317" s="21" t="s">
        <v>31</v>
      </c>
      <c r="C9317" s="32" t="s">
        <v>10114</v>
      </c>
      <c r="D9317" s="33" t="s">
        <v>21</v>
      </c>
      <c r="E9317" s="34">
        <v>70.510000000000005</v>
      </c>
      <c r="F9317" s="168">
        <f t="shared" si="159"/>
        <v>70.510000000000005</v>
      </c>
    </row>
    <row r="9318" spans="1:6" s="45" customFormat="1" ht="14.25">
      <c r="A9318" s="229">
        <v>3713876</v>
      </c>
      <c r="B9318" s="21" t="s">
        <v>31</v>
      </c>
      <c r="C9318" s="32" t="s">
        <v>10115</v>
      </c>
      <c r="D9318" s="33" t="s">
        <v>21</v>
      </c>
      <c r="E9318" s="34">
        <v>93.46</v>
      </c>
      <c r="F9318" s="168">
        <f t="shared" si="159"/>
        <v>93.46</v>
      </c>
    </row>
    <row r="9319" spans="1:6" s="45" customFormat="1" ht="14.25">
      <c r="A9319" s="229">
        <v>3713827</v>
      </c>
      <c r="B9319" s="21" t="s">
        <v>31</v>
      </c>
      <c r="C9319" s="32" t="s">
        <v>10116</v>
      </c>
      <c r="D9319" s="33" t="s">
        <v>21</v>
      </c>
      <c r="E9319" s="34">
        <v>91.85</v>
      </c>
      <c r="F9319" s="168">
        <f t="shared" si="159"/>
        <v>91.85</v>
      </c>
    </row>
    <row r="9320" spans="1:6" s="45" customFormat="1" ht="14.25">
      <c r="A9320" s="229">
        <v>3713904</v>
      </c>
      <c r="B9320" s="21" t="s">
        <v>31</v>
      </c>
      <c r="C9320" s="32" t="s">
        <v>10117</v>
      </c>
      <c r="D9320" s="33" t="s">
        <v>21</v>
      </c>
      <c r="E9320" s="34">
        <v>278.88</v>
      </c>
      <c r="F9320" s="168">
        <f t="shared" si="159"/>
        <v>278.88</v>
      </c>
    </row>
    <row r="9321" spans="1:6" s="45" customFormat="1" ht="14.25">
      <c r="A9321" s="229">
        <v>3719529</v>
      </c>
      <c r="B9321" s="21" t="s">
        <v>31</v>
      </c>
      <c r="C9321" s="32" t="s">
        <v>10118</v>
      </c>
      <c r="D9321" s="33" t="s">
        <v>21</v>
      </c>
      <c r="E9321" s="34">
        <v>203.42</v>
      </c>
      <c r="F9321" s="168">
        <f t="shared" si="159"/>
        <v>203.42</v>
      </c>
    </row>
    <row r="9322" spans="1:6" s="45" customFormat="1" ht="14.25">
      <c r="A9322" s="229">
        <v>3713878</v>
      </c>
      <c r="B9322" s="21" t="s">
        <v>31</v>
      </c>
      <c r="C9322" s="32" t="s">
        <v>10119</v>
      </c>
      <c r="D9322" s="33" t="s">
        <v>21</v>
      </c>
      <c r="E9322" s="34">
        <v>69.63</v>
      </c>
      <c r="F9322" s="168">
        <f t="shared" si="159"/>
        <v>69.63</v>
      </c>
    </row>
    <row r="9323" spans="1:6" s="45" customFormat="1" ht="14.25">
      <c r="A9323" s="229">
        <v>3713617</v>
      </c>
      <c r="B9323" s="21" t="s">
        <v>31</v>
      </c>
      <c r="C9323" s="32" t="s">
        <v>10120</v>
      </c>
      <c r="D9323" s="33" t="s">
        <v>21</v>
      </c>
      <c r="E9323" s="34">
        <v>69.86</v>
      </c>
      <c r="F9323" s="168">
        <f t="shared" si="159"/>
        <v>69.86</v>
      </c>
    </row>
    <row r="9324" spans="1:6" s="45" customFormat="1" ht="14.25">
      <c r="A9324" s="229">
        <v>3713879</v>
      </c>
      <c r="B9324" s="21" t="s">
        <v>31</v>
      </c>
      <c r="C9324" s="32" t="s">
        <v>10121</v>
      </c>
      <c r="D9324" s="33" t="s">
        <v>21</v>
      </c>
      <c r="E9324" s="34">
        <v>83.74</v>
      </c>
      <c r="F9324" s="168">
        <f t="shared" si="159"/>
        <v>83.74</v>
      </c>
    </row>
    <row r="9325" spans="1:6" s="45" customFormat="1" ht="14.25">
      <c r="A9325" s="229">
        <v>3713826</v>
      </c>
      <c r="B9325" s="21" t="s">
        <v>31</v>
      </c>
      <c r="C9325" s="32" t="s">
        <v>10122</v>
      </c>
      <c r="D9325" s="33" t="s">
        <v>21</v>
      </c>
      <c r="E9325" s="34">
        <v>79.83</v>
      </c>
      <c r="F9325" s="168">
        <f t="shared" si="159"/>
        <v>79.83</v>
      </c>
    </row>
    <row r="9326" spans="1:6" s="45" customFormat="1" ht="24">
      <c r="A9326" s="229">
        <v>3713610</v>
      </c>
      <c r="B9326" s="21" t="s">
        <v>31</v>
      </c>
      <c r="C9326" s="32" t="s">
        <v>10123</v>
      </c>
      <c r="D9326" s="33" t="s">
        <v>21</v>
      </c>
      <c r="E9326" s="34">
        <v>32.71</v>
      </c>
      <c r="F9326" s="168">
        <f t="shared" si="159"/>
        <v>32.71</v>
      </c>
    </row>
    <row r="9327" spans="1:6" s="45" customFormat="1" ht="24">
      <c r="A9327" s="229">
        <v>3713609</v>
      </c>
      <c r="B9327" s="21" t="s">
        <v>31</v>
      </c>
      <c r="C9327" s="32" t="s">
        <v>10124</v>
      </c>
      <c r="D9327" s="33" t="s">
        <v>21</v>
      </c>
      <c r="E9327" s="34">
        <v>31.1</v>
      </c>
      <c r="F9327" s="168">
        <f t="shared" ref="F9327:F9390" si="160">E9327*$F$5038</f>
        <v>31.1</v>
      </c>
    </row>
    <row r="9328" spans="1:6" s="45" customFormat="1" ht="24">
      <c r="A9328" s="229">
        <v>3713612</v>
      </c>
      <c r="B9328" s="21" t="s">
        <v>31</v>
      </c>
      <c r="C9328" s="32" t="s">
        <v>10125</v>
      </c>
      <c r="D9328" s="33" t="s">
        <v>21</v>
      </c>
      <c r="E9328" s="34">
        <v>26.92</v>
      </c>
      <c r="F9328" s="168">
        <f t="shared" si="160"/>
        <v>26.92</v>
      </c>
    </row>
    <row r="9329" spans="1:6" s="45" customFormat="1" ht="24">
      <c r="A9329" s="229">
        <v>3713611</v>
      </c>
      <c r="B9329" s="21" t="s">
        <v>31</v>
      </c>
      <c r="C9329" s="32" t="s">
        <v>10126</v>
      </c>
      <c r="D9329" s="33" t="s">
        <v>21</v>
      </c>
      <c r="E9329" s="34">
        <v>26.23</v>
      </c>
      <c r="F9329" s="168">
        <f t="shared" si="160"/>
        <v>26.23</v>
      </c>
    </row>
    <row r="9330" spans="1:6" s="45" customFormat="1" ht="14.25">
      <c r="A9330" s="229">
        <v>3713608</v>
      </c>
      <c r="B9330" s="21" t="s">
        <v>31</v>
      </c>
      <c r="C9330" s="32" t="s">
        <v>10127</v>
      </c>
      <c r="D9330" s="33" t="s">
        <v>21</v>
      </c>
      <c r="E9330" s="34">
        <v>22.14</v>
      </c>
      <c r="F9330" s="168">
        <f t="shared" si="160"/>
        <v>22.14</v>
      </c>
    </row>
    <row r="9331" spans="1:6" s="45" customFormat="1" ht="14.25">
      <c r="A9331" s="229">
        <v>3713613</v>
      </c>
      <c r="B9331" s="21" t="s">
        <v>31</v>
      </c>
      <c r="C9331" s="32" t="s">
        <v>10128</v>
      </c>
      <c r="D9331" s="33" t="s">
        <v>21</v>
      </c>
      <c r="E9331" s="34">
        <v>20.18</v>
      </c>
      <c r="F9331" s="168">
        <f t="shared" si="160"/>
        <v>20.18</v>
      </c>
    </row>
    <row r="9332" spans="1:6" s="45" customFormat="1" ht="14.25">
      <c r="A9332" s="229">
        <v>3713822</v>
      </c>
      <c r="B9332" s="21" t="s">
        <v>31</v>
      </c>
      <c r="C9332" s="32" t="s">
        <v>10129</v>
      </c>
      <c r="D9332" s="33" t="s">
        <v>21</v>
      </c>
      <c r="E9332" s="34">
        <v>315.54000000000002</v>
      </c>
      <c r="F9332" s="168">
        <f t="shared" si="160"/>
        <v>315.54000000000002</v>
      </c>
    </row>
    <row r="9333" spans="1:6" s="45" customFormat="1" ht="14.25">
      <c r="A9333" s="229">
        <v>3713824</v>
      </c>
      <c r="B9333" s="21" t="s">
        <v>31</v>
      </c>
      <c r="C9333" s="32" t="s">
        <v>10130</v>
      </c>
      <c r="D9333" s="33" t="s">
        <v>21</v>
      </c>
      <c r="E9333" s="34">
        <v>233.71</v>
      </c>
      <c r="F9333" s="168">
        <f t="shared" si="160"/>
        <v>233.71</v>
      </c>
    </row>
    <row r="9334" spans="1:6" s="45" customFormat="1" ht="14.25">
      <c r="A9334" s="229">
        <v>3713825</v>
      </c>
      <c r="B9334" s="21" t="s">
        <v>31</v>
      </c>
      <c r="C9334" s="32" t="s">
        <v>10131</v>
      </c>
      <c r="D9334" s="33" t="s">
        <v>21</v>
      </c>
      <c r="E9334" s="34">
        <v>271.99</v>
      </c>
      <c r="F9334" s="168">
        <f t="shared" si="160"/>
        <v>271.99</v>
      </c>
    </row>
    <row r="9335" spans="1:6" s="45" customFormat="1" ht="14.25">
      <c r="A9335" s="229">
        <v>3713823</v>
      </c>
      <c r="B9335" s="21" t="s">
        <v>31</v>
      </c>
      <c r="C9335" s="32" t="s">
        <v>10132</v>
      </c>
      <c r="D9335" s="33" t="s">
        <v>21</v>
      </c>
      <c r="E9335" s="34">
        <v>196.53</v>
      </c>
      <c r="F9335" s="168">
        <f t="shared" si="160"/>
        <v>196.53</v>
      </c>
    </row>
    <row r="9336" spans="1:6" s="45" customFormat="1" ht="14.25">
      <c r="A9336" s="229">
        <v>3713602</v>
      </c>
      <c r="B9336" s="21" t="s">
        <v>31</v>
      </c>
      <c r="C9336" s="32" t="s">
        <v>10133</v>
      </c>
      <c r="D9336" s="33" t="s">
        <v>21</v>
      </c>
      <c r="E9336" s="34">
        <v>943.3</v>
      </c>
      <c r="F9336" s="168">
        <f t="shared" si="160"/>
        <v>943.3</v>
      </c>
    </row>
    <row r="9337" spans="1:6" s="45" customFormat="1" ht="14.25">
      <c r="A9337" s="229">
        <v>3713600</v>
      </c>
      <c r="B9337" s="21" t="s">
        <v>31</v>
      </c>
      <c r="C9337" s="32" t="s">
        <v>10134</v>
      </c>
      <c r="D9337" s="33" t="s">
        <v>21</v>
      </c>
      <c r="E9337" s="34">
        <v>683.29</v>
      </c>
      <c r="F9337" s="168">
        <f t="shared" si="160"/>
        <v>683.29</v>
      </c>
    </row>
    <row r="9338" spans="1:6" s="45" customFormat="1" ht="14.25">
      <c r="A9338" s="229">
        <v>3713606</v>
      </c>
      <c r="B9338" s="21" t="s">
        <v>31</v>
      </c>
      <c r="C9338" s="32" t="s">
        <v>10135</v>
      </c>
      <c r="D9338" s="33" t="s">
        <v>21</v>
      </c>
      <c r="E9338" s="34">
        <v>574.47</v>
      </c>
      <c r="F9338" s="168">
        <f t="shared" si="160"/>
        <v>574.47</v>
      </c>
    </row>
    <row r="9339" spans="1:6" s="45" customFormat="1" ht="14.25">
      <c r="A9339" s="229">
        <v>3713604</v>
      </c>
      <c r="B9339" s="21" t="s">
        <v>31</v>
      </c>
      <c r="C9339" s="32" t="s">
        <v>10136</v>
      </c>
      <c r="D9339" s="33" t="s">
        <v>21</v>
      </c>
      <c r="E9339" s="34">
        <v>377.99</v>
      </c>
      <c r="F9339" s="168">
        <f t="shared" si="160"/>
        <v>377.99</v>
      </c>
    </row>
    <row r="9340" spans="1:6" s="45" customFormat="1" ht="14.25">
      <c r="A9340" s="229">
        <v>3716129</v>
      </c>
      <c r="B9340" s="21" t="s">
        <v>31</v>
      </c>
      <c r="C9340" s="32" t="s">
        <v>10137</v>
      </c>
      <c r="D9340" s="33" t="s">
        <v>20</v>
      </c>
      <c r="E9340" s="34">
        <v>48.06</v>
      </c>
      <c r="F9340" s="168">
        <f t="shared" si="160"/>
        <v>48.06</v>
      </c>
    </row>
    <row r="9341" spans="1:6" s="45" customFormat="1" ht="14.25">
      <c r="A9341" s="229">
        <v>3716128</v>
      </c>
      <c r="B9341" s="21" t="s">
        <v>31</v>
      </c>
      <c r="C9341" s="32" t="s">
        <v>10138</v>
      </c>
      <c r="D9341" s="33" t="s">
        <v>20</v>
      </c>
      <c r="E9341" s="34">
        <v>41.24</v>
      </c>
      <c r="F9341" s="168">
        <f t="shared" si="160"/>
        <v>41.24</v>
      </c>
    </row>
    <row r="9342" spans="1:6" s="45" customFormat="1" ht="14.25">
      <c r="A9342" s="229">
        <v>3716133</v>
      </c>
      <c r="B9342" s="21" t="s">
        <v>31</v>
      </c>
      <c r="C9342" s="32" t="s">
        <v>10139</v>
      </c>
      <c r="D9342" s="33" t="s">
        <v>20</v>
      </c>
      <c r="E9342" s="34">
        <v>28.45</v>
      </c>
      <c r="F9342" s="168">
        <f t="shared" si="160"/>
        <v>28.45</v>
      </c>
    </row>
    <row r="9343" spans="1:6" s="45" customFormat="1" ht="14.25">
      <c r="A9343" s="229">
        <v>3716132</v>
      </c>
      <c r="B9343" s="21" t="s">
        <v>31</v>
      </c>
      <c r="C9343" s="32" t="s">
        <v>10140</v>
      </c>
      <c r="D9343" s="33" t="s">
        <v>20</v>
      </c>
      <c r="E9343" s="34">
        <v>25.49</v>
      </c>
      <c r="F9343" s="168">
        <f t="shared" si="160"/>
        <v>25.49</v>
      </c>
    </row>
    <row r="9344" spans="1:6" s="45" customFormat="1" ht="14.25">
      <c r="A9344" s="229">
        <v>3716131</v>
      </c>
      <c r="B9344" s="21" t="s">
        <v>31</v>
      </c>
      <c r="C9344" s="32" t="s">
        <v>10141</v>
      </c>
      <c r="D9344" s="33" t="s">
        <v>20</v>
      </c>
      <c r="E9344" s="34">
        <v>31.32</v>
      </c>
      <c r="F9344" s="168">
        <f t="shared" si="160"/>
        <v>31.32</v>
      </c>
    </row>
    <row r="9345" spans="1:6" s="45" customFormat="1" ht="14.25">
      <c r="A9345" s="229">
        <v>3716130</v>
      </c>
      <c r="B9345" s="21" t="s">
        <v>31</v>
      </c>
      <c r="C9345" s="32" t="s">
        <v>10142</v>
      </c>
      <c r="D9345" s="33" t="s">
        <v>20</v>
      </c>
      <c r="E9345" s="34">
        <v>27.82</v>
      </c>
      <c r="F9345" s="168">
        <f t="shared" si="160"/>
        <v>27.82</v>
      </c>
    </row>
    <row r="9346" spans="1:6" s="45" customFormat="1" ht="14.25">
      <c r="A9346" s="229">
        <v>3716135</v>
      </c>
      <c r="B9346" s="21" t="s">
        <v>31</v>
      </c>
      <c r="C9346" s="32" t="s">
        <v>10143</v>
      </c>
      <c r="D9346" s="33" t="s">
        <v>20</v>
      </c>
      <c r="E9346" s="34">
        <v>19.7</v>
      </c>
      <c r="F9346" s="168">
        <f t="shared" si="160"/>
        <v>19.7</v>
      </c>
    </row>
    <row r="9347" spans="1:6" s="45" customFormat="1" ht="14.25">
      <c r="A9347" s="229">
        <v>3716134</v>
      </c>
      <c r="B9347" s="21" t="s">
        <v>31</v>
      </c>
      <c r="C9347" s="32" t="s">
        <v>10144</v>
      </c>
      <c r="D9347" s="33" t="s">
        <v>20</v>
      </c>
      <c r="E9347" s="34">
        <v>18.190000000000001</v>
      </c>
      <c r="F9347" s="168">
        <f t="shared" si="160"/>
        <v>18.190000000000001</v>
      </c>
    </row>
    <row r="9348" spans="1:6" s="45" customFormat="1" ht="24">
      <c r="A9348" s="229">
        <v>3713698</v>
      </c>
      <c r="B9348" s="21" t="s">
        <v>31</v>
      </c>
      <c r="C9348" s="32" t="s">
        <v>10145</v>
      </c>
      <c r="D9348" s="33" t="s">
        <v>20</v>
      </c>
      <c r="E9348" s="34">
        <v>325860.90000000002</v>
      </c>
      <c r="F9348" s="168">
        <f t="shared" si="160"/>
        <v>325860.90000000002</v>
      </c>
    </row>
    <row r="9349" spans="1:6" s="45" customFormat="1" ht="24">
      <c r="A9349" s="229">
        <v>3713699</v>
      </c>
      <c r="B9349" s="21" t="s">
        <v>31</v>
      </c>
      <c r="C9349" s="32" t="s">
        <v>10146</v>
      </c>
      <c r="D9349" s="33" t="s">
        <v>20</v>
      </c>
      <c r="E9349" s="34">
        <v>327214.40000000002</v>
      </c>
      <c r="F9349" s="168">
        <f t="shared" si="160"/>
        <v>327214.40000000002</v>
      </c>
    </row>
    <row r="9350" spans="1:6" s="45" customFormat="1" ht="24">
      <c r="A9350" s="229">
        <v>3713700</v>
      </c>
      <c r="B9350" s="21" t="s">
        <v>31</v>
      </c>
      <c r="C9350" s="32" t="s">
        <v>10147</v>
      </c>
      <c r="D9350" s="33" t="s">
        <v>20</v>
      </c>
      <c r="E9350" s="34">
        <v>328211.27</v>
      </c>
      <c r="F9350" s="168">
        <f t="shared" si="160"/>
        <v>328211.27</v>
      </c>
    </row>
    <row r="9351" spans="1:6" s="45" customFormat="1" ht="24">
      <c r="A9351" s="229">
        <v>3713701</v>
      </c>
      <c r="B9351" s="21" t="s">
        <v>31</v>
      </c>
      <c r="C9351" s="32" t="s">
        <v>10148</v>
      </c>
      <c r="D9351" s="33" t="s">
        <v>20</v>
      </c>
      <c r="E9351" s="34">
        <v>334061.5</v>
      </c>
      <c r="F9351" s="168">
        <f t="shared" si="160"/>
        <v>334061.5</v>
      </c>
    </row>
    <row r="9352" spans="1:6" s="45" customFormat="1" ht="24">
      <c r="A9352" s="229">
        <v>3713702</v>
      </c>
      <c r="B9352" s="21" t="s">
        <v>31</v>
      </c>
      <c r="C9352" s="32" t="s">
        <v>10149</v>
      </c>
      <c r="D9352" s="33" t="s">
        <v>20</v>
      </c>
      <c r="E9352" s="34">
        <v>339627.82</v>
      </c>
      <c r="F9352" s="168">
        <f t="shared" si="160"/>
        <v>339627.82</v>
      </c>
    </row>
    <row r="9353" spans="1:6" s="45" customFormat="1" ht="24">
      <c r="A9353" s="229">
        <v>3713693</v>
      </c>
      <c r="B9353" s="21" t="s">
        <v>31</v>
      </c>
      <c r="C9353" s="32" t="s">
        <v>10150</v>
      </c>
      <c r="D9353" s="33" t="s">
        <v>20</v>
      </c>
      <c r="E9353" s="34">
        <v>268623.05</v>
      </c>
      <c r="F9353" s="168">
        <f t="shared" si="160"/>
        <v>268623.05</v>
      </c>
    </row>
    <row r="9354" spans="1:6" s="45" customFormat="1" ht="24">
      <c r="A9354" s="229">
        <v>3713694</v>
      </c>
      <c r="B9354" s="21" t="s">
        <v>31</v>
      </c>
      <c r="C9354" s="32" t="s">
        <v>10151</v>
      </c>
      <c r="D9354" s="33" t="s">
        <v>20</v>
      </c>
      <c r="E9354" s="34">
        <v>282704.44</v>
      </c>
      <c r="F9354" s="168">
        <f t="shared" si="160"/>
        <v>282704.44</v>
      </c>
    </row>
    <row r="9355" spans="1:6" s="45" customFormat="1" ht="24">
      <c r="A9355" s="229">
        <v>3713695</v>
      </c>
      <c r="B9355" s="21" t="s">
        <v>31</v>
      </c>
      <c r="C9355" s="32" t="s">
        <v>10152</v>
      </c>
      <c r="D9355" s="33" t="s">
        <v>20</v>
      </c>
      <c r="E9355" s="34">
        <v>301041.15000000002</v>
      </c>
      <c r="F9355" s="168">
        <f t="shared" si="160"/>
        <v>301041.15000000002</v>
      </c>
    </row>
    <row r="9356" spans="1:6" s="45" customFormat="1" ht="24">
      <c r="A9356" s="229">
        <v>3713696</v>
      </c>
      <c r="B9356" s="21" t="s">
        <v>31</v>
      </c>
      <c r="C9356" s="32" t="s">
        <v>10153</v>
      </c>
      <c r="D9356" s="33" t="s">
        <v>20</v>
      </c>
      <c r="E9356" s="34">
        <v>309232.78000000003</v>
      </c>
      <c r="F9356" s="168">
        <f t="shared" si="160"/>
        <v>309232.78000000003</v>
      </c>
    </row>
    <row r="9357" spans="1:6" s="45" customFormat="1" ht="24">
      <c r="A9357" s="229">
        <v>3713697</v>
      </c>
      <c r="B9357" s="21" t="s">
        <v>31</v>
      </c>
      <c r="C9357" s="32" t="s">
        <v>10154</v>
      </c>
      <c r="D9357" s="33" t="s">
        <v>20</v>
      </c>
      <c r="E9357" s="34">
        <v>315590.68</v>
      </c>
      <c r="F9357" s="168">
        <f t="shared" si="160"/>
        <v>315590.68</v>
      </c>
    </row>
    <row r="9358" spans="1:6" s="45" customFormat="1" ht="24">
      <c r="A9358" s="229">
        <v>3713692</v>
      </c>
      <c r="B9358" s="21" t="s">
        <v>31</v>
      </c>
      <c r="C9358" s="32" t="s">
        <v>10155</v>
      </c>
      <c r="D9358" s="33" t="s">
        <v>20</v>
      </c>
      <c r="E9358" s="34">
        <v>228354.6</v>
      </c>
      <c r="F9358" s="168">
        <f t="shared" si="160"/>
        <v>228354.6</v>
      </c>
    </row>
    <row r="9359" spans="1:6" s="45" customFormat="1" ht="24">
      <c r="A9359" s="229">
        <v>3713691</v>
      </c>
      <c r="B9359" s="21" t="s">
        <v>31</v>
      </c>
      <c r="C9359" s="32" t="s">
        <v>10156</v>
      </c>
      <c r="D9359" s="33" t="s">
        <v>20</v>
      </c>
      <c r="E9359" s="34">
        <v>214303.84</v>
      </c>
      <c r="F9359" s="168">
        <f t="shared" si="160"/>
        <v>214303.84</v>
      </c>
    </row>
    <row r="9360" spans="1:6" s="45" customFormat="1" ht="14.25">
      <c r="A9360" s="229">
        <v>3713873</v>
      </c>
      <c r="B9360" s="21" t="s">
        <v>31</v>
      </c>
      <c r="C9360" s="32" t="s">
        <v>10157</v>
      </c>
      <c r="D9360" s="33" t="s">
        <v>20</v>
      </c>
      <c r="E9360" s="34">
        <v>6858.87</v>
      </c>
      <c r="F9360" s="168">
        <f t="shared" si="160"/>
        <v>6858.87</v>
      </c>
    </row>
    <row r="9361" spans="1:6" s="45" customFormat="1" ht="14.25">
      <c r="A9361" s="229">
        <v>3713705</v>
      </c>
      <c r="B9361" s="21" t="s">
        <v>31</v>
      </c>
      <c r="C9361" s="32" t="s">
        <v>10158</v>
      </c>
      <c r="D9361" s="33" t="s">
        <v>21</v>
      </c>
      <c r="E9361" s="34">
        <v>22.81</v>
      </c>
      <c r="F9361" s="168">
        <f t="shared" si="160"/>
        <v>22.81</v>
      </c>
    </row>
    <row r="9362" spans="1:6" s="45" customFormat="1" ht="14.25">
      <c r="A9362" s="229">
        <v>3713902</v>
      </c>
      <c r="B9362" s="21" t="s">
        <v>31</v>
      </c>
      <c r="C9362" s="32" t="s">
        <v>10159</v>
      </c>
      <c r="D9362" s="33" t="s">
        <v>20</v>
      </c>
      <c r="E9362" s="34">
        <v>47523.839999999997</v>
      </c>
      <c r="F9362" s="168">
        <f t="shared" si="160"/>
        <v>47523.839999999997</v>
      </c>
    </row>
    <row r="9363" spans="1:6" s="45" customFormat="1" ht="14.25">
      <c r="A9363" s="229">
        <v>3713903</v>
      </c>
      <c r="B9363" s="21" t="s">
        <v>31</v>
      </c>
      <c r="C9363" s="32" t="s">
        <v>10160</v>
      </c>
      <c r="D9363" s="33" t="s">
        <v>20</v>
      </c>
      <c r="E9363" s="34">
        <v>63571.839999999997</v>
      </c>
      <c r="F9363" s="168">
        <f t="shared" si="160"/>
        <v>63571.839999999997</v>
      </c>
    </row>
    <row r="9364" spans="1:6" s="45" customFormat="1" ht="14.25">
      <c r="A9364" s="229">
        <v>3713689</v>
      </c>
      <c r="B9364" s="21" t="s">
        <v>31</v>
      </c>
      <c r="C9364" s="32" t="s">
        <v>10161</v>
      </c>
      <c r="D9364" s="33" t="s">
        <v>20</v>
      </c>
      <c r="E9364" s="34">
        <v>396.61</v>
      </c>
      <c r="F9364" s="168">
        <f t="shared" si="160"/>
        <v>396.61</v>
      </c>
    </row>
    <row r="9365" spans="1:6" s="45" customFormat="1" ht="14.25">
      <c r="A9365" s="229">
        <v>3713690</v>
      </c>
      <c r="B9365" s="21" t="s">
        <v>31</v>
      </c>
      <c r="C9365" s="32" t="s">
        <v>10162</v>
      </c>
      <c r="D9365" s="33" t="s">
        <v>20</v>
      </c>
      <c r="E9365" s="34">
        <v>491.41</v>
      </c>
      <c r="F9365" s="168">
        <f t="shared" si="160"/>
        <v>491.41</v>
      </c>
    </row>
    <row r="9366" spans="1:6" s="45" customFormat="1" ht="14.25">
      <c r="A9366" s="229">
        <v>3713897</v>
      </c>
      <c r="B9366" s="21" t="s">
        <v>31</v>
      </c>
      <c r="C9366" s="32" t="s">
        <v>10163</v>
      </c>
      <c r="D9366" s="33" t="s">
        <v>21</v>
      </c>
      <c r="E9366" s="34">
        <v>296.33</v>
      </c>
      <c r="F9366" s="168">
        <f t="shared" si="160"/>
        <v>296.33</v>
      </c>
    </row>
    <row r="9367" spans="1:6" s="45" customFormat="1" ht="14.25">
      <c r="A9367" s="229">
        <v>3713893</v>
      </c>
      <c r="B9367" s="21" t="s">
        <v>31</v>
      </c>
      <c r="C9367" s="32" t="s">
        <v>10164</v>
      </c>
      <c r="D9367" s="33" t="s">
        <v>21</v>
      </c>
      <c r="E9367" s="34">
        <v>300.18</v>
      </c>
      <c r="F9367" s="168">
        <f t="shared" si="160"/>
        <v>300.18</v>
      </c>
    </row>
    <row r="9368" spans="1:6" s="45" customFormat="1" ht="14.25">
      <c r="A9368" s="229">
        <v>3713898</v>
      </c>
      <c r="B9368" s="21" t="s">
        <v>31</v>
      </c>
      <c r="C9368" s="32" t="s">
        <v>10165</v>
      </c>
      <c r="D9368" s="33" t="s">
        <v>21</v>
      </c>
      <c r="E9368" s="34">
        <v>314.14999999999998</v>
      </c>
      <c r="F9368" s="168">
        <f t="shared" si="160"/>
        <v>314.14999999999998</v>
      </c>
    </row>
    <row r="9369" spans="1:6" s="45" customFormat="1" ht="14.25">
      <c r="A9369" s="229">
        <v>3713894</v>
      </c>
      <c r="B9369" s="21" t="s">
        <v>31</v>
      </c>
      <c r="C9369" s="32" t="s">
        <v>10166</v>
      </c>
      <c r="D9369" s="33" t="s">
        <v>21</v>
      </c>
      <c r="E9369" s="34">
        <v>315.39</v>
      </c>
      <c r="F9369" s="168">
        <f t="shared" si="160"/>
        <v>315.39</v>
      </c>
    </row>
    <row r="9370" spans="1:6" s="45" customFormat="1" ht="14.25">
      <c r="A9370" s="229">
        <v>3713895</v>
      </c>
      <c r="B9370" s="21" t="s">
        <v>31</v>
      </c>
      <c r="C9370" s="32" t="s">
        <v>10167</v>
      </c>
      <c r="D9370" s="33" t="s">
        <v>21</v>
      </c>
      <c r="E9370" s="34">
        <v>276.44</v>
      </c>
      <c r="F9370" s="168">
        <f t="shared" si="160"/>
        <v>276.44</v>
      </c>
    </row>
    <row r="9371" spans="1:6" s="45" customFormat="1" ht="14.25">
      <c r="A9371" s="229">
        <v>3713891</v>
      </c>
      <c r="B9371" s="21" t="s">
        <v>31</v>
      </c>
      <c r="C9371" s="32" t="s">
        <v>10168</v>
      </c>
      <c r="D9371" s="33" t="s">
        <v>21</v>
      </c>
      <c r="E9371" s="34">
        <v>275.24</v>
      </c>
      <c r="F9371" s="168">
        <f t="shared" si="160"/>
        <v>275.24</v>
      </c>
    </row>
    <row r="9372" spans="1:6" s="45" customFormat="1" ht="14.25">
      <c r="A9372" s="229">
        <v>3713896</v>
      </c>
      <c r="B9372" s="21" t="s">
        <v>31</v>
      </c>
      <c r="C9372" s="32" t="s">
        <v>10169</v>
      </c>
      <c r="D9372" s="33" t="s">
        <v>21</v>
      </c>
      <c r="E9372" s="34">
        <v>287.5</v>
      </c>
      <c r="F9372" s="168">
        <f t="shared" si="160"/>
        <v>287.5</v>
      </c>
    </row>
    <row r="9373" spans="1:6" s="45" customFormat="1" ht="14.25">
      <c r="A9373" s="229">
        <v>3713892</v>
      </c>
      <c r="B9373" s="21" t="s">
        <v>31</v>
      </c>
      <c r="C9373" s="32" t="s">
        <v>10170</v>
      </c>
      <c r="D9373" s="33" t="s">
        <v>21</v>
      </c>
      <c r="E9373" s="34">
        <v>282.22000000000003</v>
      </c>
      <c r="F9373" s="168">
        <f t="shared" si="160"/>
        <v>282.22000000000003</v>
      </c>
    </row>
    <row r="9374" spans="1:6" s="45" customFormat="1" ht="14.25">
      <c r="A9374" s="229">
        <v>3806412</v>
      </c>
      <c r="B9374" s="21" t="s">
        <v>31</v>
      </c>
      <c r="C9374" s="32" t="s">
        <v>10171</v>
      </c>
      <c r="D9374" s="33" t="s">
        <v>20</v>
      </c>
      <c r="E9374" s="34">
        <v>63.04</v>
      </c>
      <c r="F9374" s="168">
        <f t="shared" si="160"/>
        <v>63.04</v>
      </c>
    </row>
    <row r="9375" spans="1:6" s="45" customFormat="1" ht="14.25">
      <c r="A9375" s="229">
        <v>3806413</v>
      </c>
      <c r="B9375" s="21" t="s">
        <v>31</v>
      </c>
      <c r="C9375" s="32" t="s">
        <v>10172</v>
      </c>
      <c r="D9375" s="33" t="s">
        <v>45</v>
      </c>
      <c r="E9375" s="34">
        <v>22.01</v>
      </c>
      <c r="F9375" s="168">
        <f t="shared" si="160"/>
        <v>22.01</v>
      </c>
    </row>
    <row r="9376" spans="1:6" s="45" customFormat="1" ht="14.25">
      <c r="A9376" s="229">
        <v>3807863</v>
      </c>
      <c r="B9376" s="21" t="s">
        <v>31</v>
      </c>
      <c r="C9376" s="32" t="s">
        <v>10173</v>
      </c>
      <c r="D9376" s="33" t="s">
        <v>20</v>
      </c>
      <c r="E9376" s="34">
        <v>12.52</v>
      </c>
      <c r="F9376" s="168">
        <f t="shared" si="160"/>
        <v>12.52</v>
      </c>
    </row>
    <row r="9377" spans="1:6" s="45" customFormat="1" ht="14.25">
      <c r="A9377" s="229">
        <v>3807864</v>
      </c>
      <c r="B9377" s="21" t="s">
        <v>31</v>
      </c>
      <c r="C9377" s="32" t="s">
        <v>10174</v>
      </c>
      <c r="D9377" s="33" t="s">
        <v>20</v>
      </c>
      <c r="E9377" s="34">
        <v>13.64</v>
      </c>
      <c r="F9377" s="168">
        <f t="shared" si="160"/>
        <v>13.64</v>
      </c>
    </row>
    <row r="9378" spans="1:6" s="45" customFormat="1" ht="14.25">
      <c r="A9378" s="229">
        <v>3807865</v>
      </c>
      <c r="B9378" s="21" t="s">
        <v>31</v>
      </c>
      <c r="C9378" s="32" t="s">
        <v>10175</v>
      </c>
      <c r="D9378" s="33" t="s">
        <v>20</v>
      </c>
      <c r="E9378" s="34">
        <v>18.96</v>
      </c>
      <c r="F9378" s="168">
        <f t="shared" si="160"/>
        <v>18.96</v>
      </c>
    </row>
    <row r="9379" spans="1:6" s="45" customFormat="1" ht="14.25">
      <c r="A9379" s="229">
        <v>3807861</v>
      </c>
      <c r="B9379" s="21" t="s">
        <v>31</v>
      </c>
      <c r="C9379" s="32" t="s">
        <v>10176</v>
      </c>
      <c r="D9379" s="33" t="s">
        <v>20</v>
      </c>
      <c r="E9379" s="34">
        <v>3.12</v>
      </c>
      <c r="F9379" s="168">
        <f t="shared" si="160"/>
        <v>3.12</v>
      </c>
    </row>
    <row r="9380" spans="1:6" s="45" customFormat="1" ht="14.25">
      <c r="A9380" s="229">
        <v>3807862</v>
      </c>
      <c r="B9380" s="21" t="s">
        <v>31</v>
      </c>
      <c r="C9380" s="32" t="s">
        <v>10177</v>
      </c>
      <c r="D9380" s="33" t="s">
        <v>20</v>
      </c>
      <c r="E9380" s="34">
        <v>4.53</v>
      </c>
      <c r="F9380" s="168">
        <f t="shared" si="160"/>
        <v>4.53</v>
      </c>
    </row>
    <row r="9381" spans="1:6" s="45" customFormat="1" ht="14.25">
      <c r="A9381" s="229">
        <v>3807752</v>
      </c>
      <c r="B9381" s="21" t="s">
        <v>31</v>
      </c>
      <c r="C9381" s="32" t="s">
        <v>10178</v>
      </c>
      <c r="D9381" s="33" t="s">
        <v>21</v>
      </c>
      <c r="E9381" s="34">
        <v>8.59</v>
      </c>
      <c r="F9381" s="168">
        <f t="shared" si="160"/>
        <v>8.59</v>
      </c>
    </row>
    <row r="9382" spans="1:6" s="45" customFormat="1" ht="14.25">
      <c r="A9382" s="229">
        <v>3807753</v>
      </c>
      <c r="B9382" s="21" t="s">
        <v>31</v>
      </c>
      <c r="C9382" s="32" t="s">
        <v>10179</v>
      </c>
      <c r="D9382" s="33" t="s">
        <v>21</v>
      </c>
      <c r="E9382" s="34">
        <v>12.34</v>
      </c>
      <c r="F9382" s="168">
        <f t="shared" si="160"/>
        <v>12.34</v>
      </c>
    </row>
    <row r="9383" spans="1:6" s="45" customFormat="1" ht="14.25">
      <c r="A9383" s="229">
        <v>3807750</v>
      </c>
      <c r="B9383" s="21" t="s">
        <v>31</v>
      </c>
      <c r="C9383" s="32" t="s">
        <v>10180</v>
      </c>
      <c r="D9383" s="33" t="s">
        <v>21</v>
      </c>
      <c r="E9383" s="34">
        <v>5.04</v>
      </c>
      <c r="F9383" s="168">
        <f t="shared" si="160"/>
        <v>5.04</v>
      </c>
    </row>
    <row r="9384" spans="1:6" s="45" customFormat="1" ht="14.25">
      <c r="A9384" s="229">
        <v>3807751</v>
      </c>
      <c r="B9384" s="21" t="s">
        <v>31</v>
      </c>
      <c r="C9384" s="32" t="s">
        <v>10181</v>
      </c>
      <c r="D9384" s="33" t="s">
        <v>21</v>
      </c>
      <c r="E9384" s="34">
        <v>6.6</v>
      </c>
      <c r="F9384" s="168">
        <f t="shared" si="160"/>
        <v>6.6</v>
      </c>
    </row>
    <row r="9385" spans="1:6" s="45" customFormat="1" ht="14.25">
      <c r="A9385" s="229">
        <v>3806415</v>
      </c>
      <c r="B9385" s="21" t="s">
        <v>31</v>
      </c>
      <c r="C9385" s="32" t="s">
        <v>10182</v>
      </c>
      <c r="D9385" s="33" t="s">
        <v>44</v>
      </c>
      <c r="E9385" s="34">
        <v>643.17999999999995</v>
      </c>
      <c r="F9385" s="168">
        <f t="shared" si="160"/>
        <v>643.17999999999995</v>
      </c>
    </row>
    <row r="9386" spans="1:6" s="45" customFormat="1" ht="14.25">
      <c r="A9386" s="229">
        <v>3806416</v>
      </c>
      <c r="B9386" s="21" t="s">
        <v>31</v>
      </c>
      <c r="C9386" s="32" t="s">
        <v>10183</v>
      </c>
      <c r="D9386" s="33" t="s">
        <v>20</v>
      </c>
      <c r="E9386" s="34">
        <v>80.64</v>
      </c>
      <c r="F9386" s="168">
        <f t="shared" si="160"/>
        <v>80.64</v>
      </c>
    </row>
    <row r="9387" spans="1:6" s="45" customFormat="1" ht="14.25">
      <c r="A9387" s="229">
        <v>3806419</v>
      </c>
      <c r="B9387" s="21" t="s">
        <v>31</v>
      </c>
      <c r="C9387" s="32" t="s">
        <v>10184</v>
      </c>
      <c r="D9387" s="33" t="s">
        <v>20</v>
      </c>
      <c r="E9387" s="34">
        <v>108.28</v>
      </c>
      <c r="F9387" s="168">
        <f t="shared" si="160"/>
        <v>108.28</v>
      </c>
    </row>
    <row r="9388" spans="1:6" s="45" customFormat="1" ht="14.25">
      <c r="A9388" s="229">
        <v>3806417</v>
      </c>
      <c r="B9388" s="21" t="s">
        <v>31</v>
      </c>
      <c r="C9388" s="32" t="s">
        <v>10185</v>
      </c>
      <c r="D9388" s="33" t="s">
        <v>20</v>
      </c>
      <c r="E9388" s="34">
        <v>90.36</v>
      </c>
      <c r="F9388" s="168">
        <f t="shared" si="160"/>
        <v>90.36</v>
      </c>
    </row>
    <row r="9389" spans="1:6" s="45" customFormat="1" ht="14.25">
      <c r="A9389" s="229">
        <v>3806418</v>
      </c>
      <c r="B9389" s="21" t="s">
        <v>31</v>
      </c>
      <c r="C9389" s="32" t="s">
        <v>10186</v>
      </c>
      <c r="D9389" s="33" t="s">
        <v>20</v>
      </c>
      <c r="E9389" s="34">
        <v>107.04</v>
      </c>
      <c r="F9389" s="168">
        <f t="shared" si="160"/>
        <v>107.04</v>
      </c>
    </row>
    <row r="9390" spans="1:6" s="45" customFormat="1" ht="14.25">
      <c r="A9390" s="229">
        <v>3808207</v>
      </c>
      <c r="B9390" s="21" t="s">
        <v>31</v>
      </c>
      <c r="C9390" s="32" t="s">
        <v>10187</v>
      </c>
      <c r="D9390" s="33" t="s">
        <v>21</v>
      </c>
      <c r="E9390" s="34">
        <v>187.7</v>
      </c>
      <c r="F9390" s="168">
        <f t="shared" si="160"/>
        <v>187.7</v>
      </c>
    </row>
    <row r="9391" spans="1:6" s="45" customFormat="1" ht="14.25">
      <c r="A9391" s="229">
        <v>3806400</v>
      </c>
      <c r="B9391" s="21" t="s">
        <v>31</v>
      </c>
      <c r="C9391" s="32" t="s">
        <v>10188</v>
      </c>
      <c r="D9391" s="33" t="s">
        <v>20</v>
      </c>
      <c r="E9391" s="34">
        <v>157900.59</v>
      </c>
      <c r="F9391" s="168">
        <f t="shared" ref="F9391:F9454" si="161">E9391*$F$5038</f>
        <v>157900.59</v>
      </c>
    </row>
    <row r="9392" spans="1:6" s="45" customFormat="1" ht="14.25">
      <c r="A9392" s="229">
        <v>3806399</v>
      </c>
      <c r="B9392" s="21" t="s">
        <v>31</v>
      </c>
      <c r="C9392" s="32" t="s">
        <v>10189</v>
      </c>
      <c r="D9392" s="33" t="s">
        <v>20</v>
      </c>
      <c r="E9392" s="34">
        <v>224170.12</v>
      </c>
      <c r="F9392" s="168">
        <f t="shared" si="161"/>
        <v>224170.12</v>
      </c>
    </row>
    <row r="9393" spans="1:6" s="45" customFormat="1" ht="14.25">
      <c r="A9393" s="229">
        <v>3806387</v>
      </c>
      <c r="B9393" s="21" t="s">
        <v>31</v>
      </c>
      <c r="C9393" s="32" t="s">
        <v>10190</v>
      </c>
      <c r="D9393" s="33" t="s">
        <v>20</v>
      </c>
      <c r="E9393" s="34">
        <v>281082.3</v>
      </c>
      <c r="F9393" s="168">
        <f t="shared" si="161"/>
        <v>281082.3</v>
      </c>
    </row>
    <row r="9394" spans="1:6" s="45" customFormat="1" ht="14.25">
      <c r="A9394" s="229">
        <v>3806397</v>
      </c>
      <c r="B9394" s="21" t="s">
        <v>31</v>
      </c>
      <c r="C9394" s="32" t="s">
        <v>10191</v>
      </c>
      <c r="D9394" s="33" t="s">
        <v>20</v>
      </c>
      <c r="E9394" s="34">
        <v>375604.36</v>
      </c>
      <c r="F9394" s="168">
        <f t="shared" si="161"/>
        <v>375604.36</v>
      </c>
    </row>
    <row r="9395" spans="1:6" s="45" customFormat="1" ht="14.25">
      <c r="A9395" s="229">
        <v>3806396</v>
      </c>
      <c r="B9395" s="21" t="s">
        <v>31</v>
      </c>
      <c r="C9395" s="32" t="s">
        <v>10192</v>
      </c>
      <c r="D9395" s="33" t="s">
        <v>20</v>
      </c>
      <c r="E9395" s="34">
        <v>432173.95</v>
      </c>
      <c r="F9395" s="168">
        <f t="shared" si="161"/>
        <v>432173.95</v>
      </c>
    </row>
    <row r="9396" spans="1:6" s="45" customFormat="1" ht="14.25">
      <c r="A9396" s="229">
        <v>3816118</v>
      </c>
      <c r="B9396" s="21" t="s">
        <v>31</v>
      </c>
      <c r="C9396" s="32" t="s">
        <v>10193</v>
      </c>
      <c r="D9396" s="33" t="s">
        <v>21</v>
      </c>
      <c r="E9396" s="34">
        <v>97.42</v>
      </c>
      <c r="F9396" s="168">
        <f t="shared" si="161"/>
        <v>97.42</v>
      </c>
    </row>
    <row r="9397" spans="1:6" s="45" customFormat="1" ht="14.25">
      <c r="A9397" s="229">
        <v>3816117</v>
      </c>
      <c r="B9397" s="21" t="s">
        <v>31</v>
      </c>
      <c r="C9397" s="32" t="s">
        <v>10194</v>
      </c>
      <c r="D9397" s="33" t="s">
        <v>21</v>
      </c>
      <c r="E9397" s="34">
        <v>89.44</v>
      </c>
      <c r="F9397" s="168">
        <f t="shared" si="161"/>
        <v>89.44</v>
      </c>
    </row>
    <row r="9398" spans="1:6" s="45" customFormat="1" ht="14.25">
      <c r="A9398" s="229">
        <v>3806386</v>
      </c>
      <c r="B9398" s="21" t="s">
        <v>31</v>
      </c>
      <c r="C9398" s="32" t="s">
        <v>10195</v>
      </c>
      <c r="D9398" s="33" t="s">
        <v>21</v>
      </c>
      <c r="E9398" s="34">
        <v>669.29</v>
      </c>
      <c r="F9398" s="168">
        <f t="shared" si="161"/>
        <v>669.29</v>
      </c>
    </row>
    <row r="9399" spans="1:6" s="45" customFormat="1" ht="14.25">
      <c r="A9399" s="229">
        <v>3816196</v>
      </c>
      <c r="B9399" s="21" t="s">
        <v>31</v>
      </c>
      <c r="C9399" s="32" t="s">
        <v>10196</v>
      </c>
      <c r="D9399" s="33" t="s">
        <v>44</v>
      </c>
      <c r="E9399" s="34">
        <v>926.39</v>
      </c>
      <c r="F9399" s="168">
        <f t="shared" si="161"/>
        <v>926.39</v>
      </c>
    </row>
    <row r="9400" spans="1:6" s="45" customFormat="1" ht="14.25">
      <c r="A9400" s="229">
        <v>3806426</v>
      </c>
      <c r="B9400" s="21" t="s">
        <v>31</v>
      </c>
      <c r="C9400" s="32" t="s">
        <v>10197</v>
      </c>
      <c r="D9400" s="33" t="s">
        <v>24</v>
      </c>
      <c r="E9400" s="34">
        <v>61.35</v>
      </c>
      <c r="F9400" s="168">
        <f t="shared" si="161"/>
        <v>61.35</v>
      </c>
    </row>
    <row r="9401" spans="1:6" s="45" customFormat="1" ht="14.25">
      <c r="A9401" s="229">
        <v>3806401</v>
      </c>
      <c r="B9401" s="21" t="s">
        <v>31</v>
      </c>
      <c r="C9401" s="32" t="s">
        <v>10198</v>
      </c>
      <c r="D9401" s="33" t="s">
        <v>20</v>
      </c>
      <c r="E9401" s="34">
        <v>16273.59</v>
      </c>
      <c r="F9401" s="168">
        <f t="shared" si="161"/>
        <v>16273.59</v>
      </c>
    </row>
    <row r="9402" spans="1:6" s="45" customFormat="1" ht="14.25">
      <c r="A9402" s="229">
        <v>3806423</v>
      </c>
      <c r="B9402" s="21" t="s">
        <v>31</v>
      </c>
      <c r="C9402" s="32" t="s">
        <v>10199</v>
      </c>
      <c r="D9402" s="33" t="s">
        <v>20</v>
      </c>
      <c r="E9402" s="34">
        <v>11062.09</v>
      </c>
      <c r="F9402" s="168">
        <f t="shared" si="161"/>
        <v>11062.09</v>
      </c>
    </row>
    <row r="9403" spans="1:6" s="45" customFormat="1" ht="14.25">
      <c r="A9403" s="229">
        <v>3806421</v>
      </c>
      <c r="B9403" s="21" t="s">
        <v>31</v>
      </c>
      <c r="C9403" s="32" t="s">
        <v>10200</v>
      </c>
      <c r="D9403" s="33" t="s">
        <v>20</v>
      </c>
      <c r="E9403" s="34">
        <v>5430.92</v>
      </c>
      <c r="F9403" s="168">
        <f t="shared" si="161"/>
        <v>5430.92</v>
      </c>
    </row>
    <row r="9404" spans="1:6" s="45" customFormat="1" ht="14.25">
      <c r="A9404" s="229">
        <v>3806422</v>
      </c>
      <c r="B9404" s="21" t="s">
        <v>31</v>
      </c>
      <c r="C9404" s="32" t="s">
        <v>10201</v>
      </c>
      <c r="D9404" s="33" t="s">
        <v>20</v>
      </c>
      <c r="E9404" s="34">
        <v>9955.91</v>
      </c>
      <c r="F9404" s="168">
        <f t="shared" si="161"/>
        <v>9955.91</v>
      </c>
    </row>
    <row r="9405" spans="1:6" s="45" customFormat="1" ht="14.25">
      <c r="A9405" s="229">
        <v>3806425</v>
      </c>
      <c r="B9405" s="21" t="s">
        <v>31</v>
      </c>
      <c r="C9405" s="32" t="s">
        <v>10202</v>
      </c>
      <c r="D9405" s="33" t="s">
        <v>20</v>
      </c>
      <c r="E9405" s="34">
        <v>3421.63</v>
      </c>
      <c r="F9405" s="168">
        <f t="shared" si="161"/>
        <v>3421.63</v>
      </c>
    </row>
    <row r="9406" spans="1:6" s="45" customFormat="1" ht="14.25">
      <c r="A9406" s="229">
        <v>3806424</v>
      </c>
      <c r="B9406" s="21" t="s">
        <v>31</v>
      </c>
      <c r="C9406" s="32" t="s">
        <v>10203</v>
      </c>
      <c r="D9406" s="33" t="s">
        <v>20</v>
      </c>
      <c r="E9406" s="34">
        <v>5554.03</v>
      </c>
      <c r="F9406" s="168">
        <f t="shared" si="161"/>
        <v>5554.03</v>
      </c>
    </row>
    <row r="9407" spans="1:6" s="45" customFormat="1" ht="14.25">
      <c r="A9407" s="229">
        <v>3806420</v>
      </c>
      <c r="B9407" s="21" t="s">
        <v>31</v>
      </c>
      <c r="C9407" s="32" t="s">
        <v>10204</v>
      </c>
      <c r="D9407" s="33" t="s">
        <v>20</v>
      </c>
      <c r="E9407" s="34">
        <v>4752.07</v>
      </c>
      <c r="F9407" s="168">
        <f t="shared" si="161"/>
        <v>4752.07</v>
      </c>
    </row>
    <row r="9408" spans="1:6" s="45" customFormat="1" ht="14.25">
      <c r="A9408" s="229">
        <v>3806405</v>
      </c>
      <c r="B9408" s="21" t="s">
        <v>31</v>
      </c>
      <c r="C9408" s="32" t="s">
        <v>10205</v>
      </c>
      <c r="D9408" s="33" t="s">
        <v>20</v>
      </c>
      <c r="E9408" s="34">
        <v>135.33000000000001</v>
      </c>
      <c r="F9408" s="168">
        <f t="shared" si="161"/>
        <v>135.33000000000001</v>
      </c>
    </row>
    <row r="9409" spans="1:6" s="45" customFormat="1" ht="14.25">
      <c r="A9409" s="229">
        <v>3806404</v>
      </c>
      <c r="B9409" s="21" t="s">
        <v>31</v>
      </c>
      <c r="C9409" s="32" t="s">
        <v>10206</v>
      </c>
      <c r="D9409" s="33" t="s">
        <v>44</v>
      </c>
      <c r="E9409" s="34">
        <v>128.94999999999999</v>
      </c>
      <c r="F9409" s="168">
        <f t="shared" si="161"/>
        <v>128.94999999999999</v>
      </c>
    </row>
    <row r="9410" spans="1:6" s="45" customFormat="1" ht="14.25">
      <c r="A9410" s="229">
        <v>3806406</v>
      </c>
      <c r="B9410" s="21" t="s">
        <v>31</v>
      </c>
      <c r="C9410" s="32" t="s">
        <v>10207</v>
      </c>
      <c r="D9410" s="33" t="s">
        <v>21</v>
      </c>
      <c r="E9410" s="34">
        <v>5.82</v>
      </c>
      <c r="F9410" s="168">
        <f t="shared" si="161"/>
        <v>5.82</v>
      </c>
    </row>
    <row r="9411" spans="1:6" s="45" customFormat="1" ht="14.25">
      <c r="A9411" s="229">
        <v>3806403</v>
      </c>
      <c r="B9411" s="21" t="s">
        <v>31</v>
      </c>
      <c r="C9411" s="32" t="s">
        <v>10208</v>
      </c>
      <c r="D9411" s="33" t="s">
        <v>45</v>
      </c>
      <c r="E9411" s="34">
        <v>9.08</v>
      </c>
      <c r="F9411" s="168">
        <f t="shared" si="161"/>
        <v>9.08</v>
      </c>
    </row>
    <row r="9412" spans="1:6" s="45" customFormat="1" ht="14.25">
      <c r="A9412" s="229">
        <v>3806402</v>
      </c>
      <c r="B9412" s="21" t="s">
        <v>31</v>
      </c>
      <c r="C9412" s="32" t="s">
        <v>5344</v>
      </c>
      <c r="D9412" s="33" t="s">
        <v>45</v>
      </c>
      <c r="E9412" s="34">
        <v>2.33</v>
      </c>
      <c r="F9412" s="168">
        <f t="shared" si="161"/>
        <v>2.33</v>
      </c>
    </row>
    <row r="9413" spans="1:6" s="45" customFormat="1" ht="24">
      <c r="A9413" s="229">
        <v>3806407</v>
      </c>
      <c r="B9413" s="21" t="s">
        <v>31</v>
      </c>
      <c r="C9413" s="32" t="s">
        <v>10209</v>
      </c>
      <c r="D9413" s="33" t="s">
        <v>21</v>
      </c>
      <c r="E9413" s="34">
        <v>182.25</v>
      </c>
      <c r="F9413" s="168">
        <f t="shared" si="161"/>
        <v>182.25</v>
      </c>
    </row>
    <row r="9414" spans="1:6" s="45" customFormat="1" ht="14.25">
      <c r="A9414" s="229">
        <v>3808043</v>
      </c>
      <c r="B9414" s="21" t="s">
        <v>31</v>
      </c>
      <c r="C9414" s="32" t="s">
        <v>10210</v>
      </c>
      <c r="D9414" s="33" t="s">
        <v>45</v>
      </c>
      <c r="E9414" s="34">
        <v>4.26</v>
      </c>
      <c r="F9414" s="168">
        <f t="shared" si="161"/>
        <v>4.26</v>
      </c>
    </row>
    <row r="9415" spans="1:6" s="45" customFormat="1" ht="14.25">
      <c r="A9415" s="229">
        <v>3806431</v>
      </c>
      <c r="B9415" s="21" t="s">
        <v>31</v>
      </c>
      <c r="C9415" s="32" t="s">
        <v>10211</v>
      </c>
      <c r="D9415" s="33" t="s">
        <v>20</v>
      </c>
      <c r="E9415" s="34">
        <v>5493.35</v>
      </c>
      <c r="F9415" s="168">
        <f t="shared" si="161"/>
        <v>5493.35</v>
      </c>
    </row>
    <row r="9416" spans="1:6" s="45" customFormat="1" ht="14.25">
      <c r="A9416" s="229">
        <v>3806432</v>
      </c>
      <c r="B9416" s="21" t="s">
        <v>31</v>
      </c>
      <c r="C9416" s="32" t="s">
        <v>10212</v>
      </c>
      <c r="D9416" s="33" t="s">
        <v>20</v>
      </c>
      <c r="E9416" s="34">
        <v>2870.7</v>
      </c>
      <c r="F9416" s="168">
        <f t="shared" si="161"/>
        <v>2870.7</v>
      </c>
    </row>
    <row r="9417" spans="1:6" s="45" customFormat="1" ht="14.25">
      <c r="A9417" s="229">
        <v>3806429</v>
      </c>
      <c r="B9417" s="21" t="s">
        <v>31</v>
      </c>
      <c r="C9417" s="32" t="s">
        <v>10213</v>
      </c>
      <c r="D9417" s="33" t="s">
        <v>44</v>
      </c>
      <c r="E9417" s="34">
        <v>20.149999999999999</v>
      </c>
      <c r="F9417" s="168">
        <f t="shared" si="161"/>
        <v>20.149999999999999</v>
      </c>
    </row>
    <row r="9418" spans="1:6" s="45" customFormat="1" ht="14.25">
      <c r="A9418" s="229">
        <v>3806430</v>
      </c>
      <c r="B9418" s="21" t="s">
        <v>31</v>
      </c>
      <c r="C9418" s="32" t="s">
        <v>10214</v>
      </c>
      <c r="D9418" s="33" t="s">
        <v>44</v>
      </c>
      <c r="E9418" s="34">
        <v>12.49</v>
      </c>
      <c r="F9418" s="168">
        <f t="shared" si="161"/>
        <v>12.49</v>
      </c>
    </row>
    <row r="9419" spans="1:6" s="45" customFormat="1" ht="14.25">
      <c r="A9419" s="229">
        <v>3806428</v>
      </c>
      <c r="B9419" s="21" t="s">
        <v>31</v>
      </c>
      <c r="C9419" s="32" t="s">
        <v>10215</v>
      </c>
      <c r="D9419" s="33" t="s">
        <v>44</v>
      </c>
      <c r="E9419" s="34">
        <v>46.58</v>
      </c>
      <c r="F9419" s="168">
        <f t="shared" si="161"/>
        <v>46.58</v>
      </c>
    </row>
    <row r="9420" spans="1:6" s="45" customFormat="1" ht="14.25">
      <c r="A9420" s="229">
        <v>3816198</v>
      </c>
      <c r="B9420" s="21" t="s">
        <v>31</v>
      </c>
      <c r="C9420" s="32" t="s">
        <v>10216</v>
      </c>
      <c r="D9420" s="33" t="s">
        <v>44</v>
      </c>
      <c r="E9420" s="34">
        <v>63.84</v>
      </c>
      <c r="F9420" s="168">
        <f t="shared" si="161"/>
        <v>63.84</v>
      </c>
    </row>
    <row r="9421" spans="1:6" s="45" customFormat="1" ht="14.25">
      <c r="A9421" s="229">
        <v>3816197</v>
      </c>
      <c r="B9421" s="21" t="s">
        <v>31</v>
      </c>
      <c r="C9421" s="32" t="s">
        <v>10217</v>
      </c>
      <c r="D9421" s="33" t="s">
        <v>44</v>
      </c>
      <c r="E9421" s="34">
        <v>58.21</v>
      </c>
      <c r="F9421" s="168">
        <f t="shared" si="161"/>
        <v>58.21</v>
      </c>
    </row>
    <row r="9422" spans="1:6" s="45" customFormat="1" ht="24">
      <c r="A9422" s="229">
        <v>3806410</v>
      </c>
      <c r="B9422" s="21" t="s">
        <v>31</v>
      </c>
      <c r="C9422" s="32" t="s">
        <v>10218</v>
      </c>
      <c r="D9422" s="33" t="s">
        <v>45</v>
      </c>
      <c r="E9422" s="34">
        <v>66.849999999999994</v>
      </c>
      <c r="F9422" s="168">
        <f t="shared" si="161"/>
        <v>66.849999999999994</v>
      </c>
    </row>
    <row r="9423" spans="1:6" s="45" customFormat="1" ht="14.25">
      <c r="A9423" s="229">
        <v>3806411</v>
      </c>
      <c r="B9423" s="21" t="s">
        <v>31</v>
      </c>
      <c r="C9423" s="32" t="s">
        <v>10219</v>
      </c>
      <c r="D9423" s="33" t="s">
        <v>25</v>
      </c>
      <c r="E9423" s="34">
        <v>691.15</v>
      </c>
      <c r="F9423" s="168">
        <f t="shared" si="161"/>
        <v>691.15</v>
      </c>
    </row>
    <row r="9424" spans="1:6" s="45" customFormat="1" ht="14.25">
      <c r="A9424" s="229">
        <v>3815644</v>
      </c>
      <c r="B9424" s="21" t="s">
        <v>31</v>
      </c>
      <c r="C9424" s="32" t="s">
        <v>10220</v>
      </c>
      <c r="D9424" s="33" t="s">
        <v>20</v>
      </c>
      <c r="E9424" s="34">
        <v>102.6</v>
      </c>
      <c r="F9424" s="168">
        <f t="shared" si="161"/>
        <v>102.6</v>
      </c>
    </row>
    <row r="9425" spans="1:6" s="45" customFormat="1" ht="14.25">
      <c r="A9425" s="229">
        <v>3815643</v>
      </c>
      <c r="B9425" s="21" t="s">
        <v>31</v>
      </c>
      <c r="C9425" s="32" t="s">
        <v>10221</v>
      </c>
      <c r="D9425" s="33" t="s">
        <v>20</v>
      </c>
      <c r="E9425" s="34">
        <v>98.74</v>
      </c>
      <c r="F9425" s="168">
        <f t="shared" si="161"/>
        <v>98.74</v>
      </c>
    </row>
    <row r="9426" spans="1:6" s="45" customFormat="1" ht="14.25">
      <c r="A9426" s="229">
        <v>3815706</v>
      </c>
      <c r="B9426" s="21" t="s">
        <v>31</v>
      </c>
      <c r="C9426" s="32" t="s">
        <v>10222</v>
      </c>
      <c r="D9426" s="33" t="s">
        <v>21</v>
      </c>
      <c r="E9426" s="34">
        <v>130.71</v>
      </c>
      <c r="F9426" s="168">
        <f t="shared" si="161"/>
        <v>130.71</v>
      </c>
    </row>
    <row r="9427" spans="1:6" s="45" customFormat="1" ht="14.25">
      <c r="A9427" s="229">
        <v>3815597</v>
      </c>
      <c r="B9427" s="21" t="s">
        <v>31</v>
      </c>
      <c r="C9427" s="32" t="s">
        <v>10223</v>
      </c>
      <c r="D9427" s="33" t="s">
        <v>21</v>
      </c>
      <c r="E9427" s="34">
        <v>122.73</v>
      </c>
      <c r="F9427" s="168">
        <f t="shared" si="161"/>
        <v>122.73</v>
      </c>
    </row>
    <row r="9428" spans="1:6" s="45" customFormat="1" ht="14.25">
      <c r="A9428" s="229">
        <v>3815600</v>
      </c>
      <c r="B9428" s="21" t="s">
        <v>31</v>
      </c>
      <c r="C9428" s="32" t="s">
        <v>10224</v>
      </c>
      <c r="D9428" s="33" t="s">
        <v>45</v>
      </c>
      <c r="E9428" s="34">
        <v>75.41</v>
      </c>
      <c r="F9428" s="168">
        <f t="shared" si="161"/>
        <v>75.41</v>
      </c>
    </row>
    <row r="9429" spans="1:6" s="45" customFormat="1" ht="14.25">
      <c r="A9429" s="229">
        <v>3815601</v>
      </c>
      <c r="B9429" s="21" t="s">
        <v>31</v>
      </c>
      <c r="C9429" s="32" t="s">
        <v>10225</v>
      </c>
      <c r="D9429" s="33" t="s">
        <v>45</v>
      </c>
      <c r="E9429" s="34">
        <v>70.52</v>
      </c>
      <c r="F9429" s="168">
        <f t="shared" si="161"/>
        <v>70.52</v>
      </c>
    </row>
    <row r="9430" spans="1:6" s="45" customFormat="1" ht="14.25">
      <c r="A9430" s="229">
        <v>3815599</v>
      </c>
      <c r="B9430" s="21" t="s">
        <v>31</v>
      </c>
      <c r="C9430" s="32" t="s">
        <v>10226</v>
      </c>
      <c r="D9430" s="33" t="s">
        <v>45</v>
      </c>
      <c r="E9430" s="34">
        <v>27.58</v>
      </c>
      <c r="F9430" s="168">
        <f t="shared" si="161"/>
        <v>27.58</v>
      </c>
    </row>
    <row r="9431" spans="1:6" s="45" customFormat="1" ht="14.25">
      <c r="A9431" s="229">
        <v>3806414</v>
      </c>
      <c r="B9431" s="21" t="s">
        <v>31</v>
      </c>
      <c r="C9431" s="32" t="s">
        <v>10227</v>
      </c>
      <c r="D9431" s="33" t="s">
        <v>44</v>
      </c>
      <c r="E9431" s="34">
        <v>589.48</v>
      </c>
      <c r="F9431" s="168">
        <f t="shared" si="161"/>
        <v>589.48</v>
      </c>
    </row>
    <row r="9432" spans="1:6" s="45" customFormat="1" ht="14.25">
      <c r="A9432" s="229">
        <v>3806409</v>
      </c>
      <c r="B9432" s="21" t="s">
        <v>31</v>
      </c>
      <c r="C9432" s="32" t="s">
        <v>10228</v>
      </c>
      <c r="D9432" s="33" t="s">
        <v>21</v>
      </c>
      <c r="E9432" s="34">
        <v>62.5</v>
      </c>
      <c r="F9432" s="168">
        <f t="shared" si="161"/>
        <v>62.5</v>
      </c>
    </row>
    <row r="9433" spans="1:6" s="45" customFormat="1" ht="14.25">
      <c r="A9433" s="229">
        <v>3815602</v>
      </c>
      <c r="B9433" s="21" t="s">
        <v>31</v>
      </c>
      <c r="C9433" s="32" t="s">
        <v>10229</v>
      </c>
      <c r="D9433" s="33" t="s">
        <v>21</v>
      </c>
      <c r="E9433" s="34">
        <v>33.11</v>
      </c>
      <c r="F9433" s="168">
        <f t="shared" si="161"/>
        <v>33.11</v>
      </c>
    </row>
    <row r="9434" spans="1:6" s="45" customFormat="1" ht="14.25">
      <c r="A9434" s="229">
        <v>4011444</v>
      </c>
      <c r="B9434" s="21" t="s">
        <v>31</v>
      </c>
      <c r="C9434" s="32" t="s">
        <v>10230</v>
      </c>
      <c r="D9434" s="33" t="s">
        <v>24</v>
      </c>
      <c r="E9434" s="34">
        <v>191.57</v>
      </c>
      <c r="F9434" s="168">
        <f t="shared" si="161"/>
        <v>191.57</v>
      </c>
    </row>
    <row r="9435" spans="1:6" s="45" customFormat="1" ht="14.25">
      <c r="A9435" s="229">
        <v>4011443</v>
      </c>
      <c r="B9435" s="21" t="s">
        <v>31</v>
      </c>
      <c r="C9435" s="32" t="s">
        <v>10231</v>
      </c>
      <c r="D9435" s="33" t="s">
        <v>24</v>
      </c>
      <c r="E9435" s="34">
        <v>123.3</v>
      </c>
      <c r="F9435" s="168">
        <f t="shared" si="161"/>
        <v>123.3</v>
      </c>
    </row>
    <row r="9436" spans="1:6" s="45" customFormat="1" ht="14.25">
      <c r="A9436" s="229">
        <v>4011446</v>
      </c>
      <c r="B9436" s="21" t="s">
        <v>31</v>
      </c>
      <c r="C9436" s="32" t="s">
        <v>10232</v>
      </c>
      <c r="D9436" s="33" t="s">
        <v>24</v>
      </c>
      <c r="E9436" s="34">
        <v>183.11</v>
      </c>
      <c r="F9436" s="168">
        <f t="shared" si="161"/>
        <v>183.11</v>
      </c>
    </row>
    <row r="9437" spans="1:6" s="45" customFormat="1" ht="14.25">
      <c r="A9437" s="229">
        <v>4011445</v>
      </c>
      <c r="B9437" s="21" t="s">
        <v>31</v>
      </c>
      <c r="C9437" s="32" t="s">
        <v>10233</v>
      </c>
      <c r="D9437" s="33" t="s">
        <v>24</v>
      </c>
      <c r="E9437" s="34">
        <v>113.34</v>
      </c>
      <c r="F9437" s="168">
        <f t="shared" si="161"/>
        <v>113.34</v>
      </c>
    </row>
    <row r="9438" spans="1:6" s="45" customFormat="1" ht="14.25">
      <c r="A9438" s="229">
        <v>4011448</v>
      </c>
      <c r="B9438" s="21" t="s">
        <v>31</v>
      </c>
      <c r="C9438" s="32" t="s">
        <v>10234</v>
      </c>
      <c r="D9438" s="33" t="s">
        <v>24</v>
      </c>
      <c r="E9438" s="34">
        <v>185.77</v>
      </c>
      <c r="F9438" s="168">
        <f t="shared" si="161"/>
        <v>185.77</v>
      </c>
    </row>
    <row r="9439" spans="1:6" s="45" customFormat="1" ht="14.25">
      <c r="A9439" s="229">
        <v>4011447</v>
      </c>
      <c r="B9439" s="21" t="s">
        <v>31</v>
      </c>
      <c r="C9439" s="32" t="s">
        <v>10235</v>
      </c>
      <c r="D9439" s="33" t="s">
        <v>24</v>
      </c>
      <c r="E9439" s="34">
        <v>114.03</v>
      </c>
      <c r="F9439" s="168">
        <f t="shared" si="161"/>
        <v>114.03</v>
      </c>
    </row>
    <row r="9440" spans="1:6" s="45" customFormat="1" ht="14.25">
      <c r="A9440" s="229">
        <v>4011450</v>
      </c>
      <c r="B9440" s="21" t="s">
        <v>31</v>
      </c>
      <c r="C9440" s="32" t="s">
        <v>10236</v>
      </c>
      <c r="D9440" s="33" t="s">
        <v>24</v>
      </c>
      <c r="E9440" s="34">
        <v>190.45</v>
      </c>
      <c r="F9440" s="168">
        <f t="shared" si="161"/>
        <v>190.45</v>
      </c>
    </row>
    <row r="9441" spans="1:6" s="45" customFormat="1" ht="14.25">
      <c r="A9441" s="229">
        <v>4011449</v>
      </c>
      <c r="B9441" s="21" t="s">
        <v>31</v>
      </c>
      <c r="C9441" s="32" t="s">
        <v>10237</v>
      </c>
      <c r="D9441" s="33" t="s">
        <v>24</v>
      </c>
      <c r="E9441" s="34">
        <v>119.99</v>
      </c>
      <c r="F9441" s="168">
        <f t="shared" si="161"/>
        <v>119.99</v>
      </c>
    </row>
    <row r="9442" spans="1:6" s="45" customFormat="1" ht="14.25">
      <c r="A9442" s="229">
        <v>4011452</v>
      </c>
      <c r="B9442" s="21" t="s">
        <v>31</v>
      </c>
      <c r="C9442" s="32" t="s">
        <v>10238</v>
      </c>
      <c r="D9442" s="33" t="s">
        <v>24</v>
      </c>
      <c r="E9442" s="34">
        <v>193.48</v>
      </c>
      <c r="F9442" s="168">
        <f t="shared" si="161"/>
        <v>193.48</v>
      </c>
    </row>
    <row r="9443" spans="1:6" s="45" customFormat="1" ht="14.25">
      <c r="A9443" s="229">
        <v>4011451</v>
      </c>
      <c r="B9443" s="21" t="s">
        <v>31</v>
      </c>
      <c r="C9443" s="32" t="s">
        <v>10239</v>
      </c>
      <c r="D9443" s="33" t="s">
        <v>24</v>
      </c>
      <c r="E9443" s="34">
        <v>123.93</v>
      </c>
      <c r="F9443" s="168">
        <f t="shared" si="161"/>
        <v>123.93</v>
      </c>
    </row>
    <row r="9444" spans="1:6" s="45" customFormat="1" ht="14.25">
      <c r="A9444" s="229">
        <v>4011219</v>
      </c>
      <c r="B9444" s="21" t="s">
        <v>31</v>
      </c>
      <c r="C9444" s="32" t="s">
        <v>10240</v>
      </c>
      <c r="D9444" s="33" t="s">
        <v>44</v>
      </c>
      <c r="E9444" s="34">
        <v>12.32</v>
      </c>
      <c r="F9444" s="168">
        <f t="shared" si="161"/>
        <v>12.32</v>
      </c>
    </row>
    <row r="9445" spans="1:6" s="45" customFormat="1" ht="14.25">
      <c r="A9445" s="229">
        <v>4011291</v>
      </c>
      <c r="B9445" s="21" t="s">
        <v>31</v>
      </c>
      <c r="C9445" s="32" t="s">
        <v>10241</v>
      </c>
      <c r="D9445" s="33" t="s">
        <v>44</v>
      </c>
      <c r="E9445" s="34">
        <v>61.94</v>
      </c>
      <c r="F9445" s="168">
        <f t="shared" si="161"/>
        <v>61.94</v>
      </c>
    </row>
    <row r="9446" spans="1:6" s="45" customFormat="1" ht="14.25">
      <c r="A9446" s="229">
        <v>4011287</v>
      </c>
      <c r="B9446" s="21" t="s">
        <v>31</v>
      </c>
      <c r="C9446" s="32" t="s">
        <v>10242</v>
      </c>
      <c r="D9446" s="33" t="s">
        <v>44</v>
      </c>
      <c r="E9446" s="34">
        <v>50.35</v>
      </c>
      <c r="F9446" s="168">
        <f t="shared" si="161"/>
        <v>50.35</v>
      </c>
    </row>
    <row r="9447" spans="1:6" s="45" customFormat="1" ht="14.25">
      <c r="A9447" s="229">
        <v>4011305</v>
      </c>
      <c r="B9447" s="21" t="s">
        <v>31</v>
      </c>
      <c r="C9447" s="32" t="s">
        <v>10243</v>
      </c>
      <c r="D9447" s="33" t="s">
        <v>44</v>
      </c>
      <c r="E9447" s="34">
        <v>78.08</v>
      </c>
      <c r="F9447" s="168">
        <f t="shared" si="161"/>
        <v>78.08</v>
      </c>
    </row>
    <row r="9448" spans="1:6" s="45" customFormat="1" ht="14.25">
      <c r="A9448" s="229">
        <v>4011313</v>
      </c>
      <c r="B9448" s="21" t="s">
        <v>31</v>
      </c>
      <c r="C9448" s="32" t="s">
        <v>10244</v>
      </c>
      <c r="D9448" s="33" t="s">
        <v>44</v>
      </c>
      <c r="E9448" s="34">
        <v>109.11</v>
      </c>
      <c r="F9448" s="168">
        <f t="shared" si="161"/>
        <v>109.11</v>
      </c>
    </row>
    <row r="9449" spans="1:6" s="45" customFormat="1" ht="14.25">
      <c r="A9449" s="229">
        <v>4011297</v>
      </c>
      <c r="B9449" s="21" t="s">
        <v>31</v>
      </c>
      <c r="C9449" s="32" t="s">
        <v>10245</v>
      </c>
      <c r="D9449" s="33" t="s">
        <v>44</v>
      </c>
      <c r="E9449" s="34">
        <v>99</v>
      </c>
      <c r="F9449" s="168">
        <f t="shared" si="161"/>
        <v>99</v>
      </c>
    </row>
    <row r="9450" spans="1:6" s="45" customFormat="1" ht="14.25">
      <c r="A9450" s="229">
        <v>4011221</v>
      </c>
      <c r="B9450" s="21" t="s">
        <v>31</v>
      </c>
      <c r="C9450" s="32" t="s">
        <v>10246</v>
      </c>
      <c r="D9450" s="33" t="s">
        <v>44</v>
      </c>
      <c r="E9450" s="34">
        <v>13.14</v>
      </c>
      <c r="F9450" s="168">
        <f t="shared" si="161"/>
        <v>13.14</v>
      </c>
    </row>
    <row r="9451" spans="1:6" s="45" customFormat="1" ht="14.25">
      <c r="A9451" s="229">
        <v>4011226</v>
      </c>
      <c r="B9451" s="21" t="s">
        <v>31</v>
      </c>
      <c r="C9451" s="32" t="s">
        <v>10247</v>
      </c>
      <c r="D9451" s="33" t="s">
        <v>44</v>
      </c>
      <c r="E9451" s="34">
        <v>31.58</v>
      </c>
      <c r="F9451" s="168">
        <f t="shared" si="161"/>
        <v>31.58</v>
      </c>
    </row>
    <row r="9452" spans="1:6" s="45" customFormat="1" ht="24">
      <c r="A9452" s="229">
        <v>4011240</v>
      </c>
      <c r="B9452" s="21" t="s">
        <v>31</v>
      </c>
      <c r="C9452" s="32" t="s">
        <v>10248</v>
      </c>
      <c r="D9452" s="33" t="s">
        <v>44</v>
      </c>
      <c r="E9452" s="34">
        <v>124.07</v>
      </c>
      <c r="F9452" s="168">
        <f t="shared" si="161"/>
        <v>124.07</v>
      </c>
    </row>
    <row r="9453" spans="1:6" s="45" customFormat="1" ht="24">
      <c r="A9453" s="229">
        <v>4011239</v>
      </c>
      <c r="B9453" s="21" t="s">
        <v>31</v>
      </c>
      <c r="C9453" s="32" t="s">
        <v>10249</v>
      </c>
      <c r="D9453" s="33" t="s">
        <v>44</v>
      </c>
      <c r="E9453" s="34">
        <v>84.99</v>
      </c>
      <c r="F9453" s="168">
        <f t="shared" si="161"/>
        <v>84.99</v>
      </c>
    </row>
    <row r="9454" spans="1:6" s="45" customFormat="1" ht="14.25">
      <c r="A9454" s="229">
        <v>4011268</v>
      </c>
      <c r="B9454" s="21" t="s">
        <v>31</v>
      </c>
      <c r="C9454" s="32" t="s">
        <v>10250</v>
      </c>
      <c r="D9454" s="33" t="s">
        <v>44</v>
      </c>
      <c r="E9454" s="34">
        <v>89.53</v>
      </c>
      <c r="F9454" s="168">
        <f t="shared" si="161"/>
        <v>89.53</v>
      </c>
    </row>
    <row r="9455" spans="1:6" s="45" customFormat="1" ht="14.25">
      <c r="A9455" s="229">
        <v>4011267</v>
      </c>
      <c r="B9455" s="21" t="s">
        <v>31</v>
      </c>
      <c r="C9455" s="32" t="s">
        <v>10251</v>
      </c>
      <c r="D9455" s="33" t="s">
        <v>44</v>
      </c>
      <c r="E9455" s="34">
        <v>49.24</v>
      </c>
      <c r="F9455" s="168">
        <f t="shared" ref="F9455:F9518" si="162">E9455*$F$5038</f>
        <v>49.24</v>
      </c>
    </row>
    <row r="9456" spans="1:6" s="45" customFormat="1" ht="14.25">
      <c r="A9456" s="229">
        <v>4011256</v>
      </c>
      <c r="B9456" s="21" t="s">
        <v>31</v>
      </c>
      <c r="C9456" s="32" t="s">
        <v>10252</v>
      </c>
      <c r="D9456" s="33" t="s">
        <v>44</v>
      </c>
      <c r="E9456" s="34">
        <v>75.98</v>
      </c>
      <c r="F9456" s="168">
        <f t="shared" si="162"/>
        <v>75.98</v>
      </c>
    </row>
    <row r="9457" spans="1:6" s="45" customFormat="1" ht="14.25">
      <c r="A9457" s="229">
        <v>4011255</v>
      </c>
      <c r="B9457" s="21" t="s">
        <v>31</v>
      </c>
      <c r="C9457" s="32" t="s">
        <v>10253</v>
      </c>
      <c r="D9457" s="33" t="s">
        <v>44</v>
      </c>
      <c r="E9457" s="34">
        <v>35.69</v>
      </c>
      <c r="F9457" s="168">
        <f t="shared" si="162"/>
        <v>35.69</v>
      </c>
    </row>
    <row r="9458" spans="1:6" s="45" customFormat="1" ht="14.25">
      <c r="A9458" s="229">
        <v>4011276</v>
      </c>
      <c r="B9458" s="21" t="s">
        <v>31</v>
      </c>
      <c r="C9458" s="32" t="s">
        <v>10254</v>
      </c>
      <c r="D9458" s="33" t="s">
        <v>44</v>
      </c>
      <c r="E9458" s="34">
        <v>241.19</v>
      </c>
      <c r="F9458" s="168">
        <f t="shared" si="162"/>
        <v>241.19</v>
      </c>
    </row>
    <row r="9459" spans="1:6" s="45" customFormat="1" ht="14.25">
      <c r="A9459" s="229">
        <v>4011275</v>
      </c>
      <c r="B9459" s="21" t="s">
        <v>31</v>
      </c>
      <c r="C9459" s="32" t="s">
        <v>10255</v>
      </c>
      <c r="D9459" s="33" t="s">
        <v>44</v>
      </c>
      <c r="E9459" s="34">
        <v>110.59</v>
      </c>
      <c r="F9459" s="168">
        <f t="shared" si="162"/>
        <v>110.59</v>
      </c>
    </row>
    <row r="9460" spans="1:6" s="45" customFormat="1" ht="14.25">
      <c r="A9460" s="229">
        <v>4011549</v>
      </c>
      <c r="B9460" s="21" t="s">
        <v>31</v>
      </c>
      <c r="C9460" s="32" t="s">
        <v>10256</v>
      </c>
      <c r="D9460" s="33" t="s">
        <v>44</v>
      </c>
      <c r="E9460" s="34">
        <v>241.81</v>
      </c>
      <c r="F9460" s="168">
        <f t="shared" si="162"/>
        <v>241.81</v>
      </c>
    </row>
    <row r="9461" spans="1:6" s="45" customFormat="1" ht="14.25">
      <c r="A9461" s="229">
        <v>4011548</v>
      </c>
      <c r="B9461" s="21" t="s">
        <v>31</v>
      </c>
      <c r="C9461" s="32" t="s">
        <v>10257</v>
      </c>
      <c r="D9461" s="33" t="s">
        <v>44</v>
      </c>
      <c r="E9461" s="34">
        <v>111.21</v>
      </c>
      <c r="F9461" s="168">
        <f t="shared" si="162"/>
        <v>111.21</v>
      </c>
    </row>
    <row r="9462" spans="1:6" s="45" customFormat="1" ht="14.25">
      <c r="A9462" s="229">
        <v>4011278</v>
      </c>
      <c r="B9462" s="21" t="s">
        <v>31</v>
      </c>
      <c r="C9462" s="32" t="s">
        <v>10258</v>
      </c>
      <c r="D9462" s="33" t="s">
        <v>44</v>
      </c>
      <c r="E9462" s="34">
        <v>289.77999999999997</v>
      </c>
      <c r="F9462" s="168">
        <f t="shared" si="162"/>
        <v>289.77999999999997</v>
      </c>
    </row>
    <row r="9463" spans="1:6" s="45" customFormat="1" ht="14.25">
      <c r="A9463" s="229">
        <v>4011277</v>
      </c>
      <c r="B9463" s="21" t="s">
        <v>31</v>
      </c>
      <c r="C9463" s="32" t="s">
        <v>10259</v>
      </c>
      <c r="D9463" s="33" t="s">
        <v>44</v>
      </c>
      <c r="E9463" s="34">
        <v>157.68</v>
      </c>
      <c r="F9463" s="168">
        <f t="shared" si="162"/>
        <v>157.68</v>
      </c>
    </row>
    <row r="9464" spans="1:6" s="45" customFormat="1" ht="14.25">
      <c r="A9464" s="229">
        <v>4011561</v>
      </c>
      <c r="B9464" s="21" t="s">
        <v>31</v>
      </c>
      <c r="C9464" s="32" t="s">
        <v>10260</v>
      </c>
      <c r="D9464" s="33" t="s">
        <v>44</v>
      </c>
      <c r="E9464" s="34">
        <v>290.39999999999998</v>
      </c>
      <c r="F9464" s="168">
        <f t="shared" si="162"/>
        <v>290.39999999999998</v>
      </c>
    </row>
    <row r="9465" spans="1:6" s="45" customFormat="1" ht="14.25">
      <c r="A9465" s="229">
        <v>4011560</v>
      </c>
      <c r="B9465" s="21" t="s">
        <v>31</v>
      </c>
      <c r="C9465" s="32" t="s">
        <v>10261</v>
      </c>
      <c r="D9465" s="33" t="s">
        <v>44</v>
      </c>
      <c r="E9465" s="34">
        <v>158.30000000000001</v>
      </c>
      <c r="F9465" s="168">
        <f t="shared" si="162"/>
        <v>158.30000000000001</v>
      </c>
    </row>
    <row r="9466" spans="1:6" s="45" customFormat="1" ht="14.25">
      <c r="A9466" s="229">
        <v>4011282</v>
      </c>
      <c r="B9466" s="21" t="s">
        <v>31</v>
      </c>
      <c r="C9466" s="32" t="s">
        <v>10262</v>
      </c>
      <c r="D9466" s="33" t="s">
        <v>44</v>
      </c>
      <c r="E9466" s="34">
        <v>207.76</v>
      </c>
      <c r="F9466" s="168">
        <f t="shared" si="162"/>
        <v>207.76</v>
      </c>
    </row>
    <row r="9467" spans="1:6" s="45" customFormat="1" ht="14.25">
      <c r="A9467" s="229">
        <v>4011281</v>
      </c>
      <c r="B9467" s="21" t="s">
        <v>31</v>
      </c>
      <c r="C9467" s="32" t="s">
        <v>10263</v>
      </c>
      <c r="D9467" s="33" t="s">
        <v>44</v>
      </c>
      <c r="E9467" s="34">
        <v>95.77</v>
      </c>
      <c r="F9467" s="168">
        <f t="shared" si="162"/>
        <v>95.77</v>
      </c>
    </row>
    <row r="9468" spans="1:6" s="45" customFormat="1" ht="14.25">
      <c r="A9468" s="229">
        <v>4011279</v>
      </c>
      <c r="B9468" s="21" t="s">
        <v>31</v>
      </c>
      <c r="C9468" s="32" t="s">
        <v>10264</v>
      </c>
      <c r="D9468" s="33" t="s">
        <v>44</v>
      </c>
      <c r="E9468" s="34">
        <v>202.07</v>
      </c>
      <c r="F9468" s="168">
        <f t="shared" si="162"/>
        <v>202.07</v>
      </c>
    </row>
    <row r="9469" spans="1:6" s="45" customFormat="1" ht="14.25">
      <c r="A9469" s="229">
        <v>4011280</v>
      </c>
      <c r="B9469" s="21" t="s">
        <v>31</v>
      </c>
      <c r="C9469" s="32" t="s">
        <v>10265</v>
      </c>
      <c r="D9469" s="33" t="s">
        <v>44</v>
      </c>
      <c r="E9469" s="34">
        <v>90.07</v>
      </c>
      <c r="F9469" s="168">
        <f t="shared" si="162"/>
        <v>90.07</v>
      </c>
    </row>
    <row r="9470" spans="1:6" s="45" customFormat="1" ht="14.25">
      <c r="A9470" s="229">
        <v>4011327</v>
      </c>
      <c r="B9470" s="21" t="s">
        <v>31</v>
      </c>
      <c r="C9470" s="32" t="s">
        <v>10266</v>
      </c>
      <c r="D9470" s="33" t="s">
        <v>44</v>
      </c>
      <c r="E9470" s="34">
        <v>38.36</v>
      </c>
      <c r="F9470" s="168">
        <f t="shared" si="162"/>
        <v>38.36</v>
      </c>
    </row>
    <row r="9471" spans="1:6" s="45" customFormat="1" ht="14.25">
      <c r="A9471" s="229">
        <v>4011325</v>
      </c>
      <c r="B9471" s="21" t="s">
        <v>31</v>
      </c>
      <c r="C9471" s="32" t="s">
        <v>10267</v>
      </c>
      <c r="D9471" s="33" t="s">
        <v>44</v>
      </c>
      <c r="E9471" s="34">
        <v>22.99</v>
      </c>
      <c r="F9471" s="168">
        <f t="shared" si="162"/>
        <v>22.99</v>
      </c>
    </row>
    <row r="9472" spans="1:6" s="45" customFormat="1" ht="14.25">
      <c r="A9472" s="229">
        <v>4011454</v>
      </c>
      <c r="B9472" s="21" t="s">
        <v>31</v>
      </c>
      <c r="C9472" s="32" t="s">
        <v>10268</v>
      </c>
      <c r="D9472" s="33" t="s">
        <v>24</v>
      </c>
      <c r="E9472" s="34">
        <v>201.49</v>
      </c>
      <c r="F9472" s="168">
        <f t="shared" si="162"/>
        <v>201.49</v>
      </c>
    </row>
    <row r="9473" spans="1:6" s="45" customFormat="1" ht="14.25">
      <c r="A9473" s="229">
        <v>4011453</v>
      </c>
      <c r="B9473" s="21" t="s">
        <v>31</v>
      </c>
      <c r="C9473" s="32" t="s">
        <v>10269</v>
      </c>
      <c r="D9473" s="33" t="s">
        <v>24</v>
      </c>
      <c r="E9473" s="34">
        <v>135.06</v>
      </c>
      <c r="F9473" s="168">
        <f t="shared" si="162"/>
        <v>135.06</v>
      </c>
    </row>
    <row r="9474" spans="1:6" s="45" customFormat="1" ht="14.25">
      <c r="A9474" s="229">
        <v>4011455</v>
      </c>
      <c r="B9474" s="21" t="s">
        <v>31</v>
      </c>
      <c r="C9474" s="32" t="s">
        <v>10270</v>
      </c>
      <c r="D9474" s="33" t="s">
        <v>24</v>
      </c>
      <c r="E9474" s="34">
        <v>17.98</v>
      </c>
      <c r="F9474" s="168">
        <f t="shared" si="162"/>
        <v>17.98</v>
      </c>
    </row>
    <row r="9475" spans="1:6" s="45" customFormat="1" ht="14.25">
      <c r="A9475" s="229">
        <v>4011459</v>
      </c>
      <c r="B9475" s="21" t="s">
        <v>31</v>
      </c>
      <c r="C9475" s="32" t="s">
        <v>10271</v>
      </c>
      <c r="D9475" s="33" t="s">
        <v>24</v>
      </c>
      <c r="E9475" s="34">
        <v>204.55</v>
      </c>
      <c r="F9475" s="168">
        <f t="shared" si="162"/>
        <v>204.55</v>
      </c>
    </row>
    <row r="9476" spans="1:6" s="45" customFormat="1" ht="14.25">
      <c r="A9476" s="229">
        <v>4011458</v>
      </c>
      <c r="B9476" s="21" t="s">
        <v>31</v>
      </c>
      <c r="C9476" s="32" t="s">
        <v>10272</v>
      </c>
      <c r="D9476" s="33" t="s">
        <v>24</v>
      </c>
      <c r="E9476" s="34">
        <v>137.1</v>
      </c>
      <c r="F9476" s="168">
        <f t="shared" si="162"/>
        <v>137.1</v>
      </c>
    </row>
    <row r="9477" spans="1:6" s="45" customFormat="1" ht="14.25">
      <c r="A9477" s="229">
        <v>4011463</v>
      </c>
      <c r="B9477" s="21" t="s">
        <v>31</v>
      </c>
      <c r="C9477" s="32" t="s">
        <v>10273</v>
      </c>
      <c r="D9477" s="33" t="s">
        <v>24</v>
      </c>
      <c r="E9477" s="34">
        <v>203.76</v>
      </c>
      <c r="F9477" s="168">
        <f t="shared" si="162"/>
        <v>203.76</v>
      </c>
    </row>
    <row r="9478" spans="1:6" s="45" customFormat="1" ht="14.25">
      <c r="A9478" s="229">
        <v>4011462</v>
      </c>
      <c r="B9478" s="21" t="s">
        <v>31</v>
      </c>
      <c r="C9478" s="32" t="s">
        <v>10274</v>
      </c>
      <c r="D9478" s="33" t="s">
        <v>24</v>
      </c>
      <c r="E9478" s="34">
        <v>134.94999999999999</v>
      </c>
      <c r="F9478" s="168">
        <f t="shared" si="162"/>
        <v>134.94999999999999</v>
      </c>
    </row>
    <row r="9479" spans="1:6" s="45" customFormat="1" ht="14.25">
      <c r="A9479" s="229">
        <v>4011464</v>
      </c>
      <c r="B9479" s="21" t="s">
        <v>31</v>
      </c>
      <c r="C9479" s="32" t="s">
        <v>10275</v>
      </c>
      <c r="D9479" s="33" t="s">
        <v>24</v>
      </c>
      <c r="E9479" s="34">
        <v>17.98</v>
      </c>
      <c r="F9479" s="168">
        <f t="shared" si="162"/>
        <v>17.98</v>
      </c>
    </row>
    <row r="9480" spans="1:6" s="45" customFormat="1" ht="14.25">
      <c r="A9480" s="229">
        <v>4011457</v>
      </c>
      <c r="B9480" s="21" t="s">
        <v>31</v>
      </c>
      <c r="C9480" s="32" t="s">
        <v>10276</v>
      </c>
      <c r="D9480" s="33" t="s">
        <v>24</v>
      </c>
      <c r="E9480" s="34">
        <v>204.84</v>
      </c>
      <c r="F9480" s="168">
        <f t="shared" si="162"/>
        <v>204.84</v>
      </c>
    </row>
    <row r="9481" spans="1:6" s="45" customFormat="1" ht="14.25">
      <c r="A9481" s="229">
        <v>4011456</v>
      </c>
      <c r="B9481" s="21" t="s">
        <v>31</v>
      </c>
      <c r="C9481" s="32" t="s">
        <v>10277</v>
      </c>
      <c r="D9481" s="33" t="s">
        <v>24</v>
      </c>
      <c r="E9481" s="34">
        <v>135.28</v>
      </c>
      <c r="F9481" s="168">
        <f t="shared" si="162"/>
        <v>135.28</v>
      </c>
    </row>
    <row r="9482" spans="1:6" s="45" customFormat="1" ht="14.25">
      <c r="A9482" s="229">
        <v>4011461</v>
      </c>
      <c r="B9482" s="21" t="s">
        <v>31</v>
      </c>
      <c r="C9482" s="32" t="s">
        <v>10278</v>
      </c>
      <c r="D9482" s="33" t="s">
        <v>24</v>
      </c>
      <c r="E9482" s="34">
        <v>205.11</v>
      </c>
      <c r="F9482" s="168">
        <f t="shared" si="162"/>
        <v>205.11</v>
      </c>
    </row>
    <row r="9483" spans="1:6" s="45" customFormat="1" ht="14.25">
      <c r="A9483" s="229">
        <v>4011460</v>
      </c>
      <c r="B9483" s="21" t="s">
        <v>31</v>
      </c>
      <c r="C9483" s="32" t="s">
        <v>10279</v>
      </c>
      <c r="D9483" s="33" t="s">
        <v>24</v>
      </c>
      <c r="E9483" s="34">
        <v>137.34</v>
      </c>
      <c r="F9483" s="168">
        <f t="shared" si="162"/>
        <v>137.34</v>
      </c>
    </row>
    <row r="9484" spans="1:6" s="45" customFormat="1" ht="14.25">
      <c r="A9484" s="229">
        <v>4011466</v>
      </c>
      <c r="B9484" s="21" t="s">
        <v>31</v>
      </c>
      <c r="C9484" s="32" t="s">
        <v>10280</v>
      </c>
      <c r="D9484" s="33" t="s">
        <v>24</v>
      </c>
      <c r="E9484" s="34">
        <v>206.72</v>
      </c>
      <c r="F9484" s="168">
        <f t="shared" si="162"/>
        <v>206.72</v>
      </c>
    </row>
    <row r="9485" spans="1:6" s="45" customFormat="1" ht="14.25">
      <c r="A9485" s="229">
        <v>4011465</v>
      </c>
      <c r="B9485" s="21" t="s">
        <v>31</v>
      </c>
      <c r="C9485" s="32" t="s">
        <v>10281</v>
      </c>
      <c r="D9485" s="33" t="s">
        <v>24</v>
      </c>
      <c r="E9485" s="34">
        <v>138.62</v>
      </c>
      <c r="F9485" s="168">
        <f t="shared" si="162"/>
        <v>138.62</v>
      </c>
    </row>
    <row r="9486" spans="1:6" s="45" customFormat="1" ht="14.25">
      <c r="A9486" s="229">
        <v>4011469</v>
      </c>
      <c r="B9486" s="21" t="s">
        <v>31</v>
      </c>
      <c r="C9486" s="32" t="s">
        <v>10282</v>
      </c>
      <c r="D9486" s="33" t="s">
        <v>24</v>
      </c>
      <c r="E9486" s="34">
        <v>240.46</v>
      </c>
      <c r="F9486" s="168">
        <f t="shared" si="162"/>
        <v>240.46</v>
      </c>
    </row>
    <row r="9487" spans="1:6" s="45" customFormat="1" ht="14.25">
      <c r="A9487" s="229">
        <v>4011473</v>
      </c>
      <c r="B9487" s="21" t="s">
        <v>31</v>
      </c>
      <c r="C9487" s="32" t="s">
        <v>10283</v>
      </c>
      <c r="D9487" s="33" t="s">
        <v>24</v>
      </c>
      <c r="E9487" s="34">
        <v>188.06</v>
      </c>
      <c r="F9487" s="168">
        <f t="shared" si="162"/>
        <v>188.06</v>
      </c>
    </row>
    <row r="9488" spans="1:6" s="45" customFormat="1" ht="14.25">
      <c r="A9488" s="229">
        <v>4011470</v>
      </c>
      <c r="B9488" s="21" t="s">
        <v>31</v>
      </c>
      <c r="C9488" s="32" t="s">
        <v>10284</v>
      </c>
      <c r="D9488" s="33" t="s">
        <v>24</v>
      </c>
      <c r="E9488" s="34">
        <v>242.75</v>
      </c>
      <c r="F9488" s="168">
        <f t="shared" si="162"/>
        <v>242.75</v>
      </c>
    </row>
    <row r="9489" spans="1:6" s="45" customFormat="1" ht="14.25">
      <c r="A9489" s="229">
        <v>4011474</v>
      </c>
      <c r="B9489" s="21" t="s">
        <v>31</v>
      </c>
      <c r="C9489" s="32" t="s">
        <v>10285</v>
      </c>
      <c r="D9489" s="33" t="s">
        <v>24</v>
      </c>
      <c r="E9489" s="34">
        <v>191.57</v>
      </c>
      <c r="F9489" s="168">
        <f t="shared" si="162"/>
        <v>191.57</v>
      </c>
    </row>
    <row r="9490" spans="1:6" s="45" customFormat="1" ht="14.25">
      <c r="A9490" s="229">
        <v>4011471</v>
      </c>
      <c r="B9490" s="21" t="s">
        <v>31</v>
      </c>
      <c r="C9490" s="32" t="s">
        <v>10286</v>
      </c>
      <c r="D9490" s="33" t="s">
        <v>24</v>
      </c>
      <c r="E9490" s="34">
        <v>240.51</v>
      </c>
      <c r="F9490" s="168">
        <f t="shared" si="162"/>
        <v>240.51</v>
      </c>
    </row>
    <row r="9491" spans="1:6" s="45" customFormat="1" ht="14.25">
      <c r="A9491" s="229">
        <v>4011475</v>
      </c>
      <c r="B9491" s="21" t="s">
        <v>31</v>
      </c>
      <c r="C9491" s="32" t="s">
        <v>10287</v>
      </c>
      <c r="D9491" s="33" t="s">
        <v>24</v>
      </c>
      <c r="E9491" s="34">
        <v>193.31</v>
      </c>
      <c r="F9491" s="168">
        <f t="shared" si="162"/>
        <v>193.31</v>
      </c>
    </row>
    <row r="9492" spans="1:6" s="45" customFormat="1" ht="14.25">
      <c r="A9492" s="229">
        <v>4011472</v>
      </c>
      <c r="B9492" s="21" t="s">
        <v>31</v>
      </c>
      <c r="C9492" s="32" t="s">
        <v>10288</v>
      </c>
      <c r="D9492" s="33" t="s">
        <v>24</v>
      </c>
      <c r="E9492" s="34">
        <v>245.58</v>
      </c>
      <c r="F9492" s="168">
        <f t="shared" si="162"/>
        <v>245.58</v>
      </c>
    </row>
    <row r="9493" spans="1:6" s="45" customFormat="1" ht="14.25">
      <c r="A9493" s="229">
        <v>4011476</v>
      </c>
      <c r="B9493" s="21" t="s">
        <v>31</v>
      </c>
      <c r="C9493" s="32" t="s">
        <v>10289</v>
      </c>
      <c r="D9493" s="33" t="s">
        <v>24</v>
      </c>
      <c r="E9493" s="34">
        <v>187.95</v>
      </c>
      <c r="F9493" s="168">
        <f t="shared" si="162"/>
        <v>187.95</v>
      </c>
    </row>
    <row r="9494" spans="1:6" s="45" customFormat="1" ht="14.25">
      <c r="A9494" s="229">
        <v>4011478</v>
      </c>
      <c r="B9494" s="21" t="s">
        <v>31</v>
      </c>
      <c r="C9494" s="32" t="s">
        <v>10290</v>
      </c>
      <c r="D9494" s="33" t="s">
        <v>24</v>
      </c>
      <c r="E9494" s="34">
        <v>181.19</v>
      </c>
      <c r="F9494" s="168">
        <f t="shared" si="162"/>
        <v>181.19</v>
      </c>
    </row>
    <row r="9495" spans="1:6" s="45" customFormat="1" ht="14.25">
      <c r="A9495" s="229">
        <v>4011477</v>
      </c>
      <c r="B9495" s="21" t="s">
        <v>31</v>
      </c>
      <c r="C9495" s="32" t="s">
        <v>10291</v>
      </c>
      <c r="D9495" s="33" t="s">
        <v>24</v>
      </c>
      <c r="E9495" s="34">
        <v>142.18</v>
      </c>
      <c r="F9495" s="168">
        <f t="shared" si="162"/>
        <v>142.18</v>
      </c>
    </row>
    <row r="9496" spans="1:6" s="45" customFormat="1" ht="14.25">
      <c r="A9496" s="229">
        <v>4011539</v>
      </c>
      <c r="B9496" s="21" t="s">
        <v>31</v>
      </c>
      <c r="C9496" s="32" t="s">
        <v>10292</v>
      </c>
      <c r="D9496" s="33" t="s">
        <v>45</v>
      </c>
      <c r="E9496" s="34">
        <v>0.21</v>
      </c>
      <c r="F9496" s="168">
        <f t="shared" si="162"/>
        <v>0.21</v>
      </c>
    </row>
    <row r="9497" spans="1:6" s="45" customFormat="1" ht="14.25">
      <c r="A9497" s="229">
        <v>4011538</v>
      </c>
      <c r="B9497" s="21" t="s">
        <v>31</v>
      </c>
      <c r="C9497" s="32" t="s">
        <v>10293</v>
      </c>
      <c r="D9497" s="33" t="s">
        <v>45</v>
      </c>
      <c r="E9497" s="34">
        <v>0.31</v>
      </c>
      <c r="F9497" s="168">
        <f t="shared" si="162"/>
        <v>0.31</v>
      </c>
    </row>
    <row r="9498" spans="1:6" s="45" customFormat="1" ht="14.25">
      <c r="A9498" s="229">
        <v>4016096</v>
      </c>
      <c r="B9498" s="21" t="s">
        <v>31</v>
      </c>
      <c r="C9498" s="32" t="s">
        <v>10294</v>
      </c>
      <c r="D9498" s="33" t="s">
        <v>44</v>
      </c>
      <c r="E9498" s="34">
        <v>1.36</v>
      </c>
      <c r="F9498" s="168">
        <f t="shared" si="162"/>
        <v>1.36</v>
      </c>
    </row>
    <row r="9499" spans="1:6" s="45" customFormat="1" ht="14.25">
      <c r="A9499" s="229">
        <v>4016008</v>
      </c>
      <c r="B9499" s="21" t="s">
        <v>31</v>
      </c>
      <c r="C9499" s="32" t="s">
        <v>10295</v>
      </c>
      <c r="D9499" s="33" t="s">
        <v>44</v>
      </c>
      <c r="E9499" s="34">
        <v>4.3899999999999997</v>
      </c>
      <c r="F9499" s="168">
        <f t="shared" si="162"/>
        <v>4.3899999999999997</v>
      </c>
    </row>
    <row r="9500" spans="1:6" s="45" customFormat="1" ht="14.25">
      <c r="A9500" s="229">
        <v>4016007</v>
      </c>
      <c r="B9500" s="21" t="s">
        <v>31</v>
      </c>
      <c r="C9500" s="32" t="s">
        <v>10296</v>
      </c>
      <c r="D9500" s="33" t="s">
        <v>44</v>
      </c>
      <c r="E9500" s="34">
        <v>5.01</v>
      </c>
      <c r="F9500" s="168">
        <f t="shared" si="162"/>
        <v>5.01</v>
      </c>
    </row>
    <row r="9501" spans="1:6" s="45" customFormat="1" ht="14.25">
      <c r="A9501" s="229">
        <v>4015612</v>
      </c>
      <c r="B9501" s="21" t="s">
        <v>31</v>
      </c>
      <c r="C9501" s="32" t="s">
        <v>10297</v>
      </c>
      <c r="D9501" s="33" t="s">
        <v>44</v>
      </c>
      <c r="E9501" s="34">
        <v>12.13</v>
      </c>
      <c r="F9501" s="168">
        <f t="shared" si="162"/>
        <v>12.13</v>
      </c>
    </row>
    <row r="9502" spans="1:6" s="45" customFormat="1" ht="14.25">
      <c r="A9502" s="229">
        <v>4011562</v>
      </c>
      <c r="B9502" s="21" t="s">
        <v>31</v>
      </c>
      <c r="C9502" s="32" t="s">
        <v>10298</v>
      </c>
      <c r="D9502" s="33" t="s">
        <v>45</v>
      </c>
      <c r="E9502" s="34">
        <v>36.65</v>
      </c>
      <c r="F9502" s="168">
        <f t="shared" si="162"/>
        <v>36.65</v>
      </c>
    </row>
    <row r="9503" spans="1:6" s="45" customFormat="1" ht="14.25">
      <c r="A9503" s="229">
        <v>4011351</v>
      </c>
      <c r="B9503" s="21" t="s">
        <v>31</v>
      </c>
      <c r="C9503" s="32" t="s">
        <v>10299</v>
      </c>
      <c r="D9503" s="33" t="s">
        <v>45</v>
      </c>
      <c r="E9503" s="34">
        <v>0.37</v>
      </c>
      <c r="F9503" s="168">
        <f t="shared" si="162"/>
        <v>0.37</v>
      </c>
    </row>
    <row r="9504" spans="1:6" s="45" customFormat="1" ht="14.25">
      <c r="A9504" s="229">
        <v>4011352</v>
      </c>
      <c r="B9504" s="21" t="s">
        <v>31</v>
      </c>
      <c r="C9504" s="32" t="s">
        <v>10300</v>
      </c>
      <c r="D9504" s="33" t="s">
        <v>45</v>
      </c>
      <c r="E9504" s="34">
        <v>0.4</v>
      </c>
      <c r="F9504" s="168">
        <f t="shared" si="162"/>
        <v>0.4</v>
      </c>
    </row>
    <row r="9505" spans="1:6" s="45" customFormat="1" ht="14.25">
      <c r="A9505" s="229">
        <v>4011402</v>
      </c>
      <c r="B9505" s="21" t="s">
        <v>31</v>
      </c>
      <c r="C9505" s="32" t="s">
        <v>10301</v>
      </c>
      <c r="D9505" s="33" t="s">
        <v>45</v>
      </c>
      <c r="E9505" s="34">
        <v>0.85</v>
      </c>
      <c r="F9505" s="168">
        <f t="shared" si="162"/>
        <v>0.85</v>
      </c>
    </row>
    <row r="9506" spans="1:6" s="45" customFormat="1" ht="14.25">
      <c r="A9506" s="229">
        <v>4011401</v>
      </c>
      <c r="B9506" s="21" t="s">
        <v>31</v>
      </c>
      <c r="C9506" s="32" t="s">
        <v>10302</v>
      </c>
      <c r="D9506" s="33" t="s">
        <v>45</v>
      </c>
      <c r="E9506" s="34">
        <v>0.59</v>
      </c>
      <c r="F9506" s="168">
        <f t="shared" si="162"/>
        <v>0.59</v>
      </c>
    </row>
    <row r="9507" spans="1:6" s="45" customFormat="1" ht="14.25">
      <c r="A9507" s="229">
        <v>4011404</v>
      </c>
      <c r="B9507" s="21" t="s">
        <v>31</v>
      </c>
      <c r="C9507" s="32" t="s">
        <v>10303</v>
      </c>
      <c r="D9507" s="33" t="s">
        <v>45</v>
      </c>
      <c r="E9507" s="34">
        <v>0.6</v>
      </c>
      <c r="F9507" s="168">
        <f t="shared" si="162"/>
        <v>0.6</v>
      </c>
    </row>
    <row r="9508" spans="1:6" s="45" customFormat="1" ht="14.25">
      <c r="A9508" s="229">
        <v>4011403</v>
      </c>
      <c r="B9508" s="21" t="s">
        <v>31</v>
      </c>
      <c r="C9508" s="32" t="s">
        <v>10304</v>
      </c>
      <c r="D9508" s="33" t="s">
        <v>45</v>
      </c>
      <c r="E9508" s="34">
        <v>0.41</v>
      </c>
      <c r="F9508" s="168">
        <f t="shared" si="162"/>
        <v>0.41</v>
      </c>
    </row>
    <row r="9509" spans="1:6" s="45" customFormat="1" ht="14.25">
      <c r="A9509" s="229">
        <v>4011406</v>
      </c>
      <c r="B9509" s="21" t="s">
        <v>31</v>
      </c>
      <c r="C9509" s="32" t="s">
        <v>10305</v>
      </c>
      <c r="D9509" s="33" t="s">
        <v>45</v>
      </c>
      <c r="E9509" s="34">
        <v>1.1100000000000001</v>
      </c>
      <c r="F9509" s="168">
        <f t="shared" si="162"/>
        <v>1.1100000000000001</v>
      </c>
    </row>
    <row r="9510" spans="1:6" s="45" customFormat="1" ht="14.25">
      <c r="A9510" s="229">
        <v>4011405</v>
      </c>
      <c r="B9510" s="21" t="s">
        <v>31</v>
      </c>
      <c r="C9510" s="32" t="s">
        <v>10306</v>
      </c>
      <c r="D9510" s="33" t="s">
        <v>45</v>
      </c>
      <c r="E9510" s="34">
        <v>0.77</v>
      </c>
      <c r="F9510" s="168">
        <f t="shared" si="162"/>
        <v>0.77</v>
      </c>
    </row>
    <row r="9511" spans="1:6" s="45" customFormat="1" ht="14.25">
      <c r="A9511" s="229">
        <v>4011392</v>
      </c>
      <c r="B9511" s="21" t="s">
        <v>31</v>
      </c>
      <c r="C9511" s="32" t="s">
        <v>10307</v>
      </c>
      <c r="D9511" s="33" t="s">
        <v>44</v>
      </c>
      <c r="E9511" s="34">
        <v>240.78</v>
      </c>
      <c r="F9511" s="168">
        <f t="shared" si="162"/>
        <v>240.78</v>
      </c>
    </row>
    <row r="9512" spans="1:6" s="45" customFormat="1" ht="14.25">
      <c r="A9512" s="229">
        <v>4011391</v>
      </c>
      <c r="B9512" s="21" t="s">
        <v>31</v>
      </c>
      <c r="C9512" s="32" t="s">
        <v>10308</v>
      </c>
      <c r="D9512" s="33" t="s">
        <v>44</v>
      </c>
      <c r="E9512" s="34">
        <v>126.67</v>
      </c>
      <c r="F9512" s="168">
        <f t="shared" si="162"/>
        <v>126.67</v>
      </c>
    </row>
    <row r="9513" spans="1:6" s="45" customFormat="1" ht="14.25">
      <c r="A9513" s="229">
        <v>4011394</v>
      </c>
      <c r="B9513" s="21" t="s">
        <v>31</v>
      </c>
      <c r="C9513" s="32" t="s">
        <v>10309</v>
      </c>
      <c r="D9513" s="33" t="s">
        <v>44</v>
      </c>
      <c r="E9513" s="34">
        <v>241.42</v>
      </c>
      <c r="F9513" s="168">
        <f t="shared" si="162"/>
        <v>241.42</v>
      </c>
    </row>
    <row r="9514" spans="1:6" s="45" customFormat="1" ht="14.25">
      <c r="A9514" s="229">
        <v>4011393</v>
      </c>
      <c r="B9514" s="21" t="s">
        <v>31</v>
      </c>
      <c r="C9514" s="32" t="s">
        <v>10310</v>
      </c>
      <c r="D9514" s="33" t="s">
        <v>44</v>
      </c>
      <c r="E9514" s="34">
        <v>127.28</v>
      </c>
      <c r="F9514" s="168">
        <f t="shared" si="162"/>
        <v>127.28</v>
      </c>
    </row>
    <row r="9515" spans="1:6" s="45" customFormat="1" ht="14.25">
      <c r="A9515" s="229">
        <v>4011396</v>
      </c>
      <c r="B9515" s="21" t="s">
        <v>31</v>
      </c>
      <c r="C9515" s="32" t="s">
        <v>10311</v>
      </c>
      <c r="D9515" s="33" t="s">
        <v>44</v>
      </c>
      <c r="E9515" s="34">
        <v>248.53</v>
      </c>
      <c r="F9515" s="168">
        <f t="shared" si="162"/>
        <v>248.53</v>
      </c>
    </row>
    <row r="9516" spans="1:6" s="45" customFormat="1" ht="14.25">
      <c r="A9516" s="229">
        <v>4011395</v>
      </c>
      <c r="B9516" s="21" t="s">
        <v>31</v>
      </c>
      <c r="C9516" s="32" t="s">
        <v>10312</v>
      </c>
      <c r="D9516" s="33" t="s">
        <v>44</v>
      </c>
      <c r="E9516" s="34">
        <v>127.98</v>
      </c>
      <c r="F9516" s="168">
        <f t="shared" si="162"/>
        <v>127.98</v>
      </c>
    </row>
    <row r="9517" spans="1:6" s="45" customFormat="1" ht="14.25">
      <c r="A9517" s="229">
        <v>4011398</v>
      </c>
      <c r="B9517" s="21" t="s">
        <v>31</v>
      </c>
      <c r="C9517" s="32" t="s">
        <v>10313</v>
      </c>
      <c r="D9517" s="33" t="s">
        <v>44</v>
      </c>
      <c r="E9517" s="34">
        <v>252.34</v>
      </c>
      <c r="F9517" s="168">
        <f t="shared" si="162"/>
        <v>252.34</v>
      </c>
    </row>
    <row r="9518" spans="1:6" s="45" customFormat="1" ht="14.25">
      <c r="A9518" s="229">
        <v>4011397</v>
      </c>
      <c r="B9518" s="21" t="s">
        <v>31</v>
      </c>
      <c r="C9518" s="32" t="s">
        <v>10314</v>
      </c>
      <c r="D9518" s="33" t="s">
        <v>44</v>
      </c>
      <c r="E9518" s="34">
        <v>128.25</v>
      </c>
      <c r="F9518" s="168">
        <f t="shared" si="162"/>
        <v>128.25</v>
      </c>
    </row>
    <row r="9519" spans="1:6" s="45" customFormat="1" ht="14.25">
      <c r="A9519" s="229">
        <v>4011400</v>
      </c>
      <c r="B9519" s="21" t="s">
        <v>31</v>
      </c>
      <c r="C9519" s="32" t="s">
        <v>10315</v>
      </c>
      <c r="D9519" s="33" t="s">
        <v>44</v>
      </c>
      <c r="E9519" s="34">
        <v>255.78</v>
      </c>
      <c r="F9519" s="168">
        <f t="shared" ref="F9519:F9582" si="163">E9519*$F$5038</f>
        <v>255.78</v>
      </c>
    </row>
    <row r="9520" spans="1:6" s="45" customFormat="1" ht="14.25">
      <c r="A9520" s="229">
        <v>4011399</v>
      </c>
      <c r="B9520" s="21" t="s">
        <v>31</v>
      </c>
      <c r="C9520" s="32" t="s">
        <v>10316</v>
      </c>
      <c r="D9520" s="33" t="s">
        <v>44</v>
      </c>
      <c r="E9520" s="34">
        <v>145.91999999999999</v>
      </c>
      <c r="F9520" s="168">
        <f t="shared" si="163"/>
        <v>145.91999999999999</v>
      </c>
    </row>
    <row r="9521" spans="1:6" s="45" customFormat="1" ht="14.25">
      <c r="A9521" s="229">
        <v>4011490</v>
      </c>
      <c r="B9521" s="21" t="s">
        <v>31</v>
      </c>
      <c r="C9521" s="32" t="s">
        <v>10317</v>
      </c>
      <c r="D9521" s="33" t="s">
        <v>45</v>
      </c>
      <c r="E9521" s="34">
        <v>5.38</v>
      </c>
      <c r="F9521" s="168">
        <f t="shared" si="163"/>
        <v>5.38</v>
      </c>
    </row>
    <row r="9522" spans="1:6" s="45" customFormat="1" ht="14.25">
      <c r="A9522" s="229">
        <v>4011536</v>
      </c>
      <c r="B9522" s="21" t="s">
        <v>31</v>
      </c>
      <c r="C9522" s="32" t="s">
        <v>10318</v>
      </c>
      <c r="D9522" s="33" t="s">
        <v>45</v>
      </c>
      <c r="E9522" s="34">
        <v>1.77</v>
      </c>
      <c r="F9522" s="168">
        <f t="shared" si="163"/>
        <v>1.77</v>
      </c>
    </row>
    <row r="9523" spans="1:6" s="45" customFormat="1" ht="14.25">
      <c r="A9523" s="229">
        <v>4011415</v>
      </c>
      <c r="B9523" s="21" t="s">
        <v>31</v>
      </c>
      <c r="C9523" s="32" t="s">
        <v>10319</v>
      </c>
      <c r="D9523" s="33" t="s">
        <v>24</v>
      </c>
      <c r="E9523" s="34">
        <v>181.65</v>
      </c>
      <c r="F9523" s="168">
        <f t="shared" si="163"/>
        <v>181.65</v>
      </c>
    </row>
    <row r="9524" spans="1:6" s="45" customFormat="1" ht="14.25">
      <c r="A9524" s="229">
        <v>4011416</v>
      </c>
      <c r="B9524" s="21" t="s">
        <v>31</v>
      </c>
      <c r="C9524" s="32" t="s">
        <v>10320</v>
      </c>
      <c r="D9524" s="33" t="s">
        <v>24</v>
      </c>
      <c r="E9524" s="34">
        <v>138.93</v>
      </c>
      <c r="F9524" s="168">
        <f t="shared" si="163"/>
        <v>138.93</v>
      </c>
    </row>
    <row r="9525" spans="1:6" s="45" customFormat="1" ht="14.25">
      <c r="A9525" s="229">
        <v>4011408</v>
      </c>
      <c r="B9525" s="21" t="s">
        <v>31</v>
      </c>
      <c r="C9525" s="32" t="s">
        <v>10321</v>
      </c>
      <c r="D9525" s="33" t="s">
        <v>45</v>
      </c>
      <c r="E9525" s="34">
        <v>2.27</v>
      </c>
      <c r="F9525" s="168">
        <f t="shared" si="163"/>
        <v>2.27</v>
      </c>
    </row>
    <row r="9526" spans="1:6" s="45" customFormat="1" ht="14.25">
      <c r="A9526" s="229">
        <v>4011407</v>
      </c>
      <c r="B9526" s="21" t="s">
        <v>31</v>
      </c>
      <c r="C9526" s="32" t="s">
        <v>10322</v>
      </c>
      <c r="D9526" s="33" t="s">
        <v>45</v>
      </c>
      <c r="E9526" s="34">
        <v>1.75</v>
      </c>
      <c r="F9526" s="168">
        <f t="shared" si="163"/>
        <v>1.75</v>
      </c>
    </row>
    <row r="9527" spans="1:6" s="45" customFormat="1" ht="14.25">
      <c r="A9527" s="229">
        <v>4011410</v>
      </c>
      <c r="B9527" s="21" t="s">
        <v>31</v>
      </c>
      <c r="C9527" s="32" t="s">
        <v>10323</v>
      </c>
      <c r="D9527" s="33" t="s">
        <v>45</v>
      </c>
      <c r="E9527" s="34">
        <v>4.4400000000000004</v>
      </c>
      <c r="F9527" s="168">
        <f t="shared" si="163"/>
        <v>4.4400000000000004</v>
      </c>
    </row>
    <row r="9528" spans="1:6" s="45" customFormat="1" ht="14.25">
      <c r="A9528" s="229">
        <v>4011409</v>
      </c>
      <c r="B9528" s="21" t="s">
        <v>31</v>
      </c>
      <c r="C9528" s="32" t="s">
        <v>10324</v>
      </c>
      <c r="D9528" s="33" t="s">
        <v>45</v>
      </c>
      <c r="E9528" s="34">
        <v>3.42</v>
      </c>
      <c r="F9528" s="168">
        <f t="shared" si="163"/>
        <v>3.42</v>
      </c>
    </row>
    <row r="9529" spans="1:6" s="45" customFormat="1" ht="14.25">
      <c r="A9529" s="229">
        <v>4011412</v>
      </c>
      <c r="B9529" s="21" t="s">
        <v>31</v>
      </c>
      <c r="C9529" s="32" t="s">
        <v>10325</v>
      </c>
      <c r="D9529" s="33" t="s">
        <v>45</v>
      </c>
      <c r="E9529" s="34">
        <v>5.91</v>
      </c>
      <c r="F9529" s="168">
        <f t="shared" si="163"/>
        <v>5.91</v>
      </c>
    </row>
    <row r="9530" spans="1:6" s="45" customFormat="1" ht="14.25">
      <c r="A9530" s="229">
        <v>4011411</v>
      </c>
      <c r="B9530" s="21" t="s">
        <v>31</v>
      </c>
      <c r="C9530" s="32" t="s">
        <v>10326</v>
      </c>
      <c r="D9530" s="33" t="s">
        <v>45</v>
      </c>
      <c r="E9530" s="34">
        <v>4.55</v>
      </c>
      <c r="F9530" s="168">
        <f t="shared" si="163"/>
        <v>4.55</v>
      </c>
    </row>
    <row r="9531" spans="1:6" s="45" customFormat="1" ht="14.25">
      <c r="A9531" s="229">
        <v>4011520</v>
      </c>
      <c r="B9531" s="21" t="s">
        <v>31</v>
      </c>
      <c r="C9531" s="32" t="s">
        <v>10327</v>
      </c>
      <c r="D9531" s="33" t="s">
        <v>44</v>
      </c>
      <c r="E9531" s="34">
        <v>541.32000000000005</v>
      </c>
      <c r="F9531" s="168">
        <f t="shared" si="163"/>
        <v>541.32000000000005</v>
      </c>
    </row>
    <row r="9532" spans="1:6" s="45" customFormat="1" ht="14.25">
      <c r="A9532" s="229">
        <v>4011507</v>
      </c>
      <c r="B9532" s="21" t="s">
        <v>31</v>
      </c>
      <c r="C9532" s="32" t="s">
        <v>10328</v>
      </c>
      <c r="D9532" s="33" t="s">
        <v>44</v>
      </c>
      <c r="E9532" s="34">
        <v>400.14</v>
      </c>
      <c r="F9532" s="168">
        <f t="shared" si="163"/>
        <v>400.14</v>
      </c>
    </row>
    <row r="9533" spans="1:6" s="45" customFormat="1" ht="14.25">
      <c r="A9533" s="229">
        <v>4011535</v>
      </c>
      <c r="B9533" s="21" t="s">
        <v>31</v>
      </c>
      <c r="C9533" s="32" t="s">
        <v>10329</v>
      </c>
      <c r="D9533" s="33" t="s">
        <v>44</v>
      </c>
      <c r="E9533" s="34">
        <v>427.67</v>
      </c>
      <c r="F9533" s="168">
        <f t="shared" si="163"/>
        <v>427.67</v>
      </c>
    </row>
    <row r="9534" spans="1:6" s="45" customFormat="1" ht="14.25">
      <c r="A9534" s="229">
        <v>4011534</v>
      </c>
      <c r="B9534" s="21" t="s">
        <v>31</v>
      </c>
      <c r="C9534" s="32" t="s">
        <v>10330</v>
      </c>
      <c r="D9534" s="33" t="s">
        <v>44</v>
      </c>
      <c r="E9534" s="34">
        <v>298.37</v>
      </c>
      <c r="F9534" s="168">
        <f t="shared" si="163"/>
        <v>298.37</v>
      </c>
    </row>
    <row r="9535" spans="1:6" s="45" customFormat="1" ht="14.25">
      <c r="A9535" s="229">
        <v>4011533</v>
      </c>
      <c r="B9535" s="21" t="s">
        <v>31</v>
      </c>
      <c r="C9535" s="32" t="s">
        <v>10331</v>
      </c>
      <c r="D9535" s="33" t="s">
        <v>44</v>
      </c>
      <c r="E9535" s="34">
        <v>437.38</v>
      </c>
      <c r="F9535" s="168">
        <f t="shared" si="163"/>
        <v>437.38</v>
      </c>
    </row>
    <row r="9536" spans="1:6" s="45" customFormat="1" ht="14.25">
      <c r="A9536" s="229">
        <v>4011532</v>
      </c>
      <c r="B9536" s="21" t="s">
        <v>31</v>
      </c>
      <c r="C9536" s="32" t="s">
        <v>10332</v>
      </c>
      <c r="D9536" s="33" t="s">
        <v>44</v>
      </c>
      <c r="E9536" s="34">
        <v>308.08</v>
      </c>
      <c r="F9536" s="168">
        <f t="shared" si="163"/>
        <v>308.08</v>
      </c>
    </row>
    <row r="9537" spans="1:6" s="45" customFormat="1" ht="14.25">
      <c r="A9537" s="229">
        <v>4011492</v>
      </c>
      <c r="B9537" s="21" t="s">
        <v>31</v>
      </c>
      <c r="C9537" s="32" t="s">
        <v>10333</v>
      </c>
      <c r="D9537" s="33" t="s">
        <v>44</v>
      </c>
      <c r="E9537" s="34">
        <v>347.24</v>
      </c>
      <c r="F9537" s="168">
        <f t="shared" si="163"/>
        <v>347.24</v>
      </c>
    </row>
    <row r="9538" spans="1:6" s="45" customFormat="1" ht="14.25">
      <c r="A9538" s="229">
        <v>4011491</v>
      </c>
      <c r="B9538" s="21" t="s">
        <v>31</v>
      </c>
      <c r="C9538" s="32" t="s">
        <v>10334</v>
      </c>
      <c r="D9538" s="33" t="s">
        <v>44</v>
      </c>
      <c r="E9538" s="34">
        <v>226.38</v>
      </c>
      <c r="F9538" s="168">
        <f t="shared" si="163"/>
        <v>226.38</v>
      </c>
    </row>
    <row r="9539" spans="1:6" s="45" customFormat="1" ht="14.25">
      <c r="A9539" s="229">
        <v>4011353</v>
      </c>
      <c r="B9539" s="21" t="s">
        <v>31</v>
      </c>
      <c r="C9539" s="32" t="s">
        <v>10335</v>
      </c>
      <c r="D9539" s="33" t="s">
        <v>45</v>
      </c>
      <c r="E9539" s="34">
        <v>0.28000000000000003</v>
      </c>
      <c r="F9539" s="168">
        <f t="shared" si="163"/>
        <v>0.28000000000000003</v>
      </c>
    </row>
    <row r="9540" spans="1:6" s="45" customFormat="1" ht="14.25">
      <c r="A9540" s="229">
        <v>4011354</v>
      </c>
      <c r="B9540" s="21" t="s">
        <v>31</v>
      </c>
      <c r="C9540" s="32" t="s">
        <v>10336</v>
      </c>
      <c r="D9540" s="33" t="s">
        <v>45</v>
      </c>
      <c r="E9540" s="34">
        <v>0.28000000000000003</v>
      </c>
      <c r="F9540" s="168">
        <f t="shared" si="163"/>
        <v>0.28000000000000003</v>
      </c>
    </row>
    <row r="9541" spans="1:6" s="45" customFormat="1" ht="14.25">
      <c r="A9541" s="229">
        <v>4011418</v>
      </c>
      <c r="B9541" s="21" t="s">
        <v>31</v>
      </c>
      <c r="C9541" s="32" t="s">
        <v>10337</v>
      </c>
      <c r="D9541" s="33" t="s">
        <v>44</v>
      </c>
      <c r="E9541" s="34">
        <v>343.13</v>
      </c>
      <c r="F9541" s="168">
        <f t="shared" si="163"/>
        <v>343.13</v>
      </c>
    </row>
    <row r="9542" spans="1:6" s="45" customFormat="1" ht="14.25">
      <c r="A9542" s="229">
        <v>4011417</v>
      </c>
      <c r="B9542" s="21" t="s">
        <v>31</v>
      </c>
      <c r="C9542" s="32" t="s">
        <v>10338</v>
      </c>
      <c r="D9542" s="33" t="s">
        <v>44</v>
      </c>
      <c r="E9542" s="34">
        <v>184.34</v>
      </c>
      <c r="F9542" s="168">
        <f t="shared" si="163"/>
        <v>184.34</v>
      </c>
    </row>
    <row r="9543" spans="1:6" s="45" customFormat="1" ht="14.25">
      <c r="A9543" s="229">
        <v>4011420</v>
      </c>
      <c r="B9543" s="21" t="s">
        <v>31</v>
      </c>
      <c r="C9543" s="32" t="s">
        <v>10339</v>
      </c>
      <c r="D9543" s="33" t="s">
        <v>44</v>
      </c>
      <c r="E9543" s="34">
        <v>350.11</v>
      </c>
      <c r="F9543" s="168">
        <f t="shared" si="163"/>
        <v>350.11</v>
      </c>
    </row>
    <row r="9544" spans="1:6" s="45" customFormat="1" ht="14.25">
      <c r="A9544" s="229">
        <v>4011419</v>
      </c>
      <c r="B9544" s="21" t="s">
        <v>31</v>
      </c>
      <c r="C9544" s="32" t="s">
        <v>10340</v>
      </c>
      <c r="D9544" s="33" t="s">
        <v>44</v>
      </c>
      <c r="E9544" s="34">
        <v>181.15</v>
      </c>
      <c r="F9544" s="168">
        <f t="shared" si="163"/>
        <v>181.15</v>
      </c>
    </row>
    <row r="9545" spans="1:6" s="45" customFormat="1" ht="14.25">
      <c r="A9545" s="229">
        <v>4011422</v>
      </c>
      <c r="B9545" s="21" t="s">
        <v>31</v>
      </c>
      <c r="C9545" s="32" t="s">
        <v>10341</v>
      </c>
      <c r="D9545" s="33" t="s">
        <v>44</v>
      </c>
      <c r="E9545" s="34">
        <v>352.59</v>
      </c>
      <c r="F9545" s="168">
        <f t="shared" si="163"/>
        <v>352.59</v>
      </c>
    </row>
    <row r="9546" spans="1:6" s="45" customFormat="1" ht="14.25">
      <c r="A9546" s="229">
        <v>4011421</v>
      </c>
      <c r="B9546" s="21" t="s">
        <v>31</v>
      </c>
      <c r="C9546" s="32" t="s">
        <v>10342</v>
      </c>
      <c r="D9546" s="33" t="s">
        <v>44</v>
      </c>
      <c r="E9546" s="34">
        <v>193.64</v>
      </c>
      <c r="F9546" s="168">
        <f t="shared" si="163"/>
        <v>193.64</v>
      </c>
    </row>
    <row r="9547" spans="1:6" s="45" customFormat="1" ht="14.25">
      <c r="A9547" s="229">
        <v>4011424</v>
      </c>
      <c r="B9547" s="21" t="s">
        <v>31</v>
      </c>
      <c r="C9547" s="32" t="s">
        <v>10343</v>
      </c>
      <c r="D9547" s="33" t="s">
        <v>44</v>
      </c>
      <c r="E9547" s="34">
        <v>360.53</v>
      </c>
      <c r="F9547" s="168">
        <f t="shared" si="163"/>
        <v>360.53</v>
      </c>
    </row>
    <row r="9548" spans="1:6" s="45" customFormat="1" ht="14.25">
      <c r="A9548" s="229">
        <v>4011423</v>
      </c>
      <c r="B9548" s="21" t="s">
        <v>31</v>
      </c>
      <c r="C9548" s="32" t="s">
        <v>10344</v>
      </c>
      <c r="D9548" s="33" t="s">
        <v>44</v>
      </c>
      <c r="E9548" s="34">
        <v>190.45</v>
      </c>
      <c r="F9548" s="168">
        <f t="shared" si="163"/>
        <v>190.45</v>
      </c>
    </row>
    <row r="9549" spans="1:6" s="45" customFormat="1" ht="14.25">
      <c r="A9549" s="229">
        <v>4011426</v>
      </c>
      <c r="B9549" s="21" t="s">
        <v>31</v>
      </c>
      <c r="C9549" s="32" t="s">
        <v>10345</v>
      </c>
      <c r="D9549" s="33" t="s">
        <v>44</v>
      </c>
      <c r="E9549" s="34">
        <v>343.13</v>
      </c>
      <c r="F9549" s="168">
        <f t="shared" si="163"/>
        <v>343.13</v>
      </c>
    </row>
    <row r="9550" spans="1:6" s="45" customFormat="1" ht="14.25">
      <c r="A9550" s="229">
        <v>4011425</v>
      </c>
      <c r="B9550" s="21" t="s">
        <v>31</v>
      </c>
      <c r="C9550" s="32" t="s">
        <v>10346</v>
      </c>
      <c r="D9550" s="33" t="s">
        <v>44</v>
      </c>
      <c r="E9550" s="34">
        <v>184.34</v>
      </c>
      <c r="F9550" s="168">
        <f t="shared" si="163"/>
        <v>184.34</v>
      </c>
    </row>
    <row r="9551" spans="1:6" s="45" customFormat="1" ht="14.25">
      <c r="A9551" s="229">
        <v>4011428</v>
      </c>
      <c r="B9551" s="21" t="s">
        <v>31</v>
      </c>
      <c r="C9551" s="32" t="s">
        <v>10347</v>
      </c>
      <c r="D9551" s="33" t="s">
        <v>44</v>
      </c>
      <c r="E9551" s="34">
        <v>350.11</v>
      </c>
      <c r="F9551" s="168">
        <f t="shared" si="163"/>
        <v>350.11</v>
      </c>
    </row>
    <row r="9552" spans="1:6" s="45" customFormat="1" ht="14.25">
      <c r="A9552" s="229">
        <v>4011427</v>
      </c>
      <c r="B9552" s="21" t="s">
        <v>31</v>
      </c>
      <c r="C9552" s="32" t="s">
        <v>10348</v>
      </c>
      <c r="D9552" s="33" t="s">
        <v>44</v>
      </c>
      <c r="E9552" s="34">
        <v>181.15</v>
      </c>
      <c r="F9552" s="168">
        <f t="shared" si="163"/>
        <v>181.15</v>
      </c>
    </row>
    <row r="9553" spans="1:6" s="45" customFormat="1" ht="14.25">
      <c r="A9553" s="229">
        <v>4011430</v>
      </c>
      <c r="B9553" s="21" t="s">
        <v>31</v>
      </c>
      <c r="C9553" s="32" t="s">
        <v>10349</v>
      </c>
      <c r="D9553" s="33" t="s">
        <v>44</v>
      </c>
      <c r="E9553" s="34">
        <v>351.32</v>
      </c>
      <c r="F9553" s="168">
        <f t="shared" si="163"/>
        <v>351.32</v>
      </c>
    </row>
    <row r="9554" spans="1:6" s="45" customFormat="1" ht="14.25">
      <c r="A9554" s="229">
        <v>4011429</v>
      </c>
      <c r="B9554" s="21" t="s">
        <v>31</v>
      </c>
      <c r="C9554" s="32" t="s">
        <v>10350</v>
      </c>
      <c r="D9554" s="33" t="s">
        <v>44</v>
      </c>
      <c r="E9554" s="34">
        <v>193.13</v>
      </c>
      <c r="F9554" s="168">
        <f t="shared" si="163"/>
        <v>193.13</v>
      </c>
    </row>
    <row r="9555" spans="1:6" s="45" customFormat="1" ht="14.25">
      <c r="A9555" s="229">
        <v>4011432</v>
      </c>
      <c r="B9555" s="21" t="s">
        <v>31</v>
      </c>
      <c r="C9555" s="32" t="s">
        <v>10351</v>
      </c>
      <c r="D9555" s="33" t="s">
        <v>44</v>
      </c>
      <c r="E9555" s="34">
        <v>359.23</v>
      </c>
      <c r="F9555" s="168">
        <f t="shared" si="163"/>
        <v>359.23</v>
      </c>
    </row>
    <row r="9556" spans="1:6" s="45" customFormat="1" ht="14.25">
      <c r="A9556" s="229">
        <v>4011431</v>
      </c>
      <c r="B9556" s="21" t="s">
        <v>31</v>
      </c>
      <c r="C9556" s="32" t="s">
        <v>10352</v>
      </c>
      <c r="D9556" s="33" t="s">
        <v>44</v>
      </c>
      <c r="E9556" s="34">
        <v>189.96</v>
      </c>
      <c r="F9556" s="168">
        <f t="shared" si="163"/>
        <v>189.96</v>
      </c>
    </row>
    <row r="9557" spans="1:6" s="45" customFormat="1" ht="14.25">
      <c r="A9557" s="229">
        <v>4011434</v>
      </c>
      <c r="B9557" s="21" t="s">
        <v>31</v>
      </c>
      <c r="C9557" s="32" t="s">
        <v>10353</v>
      </c>
      <c r="D9557" s="33" t="s">
        <v>24</v>
      </c>
      <c r="E9557" s="34">
        <v>207.27</v>
      </c>
      <c r="F9557" s="168">
        <f t="shared" si="163"/>
        <v>207.27</v>
      </c>
    </row>
    <row r="9558" spans="1:6" s="45" customFormat="1" ht="14.25">
      <c r="A9558" s="229">
        <v>4011433</v>
      </c>
      <c r="B9558" s="21" t="s">
        <v>31</v>
      </c>
      <c r="C9558" s="32" t="s">
        <v>10354</v>
      </c>
      <c r="D9558" s="33" t="s">
        <v>24</v>
      </c>
      <c r="E9558" s="34">
        <v>134.88999999999999</v>
      </c>
      <c r="F9558" s="168">
        <f t="shared" si="163"/>
        <v>134.88999999999999</v>
      </c>
    </row>
    <row r="9559" spans="1:6" s="45" customFormat="1" ht="14.25">
      <c r="A9559" s="229">
        <v>4011436</v>
      </c>
      <c r="B9559" s="21" t="s">
        <v>31</v>
      </c>
      <c r="C9559" s="32" t="s">
        <v>10355</v>
      </c>
      <c r="D9559" s="33" t="s">
        <v>24</v>
      </c>
      <c r="E9559" s="34">
        <v>200.88</v>
      </c>
      <c r="F9559" s="168">
        <f t="shared" si="163"/>
        <v>200.88</v>
      </c>
    </row>
    <row r="9560" spans="1:6" s="45" customFormat="1" ht="14.25">
      <c r="A9560" s="229">
        <v>4011435</v>
      </c>
      <c r="B9560" s="21" t="s">
        <v>31</v>
      </c>
      <c r="C9560" s="32" t="s">
        <v>10356</v>
      </c>
      <c r="D9560" s="33" t="s">
        <v>24</v>
      </c>
      <c r="E9560" s="34">
        <v>126.72</v>
      </c>
      <c r="F9560" s="168">
        <f t="shared" si="163"/>
        <v>126.72</v>
      </c>
    </row>
    <row r="9561" spans="1:6" s="45" customFormat="1" ht="14.25">
      <c r="A9561" s="229">
        <v>4011438</v>
      </c>
      <c r="B9561" s="21" t="s">
        <v>31</v>
      </c>
      <c r="C9561" s="32" t="s">
        <v>10357</v>
      </c>
      <c r="D9561" s="33" t="s">
        <v>24</v>
      </c>
      <c r="E9561" s="34">
        <v>205.18</v>
      </c>
      <c r="F9561" s="168">
        <f t="shared" si="163"/>
        <v>205.18</v>
      </c>
    </row>
    <row r="9562" spans="1:6" s="45" customFormat="1" ht="14.25">
      <c r="A9562" s="229">
        <v>4011437</v>
      </c>
      <c r="B9562" s="21" t="s">
        <v>31</v>
      </c>
      <c r="C9562" s="32" t="s">
        <v>10358</v>
      </c>
      <c r="D9562" s="33" t="s">
        <v>24</v>
      </c>
      <c r="E9562" s="34">
        <v>132.79</v>
      </c>
      <c r="F9562" s="168">
        <f t="shared" si="163"/>
        <v>132.79</v>
      </c>
    </row>
    <row r="9563" spans="1:6" s="45" customFormat="1" ht="14.25">
      <c r="A9563" s="229">
        <v>4011440</v>
      </c>
      <c r="B9563" s="21" t="s">
        <v>31</v>
      </c>
      <c r="C9563" s="32" t="s">
        <v>10359</v>
      </c>
      <c r="D9563" s="33" t="s">
        <v>24</v>
      </c>
      <c r="E9563" s="34">
        <v>211.51</v>
      </c>
      <c r="F9563" s="168">
        <f t="shared" si="163"/>
        <v>211.51</v>
      </c>
    </row>
    <row r="9564" spans="1:6" s="45" customFormat="1" ht="14.25">
      <c r="A9564" s="229">
        <v>4011439</v>
      </c>
      <c r="B9564" s="21" t="s">
        <v>31</v>
      </c>
      <c r="C9564" s="32" t="s">
        <v>10360</v>
      </c>
      <c r="D9564" s="33" t="s">
        <v>24</v>
      </c>
      <c r="E9564" s="34">
        <v>139.02000000000001</v>
      </c>
      <c r="F9564" s="168">
        <f t="shared" si="163"/>
        <v>139.02000000000001</v>
      </c>
    </row>
    <row r="9565" spans="1:6" s="45" customFormat="1" ht="14.25">
      <c r="A9565" s="229">
        <v>4011442</v>
      </c>
      <c r="B9565" s="21" t="s">
        <v>31</v>
      </c>
      <c r="C9565" s="32" t="s">
        <v>10361</v>
      </c>
      <c r="D9565" s="33" t="s">
        <v>24</v>
      </c>
      <c r="E9565" s="34">
        <v>209.41</v>
      </c>
      <c r="F9565" s="168">
        <f t="shared" si="163"/>
        <v>209.41</v>
      </c>
    </row>
    <row r="9566" spans="1:6" s="45" customFormat="1" ht="14.25">
      <c r="A9566" s="229">
        <v>4011441</v>
      </c>
      <c r="B9566" s="21" t="s">
        <v>31</v>
      </c>
      <c r="C9566" s="32" t="s">
        <v>10362</v>
      </c>
      <c r="D9566" s="33" t="s">
        <v>24</v>
      </c>
      <c r="E9566" s="34">
        <v>138.6</v>
      </c>
      <c r="F9566" s="168">
        <f t="shared" si="163"/>
        <v>138.6</v>
      </c>
    </row>
    <row r="9567" spans="1:6" s="45" customFormat="1" ht="14.25">
      <c r="A9567" s="229">
        <v>4011482</v>
      </c>
      <c r="B9567" s="21" t="s">
        <v>31</v>
      </c>
      <c r="C9567" s="32" t="s">
        <v>10363</v>
      </c>
      <c r="D9567" s="33" t="s">
        <v>44</v>
      </c>
      <c r="E9567" s="34">
        <v>76.290000000000006</v>
      </c>
      <c r="F9567" s="168">
        <f t="shared" si="163"/>
        <v>76.290000000000006</v>
      </c>
    </row>
    <row r="9568" spans="1:6" s="45" customFormat="1" ht="14.25">
      <c r="A9568" s="229">
        <v>4011486</v>
      </c>
      <c r="B9568" s="21" t="s">
        <v>31</v>
      </c>
      <c r="C9568" s="32" t="s">
        <v>10364</v>
      </c>
      <c r="D9568" s="33" t="s">
        <v>44</v>
      </c>
      <c r="E9568" s="34">
        <v>118.85</v>
      </c>
      <c r="F9568" s="168">
        <f t="shared" si="163"/>
        <v>118.85</v>
      </c>
    </row>
    <row r="9569" spans="1:6" s="45" customFormat="1" ht="14.25">
      <c r="A9569" s="229">
        <v>4011485</v>
      </c>
      <c r="B9569" s="21" t="s">
        <v>31</v>
      </c>
      <c r="C9569" s="32" t="s">
        <v>10365</v>
      </c>
      <c r="D9569" s="33" t="s">
        <v>44</v>
      </c>
      <c r="E9569" s="34">
        <v>94.44</v>
      </c>
      <c r="F9569" s="168">
        <f t="shared" si="163"/>
        <v>94.44</v>
      </c>
    </row>
    <row r="9570" spans="1:6" s="45" customFormat="1" ht="14.25">
      <c r="A9570" s="229">
        <v>4011484</v>
      </c>
      <c r="B9570" s="21" t="s">
        <v>31</v>
      </c>
      <c r="C9570" s="32" t="s">
        <v>10366</v>
      </c>
      <c r="D9570" s="33" t="s">
        <v>44</v>
      </c>
      <c r="E9570" s="34">
        <v>78.52</v>
      </c>
      <c r="F9570" s="168">
        <f t="shared" si="163"/>
        <v>78.52</v>
      </c>
    </row>
    <row r="9571" spans="1:6" s="45" customFormat="1" ht="14.25">
      <c r="A9571" s="229">
        <v>4011483</v>
      </c>
      <c r="B9571" s="21" t="s">
        <v>31</v>
      </c>
      <c r="C9571" s="32" t="s">
        <v>10367</v>
      </c>
      <c r="D9571" s="33" t="s">
        <v>44</v>
      </c>
      <c r="E9571" s="34">
        <v>54.11</v>
      </c>
      <c r="F9571" s="168">
        <f t="shared" si="163"/>
        <v>54.11</v>
      </c>
    </row>
    <row r="9572" spans="1:6" s="45" customFormat="1" ht="14.25">
      <c r="A9572" s="229">
        <v>4011488</v>
      </c>
      <c r="B9572" s="21" t="s">
        <v>31</v>
      </c>
      <c r="C9572" s="32" t="s">
        <v>10368</v>
      </c>
      <c r="D9572" s="33" t="s">
        <v>44</v>
      </c>
      <c r="E9572" s="34">
        <v>55.31</v>
      </c>
      <c r="F9572" s="168">
        <f t="shared" si="163"/>
        <v>55.31</v>
      </c>
    </row>
    <row r="9573" spans="1:6" s="45" customFormat="1" ht="14.25">
      <c r="A9573" s="229">
        <v>4011487</v>
      </c>
      <c r="B9573" s="21" t="s">
        <v>31</v>
      </c>
      <c r="C9573" s="32" t="s">
        <v>10369</v>
      </c>
      <c r="D9573" s="33" t="s">
        <v>44</v>
      </c>
      <c r="E9573" s="34">
        <v>80.569999999999993</v>
      </c>
      <c r="F9573" s="168">
        <f t="shared" si="163"/>
        <v>80.569999999999993</v>
      </c>
    </row>
    <row r="9574" spans="1:6" s="45" customFormat="1" ht="14.25">
      <c r="A9574" s="229">
        <v>4011489</v>
      </c>
      <c r="B9574" s="21" t="s">
        <v>31</v>
      </c>
      <c r="C9574" s="32" t="s">
        <v>10370</v>
      </c>
      <c r="D9574" s="33" t="s">
        <v>44</v>
      </c>
      <c r="E9574" s="34">
        <v>129.58000000000001</v>
      </c>
      <c r="F9574" s="168">
        <f t="shared" si="163"/>
        <v>129.58000000000001</v>
      </c>
    </row>
    <row r="9575" spans="1:6" s="45" customFormat="1" ht="14.25">
      <c r="A9575" s="229">
        <v>4011493</v>
      </c>
      <c r="B9575" s="21" t="s">
        <v>31</v>
      </c>
      <c r="C9575" s="32" t="s">
        <v>10371</v>
      </c>
      <c r="D9575" s="33" t="s">
        <v>44</v>
      </c>
      <c r="E9575" s="34">
        <v>100.17</v>
      </c>
      <c r="F9575" s="168">
        <f t="shared" si="163"/>
        <v>100.17</v>
      </c>
    </row>
    <row r="9576" spans="1:6" s="45" customFormat="1" ht="14.25">
      <c r="A9576" s="229">
        <v>4011481</v>
      </c>
      <c r="B9576" s="21" t="s">
        <v>31</v>
      </c>
      <c r="C9576" s="32" t="s">
        <v>10372</v>
      </c>
      <c r="D9576" s="33" t="s">
        <v>44</v>
      </c>
      <c r="E9576" s="34">
        <v>35.96</v>
      </c>
      <c r="F9576" s="168">
        <f t="shared" si="163"/>
        <v>35.96</v>
      </c>
    </row>
    <row r="9577" spans="1:6" s="45" customFormat="1" ht="14.25">
      <c r="A9577" s="229">
        <v>4011347</v>
      </c>
      <c r="B9577" s="21" t="s">
        <v>31</v>
      </c>
      <c r="C9577" s="32" t="s">
        <v>10373</v>
      </c>
      <c r="D9577" s="33" t="s">
        <v>44</v>
      </c>
      <c r="E9577" s="34">
        <v>63.61</v>
      </c>
      <c r="F9577" s="168">
        <f t="shared" si="163"/>
        <v>63.61</v>
      </c>
    </row>
    <row r="9578" spans="1:6" s="45" customFormat="1" ht="14.25">
      <c r="A9578" s="229">
        <v>4011342</v>
      </c>
      <c r="B9578" s="21" t="s">
        <v>31</v>
      </c>
      <c r="C9578" s="32" t="s">
        <v>10374</v>
      </c>
      <c r="D9578" s="33" t="s">
        <v>44</v>
      </c>
      <c r="E9578" s="34">
        <v>93.43</v>
      </c>
      <c r="F9578" s="168">
        <f t="shared" si="163"/>
        <v>93.43</v>
      </c>
    </row>
    <row r="9579" spans="1:6" s="45" customFormat="1" ht="14.25">
      <c r="A9579" s="229">
        <v>4011344</v>
      </c>
      <c r="B9579" s="21" t="s">
        <v>31</v>
      </c>
      <c r="C9579" s="32" t="s">
        <v>10375</v>
      </c>
      <c r="D9579" s="33" t="s">
        <v>44</v>
      </c>
      <c r="E9579" s="34">
        <v>53.14</v>
      </c>
      <c r="F9579" s="168">
        <f t="shared" si="163"/>
        <v>53.14</v>
      </c>
    </row>
    <row r="9580" spans="1:6" s="45" customFormat="1" ht="14.25">
      <c r="A9580" s="229">
        <v>4011341</v>
      </c>
      <c r="B9580" s="21" t="s">
        <v>31</v>
      </c>
      <c r="C9580" s="32" t="s">
        <v>10376</v>
      </c>
      <c r="D9580" s="33" t="s">
        <v>44</v>
      </c>
      <c r="E9580" s="34">
        <v>12.39</v>
      </c>
      <c r="F9580" s="168">
        <f t="shared" si="163"/>
        <v>12.39</v>
      </c>
    </row>
    <row r="9581" spans="1:6" s="45" customFormat="1" ht="14.25">
      <c r="A9581" s="229">
        <v>4011346</v>
      </c>
      <c r="B9581" s="21" t="s">
        <v>31</v>
      </c>
      <c r="C9581" s="32" t="s">
        <v>10377</v>
      </c>
      <c r="D9581" s="33" t="s">
        <v>44</v>
      </c>
      <c r="E9581" s="34">
        <v>8.6300000000000008</v>
      </c>
      <c r="F9581" s="168">
        <f t="shared" si="163"/>
        <v>8.6300000000000008</v>
      </c>
    </row>
    <row r="9582" spans="1:6" s="45" customFormat="1" ht="14.25">
      <c r="A9582" s="229">
        <v>4011211</v>
      </c>
      <c r="B9582" s="21" t="s">
        <v>31</v>
      </c>
      <c r="C9582" s="32" t="s">
        <v>10378</v>
      </c>
      <c r="D9582" s="33" t="s">
        <v>44</v>
      </c>
      <c r="E9582" s="34">
        <v>11.54</v>
      </c>
      <c r="F9582" s="168">
        <f t="shared" si="163"/>
        <v>11.54</v>
      </c>
    </row>
    <row r="9583" spans="1:6" s="45" customFormat="1" ht="14.25">
      <c r="A9583" s="229">
        <v>4011304</v>
      </c>
      <c r="B9583" s="21" t="s">
        <v>31</v>
      </c>
      <c r="C9583" s="32" t="s">
        <v>10379</v>
      </c>
      <c r="D9583" s="33" t="s">
        <v>44</v>
      </c>
      <c r="E9583" s="34">
        <v>50.26</v>
      </c>
      <c r="F9583" s="168">
        <f t="shared" ref="F9583:F9646" si="164">E9583*$F$5038</f>
        <v>50.26</v>
      </c>
    </row>
    <row r="9584" spans="1:6" s="45" customFormat="1" ht="14.25">
      <c r="A9584" s="229">
        <v>4011209</v>
      </c>
      <c r="B9584" s="21" t="s">
        <v>31</v>
      </c>
      <c r="C9584" s="32" t="s">
        <v>10380</v>
      </c>
      <c r="D9584" s="33" t="s">
        <v>45</v>
      </c>
      <c r="E9584" s="34">
        <v>1.1499999999999999</v>
      </c>
      <c r="F9584" s="168">
        <f t="shared" si="164"/>
        <v>1.1499999999999999</v>
      </c>
    </row>
    <row r="9585" spans="1:6" s="45" customFormat="1" ht="14.25">
      <c r="A9585" s="229">
        <v>4011210</v>
      </c>
      <c r="B9585" s="21" t="s">
        <v>31</v>
      </c>
      <c r="C9585" s="32" t="s">
        <v>10381</v>
      </c>
      <c r="D9585" s="33" t="s">
        <v>45</v>
      </c>
      <c r="E9585" s="34">
        <v>1.26</v>
      </c>
      <c r="F9585" s="168">
        <f t="shared" si="164"/>
        <v>1.26</v>
      </c>
    </row>
    <row r="9586" spans="1:6" s="45" customFormat="1" ht="14.25">
      <c r="A9586" s="229">
        <v>4011537</v>
      </c>
      <c r="B9586" s="21" t="s">
        <v>31</v>
      </c>
      <c r="C9586" s="32" t="s">
        <v>10382</v>
      </c>
      <c r="D9586" s="33" t="s">
        <v>21</v>
      </c>
      <c r="E9586" s="34">
        <v>19.13</v>
      </c>
      <c r="F9586" s="168">
        <f t="shared" si="164"/>
        <v>19.13</v>
      </c>
    </row>
    <row r="9587" spans="1:6" s="45" customFormat="1" ht="14.25">
      <c r="A9587" s="229">
        <v>4011218</v>
      </c>
      <c r="B9587" s="21" t="s">
        <v>31</v>
      </c>
      <c r="C9587" s="32" t="s">
        <v>10383</v>
      </c>
      <c r="D9587" s="33" t="s">
        <v>44</v>
      </c>
      <c r="E9587" s="34">
        <v>436.39</v>
      </c>
      <c r="F9587" s="168">
        <f t="shared" si="164"/>
        <v>436.39</v>
      </c>
    </row>
    <row r="9588" spans="1:6" s="45" customFormat="1" ht="14.25">
      <c r="A9588" s="229">
        <v>4011217</v>
      </c>
      <c r="B9588" s="21" t="s">
        <v>31</v>
      </c>
      <c r="C9588" s="32" t="s">
        <v>10384</v>
      </c>
      <c r="D9588" s="33" t="s">
        <v>44</v>
      </c>
      <c r="E9588" s="34">
        <v>284.10000000000002</v>
      </c>
      <c r="F9588" s="168">
        <f t="shared" si="164"/>
        <v>284.10000000000002</v>
      </c>
    </row>
    <row r="9589" spans="1:6" s="45" customFormat="1" ht="14.25">
      <c r="A9589" s="229">
        <v>4011214</v>
      </c>
      <c r="B9589" s="21" t="s">
        <v>31</v>
      </c>
      <c r="C9589" s="32" t="s">
        <v>10385</v>
      </c>
      <c r="D9589" s="33" t="s">
        <v>44</v>
      </c>
      <c r="E9589" s="34">
        <v>299.22000000000003</v>
      </c>
      <c r="F9589" s="168">
        <f t="shared" si="164"/>
        <v>299.22000000000003</v>
      </c>
    </row>
    <row r="9590" spans="1:6" s="45" customFormat="1" ht="14.25">
      <c r="A9590" s="229">
        <v>4011213</v>
      </c>
      <c r="B9590" s="21" t="s">
        <v>31</v>
      </c>
      <c r="C9590" s="32" t="s">
        <v>10386</v>
      </c>
      <c r="D9590" s="33" t="s">
        <v>44</v>
      </c>
      <c r="E9590" s="34">
        <v>172.87</v>
      </c>
      <c r="F9590" s="168">
        <f t="shared" si="164"/>
        <v>172.87</v>
      </c>
    </row>
    <row r="9591" spans="1:6" s="45" customFormat="1" ht="14.25">
      <c r="A9591" s="229">
        <v>4011227</v>
      </c>
      <c r="B9591" s="21" t="s">
        <v>31</v>
      </c>
      <c r="C9591" s="32" t="s">
        <v>10387</v>
      </c>
      <c r="D9591" s="33" t="s">
        <v>44</v>
      </c>
      <c r="E9591" s="34">
        <v>11.54</v>
      </c>
      <c r="F9591" s="168">
        <f t="shared" si="164"/>
        <v>11.54</v>
      </c>
    </row>
    <row r="9592" spans="1:6" s="45" customFormat="1" ht="14.25">
      <c r="A9592" s="229">
        <v>4011302</v>
      </c>
      <c r="B9592" s="21" t="s">
        <v>31</v>
      </c>
      <c r="C9592" s="32" t="s">
        <v>10388</v>
      </c>
      <c r="D9592" s="33" t="s">
        <v>44</v>
      </c>
      <c r="E9592" s="34">
        <v>61.56</v>
      </c>
      <c r="F9592" s="168">
        <f t="shared" si="164"/>
        <v>61.56</v>
      </c>
    </row>
    <row r="9593" spans="1:6" s="45" customFormat="1" ht="14.25">
      <c r="A9593" s="229">
        <v>4011300</v>
      </c>
      <c r="B9593" s="21" t="s">
        <v>31</v>
      </c>
      <c r="C9593" s="32" t="s">
        <v>10389</v>
      </c>
      <c r="D9593" s="33" t="s">
        <v>44</v>
      </c>
      <c r="E9593" s="34">
        <v>49.97</v>
      </c>
      <c r="F9593" s="168">
        <f t="shared" si="164"/>
        <v>49.97</v>
      </c>
    </row>
    <row r="9594" spans="1:6" s="45" customFormat="1" ht="14.25">
      <c r="A9594" s="229">
        <v>4011306</v>
      </c>
      <c r="B9594" s="21" t="s">
        <v>31</v>
      </c>
      <c r="C9594" s="32" t="s">
        <v>10390</v>
      </c>
      <c r="D9594" s="33" t="s">
        <v>44</v>
      </c>
      <c r="E9594" s="34">
        <v>77.709999999999994</v>
      </c>
      <c r="F9594" s="168">
        <f t="shared" si="164"/>
        <v>77.709999999999994</v>
      </c>
    </row>
    <row r="9595" spans="1:6" s="45" customFormat="1" ht="14.25">
      <c r="A9595" s="229">
        <v>4011303</v>
      </c>
      <c r="B9595" s="21" t="s">
        <v>31</v>
      </c>
      <c r="C9595" s="32" t="s">
        <v>10391</v>
      </c>
      <c r="D9595" s="33" t="s">
        <v>44</v>
      </c>
      <c r="E9595" s="34">
        <v>108.73</v>
      </c>
      <c r="F9595" s="168">
        <f t="shared" si="164"/>
        <v>108.73</v>
      </c>
    </row>
    <row r="9596" spans="1:6" s="45" customFormat="1" ht="14.25">
      <c r="A9596" s="229">
        <v>4011301</v>
      </c>
      <c r="B9596" s="21" t="s">
        <v>31</v>
      </c>
      <c r="C9596" s="32" t="s">
        <v>10392</v>
      </c>
      <c r="D9596" s="33" t="s">
        <v>44</v>
      </c>
      <c r="E9596" s="34">
        <v>98.62</v>
      </c>
      <c r="F9596" s="168">
        <f t="shared" si="164"/>
        <v>98.62</v>
      </c>
    </row>
    <row r="9597" spans="1:6" s="45" customFormat="1" ht="14.25">
      <c r="A9597" s="229">
        <v>4011228</v>
      </c>
      <c r="B9597" s="21" t="s">
        <v>31</v>
      </c>
      <c r="C9597" s="32" t="s">
        <v>10393</v>
      </c>
      <c r="D9597" s="33" t="s">
        <v>44</v>
      </c>
      <c r="E9597" s="34">
        <v>12.76</v>
      </c>
      <c r="F9597" s="168">
        <f t="shared" si="164"/>
        <v>12.76</v>
      </c>
    </row>
    <row r="9598" spans="1:6" s="45" customFormat="1" ht="14.25">
      <c r="A9598" s="229">
        <v>4011229</v>
      </c>
      <c r="B9598" s="21" t="s">
        <v>31</v>
      </c>
      <c r="C9598" s="32" t="s">
        <v>10394</v>
      </c>
      <c r="D9598" s="33" t="s">
        <v>44</v>
      </c>
      <c r="E9598" s="34">
        <v>31.2</v>
      </c>
      <c r="F9598" s="168">
        <f t="shared" si="164"/>
        <v>31.2</v>
      </c>
    </row>
    <row r="9599" spans="1:6" s="45" customFormat="1" ht="24">
      <c r="A9599" s="229">
        <v>4011231</v>
      </c>
      <c r="B9599" s="21" t="s">
        <v>31</v>
      </c>
      <c r="C9599" s="32" t="s">
        <v>10395</v>
      </c>
      <c r="D9599" s="33" t="s">
        <v>44</v>
      </c>
      <c r="E9599" s="34">
        <v>123.69</v>
      </c>
      <c r="F9599" s="168">
        <f t="shared" si="164"/>
        <v>123.69</v>
      </c>
    </row>
    <row r="9600" spans="1:6" s="45" customFormat="1" ht="24">
      <c r="A9600" s="229">
        <v>4011230</v>
      </c>
      <c r="B9600" s="21" t="s">
        <v>31</v>
      </c>
      <c r="C9600" s="32" t="s">
        <v>10396</v>
      </c>
      <c r="D9600" s="33" t="s">
        <v>44</v>
      </c>
      <c r="E9600" s="34">
        <v>84.61</v>
      </c>
      <c r="F9600" s="168">
        <f t="shared" si="164"/>
        <v>84.61</v>
      </c>
    </row>
    <row r="9601" spans="1:6" s="45" customFormat="1" ht="14.25">
      <c r="A9601" s="229">
        <v>4011235</v>
      </c>
      <c r="B9601" s="21" t="s">
        <v>31</v>
      </c>
      <c r="C9601" s="32" t="s">
        <v>10397</v>
      </c>
      <c r="D9601" s="33" t="s">
        <v>44</v>
      </c>
      <c r="E9601" s="34">
        <v>89.15</v>
      </c>
      <c r="F9601" s="168">
        <f t="shared" si="164"/>
        <v>89.15</v>
      </c>
    </row>
    <row r="9602" spans="1:6" s="45" customFormat="1" ht="14.25">
      <c r="A9602" s="229">
        <v>4011234</v>
      </c>
      <c r="B9602" s="21" t="s">
        <v>31</v>
      </c>
      <c r="C9602" s="32" t="s">
        <v>10398</v>
      </c>
      <c r="D9602" s="33" t="s">
        <v>44</v>
      </c>
      <c r="E9602" s="34">
        <v>48.86</v>
      </c>
      <c r="F9602" s="168">
        <f t="shared" si="164"/>
        <v>48.86</v>
      </c>
    </row>
    <row r="9603" spans="1:6" s="45" customFormat="1" ht="14.25">
      <c r="A9603" s="229">
        <v>4011233</v>
      </c>
      <c r="B9603" s="21" t="s">
        <v>31</v>
      </c>
      <c r="C9603" s="32" t="s">
        <v>10399</v>
      </c>
      <c r="D9603" s="33" t="s">
        <v>44</v>
      </c>
      <c r="E9603" s="34">
        <v>75.599999999999994</v>
      </c>
      <c r="F9603" s="168">
        <f t="shared" si="164"/>
        <v>75.599999999999994</v>
      </c>
    </row>
    <row r="9604" spans="1:6" s="45" customFormat="1" ht="14.25">
      <c r="A9604" s="229">
        <v>4011232</v>
      </c>
      <c r="B9604" s="21" t="s">
        <v>31</v>
      </c>
      <c r="C9604" s="32" t="s">
        <v>10400</v>
      </c>
      <c r="D9604" s="33" t="s">
        <v>44</v>
      </c>
      <c r="E9604" s="34">
        <v>35.31</v>
      </c>
      <c r="F9604" s="168">
        <f t="shared" si="164"/>
        <v>35.31</v>
      </c>
    </row>
    <row r="9605" spans="1:6" s="45" customFormat="1" ht="14.25">
      <c r="A9605" s="229">
        <v>4011372</v>
      </c>
      <c r="B9605" s="21" t="s">
        <v>31</v>
      </c>
      <c r="C9605" s="32" t="s">
        <v>10401</v>
      </c>
      <c r="D9605" s="33" t="s">
        <v>45</v>
      </c>
      <c r="E9605" s="34">
        <v>6.38</v>
      </c>
      <c r="F9605" s="168">
        <f t="shared" si="164"/>
        <v>6.38</v>
      </c>
    </row>
    <row r="9606" spans="1:6" s="45" customFormat="1" ht="14.25">
      <c r="A9606" s="229">
        <v>4011371</v>
      </c>
      <c r="B9606" s="21" t="s">
        <v>31</v>
      </c>
      <c r="C9606" s="32" t="s">
        <v>10402</v>
      </c>
      <c r="D9606" s="33" t="s">
        <v>45</v>
      </c>
      <c r="E9606" s="34">
        <v>4.01</v>
      </c>
      <c r="F9606" s="168">
        <f t="shared" si="164"/>
        <v>4.01</v>
      </c>
    </row>
    <row r="9607" spans="1:6" s="45" customFormat="1" ht="14.25">
      <c r="A9607" s="229">
        <v>4011378</v>
      </c>
      <c r="B9607" s="21" t="s">
        <v>31</v>
      </c>
      <c r="C9607" s="32" t="s">
        <v>10403</v>
      </c>
      <c r="D9607" s="33" t="s">
        <v>45</v>
      </c>
      <c r="E9607" s="34">
        <v>6.38</v>
      </c>
      <c r="F9607" s="168">
        <f t="shared" si="164"/>
        <v>6.38</v>
      </c>
    </row>
    <row r="9608" spans="1:6" s="45" customFormat="1" ht="14.25">
      <c r="A9608" s="229">
        <v>4011377</v>
      </c>
      <c r="B9608" s="21" t="s">
        <v>31</v>
      </c>
      <c r="C9608" s="32" t="s">
        <v>10404</v>
      </c>
      <c r="D9608" s="33" t="s">
        <v>45</v>
      </c>
      <c r="E9608" s="34">
        <v>4.01</v>
      </c>
      <c r="F9608" s="168">
        <f t="shared" si="164"/>
        <v>4.01</v>
      </c>
    </row>
    <row r="9609" spans="1:6" s="45" customFormat="1" ht="14.25">
      <c r="A9609" s="229">
        <v>4011368</v>
      </c>
      <c r="B9609" s="21" t="s">
        <v>31</v>
      </c>
      <c r="C9609" s="32" t="s">
        <v>10405</v>
      </c>
      <c r="D9609" s="33" t="s">
        <v>45</v>
      </c>
      <c r="E9609" s="34">
        <v>5.24</v>
      </c>
      <c r="F9609" s="168">
        <f t="shared" si="164"/>
        <v>5.24</v>
      </c>
    </row>
    <row r="9610" spans="1:6" s="45" customFormat="1" ht="14.25">
      <c r="A9610" s="229">
        <v>4011367</v>
      </c>
      <c r="B9610" s="21" t="s">
        <v>31</v>
      </c>
      <c r="C9610" s="32" t="s">
        <v>10406</v>
      </c>
      <c r="D9610" s="33" t="s">
        <v>45</v>
      </c>
      <c r="E9610" s="34">
        <v>2.87</v>
      </c>
      <c r="F9610" s="168">
        <f t="shared" si="164"/>
        <v>2.87</v>
      </c>
    </row>
    <row r="9611" spans="1:6" s="45" customFormat="1" ht="14.25">
      <c r="A9611" s="229">
        <v>4011374</v>
      </c>
      <c r="B9611" s="21" t="s">
        <v>31</v>
      </c>
      <c r="C9611" s="32" t="s">
        <v>10407</v>
      </c>
      <c r="D9611" s="33" t="s">
        <v>45</v>
      </c>
      <c r="E9611" s="34">
        <v>5.24</v>
      </c>
      <c r="F9611" s="168">
        <f t="shared" si="164"/>
        <v>5.24</v>
      </c>
    </row>
    <row r="9612" spans="1:6" s="45" customFormat="1" ht="14.25">
      <c r="A9612" s="229">
        <v>4011373</v>
      </c>
      <c r="B9612" s="21" t="s">
        <v>31</v>
      </c>
      <c r="C9612" s="32" t="s">
        <v>10408</v>
      </c>
      <c r="D9612" s="33" t="s">
        <v>45</v>
      </c>
      <c r="E9612" s="34">
        <v>2.87</v>
      </c>
      <c r="F9612" s="168">
        <f t="shared" si="164"/>
        <v>2.87</v>
      </c>
    </row>
    <row r="9613" spans="1:6" s="45" customFormat="1" ht="14.25">
      <c r="A9613" s="229">
        <v>4011370</v>
      </c>
      <c r="B9613" s="21" t="s">
        <v>31</v>
      </c>
      <c r="C9613" s="32" t="s">
        <v>10409</v>
      </c>
      <c r="D9613" s="33" t="s">
        <v>45</v>
      </c>
      <c r="E9613" s="34">
        <v>5.86</v>
      </c>
      <c r="F9613" s="168">
        <f t="shared" si="164"/>
        <v>5.86</v>
      </c>
    </row>
    <row r="9614" spans="1:6" s="45" customFormat="1" ht="14.25">
      <c r="A9614" s="229">
        <v>4011369</v>
      </c>
      <c r="B9614" s="21" t="s">
        <v>31</v>
      </c>
      <c r="C9614" s="32" t="s">
        <v>10410</v>
      </c>
      <c r="D9614" s="33" t="s">
        <v>45</v>
      </c>
      <c r="E9614" s="34">
        <v>3.49</v>
      </c>
      <c r="F9614" s="168">
        <f t="shared" si="164"/>
        <v>3.49</v>
      </c>
    </row>
    <row r="9615" spans="1:6" s="45" customFormat="1" ht="14.25">
      <c r="A9615" s="229">
        <v>4011376</v>
      </c>
      <c r="B9615" s="21" t="s">
        <v>31</v>
      </c>
      <c r="C9615" s="32" t="s">
        <v>10411</v>
      </c>
      <c r="D9615" s="33" t="s">
        <v>45</v>
      </c>
      <c r="E9615" s="34">
        <v>5.86</v>
      </c>
      <c r="F9615" s="168">
        <f t="shared" si="164"/>
        <v>5.86</v>
      </c>
    </row>
    <row r="9616" spans="1:6" s="45" customFormat="1" ht="14.25">
      <c r="A9616" s="229">
        <v>4011375</v>
      </c>
      <c r="B9616" s="21" t="s">
        <v>31</v>
      </c>
      <c r="C9616" s="32" t="s">
        <v>10412</v>
      </c>
      <c r="D9616" s="33" t="s">
        <v>45</v>
      </c>
      <c r="E9616" s="34">
        <v>3.49</v>
      </c>
      <c r="F9616" s="168">
        <f t="shared" si="164"/>
        <v>3.49</v>
      </c>
    </row>
    <row r="9617" spans="1:6" s="45" customFormat="1" ht="14.25">
      <c r="A9617" s="229">
        <v>4011360</v>
      </c>
      <c r="B9617" s="21" t="s">
        <v>31</v>
      </c>
      <c r="C9617" s="32" t="s">
        <v>10413</v>
      </c>
      <c r="D9617" s="33" t="s">
        <v>45</v>
      </c>
      <c r="E9617" s="34">
        <v>2.2799999999999998</v>
      </c>
      <c r="F9617" s="168">
        <f t="shared" si="164"/>
        <v>2.2799999999999998</v>
      </c>
    </row>
    <row r="9618" spans="1:6" s="45" customFormat="1" ht="14.25">
      <c r="A9618" s="229">
        <v>4011359</v>
      </c>
      <c r="B9618" s="21" t="s">
        <v>31</v>
      </c>
      <c r="C9618" s="32" t="s">
        <v>10414</v>
      </c>
      <c r="D9618" s="33" t="s">
        <v>45</v>
      </c>
      <c r="E9618" s="34">
        <v>1.46</v>
      </c>
      <c r="F9618" s="168">
        <f t="shared" si="164"/>
        <v>1.46</v>
      </c>
    </row>
    <row r="9619" spans="1:6" s="45" customFormat="1" ht="14.25">
      <c r="A9619" s="229">
        <v>4011366</v>
      </c>
      <c r="B9619" s="21" t="s">
        <v>31</v>
      </c>
      <c r="C9619" s="32" t="s">
        <v>10415</v>
      </c>
      <c r="D9619" s="33" t="s">
        <v>45</v>
      </c>
      <c r="E9619" s="34">
        <v>2.2799999999999998</v>
      </c>
      <c r="F9619" s="168">
        <f t="shared" si="164"/>
        <v>2.2799999999999998</v>
      </c>
    </row>
    <row r="9620" spans="1:6" s="45" customFormat="1" ht="14.25">
      <c r="A9620" s="229">
        <v>4011365</v>
      </c>
      <c r="B9620" s="21" t="s">
        <v>31</v>
      </c>
      <c r="C9620" s="32" t="s">
        <v>10416</v>
      </c>
      <c r="D9620" s="33" t="s">
        <v>45</v>
      </c>
      <c r="E9620" s="34">
        <v>1.46</v>
      </c>
      <c r="F9620" s="168">
        <f t="shared" si="164"/>
        <v>1.46</v>
      </c>
    </row>
    <row r="9621" spans="1:6" s="45" customFormat="1" ht="14.25">
      <c r="A9621" s="229">
        <v>4011356</v>
      </c>
      <c r="B9621" s="21" t="s">
        <v>31</v>
      </c>
      <c r="C9621" s="32" t="s">
        <v>10417</v>
      </c>
      <c r="D9621" s="33" t="s">
        <v>45</v>
      </c>
      <c r="E9621" s="34">
        <v>1.81</v>
      </c>
      <c r="F9621" s="168">
        <f t="shared" si="164"/>
        <v>1.81</v>
      </c>
    </row>
    <row r="9622" spans="1:6" s="45" customFormat="1" ht="14.25">
      <c r="A9622" s="229">
        <v>4011355</v>
      </c>
      <c r="B9622" s="21" t="s">
        <v>31</v>
      </c>
      <c r="C9622" s="32" t="s">
        <v>10418</v>
      </c>
      <c r="D9622" s="33" t="s">
        <v>45</v>
      </c>
      <c r="E9622" s="34">
        <v>0.99</v>
      </c>
      <c r="F9622" s="168">
        <f t="shared" si="164"/>
        <v>0.99</v>
      </c>
    </row>
    <row r="9623" spans="1:6" s="45" customFormat="1" ht="14.25">
      <c r="A9623" s="229">
        <v>4011362</v>
      </c>
      <c r="B9623" s="21" t="s">
        <v>31</v>
      </c>
      <c r="C9623" s="32" t="s">
        <v>10419</v>
      </c>
      <c r="D9623" s="33" t="s">
        <v>45</v>
      </c>
      <c r="E9623" s="34">
        <v>1.81</v>
      </c>
      <c r="F9623" s="168">
        <f t="shared" si="164"/>
        <v>1.81</v>
      </c>
    </row>
    <row r="9624" spans="1:6" s="45" customFormat="1" ht="14.25">
      <c r="A9624" s="229">
        <v>4011361</v>
      </c>
      <c r="B9624" s="21" t="s">
        <v>31</v>
      </c>
      <c r="C9624" s="32" t="s">
        <v>10420</v>
      </c>
      <c r="D9624" s="33" t="s">
        <v>45</v>
      </c>
      <c r="E9624" s="34">
        <v>0.99</v>
      </c>
      <c r="F9624" s="168">
        <f t="shared" si="164"/>
        <v>0.99</v>
      </c>
    </row>
    <row r="9625" spans="1:6" s="45" customFormat="1" ht="14.25">
      <c r="A9625" s="229">
        <v>4011358</v>
      </c>
      <c r="B9625" s="21" t="s">
        <v>31</v>
      </c>
      <c r="C9625" s="32" t="s">
        <v>10421</v>
      </c>
      <c r="D9625" s="33" t="s">
        <v>45</v>
      </c>
      <c r="E9625" s="34">
        <v>2.06</v>
      </c>
      <c r="F9625" s="168">
        <f t="shared" si="164"/>
        <v>2.06</v>
      </c>
    </row>
    <row r="9626" spans="1:6" s="45" customFormat="1" ht="14.25">
      <c r="A9626" s="229">
        <v>4011357</v>
      </c>
      <c r="B9626" s="21" t="s">
        <v>31</v>
      </c>
      <c r="C9626" s="32" t="s">
        <v>10422</v>
      </c>
      <c r="D9626" s="33" t="s">
        <v>45</v>
      </c>
      <c r="E9626" s="34">
        <v>1.23</v>
      </c>
      <c r="F9626" s="168">
        <f t="shared" si="164"/>
        <v>1.23</v>
      </c>
    </row>
    <row r="9627" spans="1:6" s="45" customFormat="1" ht="14.25">
      <c r="A9627" s="229">
        <v>4011364</v>
      </c>
      <c r="B9627" s="21" t="s">
        <v>31</v>
      </c>
      <c r="C9627" s="32" t="s">
        <v>10423</v>
      </c>
      <c r="D9627" s="33" t="s">
        <v>45</v>
      </c>
      <c r="E9627" s="34">
        <v>2.06</v>
      </c>
      <c r="F9627" s="168">
        <f t="shared" si="164"/>
        <v>2.06</v>
      </c>
    </row>
    <row r="9628" spans="1:6" s="45" customFormat="1" ht="14.25">
      <c r="A9628" s="229">
        <v>4011363</v>
      </c>
      <c r="B9628" s="21" t="s">
        <v>31</v>
      </c>
      <c r="C9628" s="32" t="s">
        <v>10424</v>
      </c>
      <c r="D9628" s="33" t="s">
        <v>45</v>
      </c>
      <c r="E9628" s="34">
        <v>1.23</v>
      </c>
      <c r="F9628" s="168">
        <f t="shared" si="164"/>
        <v>1.23</v>
      </c>
    </row>
    <row r="9629" spans="1:6" s="45" customFormat="1" ht="14.25">
      <c r="A9629" s="229">
        <v>4011384</v>
      </c>
      <c r="B9629" s="21" t="s">
        <v>31</v>
      </c>
      <c r="C9629" s="32" t="s">
        <v>10425</v>
      </c>
      <c r="D9629" s="33" t="s">
        <v>45</v>
      </c>
      <c r="E9629" s="34">
        <v>6.87</v>
      </c>
      <c r="F9629" s="168">
        <f t="shared" si="164"/>
        <v>6.87</v>
      </c>
    </row>
    <row r="9630" spans="1:6" s="45" customFormat="1" ht="14.25">
      <c r="A9630" s="229">
        <v>4011383</v>
      </c>
      <c r="B9630" s="21" t="s">
        <v>31</v>
      </c>
      <c r="C9630" s="32" t="s">
        <v>10426</v>
      </c>
      <c r="D9630" s="33" t="s">
        <v>45</v>
      </c>
      <c r="E9630" s="34">
        <v>4.3899999999999997</v>
      </c>
      <c r="F9630" s="168">
        <f t="shared" si="164"/>
        <v>4.3899999999999997</v>
      </c>
    </row>
    <row r="9631" spans="1:6" s="45" customFormat="1" ht="14.25">
      <c r="A9631" s="229">
        <v>4011390</v>
      </c>
      <c r="B9631" s="21" t="s">
        <v>31</v>
      </c>
      <c r="C9631" s="32" t="s">
        <v>10427</v>
      </c>
      <c r="D9631" s="33" t="s">
        <v>45</v>
      </c>
      <c r="E9631" s="34">
        <v>6.87</v>
      </c>
      <c r="F9631" s="168">
        <f t="shared" si="164"/>
        <v>6.87</v>
      </c>
    </row>
    <row r="9632" spans="1:6" s="45" customFormat="1" ht="14.25">
      <c r="A9632" s="229">
        <v>4011389</v>
      </c>
      <c r="B9632" s="21" t="s">
        <v>31</v>
      </c>
      <c r="C9632" s="32" t="s">
        <v>10428</v>
      </c>
      <c r="D9632" s="33" t="s">
        <v>45</v>
      </c>
      <c r="E9632" s="34">
        <v>4.3899999999999997</v>
      </c>
      <c r="F9632" s="168">
        <f t="shared" si="164"/>
        <v>4.3899999999999997</v>
      </c>
    </row>
    <row r="9633" spans="1:6" s="45" customFormat="1" ht="14.25">
      <c r="A9633" s="229">
        <v>4011380</v>
      </c>
      <c r="B9633" s="21" t="s">
        <v>31</v>
      </c>
      <c r="C9633" s="32" t="s">
        <v>10429</v>
      </c>
      <c r="D9633" s="33" t="s">
        <v>45</v>
      </c>
      <c r="E9633" s="34">
        <v>5.74</v>
      </c>
      <c r="F9633" s="168">
        <f t="shared" si="164"/>
        <v>5.74</v>
      </c>
    </row>
    <row r="9634" spans="1:6" s="45" customFormat="1" ht="14.25">
      <c r="A9634" s="229">
        <v>4011379</v>
      </c>
      <c r="B9634" s="21" t="s">
        <v>31</v>
      </c>
      <c r="C9634" s="32" t="s">
        <v>10430</v>
      </c>
      <c r="D9634" s="33" t="s">
        <v>45</v>
      </c>
      <c r="E9634" s="34">
        <v>3.25</v>
      </c>
      <c r="F9634" s="168">
        <f t="shared" si="164"/>
        <v>3.25</v>
      </c>
    </row>
    <row r="9635" spans="1:6" s="45" customFormat="1" ht="14.25">
      <c r="A9635" s="229">
        <v>4011386</v>
      </c>
      <c r="B9635" s="21" t="s">
        <v>31</v>
      </c>
      <c r="C9635" s="32" t="s">
        <v>10431</v>
      </c>
      <c r="D9635" s="33" t="s">
        <v>45</v>
      </c>
      <c r="E9635" s="34">
        <v>5.74</v>
      </c>
      <c r="F9635" s="168">
        <f t="shared" si="164"/>
        <v>5.74</v>
      </c>
    </row>
    <row r="9636" spans="1:6" s="45" customFormat="1" ht="14.25">
      <c r="A9636" s="229">
        <v>4011385</v>
      </c>
      <c r="B9636" s="21" t="s">
        <v>31</v>
      </c>
      <c r="C9636" s="32" t="s">
        <v>10432</v>
      </c>
      <c r="D9636" s="33" t="s">
        <v>45</v>
      </c>
      <c r="E9636" s="34">
        <v>3.25</v>
      </c>
      <c r="F9636" s="168">
        <f t="shared" si="164"/>
        <v>3.25</v>
      </c>
    </row>
    <row r="9637" spans="1:6" s="45" customFormat="1" ht="14.25">
      <c r="A9637" s="229">
        <v>4011382</v>
      </c>
      <c r="B9637" s="21" t="s">
        <v>31</v>
      </c>
      <c r="C9637" s="32" t="s">
        <v>10433</v>
      </c>
      <c r="D9637" s="33" t="s">
        <v>45</v>
      </c>
      <c r="E9637" s="34">
        <v>6.35</v>
      </c>
      <c r="F9637" s="168">
        <f t="shared" si="164"/>
        <v>6.35</v>
      </c>
    </row>
    <row r="9638" spans="1:6" s="45" customFormat="1" ht="14.25">
      <c r="A9638" s="229">
        <v>4011381</v>
      </c>
      <c r="B9638" s="21" t="s">
        <v>31</v>
      </c>
      <c r="C9638" s="32" t="s">
        <v>10434</v>
      </c>
      <c r="D9638" s="33" t="s">
        <v>45</v>
      </c>
      <c r="E9638" s="34">
        <v>3.87</v>
      </c>
      <c r="F9638" s="168">
        <f t="shared" si="164"/>
        <v>3.87</v>
      </c>
    </row>
    <row r="9639" spans="1:6" s="45" customFormat="1" ht="14.25">
      <c r="A9639" s="229">
        <v>4011388</v>
      </c>
      <c r="B9639" s="21" t="s">
        <v>31</v>
      </c>
      <c r="C9639" s="32" t="s">
        <v>10435</v>
      </c>
      <c r="D9639" s="33" t="s">
        <v>45</v>
      </c>
      <c r="E9639" s="34">
        <v>6.35</v>
      </c>
      <c r="F9639" s="168">
        <f t="shared" si="164"/>
        <v>6.35</v>
      </c>
    </row>
    <row r="9640" spans="1:6" s="45" customFormat="1" ht="14.25">
      <c r="A9640" s="229">
        <v>4011387</v>
      </c>
      <c r="B9640" s="21" t="s">
        <v>31</v>
      </c>
      <c r="C9640" s="32" t="s">
        <v>10436</v>
      </c>
      <c r="D9640" s="33" t="s">
        <v>45</v>
      </c>
      <c r="E9640" s="34">
        <v>3.87</v>
      </c>
      <c r="F9640" s="168">
        <f t="shared" si="164"/>
        <v>3.87</v>
      </c>
    </row>
    <row r="9641" spans="1:6" s="45" customFormat="1" ht="14.25">
      <c r="A9641" s="229">
        <v>4011212</v>
      </c>
      <c r="B9641" s="21" t="s">
        <v>31</v>
      </c>
      <c r="C9641" s="32" t="s">
        <v>10437</v>
      </c>
      <c r="D9641" s="33" t="s">
        <v>45</v>
      </c>
      <c r="E9641" s="34">
        <v>7.0000000000000007E-2</v>
      </c>
      <c r="F9641" s="168">
        <f t="shared" si="164"/>
        <v>7.0000000000000007E-2</v>
      </c>
    </row>
    <row r="9642" spans="1:6" s="45" customFormat="1" ht="14.25">
      <c r="A9642" s="229">
        <v>4208197</v>
      </c>
      <c r="B9642" s="21" t="s">
        <v>31</v>
      </c>
      <c r="C9642" s="32" t="s">
        <v>10438</v>
      </c>
      <c r="D9642" s="33" t="s">
        <v>20</v>
      </c>
      <c r="E9642" s="34">
        <v>13764.45</v>
      </c>
      <c r="F9642" s="168">
        <f t="shared" si="164"/>
        <v>13764.45</v>
      </c>
    </row>
    <row r="9643" spans="1:6" s="45" customFormat="1" ht="14.25">
      <c r="A9643" s="229">
        <v>4208158</v>
      </c>
      <c r="B9643" s="21" t="s">
        <v>31</v>
      </c>
      <c r="C9643" s="32" t="s">
        <v>10439</v>
      </c>
      <c r="D9643" s="33" t="s">
        <v>20</v>
      </c>
      <c r="E9643" s="34">
        <v>18125.060000000001</v>
      </c>
      <c r="F9643" s="168">
        <f t="shared" si="164"/>
        <v>18125.060000000001</v>
      </c>
    </row>
    <row r="9644" spans="1:6" s="45" customFormat="1" ht="14.25">
      <c r="A9644" s="229">
        <v>4208198</v>
      </c>
      <c r="B9644" s="21" t="s">
        <v>31</v>
      </c>
      <c r="C9644" s="32" t="s">
        <v>10440</v>
      </c>
      <c r="D9644" s="33" t="s">
        <v>20</v>
      </c>
      <c r="E9644" s="34">
        <v>21737.52</v>
      </c>
      <c r="F9644" s="168">
        <f t="shared" si="164"/>
        <v>21737.52</v>
      </c>
    </row>
    <row r="9645" spans="1:6" s="45" customFormat="1" ht="14.25">
      <c r="A9645" s="229">
        <v>4208159</v>
      </c>
      <c r="B9645" s="21" t="s">
        <v>31</v>
      </c>
      <c r="C9645" s="32" t="s">
        <v>10441</v>
      </c>
      <c r="D9645" s="33" t="s">
        <v>20</v>
      </c>
      <c r="E9645" s="34">
        <v>29002.73</v>
      </c>
      <c r="F9645" s="168">
        <f t="shared" si="164"/>
        <v>29002.73</v>
      </c>
    </row>
    <row r="9646" spans="1:6" s="45" customFormat="1" ht="14.25">
      <c r="A9646" s="229">
        <v>4208160</v>
      </c>
      <c r="B9646" s="21" t="s">
        <v>31</v>
      </c>
      <c r="C9646" s="32" t="s">
        <v>10442</v>
      </c>
      <c r="D9646" s="33" t="s">
        <v>20</v>
      </c>
      <c r="E9646" s="34">
        <v>34386.730000000003</v>
      </c>
      <c r="F9646" s="168">
        <f t="shared" si="164"/>
        <v>34386.730000000003</v>
      </c>
    </row>
    <row r="9647" spans="1:6" s="45" customFormat="1" ht="14.25">
      <c r="A9647" s="229">
        <v>4208199</v>
      </c>
      <c r="B9647" s="21" t="s">
        <v>31</v>
      </c>
      <c r="C9647" s="32" t="s">
        <v>10443</v>
      </c>
      <c r="D9647" s="33" t="s">
        <v>20</v>
      </c>
      <c r="E9647" s="34">
        <v>39766.35</v>
      </c>
      <c r="F9647" s="168">
        <f t="shared" ref="F9647:F9710" si="165">E9647*$F$5038</f>
        <v>39766.35</v>
      </c>
    </row>
    <row r="9648" spans="1:6" s="45" customFormat="1" ht="14.25">
      <c r="A9648" s="229">
        <v>4208161</v>
      </c>
      <c r="B9648" s="21" t="s">
        <v>31</v>
      </c>
      <c r="C9648" s="32" t="s">
        <v>10444</v>
      </c>
      <c r="D9648" s="33" t="s">
        <v>20</v>
      </c>
      <c r="E9648" s="34">
        <v>50182.93</v>
      </c>
      <c r="F9648" s="168">
        <f t="shared" si="165"/>
        <v>50182.93</v>
      </c>
    </row>
    <row r="9649" spans="1:6" s="45" customFormat="1" ht="14.25">
      <c r="A9649" s="229">
        <v>4208162</v>
      </c>
      <c r="B9649" s="21" t="s">
        <v>31</v>
      </c>
      <c r="C9649" s="32" t="s">
        <v>10445</v>
      </c>
      <c r="D9649" s="33" t="s">
        <v>20</v>
      </c>
      <c r="E9649" s="34">
        <v>55333.87</v>
      </c>
      <c r="F9649" s="168">
        <f t="shared" si="165"/>
        <v>55333.87</v>
      </c>
    </row>
    <row r="9650" spans="1:6" s="45" customFormat="1" ht="14.25">
      <c r="A9650" s="229">
        <v>4208163</v>
      </c>
      <c r="B9650" s="21" t="s">
        <v>31</v>
      </c>
      <c r="C9650" s="32" t="s">
        <v>10446</v>
      </c>
      <c r="D9650" s="33" t="s">
        <v>20</v>
      </c>
      <c r="E9650" s="34">
        <v>65828.479999999996</v>
      </c>
      <c r="F9650" s="168">
        <f t="shared" si="165"/>
        <v>65828.479999999996</v>
      </c>
    </row>
    <row r="9651" spans="1:6" s="45" customFormat="1" ht="14.25">
      <c r="A9651" s="229">
        <v>4208200</v>
      </c>
      <c r="B9651" s="21" t="s">
        <v>31</v>
      </c>
      <c r="C9651" s="32" t="s">
        <v>10447</v>
      </c>
      <c r="D9651" s="33" t="s">
        <v>20</v>
      </c>
      <c r="E9651" s="34">
        <v>76580.490000000005</v>
      </c>
      <c r="F9651" s="168">
        <f t="shared" si="165"/>
        <v>76580.490000000005</v>
      </c>
    </row>
    <row r="9652" spans="1:6" s="45" customFormat="1" ht="14.25">
      <c r="A9652" s="229">
        <v>4208164</v>
      </c>
      <c r="B9652" s="21" t="s">
        <v>31</v>
      </c>
      <c r="C9652" s="32" t="s">
        <v>10448</v>
      </c>
      <c r="D9652" s="33" t="s">
        <v>20</v>
      </c>
      <c r="E9652" s="34">
        <v>81587.23</v>
      </c>
      <c r="F9652" s="168">
        <f t="shared" si="165"/>
        <v>81587.23</v>
      </c>
    </row>
    <row r="9653" spans="1:6" s="45" customFormat="1" ht="14.25">
      <c r="A9653" s="229">
        <v>4208201</v>
      </c>
      <c r="B9653" s="21" t="s">
        <v>31</v>
      </c>
      <c r="C9653" s="32" t="s">
        <v>10449</v>
      </c>
      <c r="D9653" s="33" t="s">
        <v>20</v>
      </c>
      <c r="E9653" s="34">
        <v>24071.72</v>
      </c>
      <c r="F9653" s="168">
        <f t="shared" si="165"/>
        <v>24071.72</v>
      </c>
    </row>
    <row r="9654" spans="1:6" s="45" customFormat="1" ht="14.25">
      <c r="A9654" s="229">
        <v>4208151</v>
      </c>
      <c r="B9654" s="21" t="s">
        <v>31</v>
      </c>
      <c r="C9654" s="32" t="s">
        <v>10450</v>
      </c>
      <c r="D9654" s="33" t="s">
        <v>20</v>
      </c>
      <c r="E9654" s="34">
        <v>31479.62</v>
      </c>
      <c r="F9654" s="168">
        <f t="shared" si="165"/>
        <v>31479.62</v>
      </c>
    </row>
    <row r="9655" spans="1:6" s="45" customFormat="1" ht="14.25">
      <c r="A9655" s="229">
        <v>4208202</v>
      </c>
      <c r="B9655" s="21" t="s">
        <v>31</v>
      </c>
      <c r="C9655" s="32" t="s">
        <v>10451</v>
      </c>
      <c r="D9655" s="33" t="s">
        <v>20</v>
      </c>
      <c r="E9655" s="34">
        <v>37294.15</v>
      </c>
      <c r="F9655" s="168">
        <f t="shared" si="165"/>
        <v>37294.15</v>
      </c>
    </row>
    <row r="9656" spans="1:6" s="45" customFormat="1" ht="14.25">
      <c r="A9656" s="229">
        <v>4208152</v>
      </c>
      <c r="B9656" s="21" t="s">
        <v>31</v>
      </c>
      <c r="C9656" s="32" t="s">
        <v>10452</v>
      </c>
      <c r="D9656" s="33" t="s">
        <v>20</v>
      </c>
      <c r="E9656" s="34">
        <v>50208.12</v>
      </c>
      <c r="F9656" s="168">
        <f t="shared" si="165"/>
        <v>50208.12</v>
      </c>
    </row>
    <row r="9657" spans="1:6" s="45" customFormat="1" ht="14.25">
      <c r="A9657" s="229">
        <v>4208153</v>
      </c>
      <c r="B9657" s="21" t="s">
        <v>31</v>
      </c>
      <c r="C9657" s="32" t="s">
        <v>10453</v>
      </c>
      <c r="D9657" s="33" t="s">
        <v>20</v>
      </c>
      <c r="E9657" s="34">
        <v>59511.77</v>
      </c>
      <c r="F9657" s="168">
        <f t="shared" si="165"/>
        <v>59511.77</v>
      </c>
    </row>
    <row r="9658" spans="1:6" s="45" customFormat="1" ht="14.25">
      <c r="A9658" s="229">
        <v>4208203</v>
      </c>
      <c r="B9658" s="21" t="s">
        <v>31</v>
      </c>
      <c r="C9658" s="32" t="s">
        <v>10454</v>
      </c>
      <c r="D9658" s="33" t="s">
        <v>20</v>
      </c>
      <c r="E9658" s="34">
        <v>68900.570000000007</v>
      </c>
      <c r="F9658" s="168">
        <f t="shared" si="165"/>
        <v>68900.570000000007</v>
      </c>
    </row>
    <row r="9659" spans="1:6" s="45" customFormat="1" ht="14.25">
      <c r="A9659" s="229">
        <v>4208154</v>
      </c>
      <c r="B9659" s="21" t="s">
        <v>31</v>
      </c>
      <c r="C9659" s="32" t="s">
        <v>10455</v>
      </c>
      <c r="D9659" s="33" t="s">
        <v>20</v>
      </c>
      <c r="E9659" s="34">
        <v>86922.559999999998</v>
      </c>
      <c r="F9659" s="168">
        <f t="shared" si="165"/>
        <v>86922.559999999998</v>
      </c>
    </row>
    <row r="9660" spans="1:6" s="45" customFormat="1" ht="14.25">
      <c r="A9660" s="229">
        <v>4208155</v>
      </c>
      <c r="B9660" s="21" t="s">
        <v>31</v>
      </c>
      <c r="C9660" s="32" t="s">
        <v>10456</v>
      </c>
      <c r="D9660" s="33" t="s">
        <v>20</v>
      </c>
      <c r="E9660" s="34">
        <v>96460.49</v>
      </c>
      <c r="F9660" s="168">
        <f t="shared" si="165"/>
        <v>96460.49</v>
      </c>
    </row>
    <row r="9661" spans="1:6" s="45" customFormat="1" ht="14.25">
      <c r="A9661" s="229">
        <v>4208156</v>
      </c>
      <c r="B9661" s="21" t="s">
        <v>31</v>
      </c>
      <c r="C9661" s="32" t="s">
        <v>10457</v>
      </c>
      <c r="D9661" s="33" t="s">
        <v>20</v>
      </c>
      <c r="E9661" s="34">
        <v>114817.97</v>
      </c>
      <c r="F9661" s="168">
        <f t="shared" si="165"/>
        <v>114817.97</v>
      </c>
    </row>
    <row r="9662" spans="1:6" s="45" customFormat="1" ht="14.25">
      <c r="A9662" s="229">
        <v>4208204</v>
      </c>
      <c r="B9662" s="21" t="s">
        <v>31</v>
      </c>
      <c r="C9662" s="32" t="s">
        <v>10458</v>
      </c>
      <c r="D9662" s="33" t="s">
        <v>20</v>
      </c>
      <c r="E9662" s="34">
        <v>133495.19</v>
      </c>
      <c r="F9662" s="168">
        <f t="shared" si="165"/>
        <v>133495.19</v>
      </c>
    </row>
    <row r="9663" spans="1:6" s="45" customFormat="1" ht="14.25">
      <c r="A9663" s="229">
        <v>4208157</v>
      </c>
      <c r="B9663" s="21" t="s">
        <v>31</v>
      </c>
      <c r="C9663" s="32" t="s">
        <v>10459</v>
      </c>
      <c r="D9663" s="33" t="s">
        <v>20</v>
      </c>
      <c r="E9663" s="34">
        <v>142563.69</v>
      </c>
      <c r="F9663" s="168">
        <f t="shared" si="165"/>
        <v>142563.69</v>
      </c>
    </row>
    <row r="9664" spans="1:6" s="45" customFormat="1" ht="14.25">
      <c r="A9664" s="229">
        <v>4208127</v>
      </c>
      <c r="B9664" s="21" t="s">
        <v>31</v>
      </c>
      <c r="C9664" s="32" t="s">
        <v>10460</v>
      </c>
      <c r="D9664" s="33" t="s">
        <v>23</v>
      </c>
      <c r="E9664" s="34">
        <v>27.53</v>
      </c>
      <c r="F9664" s="168">
        <f t="shared" si="165"/>
        <v>27.53</v>
      </c>
    </row>
    <row r="9665" spans="1:6" s="45" customFormat="1" ht="24">
      <c r="A9665" s="229">
        <v>4208196</v>
      </c>
      <c r="B9665" s="21" t="s">
        <v>31</v>
      </c>
      <c r="C9665" s="32" t="s">
        <v>10461</v>
      </c>
      <c r="D9665" s="33" t="s">
        <v>20</v>
      </c>
      <c r="E9665" s="34">
        <v>2676.26</v>
      </c>
      <c r="F9665" s="168">
        <f t="shared" si="165"/>
        <v>2676.26</v>
      </c>
    </row>
    <row r="9666" spans="1:6" s="45" customFormat="1" ht="14.25">
      <c r="A9666" s="229">
        <v>4208209</v>
      </c>
      <c r="B9666" s="21" t="s">
        <v>31</v>
      </c>
      <c r="C9666" s="32" t="s">
        <v>10462</v>
      </c>
      <c r="D9666" s="33" t="s">
        <v>20</v>
      </c>
      <c r="E9666" s="34">
        <v>11296.25</v>
      </c>
      <c r="F9666" s="168">
        <f t="shared" si="165"/>
        <v>11296.25</v>
      </c>
    </row>
    <row r="9667" spans="1:6" s="45" customFormat="1" ht="14.25">
      <c r="A9667" s="229">
        <v>4208206</v>
      </c>
      <c r="B9667" s="21" t="s">
        <v>31</v>
      </c>
      <c r="C9667" s="32" t="s">
        <v>10463</v>
      </c>
      <c r="D9667" s="33" t="s">
        <v>25</v>
      </c>
      <c r="E9667" s="34">
        <v>125.65</v>
      </c>
      <c r="F9667" s="168">
        <f t="shared" si="165"/>
        <v>125.65</v>
      </c>
    </row>
    <row r="9668" spans="1:6" s="45" customFormat="1" ht="14.25">
      <c r="A9668" s="229">
        <v>4208210</v>
      </c>
      <c r="B9668" s="21" t="s">
        <v>31</v>
      </c>
      <c r="C9668" s="32" t="s">
        <v>10464</v>
      </c>
      <c r="D9668" s="33" t="s">
        <v>20</v>
      </c>
      <c r="E9668" s="34">
        <v>25715.439999999999</v>
      </c>
      <c r="F9668" s="168">
        <f t="shared" si="165"/>
        <v>25715.439999999999</v>
      </c>
    </row>
    <row r="9669" spans="1:6" s="45" customFormat="1" ht="14.25">
      <c r="A9669" s="229">
        <v>4208195</v>
      </c>
      <c r="B9669" s="21" t="s">
        <v>31</v>
      </c>
      <c r="C9669" s="32" t="s">
        <v>10465</v>
      </c>
      <c r="D9669" s="33" t="s">
        <v>20</v>
      </c>
      <c r="E9669" s="34">
        <v>13793.3</v>
      </c>
      <c r="F9669" s="168">
        <f t="shared" si="165"/>
        <v>13793.3</v>
      </c>
    </row>
    <row r="9670" spans="1:6" s="45" customFormat="1" ht="14.25">
      <c r="A9670" s="229">
        <v>4208208</v>
      </c>
      <c r="B9670" s="21" t="s">
        <v>31</v>
      </c>
      <c r="C9670" s="32" t="s">
        <v>10466</v>
      </c>
      <c r="D9670" s="33" t="s">
        <v>25</v>
      </c>
      <c r="E9670" s="34">
        <v>595.23</v>
      </c>
      <c r="F9670" s="168">
        <f t="shared" si="165"/>
        <v>595.23</v>
      </c>
    </row>
    <row r="9671" spans="1:6" s="45" customFormat="1" ht="14.25">
      <c r="A9671" s="229">
        <v>4208135</v>
      </c>
      <c r="B9671" s="21" t="s">
        <v>31</v>
      </c>
      <c r="C9671" s="32" t="s">
        <v>10467</v>
      </c>
      <c r="D9671" s="33" t="s">
        <v>21</v>
      </c>
      <c r="E9671" s="34">
        <v>1769.48</v>
      </c>
      <c r="F9671" s="168">
        <f t="shared" si="165"/>
        <v>1769.48</v>
      </c>
    </row>
    <row r="9672" spans="1:6" s="45" customFormat="1" ht="14.25">
      <c r="A9672" s="229">
        <v>4208136</v>
      </c>
      <c r="B9672" s="21" t="s">
        <v>31</v>
      </c>
      <c r="C9672" s="32" t="s">
        <v>10468</v>
      </c>
      <c r="D9672" s="33" t="s">
        <v>21</v>
      </c>
      <c r="E9672" s="34">
        <v>2013.52</v>
      </c>
      <c r="F9672" s="168">
        <f t="shared" si="165"/>
        <v>2013.52</v>
      </c>
    </row>
    <row r="9673" spans="1:6" s="45" customFormat="1" ht="14.25">
      <c r="A9673" s="229">
        <v>4208137</v>
      </c>
      <c r="B9673" s="21" t="s">
        <v>31</v>
      </c>
      <c r="C9673" s="32" t="s">
        <v>10469</v>
      </c>
      <c r="D9673" s="33" t="s">
        <v>21</v>
      </c>
      <c r="E9673" s="34">
        <v>2312.19</v>
      </c>
      <c r="F9673" s="168">
        <f t="shared" si="165"/>
        <v>2312.19</v>
      </c>
    </row>
    <row r="9674" spans="1:6" s="45" customFormat="1" ht="14.25">
      <c r="A9674" s="229">
        <v>4208138</v>
      </c>
      <c r="B9674" s="21" t="s">
        <v>31</v>
      </c>
      <c r="C9674" s="32" t="s">
        <v>10470</v>
      </c>
      <c r="D9674" s="33" t="s">
        <v>21</v>
      </c>
      <c r="E9674" s="34">
        <v>2602.62</v>
      </c>
      <c r="F9674" s="168">
        <f t="shared" si="165"/>
        <v>2602.62</v>
      </c>
    </row>
    <row r="9675" spans="1:6" s="45" customFormat="1" ht="14.25">
      <c r="A9675" s="229">
        <v>4208139</v>
      </c>
      <c r="B9675" s="21" t="s">
        <v>31</v>
      </c>
      <c r="C9675" s="32" t="s">
        <v>10471</v>
      </c>
      <c r="D9675" s="33" t="s">
        <v>21</v>
      </c>
      <c r="E9675" s="34">
        <v>2606.2199999999998</v>
      </c>
      <c r="F9675" s="168">
        <f t="shared" si="165"/>
        <v>2606.2199999999998</v>
      </c>
    </row>
    <row r="9676" spans="1:6" s="45" customFormat="1" ht="14.25">
      <c r="A9676" s="229">
        <v>4208140</v>
      </c>
      <c r="B9676" s="21" t="s">
        <v>31</v>
      </c>
      <c r="C9676" s="32" t="s">
        <v>10472</v>
      </c>
      <c r="D9676" s="33" t="s">
        <v>21</v>
      </c>
      <c r="E9676" s="34">
        <v>3238.79</v>
      </c>
      <c r="F9676" s="168">
        <f t="shared" si="165"/>
        <v>3238.79</v>
      </c>
    </row>
    <row r="9677" spans="1:6" s="45" customFormat="1" ht="14.25">
      <c r="A9677" s="229">
        <v>4208141</v>
      </c>
      <c r="B9677" s="21" t="s">
        <v>31</v>
      </c>
      <c r="C9677" s="32" t="s">
        <v>10473</v>
      </c>
      <c r="D9677" s="33" t="s">
        <v>21</v>
      </c>
      <c r="E9677" s="34">
        <v>3247.94</v>
      </c>
      <c r="F9677" s="168">
        <f t="shared" si="165"/>
        <v>3247.94</v>
      </c>
    </row>
    <row r="9678" spans="1:6" s="45" customFormat="1" ht="14.25">
      <c r="A9678" s="229">
        <v>4208212</v>
      </c>
      <c r="B9678" s="21" t="s">
        <v>31</v>
      </c>
      <c r="C9678" s="32" t="s">
        <v>10474</v>
      </c>
      <c r="D9678" s="33" t="s">
        <v>21</v>
      </c>
      <c r="E9678" s="34">
        <v>3249.67</v>
      </c>
      <c r="F9678" s="168">
        <f t="shared" si="165"/>
        <v>3249.67</v>
      </c>
    </row>
    <row r="9679" spans="1:6" s="45" customFormat="1" ht="14.25">
      <c r="A9679" s="229">
        <v>4208213</v>
      </c>
      <c r="B9679" s="21" t="s">
        <v>31</v>
      </c>
      <c r="C9679" s="32" t="s">
        <v>10475</v>
      </c>
      <c r="D9679" s="33" t="s">
        <v>21</v>
      </c>
      <c r="E9679" s="34">
        <v>3736.83</v>
      </c>
      <c r="F9679" s="168">
        <f t="shared" si="165"/>
        <v>3736.83</v>
      </c>
    </row>
    <row r="9680" spans="1:6" s="45" customFormat="1" ht="14.25">
      <c r="A9680" s="229">
        <v>4208214</v>
      </c>
      <c r="B9680" s="21" t="s">
        <v>31</v>
      </c>
      <c r="C9680" s="32" t="s">
        <v>10476</v>
      </c>
      <c r="D9680" s="33" t="s">
        <v>21</v>
      </c>
      <c r="E9680" s="34">
        <v>4227.41</v>
      </c>
      <c r="F9680" s="168">
        <f t="shared" si="165"/>
        <v>4227.41</v>
      </c>
    </row>
    <row r="9681" spans="1:6" s="45" customFormat="1" ht="14.25">
      <c r="A9681" s="229">
        <v>4208215</v>
      </c>
      <c r="B9681" s="21" t="s">
        <v>31</v>
      </c>
      <c r="C9681" s="32" t="s">
        <v>10477</v>
      </c>
      <c r="D9681" s="33" t="s">
        <v>21</v>
      </c>
      <c r="E9681" s="34">
        <v>4233.3500000000004</v>
      </c>
      <c r="F9681" s="168">
        <f t="shared" si="165"/>
        <v>4233.3500000000004</v>
      </c>
    </row>
    <row r="9682" spans="1:6" s="45" customFormat="1" ht="14.25">
      <c r="A9682" s="229">
        <v>4208216</v>
      </c>
      <c r="B9682" s="21" t="s">
        <v>31</v>
      </c>
      <c r="C9682" s="32" t="s">
        <v>10478</v>
      </c>
      <c r="D9682" s="33" t="s">
        <v>21</v>
      </c>
      <c r="E9682" s="34">
        <v>2355.41</v>
      </c>
      <c r="F9682" s="168">
        <f t="shared" si="165"/>
        <v>2355.41</v>
      </c>
    </row>
    <row r="9683" spans="1:6" s="45" customFormat="1" ht="14.25">
      <c r="A9683" s="229">
        <v>4208217</v>
      </c>
      <c r="B9683" s="21" t="s">
        <v>31</v>
      </c>
      <c r="C9683" s="32" t="s">
        <v>10479</v>
      </c>
      <c r="D9683" s="33" t="s">
        <v>21</v>
      </c>
      <c r="E9683" s="34">
        <v>2676.95</v>
      </c>
      <c r="F9683" s="168">
        <f t="shared" si="165"/>
        <v>2676.95</v>
      </c>
    </row>
    <row r="9684" spans="1:6" s="45" customFormat="1" ht="14.25">
      <c r="A9684" s="229">
        <v>4208218</v>
      </c>
      <c r="B9684" s="21" t="s">
        <v>31</v>
      </c>
      <c r="C9684" s="32" t="s">
        <v>10480</v>
      </c>
      <c r="D9684" s="33" t="s">
        <v>21</v>
      </c>
      <c r="E9684" s="34">
        <v>3497.96</v>
      </c>
      <c r="F9684" s="168">
        <f t="shared" si="165"/>
        <v>3497.96</v>
      </c>
    </row>
    <row r="9685" spans="1:6" s="45" customFormat="1" ht="14.25">
      <c r="A9685" s="229">
        <v>4208219</v>
      </c>
      <c r="B9685" s="21" t="s">
        <v>31</v>
      </c>
      <c r="C9685" s="32" t="s">
        <v>10481</v>
      </c>
      <c r="D9685" s="33" t="s">
        <v>21</v>
      </c>
      <c r="E9685" s="34">
        <v>4518.67</v>
      </c>
      <c r="F9685" s="168">
        <f t="shared" si="165"/>
        <v>4518.67</v>
      </c>
    </row>
    <row r="9686" spans="1:6" s="45" customFormat="1" ht="14.25">
      <c r="A9686" s="229">
        <v>4208220</v>
      </c>
      <c r="B9686" s="21" t="s">
        <v>31</v>
      </c>
      <c r="C9686" s="32" t="s">
        <v>10482</v>
      </c>
      <c r="D9686" s="33" t="s">
        <v>21</v>
      </c>
      <c r="E9686" s="34">
        <v>4787.59</v>
      </c>
      <c r="F9686" s="168">
        <f t="shared" si="165"/>
        <v>4787.59</v>
      </c>
    </row>
    <row r="9687" spans="1:6" s="45" customFormat="1" ht="14.25">
      <c r="A9687" s="229">
        <v>4208221</v>
      </c>
      <c r="B9687" s="21" t="s">
        <v>31</v>
      </c>
      <c r="C9687" s="32" t="s">
        <v>10483</v>
      </c>
      <c r="D9687" s="33" t="s">
        <v>21</v>
      </c>
      <c r="E9687" s="34">
        <v>6300.31</v>
      </c>
      <c r="F9687" s="168">
        <f t="shared" si="165"/>
        <v>6300.31</v>
      </c>
    </row>
    <row r="9688" spans="1:6" s="45" customFormat="1" ht="14.25">
      <c r="A9688" s="229">
        <v>4208222</v>
      </c>
      <c r="B9688" s="21" t="s">
        <v>31</v>
      </c>
      <c r="C9688" s="32" t="s">
        <v>10484</v>
      </c>
      <c r="D9688" s="33" t="s">
        <v>21</v>
      </c>
      <c r="E9688" s="34">
        <v>7946.92</v>
      </c>
      <c r="F9688" s="168">
        <f t="shared" si="165"/>
        <v>7946.92</v>
      </c>
    </row>
    <row r="9689" spans="1:6" s="45" customFormat="1" ht="14.25">
      <c r="A9689" s="229">
        <v>4208223</v>
      </c>
      <c r="B9689" s="21" t="s">
        <v>31</v>
      </c>
      <c r="C9689" s="32" t="s">
        <v>10485</v>
      </c>
      <c r="D9689" s="33" t="s">
        <v>21</v>
      </c>
      <c r="E9689" s="34">
        <v>7949.59</v>
      </c>
      <c r="F9689" s="168">
        <f t="shared" si="165"/>
        <v>7949.59</v>
      </c>
    </row>
    <row r="9690" spans="1:6" s="45" customFormat="1" ht="14.25">
      <c r="A9690" s="229">
        <v>4208224</v>
      </c>
      <c r="B9690" s="21" t="s">
        <v>31</v>
      </c>
      <c r="C9690" s="32" t="s">
        <v>10486</v>
      </c>
      <c r="D9690" s="33" t="s">
        <v>21</v>
      </c>
      <c r="E9690" s="34">
        <v>9267.32</v>
      </c>
      <c r="F9690" s="168">
        <f t="shared" si="165"/>
        <v>9267.32</v>
      </c>
    </row>
    <row r="9691" spans="1:6" s="45" customFormat="1" ht="14.25">
      <c r="A9691" s="229">
        <v>4208225</v>
      </c>
      <c r="B9691" s="21" t="s">
        <v>31</v>
      </c>
      <c r="C9691" s="32" t="s">
        <v>10487</v>
      </c>
      <c r="D9691" s="33" t="s">
        <v>21</v>
      </c>
      <c r="E9691" s="34">
        <v>10420.01</v>
      </c>
      <c r="F9691" s="168">
        <f t="shared" si="165"/>
        <v>10420.01</v>
      </c>
    </row>
    <row r="9692" spans="1:6" s="45" customFormat="1" ht="14.25">
      <c r="A9692" s="229">
        <v>4208226</v>
      </c>
      <c r="B9692" s="21" t="s">
        <v>31</v>
      </c>
      <c r="C9692" s="32" t="s">
        <v>10488</v>
      </c>
      <c r="D9692" s="33" t="s">
        <v>21</v>
      </c>
      <c r="E9692" s="34">
        <v>10613.12</v>
      </c>
      <c r="F9692" s="168">
        <f t="shared" si="165"/>
        <v>10613.12</v>
      </c>
    </row>
    <row r="9693" spans="1:6" s="45" customFormat="1" ht="14.25">
      <c r="A9693" s="229">
        <v>4208227</v>
      </c>
      <c r="B9693" s="21" t="s">
        <v>31</v>
      </c>
      <c r="C9693" s="32" t="s">
        <v>10489</v>
      </c>
      <c r="D9693" s="33" t="s">
        <v>21</v>
      </c>
      <c r="E9693" s="34">
        <v>1545.31</v>
      </c>
      <c r="F9693" s="168">
        <f t="shared" si="165"/>
        <v>1545.31</v>
      </c>
    </row>
    <row r="9694" spans="1:6" s="45" customFormat="1" ht="14.25">
      <c r="A9694" s="229">
        <v>4208228</v>
      </c>
      <c r="B9694" s="21" t="s">
        <v>31</v>
      </c>
      <c r="C9694" s="32" t="s">
        <v>10490</v>
      </c>
      <c r="D9694" s="33" t="s">
        <v>21</v>
      </c>
      <c r="E9694" s="34">
        <v>1764.19</v>
      </c>
      <c r="F9694" s="168">
        <f t="shared" si="165"/>
        <v>1764.19</v>
      </c>
    </row>
    <row r="9695" spans="1:6" s="45" customFormat="1" ht="14.25">
      <c r="A9695" s="229">
        <v>4208229</v>
      </c>
      <c r="B9695" s="21" t="s">
        <v>31</v>
      </c>
      <c r="C9695" s="32" t="s">
        <v>10491</v>
      </c>
      <c r="D9695" s="33" t="s">
        <v>21</v>
      </c>
      <c r="E9695" s="34">
        <v>2289.4</v>
      </c>
      <c r="F9695" s="168">
        <f t="shared" si="165"/>
        <v>2289.4</v>
      </c>
    </row>
    <row r="9696" spans="1:6" s="45" customFormat="1" ht="14.25">
      <c r="A9696" s="229">
        <v>4208230</v>
      </c>
      <c r="B9696" s="21" t="s">
        <v>31</v>
      </c>
      <c r="C9696" s="32" t="s">
        <v>10492</v>
      </c>
      <c r="D9696" s="33" t="s">
        <v>21</v>
      </c>
      <c r="E9696" s="34">
        <v>2959.08</v>
      </c>
      <c r="F9696" s="168">
        <f t="shared" si="165"/>
        <v>2959.08</v>
      </c>
    </row>
    <row r="9697" spans="1:6" s="45" customFormat="1" ht="14.25">
      <c r="A9697" s="229">
        <v>4208231</v>
      </c>
      <c r="B9697" s="21" t="s">
        <v>31</v>
      </c>
      <c r="C9697" s="32" t="s">
        <v>10493</v>
      </c>
      <c r="D9697" s="33" t="s">
        <v>21</v>
      </c>
      <c r="E9697" s="34">
        <v>3136.87</v>
      </c>
      <c r="F9697" s="168">
        <f t="shared" si="165"/>
        <v>3136.87</v>
      </c>
    </row>
    <row r="9698" spans="1:6" s="45" customFormat="1" ht="14.25">
      <c r="A9698" s="229">
        <v>4208232</v>
      </c>
      <c r="B9698" s="21" t="s">
        <v>31</v>
      </c>
      <c r="C9698" s="32" t="s">
        <v>10494</v>
      </c>
      <c r="D9698" s="33" t="s">
        <v>21</v>
      </c>
      <c r="E9698" s="34">
        <v>4120.78</v>
      </c>
      <c r="F9698" s="168">
        <f t="shared" si="165"/>
        <v>4120.78</v>
      </c>
    </row>
    <row r="9699" spans="1:6" s="45" customFormat="1" ht="14.25">
      <c r="A9699" s="229">
        <v>4208233</v>
      </c>
      <c r="B9699" s="21" t="s">
        <v>31</v>
      </c>
      <c r="C9699" s="32" t="s">
        <v>10495</v>
      </c>
      <c r="D9699" s="33" t="s">
        <v>21</v>
      </c>
      <c r="E9699" s="34">
        <v>5191.7700000000004</v>
      </c>
      <c r="F9699" s="168">
        <f t="shared" si="165"/>
        <v>5191.7700000000004</v>
      </c>
    </row>
    <row r="9700" spans="1:6" s="45" customFormat="1" ht="14.25">
      <c r="A9700" s="229">
        <v>4208234</v>
      </c>
      <c r="B9700" s="21" t="s">
        <v>31</v>
      </c>
      <c r="C9700" s="32" t="s">
        <v>10496</v>
      </c>
      <c r="D9700" s="33" t="s">
        <v>21</v>
      </c>
      <c r="E9700" s="34">
        <v>5194.24</v>
      </c>
      <c r="F9700" s="168">
        <f t="shared" si="165"/>
        <v>5194.24</v>
      </c>
    </row>
    <row r="9701" spans="1:6" s="45" customFormat="1" ht="14.25">
      <c r="A9701" s="229">
        <v>4208235</v>
      </c>
      <c r="B9701" s="21" t="s">
        <v>31</v>
      </c>
      <c r="C9701" s="32" t="s">
        <v>10497</v>
      </c>
      <c r="D9701" s="33" t="s">
        <v>21</v>
      </c>
      <c r="E9701" s="34">
        <v>6065.67</v>
      </c>
      <c r="F9701" s="168">
        <f t="shared" si="165"/>
        <v>6065.67</v>
      </c>
    </row>
    <row r="9702" spans="1:6" s="45" customFormat="1" ht="14.25">
      <c r="A9702" s="229">
        <v>4208236</v>
      </c>
      <c r="B9702" s="21" t="s">
        <v>31</v>
      </c>
      <c r="C9702" s="32" t="s">
        <v>10498</v>
      </c>
      <c r="D9702" s="33" t="s">
        <v>21</v>
      </c>
      <c r="E9702" s="34">
        <v>6920.97</v>
      </c>
      <c r="F9702" s="168">
        <f t="shared" si="165"/>
        <v>6920.97</v>
      </c>
    </row>
    <row r="9703" spans="1:6" s="45" customFormat="1" ht="14.25">
      <c r="A9703" s="229">
        <v>4208237</v>
      </c>
      <c r="B9703" s="21" t="s">
        <v>31</v>
      </c>
      <c r="C9703" s="32" t="s">
        <v>10499</v>
      </c>
      <c r="D9703" s="33" t="s">
        <v>21</v>
      </c>
      <c r="E9703" s="34">
        <v>6952.54</v>
      </c>
      <c r="F9703" s="168">
        <f t="shared" si="165"/>
        <v>6952.54</v>
      </c>
    </row>
    <row r="9704" spans="1:6" s="45" customFormat="1" ht="14.25">
      <c r="A9704" s="229">
        <v>4208128</v>
      </c>
      <c r="B9704" s="21" t="s">
        <v>31</v>
      </c>
      <c r="C9704" s="32" t="s">
        <v>10500</v>
      </c>
      <c r="D9704" s="33" t="s">
        <v>21</v>
      </c>
      <c r="E9704" s="34">
        <v>260.83999999999997</v>
      </c>
      <c r="F9704" s="168">
        <f t="shared" si="165"/>
        <v>260.83999999999997</v>
      </c>
    </row>
    <row r="9705" spans="1:6" s="45" customFormat="1" ht="14.25">
      <c r="A9705" s="229">
        <v>4208129</v>
      </c>
      <c r="B9705" s="21" t="s">
        <v>31</v>
      </c>
      <c r="C9705" s="32" t="s">
        <v>10501</v>
      </c>
      <c r="D9705" s="33" t="s">
        <v>21</v>
      </c>
      <c r="E9705" s="34">
        <v>289.51</v>
      </c>
      <c r="F9705" s="168">
        <f t="shared" si="165"/>
        <v>289.51</v>
      </c>
    </row>
    <row r="9706" spans="1:6" s="45" customFormat="1" ht="14.25">
      <c r="A9706" s="229">
        <v>4208130</v>
      </c>
      <c r="B9706" s="21" t="s">
        <v>31</v>
      </c>
      <c r="C9706" s="32" t="s">
        <v>10502</v>
      </c>
      <c r="D9706" s="33" t="s">
        <v>21</v>
      </c>
      <c r="E9706" s="34">
        <v>332.58</v>
      </c>
      <c r="F9706" s="168">
        <f t="shared" si="165"/>
        <v>332.58</v>
      </c>
    </row>
    <row r="9707" spans="1:6" s="45" customFormat="1" ht="14.25">
      <c r="A9707" s="229">
        <v>4208131</v>
      </c>
      <c r="B9707" s="21" t="s">
        <v>31</v>
      </c>
      <c r="C9707" s="32" t="s">
        <v>10503</v>
      </c>
      <c r="D9707" s="33" t="s">
        <v>21</v>
      </c>
      <c r="E9707" s="34">
        <v>386.44</v>
      </c>
      <c r="F9707" s="168">
        <f t="shared" si="165"/>
        <v>386.44</v>
      </c>
    </row>
    <row r="9708" spans="1:6" s="45" customFormat="1" ht="14.25">
      <c r="A9708" s="229">
        <v>4208132</v>
      </c>
      <c r="B9708" s="21" t="s">
        <v>31</v>
      </c>
      <c r="C9708" s="32" t="s">
        <v>10504</v>
      </c>
      <c r="D9708" s="33" t="s">
        <v>21</v>
      </c>
      <c r="E9708" s="34">
        <v>440.13</v>
      </c>
      <c r="F9708" s="168">
        <f t="shared" si="165"/>
        <v>440.13</v>
      </c>
    </row>
    <row r="9709" spans="1:6" s="45" customFormat="1" ht="14.25">
      <c r="A9709" s="229">
        <v>4208133</v>
      </c>
      <c r="B9709" s="21" t="s">
        <v>31</v>
      </c>
      <c r="C9709" s="32" t="s">
        <v>10505</v>
      </c>
      <c r="D9709" s="33" t="s">
        <v>21</v>
      </c>
      <c r="E9709" s="34">
        <v>499.09</v>
      </c>
      <c r="F9709" s="168">
        <f t="shared" si="165"/>
        <v>499.09</v>
      </c>
    </row>
    <row r="9710" spans="1:6" s="45" customFormat="1" ht="14.25">
      <c r="A9710" s="229">
        <v>4208134</v>
      </c>
      <c r="B9710" s="21" t="s">
        <v>31</v>
      </c>
      <c r="C9710" s="32" t="s">
        <v>10506</v>
      </c>
      <c r="D9710" s="33" t="s">
        <v>21</v>
      </c>
      <c r="E9710" s="34">
        <v>558.92999999999995</v>
      </c>
      <c r="F9710" s="168">
        <f t="shared" si="165"/>
        <v>558.92999999999995</v>
      </c>
    </row>
    <row r="9711" spans="1:6" s="45" customFormat="1" ht="14.25">
      <c r="A9711" s="229">
        <v>4208238</v>
      </c>
      <c r="B9711" s="21" t="s">
        <v>31</v>
      </c>
      <c r="C9711" s="32" t="s">
        <v>10507</v>
      </c>
      <c r="D9711" s="33" t="s">
        <v>21</v>
      </c>
      <c r="E9711" s="34">
        <v>584.24</v>
      </c>
      <c r="F9711" s="168">
        <f t="shared" ref="F9711:F9774" si="166">E9711*$F$5038</f>
        <v>584.24</v>
      </c>
    </row>
    <row r="9712" spans="1:6" s="45" customFormat="1" ht="14.25">
      <c r="A9712" s="229">
        <v>4208239</v>
      </c>
      <c r="B9712" s="21" t="s">
        <v>31</v>
      </c>
      <c r="C9712" s="32" t="s">
        <v>10508</v>
      </c>
      <c r="D9712" s="33" t="s">
        <v>21</v>
      </c>
      <c r="E9712" s="34">
        <v>638.39</v>
      </c>
      <c r="F9712" s="168">
        <f t="shared" si="166"/>
        <v>638.39</v>
      </c>
    </row>
    <row r="9713" spans="1:6" s="45" customFormat="1" ht="14.25">
      <c r="A9713" s="229">
        <v>4413920</v>
      </c>
      <c r="B9713" s="21" t="s">
        <v>31</v>
      </c>
      <c r="C9713" s="32" t="s">
        <v>10509</v>
      </c>
      <c r="D9713" s="33" t="s">
        <v>45</v>
      </c>
      <c r="E9713" s="34">
        <v>0.51</v>
      </c>
      <c r="F9713" s="168">
        <f t="shared" si="166"/>
        <v>0.51</v>
      </c>
    </row>
    <row r="9714" spans="1:6" s="45" customFormat="1" ht="14.25">
      <c r="A9714" s="229">
        <v>4413024</v>
      </c>
      <c r="B9714" s="21" t="s">
        <v>31</v>
      </c>
      <c r="C9714" s="32" t="s">
        <v>10510</v>
      </c>
      <c r="D9714" s="33" t="s">
        <v>45</v>
      </c>
      <c r="E9714" s="34">
        <v>0.39</v>
      </c>
      <c r="F9714" s="168">
        <f t="shared" si="166"/>
        <v>0.39</v>
      </c>
    </row>
    <row r="9715" spans="1:6" s="45" customFormat="1" ht="14.25">
      <c r="A9715" s="229">
        <v>4413022</v>
      </c>
      <c r="B9715" s="21" t="s">
        <v>31</v>
      </c>
      <c r="C9715" s="32" t="s">
        <v>10511</v>
      </c>
      <c r="D9715" s="33" t="s">
        <v>45</v>
      </c>
      <c r="E9715" s="34">
        <v>0.59</v>
      </c>
      <c r="F9715" s="168">
        <f t="shared" si="166"/>
        <v>0.59</v>
      </c>
    </row>
    <row r="9716" spans="1:6" s="45" customFormat="1" ht="14.25">
      <c r="A9716" s="229">
        <v>4413020</v>
      </c>
      <c r="B9716" s="21" t="s">
        <v>31</v>
      </c>
      <c r="C9716" s="32" t="s">
        <v>10512</v>
      </c>
      <c r="D9716" s="33" t="s">
        <v>21</v>
      </c>
      <c r="E9716" s="34">
        <v>37.85</v>
      </c>
      <c r="F9716" s="168">
        <f t="shared" si="166"/>
        <v>37.85</v>
      </c>
    </row>
    <row r="9717" spans="1:6" s="45" customFormat="1" ht="24">
      <c r="A9717" s="229">
        <v>4413013</v>
      </c>
      <c r="B9717" s="21" t="s">
        <v>31</v>
      </c>
      <c r="C9717" s="32" t="s">
        <v>10513</v>
      </c>
      <c r="D9717" s="33" t="s">
        <v>21</v>
      </c>
      <c r="E9717" s="34">
        <v>83.98</v>
      </c>
      <c r="F9717" s="168">
        <f t="shared" si="166"/>
        <v>83.98</v>
      </c>
    </row>
    <row r="9718" spans="1:6" s="45" customFormat="1" ht="14.25">
      <c r="A9718" s="229">
        <v>4413019</v>
      </c>
      <c r="B9718" s="21" t="s">
        <v>31</v>
      </c>
      <c r="C9718" s="32" t="s">
        <v>10514</v>
      </c>
      <c r="D9718" s="33" t="s">
        <v>21</v>
      </c>
      <c r="E9718" s="34">
        <v>33.15</v>
      </c>
      <c r="F9718" s="168">
        <f t="shared" si="166"/>
        <v>33.15</v>
      </c>
    </row>
    <row r="9719" spans="1:6" s="45" customFormat="1" ht="14.25">
      <c r="A9719" s="229">
        <v>4413026</v>
      </c>
      <c r="B9719" s="21" t="s">
        <v>31</v>
      </c>
      <c r="C9719" s="32" t="s">
        <v>10515</v>
      </c>
      <c r="D9719" s="33" t="s">
        <v>45</v>
      </c>
      <c r="E9719" s="34">
        <v>239.52</v>
      </c>
      <c r="F9719" s="168">
        <f t="shared" si="166"/>
        <v>239.52</v>
      </c>
    </row>
    <row r="9720" spans="1:6" s="45" customFormat="1" ht="14.25">
      <c r="A9720" s="229">
        <v>4413996</v>
      </c>
      <c r="B9720" s="21" t="s">
        <v>31</v>
      </c>
      <c r="C9720" s="32" t="s">
        <v>10516</v>
      </c>
      <c r="D9720" s="33" t="s">
        <v>45</v>
      </c>
      <c r="E9720" s="34">
        <v>9.6199999999999992</v>
      </c>
      <c r="F9720" s="168">
        <f t="shared" si="166"/>
        <v>9.6199999999999992</v>
      </c>
    </row>
    <row r="9721" spans="1:6" s="45" customFormat="1" ht="14.25">
      <c r="A9721" s="229">
        <v>4413942</v>
      </c>
      <c r="B9721" s="21" t="s">
        <v>31</v>
      </c>
      <c r="C9721" s="32" t="s">
        <v>10517</v>
      </c>
      <c r="D9721" s="33" t="s">
        <v>44</v>
      </c>
      <c r="E9721" s="34">
        <v>1.98</v>
      </c>
      <c r="F9721" s="168">
        <f t="shared" si="166"/>
        <v>1.98</v>
      </c>
    </row>
    <row r="9722" spans="1:6" s="45" customFormat="1" ht="14.25">
      <c r="A9722" s="229">
        <v>4413018</v>
      </c>
      <c r="B9722" s="21" t="s">
        <v>31</v>
      </c>
      <c r="C9722" s="32" t="s">
        <v>10518</v>
      </c>
      <c r="D9722" s="33" t="s">
        <v>23</v>
      </c>
      <c r="E9722" s="34">
        <v>12.84</v>
      </c>
      <c r="F9722" s="168">
        <f t="shared" si="166"/>
        <v>12.84</v>
      </c>
    </row>
    <row r="9723" spans="1:6" s="45" customFormat="1" ht="14.25">
      <c r="A9723" s="229">
        <v>4413905</v>
      </c>
      <c r="B9723" s="21" t="s">
        <v>31</v>
      </c>
      <c r="C9723" s="32" t="s">
        <v>10519</v>
      </c>
      <c r="D9723" s="33" t="s">
        <v>45</v>
      </c>
      <c r="E9723" s="34">
        <v>6.09</v>
      </c>
      <c r="F9723" s="168">
        <f t="shared" si="166"/>
        <v>6.09</v>
      </c>
    </row>
    <row r="9724" spans="1:6" s="45" customFormat="1" ht="14.25">
      <c r="A9724" s="229">
        <v>4413987</v>
      </c>
      <c r="B9724" s="21" t="s">
        <v>31</v>
      </c>
      <c r="C9724" s="32" t="s">
        <v>10520</v>
      </c>
      <c r="D9724" s="33" t="s">
        <v>45</v>
      </c>
      <c r="E9724" s="34">
        <v>0.34</v>
      </c>
      <c r="F9724" s="168">
        <f t="shared" si="166"/>
        <v>0.34</v>
      </c>
    </row>
    <row r="9725" spans="1:6" s="45" customFormat="1" ht="14.25">
      <c r="A9725" s="229">
        <v>4413995</v>
      </c>
      <c r="B9725" s="21" t="s">
        <v>31</v>
      </c>
      <c r="C9725" s="32" t="s">
        <v>10521</v>
      </c>
      <c r="D9725" s="33" t="s">
        <v>45</v>
      </c>
      <c r="E9725" s="34">
        <v>2.88</v>
      </c>
      <c r="F9725" s="168">
        <f t="shared" si="166"/>
        <v>2.88</v>
      </c>
    </row>
    <row r="9726" spans="1:6" s="45" customFormat="1" ht="14.25">
      <c r="A9726" s="229">
        <v>4413994</v>
      </c>
      <c r="B9726" s="21" t="s">
        <v>31</v>
      </c>
      <c r="C9726" s="32" t="s">
        <v>10522</v>
      </c>
      <c r="D9726" s="33" t="s">
        <v>21</v>
      </c>
      <c r="E9726" s="34">
        <v>682.9</v>
      </c>
      <c r="F9726" s="168">
        <f t="shared" si="166"/>
        <v>682.9</v>
      </c>
    </row>
    <row r="9727" spans="1:6" s="45" customFormat="1" ht="14.25">
      <c r="A9727" s="229">
        <v>4413200</v>
      </c>
      <c r="B9727" s="21" t="s">
        <v>31</v>
      </c>
      <c r="C9727" s="32" t="s">
        <v>10523</v>
      </c>
      <c r="D9727" s="33" t="s">
        <v>45</v>
      </c>
      <c r="E9727" s="34">
        <v>15.71</v>
      </c>
      <c r="F9727" s="168">
        <f t="shared" si="166"/>
        <v>15.71</v>
      </c>
    </row>
    <row r="9728" spans="1:6" s="45" customFormat="1" ht="14.25">
      <c r="A9728" s="229">
        <v>4413990</v>
      </c>
      <c r="B9728" s="21" t="s">
        <v>31</v>
      </c>
      <c r="C9728" s="32" t="s">
        <v>10524</v>
      </c>
      <c r="D9728" s="33" t="s">
        <v>20</v>
      </c>
      <c r="E9728" s="34">
        <v>33.15</v>
      </c>
      <c r="F9728" s="168">
        <f t="shared" si="166"/>
        <v>33.15</v>
      </c>
    </row>
    <row r="9729" spans="1:6" s="45" customFormat="1" ht="14.25">
      <c r="A9729" s="229">
        <v>4413989</v>
      </c>
      <c r="B9729" s="21" t="s">
        <v>31</v>
      </c>
      <c r="C9729" s="32" t="s">
        <v>10525</v>
      </c>
      <c r="D9729" s="33" t="s">
        <v>20</v>
      </c>
      <c r="E9729" s="34">
        <v>37.85</v>
      </c>
      <c r="F9729" s="168">
        <f t="shared" si="166"/>
        <v>37.85</v>
      </c>
    </row>
    <row r="9730" spans="1:6" s="45" customFormat="1" ht="14.25">
      <c r="A9730" s="229">
        <v>4413951</v>
      </c>
      <c r="B9730" s="21" t="s">
        <v>31</v>
      </c>
      <c r="C9730" s="32" t="s">
        <v>10526</v>
      </c>
      <c r="D9730" s="33" t="s">
        <v>20</v>
      </c>
      <c r="E9730" s="34">
        <v>51.32</v>
      </c>
      <c r="F9730" s="168">
        <f t="shared" si="166"/>
        <v>51.32</v>
      </c>
    </row>
    <row r="9731" spans="1:6" s="45" customFormat="1" ht="14.25">
      <c r="A9731" s="229">
        <v>4413950</v>
      </c>
      <c r="B9731" s="21" t="s">
        <v>31</v>
      </c>
      <c r="C9731" s="32" t="s">
        <v>10527</v>
      </c>
      <c r="D9731" s="33" t="s">
        <v>20</v>
      </c>
      <c r="E9731" s="34">
        <v>96.89</v>
      </c>
      <c r="F9731" s="168">
        <f t="shared" si="166"/>
        <v>96.89</v>
      </c>
    </row>
    <row r="9732" spans="1:6" s="45" customFormat="1" ht="14.25">
      <c r="A9732" s="229">
        <v>4413949</v>
      </c>
      <c r="B9732" s="21" t="s">
        <v>31</v>
      </c>
      <c r="C9732" s="32" t="s">
        <v>10528</v>
      </c>
      <c r="D9732" s="33" t="s">
        <v>20</v>
      </c>
      <c r="E9732" s="34">
        <v>219.56</v>
      </c>
      <c r="F9732" s="168">
        <f t="shared" si="166"/>
        <v>219.56</v>
      </c>
    </row>
    <row r="9733" spans="1:6" s="45" customFormat="1" ht="14.25">
      <c r="A9733" s="229">
        <v>4413948</v>
      </c>
      <c r="B9733" s="21" t="s">
        <v>31</v>
      </c>
      <c r="C9733" s="32" t="s">
        <v>10529</v>
      </c>
      <c r="D9733" s="33" t="s">
        <v>20</v>
      </c>
      <c r="E9733" s="34">
        <v>46.37</v>
      </c>
      <c r="F9733" s="168">
        <f t="shared" si="166"/>
        <v>46.37</v>
      </c>
    </row>
    <row r="9734" spans="1:6" s="45" customFormat="1" ht="14.25">
      <c r="A9734" s="229">
        <v>4413947</v>
      </c>
      <c r="B9734" s="21" t="s">
        <v>31</v>
      </c>
      <c r="C9734" s="32" t="s">
        <v>10530</v>
      </c>
      <c r="D9734" s="33" t="s">
        <v>20</v>
      </c>
      <c r="E9734" s="34">
        <v>90.67</v>
      </c>
      <c r="F9734" s="168">
        <f t="shared" si="166"/>
        <v>90.67</v>
      </c>
    </row>
    <row r="9735" spans="1:6" s="45" customFormat="1" ht="14.25">
      <c r="A9735" s="230">
        <v>4413946</v>
      </c>
      <c r="B9735" s="22" t="s">
        <v>31</v>
      </c>
      <c r="C9735" s="50" t="s">
        <v>10531</v>
      </c>
      <c r="D9735" s="51" t="s">
        <v>20</v>
      </c>
      <c r="E9735" s="52">
        <v>111.07</v>
      </c>
      <c r="F9735" s="172">
        <f t="shared" si="166"/>
        <v>111.07</v>
      </c>
    </row>
    <row r="9736" spans="1:6" s="45" customFormat="1" ht="14.25">
      <c r="A9736" s="230">
        <v>4413952</v>
      </c>
      <c r="B9736" s="22" t="s">
        <v>31</v>
      </c>
      <c r="C9736" s="50" t="s">
        <v>10532</v>
      </c>
      <c r="D9736" s="51" t="s">
        <v>45</v>
      </c>
      <c r="E9736" s="52">
        <v>67.790000000000006</v>
      </c>
      <c r="F9736" s="172">
        <f t="shared" si="166"/>
        <v>67.790000000000006</v>
      </c>
    </row>
    <row r="9737" spans="1:6" s="45" customFormat="1" ht="14.25">
      <c r="A9737" s="230">
        <v>4413012</v>
      </c>
      <c r="B9737" s="22" t="s">
        <v>31</v>
      </c>
      <c r="C9737" s="50" t="s">
        <v>10533</v>
      </c>
      <c r="D9737" s="51" t="s">
        <v>44</v>
      </c>
      <c r="E9737" s="52">
        <v>372.46</v>
      </c>
      <c r="F9737" s="172">
        <f t="shared" si="166"/>
        <v>372.46</v>
      </c>
    </row>
    <row r="9738" spans="1:6" s="45" customFormat="1" ht="14.25">
      <c r="A9738" s="230">
        <v>4413014</v>
      </c>
      <c r="B9738" s="22" t="s">
        <v>31</v>
      </c>
      <c r="C9738" s="50" t="s">
        <v>10534</v>
      </c>
      <c r="D9738" s="51" t="s">
        <v>45</v>
      </c>
      <c r="E9738" s="52">
        <v>16.190000000000001</v>
      </c>
      <c r="F9738" s="172">
        <f t="shared" si="166"/>
        <v>16.190000000000001</v>
      </c>
    </row>
    <row r="9739" spans="1:6" s="45" customFormat="1" ht="24">
      <c r="A9739" s="230">
        <v>4413016</v>
      </c>
      <c r="B9739" s="22" t="s">
        <v>31</v>
      </c>
      <c r="C9739" s="50" t="s">
        <v>10535</v>
      </c>
      <c r="D9739" s="51" t="s">
        <v>45</v>
      </c>
      <c r="E9739" s="52">
        <v>9.92</v>
      </c>
      <c r="F9739" s="172">
        <f t="shared" si="166"/>
        <v>9.92</v>
      </c>
    </row>
    <row r="9740" spans="1:6" s="45" customFormat="1" ht="14.25">
      <c r="A9740" s="230">
        <v>4413984</v>
      </c>
      <c r="B9740" s="22" t="s">
        <v>31</v>
      </c>
      <c r="C9740" s="50" t="s">
        <v>10536</v>
      </c>
      <c r="D9740" s="51" t="s">
        <v>44</v>
      </c>
      <c r="E9740" s="52">
        <v>3.83</v>
      </c>
      <c r="F9740" s="172">
        <f t="shared" si="166"/>
        <v>3.83</v>
      </c>
    </row>
    <row r="9741" spans="1:6" s="45" customFormat="1" ht="14.25">
      <c r="A9741" s="230">
        <v>4413986</v>
      </c>
      <c r="B9741" s="22" t="s">
        <v>31</v>
      </c>
      <c r="C9741" s="50" t="s">
        <v>10537</v>
      </c>
      <c r="D9741" s="51" t="s">
        <v>45</v>
      </c>
      <c r="E9741" s="52">
        <v>7.0000000000000007E-2</v>
      </c>
      <c r="F9741" s="172">
        <f t="shared" si="166"/>
        <v>7.0000000000000007E-2</v>
      </c>
    </row>
    <row r="9742" spans="1:6" s="45" customFormat="1" ht="14.25">
      <c r="A9742" s="230">
        <v>4413985</v>
      </c>
      <c r="B9742" s="22" t="s">
        <v>31</v>
      </c>
      <c r="C9742" s="50" t="s">
        <v>10538</v>
      </c>
      <c r="D9742" s="51" t="s">
        <v>45</v>
      </c>
      <c r="E9742" s="52">
        <v>21.76</v>
      </c>
      <c r="F9742" s="172">
        <f t="shared" si="166"/>
        <v>21.76</v>
      </c>
    </row>
    <row r="9743" spans="1:6" s="45" customFormat="1" ht="14.25">
      <c r="A9743" s="230">
        <v>4413017</v>
      </c>
      <c r="B9743" s="22" t="s">
        <v>31</v>
      </c>
      <c r="C9743" s="50" t="s">
        <v>10539</v>
      </c>
      <c r="D9743" s="51" t="s">
        <v>21</v>
      </c>
      <c r="E9743" s="52">
        <v>63.53</v>
      </c>
      <c r="F9743" s="172">
        <f t="shared" si="166"/>
        <v>63.53</v>
      </c>
    </row>
    <row r="9744" spans="1:6" s="45" customFormat="1" ht="14.25">
      <c r="A9744" s="230">
        <v>4415673</v>
      </c>
      <c r="B9744" s="22" t="s">
        <v>31</v>
      </c>
      <c r="C9744" s="50" t="s">
        <v>10540</v>
      </c>
      <c r="D9744" s="51" t="s">
        <v>45</v>
      </c>
      <c r="E9744" s="52">
        <v>7.83</v>
      </c>
      <c r="F9744" s="172">
        <f t="shared" si="166"/>
        <v>7.83</v>
      </c>
    </row>
    <row r="9745" spans="1:6" s="45" customFormat="1" ht="14.25">
      <c r="A9745" s="230">
        <v>4415684</v>
      </c>
      <c r="B9745" s="22" t="s">
        <v>31</v>
      </c>
      <c r="C9745" s="50" t="s">
        <v>10541</v>
      </c>
      <c r="D9745" s="51" t="s">
        <v>45</v>
      </c>
      <c r="E9745" s="52">
        <v>4.42</v>
      </c>
      <c r="F9745" s="172">
        <f t="shared" si="166"/>
        <v>4.42</v>
      </c>
    </row>
    <row r="9746" spans="1:6" s="45" customFormat="1" ht="14.25">
      <c r="A9746" s="230">
        <v>4413993</v>
      </c>
      <c r="B9746" s="22" t="s">
        <v>31</v>
      </c>
      <c r="C9746" s="50" t="s">
        <v>10542</v>
      </c>
      <c r="D9746" s="51" t="s">
        <v>45</v>
      </c>
      <c r="E9746" s="52">
        <v>0.53</v>
      </c>
      <c r="F9746" s="172">
        <f t="shared" si="166"/>
        <v>0.53</v>
      </c>
    </row>
    <row r="9747" spans="1:6" s="45" customFormat="1" ht="14.25">
      <c r="A9747" s="230">
        <v>4507754</v>
      </c>
      <c r="B9747" s="22" t="s">
        <v>31</v>
      </c>
      <c r="C9747" s="50" t="s">
        <v>10543</v>
      </c>
      <c r="D9747" s="51" t="s">
        <v>20</v>
      </c>
      <c r="E9747" s="52">
        <v>872.3</v>
      </c>
      <c r="F9747" s="172">
        <f t="shared" si="166"/>
        <v>872.3</v>
      </c>
    </row>
    <row r="9748" spans="1:6" s="45" customFormat="1" ht="14.25">
      <c r="A9748" s="230">
        <v>4507738</v>
      </c>
      <c r="B9748" s="22" t="s">
        <v>31</v>
      </c>
      <c r="C9748" s="50" t="s">
        <v>10544</v>
      </c>
      <c r="D9748" s="51" t="s">
        <v>20</v>
      </c>
      <c r="E9748" s="52">
        <v>1175.3699999999999</v>
      </c>
      <c r="F9748" s="172">
        <f t="shared" si="166"/>
        <v>1175.3699999999999</v>
      </c>
    </row>
    <row r="9749" spans="1:6" s="45" customFormat="1" ht="14.25">
      <c r="A9749" s="230">
        <v>4507755</v>
      </c>
      <c r="B9749" s="22" t="s">
        <v>31</v>
      </c>
      <c r="C9749" s="50" t="s">
        <v>10545</v>
      </c>
      <c r="D9749" s="51" t="s">
        <v>20</v>
      </c>
      <c r="E9749" s="52">
        <v>1096.74</v>
      </c>
      <c r="F9749" s="172">
        <f t="shared" si="166"/>
        <v>1096.74</v>
      </c>
    </row>
    <row r="9750" spans="1:6" s="45" customFormat="1" ht="14.25">
      <c r="A9750" s="230">
        <v>4507756</v>
      </c>
      <c r="B9750" s="22" t="s">
        <v>31</v>
      </c>
      <c r="C9750" s="50" t="s">
        <v>10546</v>
      </c>
      <c r="D9750" s="51" t="s">
        <v>20</v>
      </c>
      <c r="E9750" s="52">
        <v>1433.36</v>
      </c>
      <c r="F9750" s="172">
        <f t="shared" si="166"/>
        <v>1433.36</v>
      </c>
    </row>
    <row r="9751" spans="1:6" s="45" customFormat="1" ht="14.25">
      <c r="A9751" s="230">
        <v>4507757</v>
      </c>
      <c r="B9751" s="22" t="s">
        <v>31</v>
      </c>
      <c r="C9751" s="50" t="s">
        <v>10547</v>
      </c>
      <c r="D9751" s="51" t="s">
        <v>20</v>
      </c>
      <c r="E9751" s="52">
        <v>1519.42</v>
      </c>
      <c r="F9751" s="172">
        <f t="shared" si="166"/>
        <v>1519.42</v>
      </c>
    </row>
    <row r="9752" spans="1:6" s="45" customFormat="1" ht="14.25">
      <c r="A9752" s="230">
        <v>4507758</v>
      </c>
      <c r="B9752" s="22" t="s">
        <v>31</v>
      </c>
      <c r="C9752" s="50" t="s">
        <v>10548</v>
      </c>
      <c r="D9752" s="51" t="s">
        <v>20</v>
      </c>
      <c r="E9752" s="52">
        <v>1867.16</v>
      </c>
      <c r="F9752" s="172">
        <f t="shared" si="166"/>
        <v>1867.16</v>
      </c>
    </row>
    <row r="9753" spans="1:6" s="45" customFormat="1" ht="14.25">
      <c r="A9753" s="230">
        <v>4507759</v>
      </c>
      <c r="B9753" s="22" t="s">
        <v>31</v>
      </c>
      <c r="C9753" s="50" t="s">
        <v>10549</v>
      </c>
      <c r="D9753" s="51" t="s">
        <v>20</v>
      </c>
      <c r="E9753" s="52">
        <v>1920.18</v>
      </c>
      <c r="F9753" s="172">
        <f t="shared" si="166"/>
        <v>1920.18</v>
      </c>
    </row>
    <row r="9754" spans="1:6" s="45" customFormat="1" ht="14.25">
      <c r="A9754" s="230">
        <v>4507760</v>
      </c>
      <c r="B9754" s="22" t="s">
        <v>31</v>
      </c>
      <c r="C9754" s="50" t="s">
        <v>10550</v>
      </c>
      <c r="D9754" s="51" t="s">
        <v>20</v>
      </c>
      <c r="E9754" s="52">
        <v>2419.9299999999998</v>
      </c>
      <c r="F9754" s="172">
        <f t="shared" si="166"/>
        <v>2419.9299999999998</v>
      </c>
    </row>
    <row r="9755" spans="1:6" s="45" customFormat="1" ht="14.25">
      <c r="A9755" s="230">
        <v>4507761</v>
      </c>
      <c r="B9755" s="22" t="s">
        <v>31</v>
      </c>
      <c r="C9755" s="50" t="s">
        <v>10551</v>
      </c>
      <c r="D9755" s="51" t="s">
        <v>20</v>
      </c>
      <c r="E9755" s="52">
        <v>2467.46</v>
      </c>
      <c r="F9755" s="172">
        <f t="shared" si="166"/>
        <v>2467.46</v>
      </c>
    </row>
    <row r="9756" spans="1:6" s="45" customFormat="1" ht="14.25">
      <c r="A9756" s="230">
        <v>4507762</v>
      </c>
      <c r="B9756" s="22" t="s">
        <v>31</v>
      </c>
      <c r="C9756" s="50" t="s">
        <v>10552</v>
      </c>
      <c r="D9756" s="51" t="s">
        <v>20</v>
      </c>
      <c r="E9756" s="52">
        <v>3099.15</v>
      </c>
      <c r="F9756" s="172">
        <f t="shared" si="166"/>
        <v>3099.15</v>
      </c>
    </row>
    <row r="9757" spans="1:6" s="45" customFormat="1" ht="14.25">
      <c r="A9757" s="230">
        <v>4507763</v>
      </c>
      <c r="B9757" s="22" t="s">
        <v>31</v>
      </c>
      <c r="C9757" s="50" t="s">
        <v>10553</v>
      </c>
      <c r="D9757" s="51" t="s">
        <v>20</v>
      </c>
      <c r="E9757" s="52">
        <v>2951.99</v>
      </c>
      <c r="F9757" s="172">
        <f t="shared" si="166"/>
        <v>2951.99</v>
      </c>
    </row>
    <row r="9758" spans="1:6" s="45" customFormat="1" ht="14.25">
      <c r="A9758" s="230">
        <v>4507764</v>
      </c>
      <c r="B9758" s="22" t="s">
        <v>31</v>
      </c>
      <c r="C9758" s="50" t="s">
        <v>10554</v>
      </c>
      <c r="D9758" s="51" t="s">
        <v>20</v>
      </c>
      <c r="E9758" s="52">
        <v>4047.06</v>
      </c>
      <c r="F9758" s="172">
        <f t="shared" si="166"/>
        <v>4047.06</v>
      </c>
    </row>
    <row r="9759" spans="1:6" s="45" customFormat="1" ht="14.25">
      <c r="A9759" s="230">
        <v>4507765</v>
      </c>
      <c r="B9759" s="22" t="s">
        <v>31</v>
      </c>
      <c r="C9759" s="50" t="s">
        <v>10555</v>
      </c>
      <c r="D9759" s="51" t="s">
        <v>20</v>
      </c>
      <c r="E9759" s="52">
        <v>3171.69</v>
      </c>
      <c r="F9759" s="172">
        <f t="shared" si="166"/>
        <v>3171.69</v>
      </c>
    </row>
    <row r="9760" spans="1:6" s="45" customFormat="1" ht="14.25">
      <c r="A9760" s="230">
        <v>4508192</v>
      </c>
      <c r="B9760" s="22" t="s">
        <v>31</v>
      </c>
      <c r="C9760" s="50" t="s">
        <v>10556</v>
      </c>
      <c r="D9760" s="51" t="s">
        <v>20</v>
      </c>
      <c r="E9760" s="52">
        <v>5345</v>
      </c>
      <c r="F9760" s="172">
        <f t="shared" si="166"/>
        <v>5345</v>
      </c>
    </row>
    <row r="9761" spans="1:6" s="45" customFormat="1" ht="14.25">
      <c r="A9761" s="230">
        <v>4507766</v>
      </c>
      <c r="B9761" s="22" t="s">
        <v>31</v>
      </c>
      <c r="C9761" s="50" t="s">
        <v>10557</v>
      </c>
      <c r="D9761" s="51" t="s">
        <v>20</v>
      </c>
      <c r="E9761" s="52">
        <v>423.75</v>
      </c>
      <c r="F9761" s="172">
        <f t="shared" si="166"/>
        <v>423.75</v>
      </c>
    </row>
    <row r="9762" spans="1:6" s="45" customFormat="1" ht="14.25">
      <c r="A9762" s="230">
        <v>4507767</v>
      </c>
      <c r="B9762" s="22" t="s">
        <v>31</v>
      </c>
      <c r="C9762" s="50" t="s">
        <v>10558</v>
      </c>
      <c r="D9762" s="51" t="s">
        <v>20</v>
      </c>
      <c r="E9762" s="52">
        <v>509.94</v>
      </c>
      <c r="F9762" s="172">
        <f t="shared" si="166"/>
        <v>509.94</v>
      </c>
    </row>
    <row r="9763" spans="1:6" s="45" customFormat="1" ht="14.25">
      <c r="A9763" s="230">
        <v>4507768</v>
      </c>
      <c r="B9763" s="22" t="s">
        <v>31</v>
      </c>
      <c r="C9763" s="50" t="s">
        <v>10559</v>
      </c>
      <c r="D9763" s="51" t="s">
        <v>20</v>
      </c>
      <c r="E9763" s="52">
        <v>531.6</v>
      </c>
      <c r="F9763" s="172">
        <f t="shared" si="166"/>
        <v>531.6</v>
      </c>
    </row>
    <row r="9764" spans="1:6" s="45" customFormat="1" ht="14.25">
      <c r="A9764" s="230">
        <v>4507769</v>
      </c>
      <c r="B9764" s="22" t="s">
        <v>31</v>
      </c>
      <c r="C9764" s="50" t="s">
        <v>10560</v>
      </c>
      <c r="D9764" s="51" t="s">
        <v>20</v>
      </c>
      <c r="E9764" s="52">
        <v>661.68</v>
      </c>
      <c r="F9764" s="172">
        <f t="shared" si="166"/>
        <v>661.68</v>
      </c>
    </row>
    <row r="9765" spans="1:6" s="45" customFormat="1" ht="14.25">
      <c r="A9765" s="230">
        <v>4507770</v>
      </c>
      <c r="B9765" s="22" t="s">
        <v>31</v>
      </c>
      <c r="C9765" s="50" t="s">
        <v>10561</v>
      </c>
      <c r="D9765" s="51" t="s">
        <v>20</v>
      </c>
      <c r="E9765" s="52">
        <v>609.98</v>
      </c>
      <c r="F9765" s="172">
        <f t="shared" si="166"/>
        <v>609.98</v>
      </c>
    </row>
    <row r="9766" spans="1:6" s="45" customFormat="1" ht="14.25">
      <c r="A9766" s="230">
        <v>4507771</v>
      </c>
      <c r="B9766" s="22" t="s">
        <v>31</v>
      </c>
      <c r="C9766" s="50" t="s">
        <v>10562</v>
      </c>
      <c r="D9766" s="51" t="s">
        <v>20</v>
      </c>
      <c r="E9766" s="52">
        <v>774.93</v>
      </c>
      <c r="F9766" s="172">
        <f t="shared" si="166"/>
        <v>774.93</v>
      </c>
    </row>
    <row r="9767" spans="1:6" s="45" customFormat="1" ht="14.25">
      <c r="A9767" s="230">
        <v>4507772</v>
      </c>
      <c r="B9767" s="22" t="s">
        <v>31</v>
      </c>
      <c r="C9767" s="50" t="s">
        <v>10563</v>
      </c>
      <c r="D9767" s="51" t="s">
        <v>20</v>
      </c>
      <c r="E9767" s="52">
        <v>759.35</v>
      </c>
      <c r="F9767" s="172">
        <f t="shared" si="166"/>
        <v>759.35</v>
      </c>
    </row>
    <row r="9768" spans="1:6" s="45" customFormat="1" ht="14.25">
      <c r="A9768" s="230">
        <v>4508193</v>
      </c>
      <c r="B9768" s="22" t="s">
        <v>31</v>
      </c>
      <c r="C9768" s="50" t="s">
        <v>10564</v>
      </c>
      <c r="D9768" s="51" t="s">
        <v>20</v>
      </c>
      <c r="E9768" s="52">
        <v>896.03</v>
      </c>
      <c r="F9768" s="172">
        <f t="shared" si="166"/>
        <v>896.03</v>
      </c>
    </row>
    <row r="9769" spans="1:6" s="45" customFormat="1" ht="14.25">
      <c r="A9769" s="230">
        <v>4507773</v>
      </c>
      <c r="B9769" s="22" t="s">
        <v>31</v>
      </c>
      <c r="C9769" s="50" t="s">
        <v>10565</v>
      </c>
      <c r="D9769" s="51" t="s">
        <v>20</v>
      </c>
      <c r="E9769" s="52">
        <v>802.31</v>
      </c>
      <c r="F9769" s="172">
        <f t="shared" si="166"/>
        <v>802.31</v>
      </c>
    </row>
    <row r="9770" spans="1:6" s="45" customFormat="1" ht="14.25">
      <c r="A9770" s="230">
        <v>4507774</v>
      </c>
      <c r="B9770" s="22" t="s">
        <v>31</v>
      </c>
      <c r="C9770" s="50" t="s">
        <v>10566</v>
      </c>
      <c r="D9770" s="51" t="s">
        <v>20</v>
      </c>
      <c r="E9770" s="52">
        <v>1048.72</v>
      </c>
      <c r="F9770" s="172">
        <f t="shared" si="166"/>
        <v>1048.72</v>
      </c>
    </row>
    <row r="9771" spans="1:6" s="45" customFormat="1" ht="14.25">
      <c r="A9771" s="230">
        <v>4507775</v>
      </c>
      <c r="B9771" s="22" t="s">
        <v>31</v>
      </c>
      <c r="C9771" s="50" t="s">
        <v>10567</v>
      </c>
      <c r="D9771" s="51" t="s">
        <v>20</v>
      </c>
      <c r="E9771" s="52">
        <v>97.06</v>
      </c>
      <c r="F9771" s="172">
        <f t="shared" si="166"/>
        <v>97.06</v>
      </c>
    </row>
    <row r="9772" spans="1:6" s="45" customFormat="1" ht="14.25">
      <c r="A9772" s="230">
        <v>4507776</v>
      </c>
      <c r="B9772" s="22" t="s">
        <v>31</v>
      </c>
      <c r="C9772" s="50" t="s">
        <v>10568</v>
      </c>
      <c r="D9772" s="51" t="s">
        <v>20</v>
      </c>
      <c r="E9772" s="52">
        <v>107.93</v>
      </c>
      <c r="F9772" s="172">
        <f t="shared" si="166"/>
        <v>107.93</v>
      </c>
    </row>
    <row r="9773" spans="1:6" s="45" customFormat="1" ht="14.25">
      <c r="A9773" s="230">
        <v>4507783</v>
      </c>
      <c r="B9773" s="22" t="s">
        <v>31</v>
      </c>
      <c r="C9773" s="50" t="s">
        <v>10569</v>
      </c>
      <c r="D9773" s="51" t="s">
        <v>20</v>
      </c>
      <c r="E9773" s="52">
        <v>81.12</v>
      </c>
      <c r="F9773" s="172">
        <f t="shared" si="166"/>
        <v>81.12</v>
      </c>
    </row>
    <row r="9774" spans="1:6" s="45" customFormat="1" ht="14.25">
      <c r="A9774" s="230">
        <v>4507784</v>
      </c>
      <c r="B9774" s="22" t="s">
        <v>31</v>
      </c>
      <c r="C9774" s="50" t="s">
        <v>10570</v>
      </c>
      <c r="D9774" s="51" t="s">
        <v>20</v>
      </c>
      <c r="E9774" s="52">
        <v>113.36</v>
      </c>
      <c r="F9774" s="172">
        <f t="shared" si="166"/>
        <v>113.36</v>
      </c>
    </row>
    <row r="9775" spans="1:6" s="45" customFormat="1" ht="14.25">
      <c r="A9775" s="230">
        <v>4507777</v>
      </c>
      <c r="B9775" s="22" t="s">
        <v>31</v>
      </c>
      <c r="C9775" s="50" t="s">
        <v>10571</v>
      </c>
      <c r="D9775" s="51" t="s">
        <v>20</v>
      </c>
      <c r="E9775" s="52">
        <v>188.61</v>
      </c>
      <c r="F9775" s="172">
        <f t="shared" ref="F9775:F9838" si="167">E9775*$F$5038</f>
        <v>188.61</v>
      </c>
    </row>
    <row r="9776" spans="1:6" s="45" customFormat="1" ht="14.25">
      <c r="A9776" s="230">
        <v>4507778</v>
      </c>
      <c r="B9776" s="22" t="s">
        <v>31</v>
      </c>
      <c r="C9776" s="50" t="s">
        <v>10572</v>
      </c>
      <c r="D9776" s="51" t="s">
        <v>20</v>
      </c>
      <c r="E9776" s="52">
        <v>238.62</v>
      </c>
      <c r="F9776" s="172">
        <f t="shared" si="167"/>
        <v>238.62</v>
      </c>
    </row>
    <row r="9777" spans="1:6" s="45" customFormat="1" ht="14.25">
      <c r="A9777" s="230">
        <v>4507779</v>
      </c>
      <c r="B9777" s="22" t="s">
        <v>31</v>
      </c>
      <c r="C9777" s="50" t="s">
        <v>10573</v>
      </c>
      <c r="D9777" s="51" t="s">
        <v>20</v>
      </c>
      <c r="E9777" s="52">
        <v>262.73</v>
      </c>
      <c r="F9777" s="172">
        <f t="shared" si="167"/>
        <v>262.73</v>
      </c>
    </row>
    <row r="9778" spans="1:6" s="45" customFormat="1" ht="14.25">
      <c r="A9778" s="230">
        <v>4507780</v>
      </c>
      <c r="B9778" s="22" t="s">
        <v>31</v>
      </c>
      <c r="C9778" s="50" t="s">
        <v>10574</v>
      </c>
      <c r="D9778" s="51" t="s">
        <v>20</v>
      </c>
      <c r="E9778" s="52">
        <v>294.63</v>
      </c>
      <c r="F9778" s="172">
        <f t="shared" si="167"/>
        <v>294.63</v>
      </c>
    </row>
    <row r="9779" spans="1:6" s="45" customFormat="1" ht="14.25">
      <c r="A9779" s="230">
        <v>4507781</v>
      </c>
      <c r="B9779" s="22" t="s">
        <v>31</v>
      </c>
      <c r="C9779" s="50" t="s">
        <v>10575</v>
      </c>
      <c r="D9779" s="51" t="s">
        <v>20</v>
      </c>
      <c r="E9779" s="52">
        <v>342.57</v>
      </c>
      <c r="F9779" s="172">
        <f t="shared" si="167"/>
        <v>342.57</v>
      </c>
    </row>
    <row r="9780" spans="1:6" s="45" customFormat="1" ht="14.25">
      <c r="A9780" s="230">
        <v>4507782</v>
      </c>
      <c r="B9780" s="22" t="s">
        <v>31</v>
      </c>
      <c r="C9780" s="50" t="s">
        <v>10576</v>
      </c>
      <c r="D9780" s="51" t="s">
        <v>20</v>
      </c>
      <c r="E9780" s="52">
        <v>408.86</v>
      </c>
      <c r="F9780" s="172">
        <f t="shared" si="167"/>
        <v>408.86</v>
      </c>
    </row>
    <row r="9781" spans="1:6" s="45" customFormat="1" ht="14.25">
      <c r="A9781" s="230">
        <v>4507785</v>
      </c>
      <c r="B9781" s="22" t="s">
        <v>31</v>
      </c>
      <c r="C9781" s="50" t="s">
        <v>10577</v>
      </c>
      <c r="D9781" s="51" t="s">
        <v>20</v>
      </c>
      <c r="E9781" s="52">
        <v>139.63999999999999</v>
      </c>
      <c r="F9781" s="172">
        <f t="shared" si="167"/>
        <v>139.63999999999999</v>
      </c>
    </row>
    <row r="9782" spans="1:6" s="45" customFormat="1" ht="14.25">
      <c r="A9782" s="230">
        <v>4508194</v>
      </c>
      <c r="B9782" s="22" t="s">
        <v>31</v>
      </c>
      <c r="C9782" s="50" t="s">
        <v>10578</v>
      </c>
      <c r="D9782" s="51" t="s">
        <v>20</v>
      </c>
      <c r="E9782" s="52">
        <v>143.37</v>
      </c>
      <c r="F9782" s="172">
        <f t="shared" si="167"/>
        <v>143.37</v>
      </c>
    </row>
    <row r="9783" spans="1:6" s="45" customFormat="1" ht="14.25">
      <c r="A9783" s="230">
        <v>4507786</v>
      </c>
      <c r="B9783" s="22" t="s">
        <v>31</v>
      </c>
      <c r="C9783" s="50" t="s">
        <v>10579</v>
      </c>
      <c r="D9783" s="51" t="s">
        <v>20</v>
      </c>
      <c r="E9783" s="52">
        <v>163.33000000000001</v>
      </c>
      <c r="F9783" s="172">
        <f t="shared" si="167"/>
        <v>163.33000000000001</v>
      </c>
    </row>
    <row r="9784" spans="1:6" s="45" customFormat="1" ht="14.25">
      <c r="A9784" s="230">
        <v>4507787</v>
      </c>
      <c r="B9784" s="22" t="s">
        <v>31</v>
      </c>
      <c r="C9784" s="50" t="s">
        <v>10580</v>
      </c>
      <c r="D9784" s="51" t="s">
        <v>20</v>
      </c>
      <c r="E9784" s="52">
        <v>167.18</v>
      </c>
      <c r="F9784" s="172">
        <f t="shared" si="167"/>
        <v>167.18</v>
      </c>
    </row>
    <row r="9785" spans="1:6" s="45" customFormat="1" ht="14.25">
      <c r="A9785" s="230">
        <v>4507788</v>
      </c>
      <c r="B9785" s="22" t="s">
        <v>31</v>
      </c>
      <c r="C9785" s="50" t="s">
        <v>10581</v>
      </c>
      <c r="D9785" s="51" t="s">
        <v>20</v>
      </c>
      <c r="E9785" s="52">
        <v>217.49</v>
      </c>
      <c r="F9785" s="172">
        <f t="shared" si="167"/>
        <v>217.49</v>
      </c>
    </row>
    <row r="9786" spans="1:6" s="45" customFormat="1" ht="14.25">
      <c r="A9786" s="230">
        <v>4507789</v>
      </c>
      <c r="B9786" s="22" t="s">
        <v>31</v>
      </c>
      <c r="C9786" s="50" t="s">
        <v>10582</v>
      </c>
      <c r="D9786" s="51" t="s">
        <v>20</v>
      </c>
      <c r="E9786" s="52">
        <v>224.62</v>
      </c>
      <c r="F9786" s="172">
        <f t="shared" si="167"/>
        <v>224.62</v>
      </c>
    </row>
    <row r="9787" spans="1:6" s="45" customFormat="1" ht="14.25">
      <c r="A9787" s="230">
        <v>4507790</v>
      </c>
      <c r="B9787" s="22" t="s">
        <v>31</v>
      </c>
      <c r="C9787" s="50" t="s">
        <v>10583</v>
      </c>
      <c r="D9787" s="51" t="s">
        <v>20</v>
      </c>
      <c r="E9787" s="52">
        <v>267.92</v>
      </c>
      <c r="F9787" s="172">
        <f t="shared" si="167"/>
        <v>267.92</v>
      </c>
    </row>
    <row r="9788" spans="1:6" s="45" customFormat="1" ht="14.25">
      <c r="A9788" s="230">
        <v>4507791</v>
      </c>
      <c r="B9788" s="22" t="s">
        <v>31</v>
      </c>
      <c r="C9788" s="50" t="s">
        <v>10584</v>
      </c>
      <c r="D9788" s="51" t="s">
        <v>20</v>
      </c>
      <c r="E9788" s="52">
        <v>276.95</v>
      </c>
      <c r="F9788" s="172">
        <f t="shared" si="167"/>
        <v>276.95</v>
      </c>
    </row>
    <row r="9789" spans="1:6" s="45" customFormat="1" ht="14.25">
      <c r="A9789" s="230">
        <v>4507792</v>
      </c>
      <c r="B9789" s="22" t="s">
        <v>31</v>
      </c>
      <c r="C9789" s="50" t="s">
        <v>10585</v>
      </c>
      <c r="D9789" s="51" t="s">
        <v>20</v>
      </c>
      <c r="E9789" s="52">
        <v>313.12</v>
      </c>
      <c r="F9789" s="172">
        <f t="shared" si="167"/>
        <v>313.12</v>
      </c>
    </row>
    <row r="9790" spans="1:6" s="45" customFormat="1" ht="14.25">
      <c r="A9790" s="230">
        <v>4507793</v>
      </c>
      <c r="B9790" s="22" t="s">
        <v>31</v>
      </c>
      <c r="C9790" s="50" t="s">
        <v>10586</v>
      </c>
      <c r="D9790" s="51" t="s">
        <v>20</v>
      </c>
      <c r="E9790" s="52">
        <v>325.66000000000003</v>
      </c>
      <c r="F9790" s="172">
        <f t="shared" si="167"/>
        <v>325.66000000000003</v>
      </c>
    </row>
    <row r="9791" spans="1:6" s="45" customFormat="1" ht="14.25">
      <c r="A9791" s="230">
        <v>4507794</v>
      </c>
      <c r="B9791" s="22" t="s">
        <v>31</v>
      </c>
      <c r="C9791" s="50" t="s">
        <v>10587</v>
      </c>
      <c r="D9791" s="51" t="s">
        <v>20</v>
      </c>
      <c r="E9791" s="52">
        <v>398.56</v>
      </c>
      <c r="F9791" s="172">
        <f t="shared" si="167"/>
        <v>398.56</v>
      </c>
    </row>
    <row r="9792" spans="1:6" s="45" customFormat="1" ht="14.25">
      <c r="A9792" s="230">
        <v>4507795</v>
      </c>
      <c r="B9792" s="22" t="s">
        <v>31</v>
      </c>
      <c r="C9792" s="50" t="s">
        <v>10588</v>
      </c>
      <c r="D9792" s="51" t="s">
        <v>20</v>
      </c>
      <c r="E9792" s="52">
        <v>422.16</v>
      </c>
      <c r="F9792" s="172">
        <f t="shared" si="167"/>
        <v>422.16</v>
      </c>
    </row>
    <row r="9793" spans="1:6" s="45" customFormat="1" ht="14.25">
      <c r="A9793" s="230">
        <v>4507796</v>
      </c>
      <c r="B9793" s="22" t="s">
        <v>31</v>
      </c>
      <c r="C9793" s="50" t="s">
        <v>10589</v>
      </c>
      <c r="D9793" s="51" t="s">
        <v>20</v>
      </c>
      <c r="E9793" s="52">
        <v>457.12</v>
      </c>
      <c r="F9793" s="172">
        <f t="shared" si="167"/>
        <v>457.12</v>
      </c>
    </row>
    <row r="9794" spans="1:6" s="45" customFormat="1" ht="14.25">
      <c r="A9794" s="230">
        <v>4508190</v>
      </c>
      <c r="B9794" s="22" t="s">
        <v>31</v>
      </c>
      <c r="C9794" s="50" t="s">
        <v>10590</v>
      </c>
      <c r="D9794" s="51" t="s">
        <v>20</v>
      </c>
      <c r="E9794" s="52">
        <v>497.38</v>
      </c>
      <c r="F9794" s="172">
        <f t="shared" si="167"/>
        <v>497.38</v>
      </c>
    </row>
    <row r="9795" spans="1:6" s="45" customFormat="1" ht="14.25">
      <c r="A9795" s="230">
        <v>4507797</v>
      </c>
      <c r="B9795" s="22" t="s">
        <v>31</v>
      </c>
      <c r="C9795" s="50" t="s">
        <v>10591</v>
      </c>
      <c r="D9795" s="51" t="s">
        <v>20</v>
      </c>
      <c r="E9795" s="52">
        <v>65.59</v>
      </c>
      <c r="F9795" s="172">
        <f t="shared" si="167"/>
        <v>65.59</v>
      </c>
    </row>
    <row r="9796" spans="1:6" s="45" customFormat="1" ht="14.25">
      <c r="A9796" s="230">
        <v>4507798</v>
      </c>
      <c r="B9796" s="22" t="s">
        <v>31</v>
      </c>
      <c r="C9796" s="50" t="s">
        <v>10592</v>
      </c>
      <c r="D9796" s="51" t="s">
        <v>20</v>
      </c>
      <c r="E9796" s="52">
        <v>66.34</v>
      </c>
      <c r="F9796" s="172">
        <f t="shared" si="167"/>
        <v>66.34</v>
      </c>
    </row>
    <row r="9797" spans="1:6" s="45" customFormat="1" ht="14.25">
      <c r="A9797" s="230">
        <v>4507799</v>
      </c>
      <c r="B9797" s="22" t="s">
        <v>31</v>
      </c>
      <c r="C9797" s="50" t="s">
        <v>10593</v>
      </c>
      <c r="D9797" s="51" t="s">
        <v>20</v>
      </c>
      <c r="E9797" s="52">
        <v>91.98</v>
      </c>
      <c r="F9797" s="172">
        <f t="shared" si="167"/>
        <v>91.98</v>
      </c>
    </row>
    <row r="9798" spans="1:6" s="45" customFormat="1" ht="14.25">
      <c r="A9798" s="230">
        <v>4507800</v>
      </c>
      <c r="B9798" s="22" t="s">
        <v>31</v>
      </c>
      <c r="C9798" s="50" t="s">
        <v>10594</v>
      </c>
      <c r="D9798" s="51" t="s">
        <v>20</v>
      </c>
      <c r="E9798" s="52">
        <v>93.37</v>
      </c>
      <c r="F9798" s="172">
        <f t="shared" si="167"/>
        <v>93.37</v>
      </c>
    </row>
    <row r="9799" spans="1:6" s="45" customFormat="1" ht="14.25">
      <c r="A9799" s="230">
        <v>4507801</v>
      </c>
      <c r="B9799" s="22" t="s">
        <v>31</v>
      </c>
      <c r="C9799" s="50" t="s">
        <v>10595</v>
      </c>
      <c r="D9799" s="51" t="s">
        <v>20</v>
      </c>
      <c r="E9799" s="52">
        <v>111.2</v>
      </c>
      <c r="F9799" s="172">
        <f t="shared" si="167"/>
        <v>111.2</v>
      </c>
    </row>
    <row r="9800" spans="1:6" s="45" customFormat="1" ht="14.25">
      <c r="A9800" s="230">
        <v>4507802</v>
      </c>
      <c r="B9800" s="22" t="s">
        <v>31</v>
      </c>
      <c r="C9800" s="50" t="s">
        <v>10596</v>
      </c>
      <c r="D9800" s="51" t="s">
        <v>20</v>
      </c>
      <c r="E9800" s="52">
        <v>112.59</v>
      </c>
      <c r="F9800" s="172">
        <f t="shared" si="167"/>
        <v>112.59</v>
      </c>
    </row>
    <row r="9801" spans="1:6" s="45" customFormat="1" ht="14.25">
      <c r="A9801" s="230">
        <v>4507803</v>
      </c>
      <c r="B9801" s="22" t="s">
        <v>31</v>
      </c>
      <c r="C9801" s="50" t="s">
        <v>10597</v>
      </c>
      <c r="D9801" s="51" t="s">
        <v>20</v>
      </c>
      <c r="E9801" s="52">
        <v>111.66</v>
      </c>
      <c r="F9801" s="172">
        <f t="shared" si="167"/>
        <v>111.66</v>
      </c>
    </row>
    <row r="9802" spans="1:6" s="45" customFormat="1" ht="14.25">
      <c r="A9802" s="230">
        <v>4508191</v>
      </c>
      <c r="B9802" s="22" t="s">
        <v>31</v>
      </c>
      <c r="C9802" s="50" t="s">
        <v>10598</v>
      </c>
      <c r="D9802" s="51" t="s">
        <v>20</v>
      </c>
      <c r="E9802" s="52">
        <v>113.05</v>
      </c>
      <c r="F9802" s="172">
        <f t="shared" si="167"/>
        <v>113.05</v>
      </c>
    </row>
    <row r="9803" spans="1:6" s="45" customFormat="1" ht="14.25">
      <c r="A9803" s="230">
        <v>4507804</v>
      </c>
      <c r="B9803" s="22" t="s">
        <v>31</v>
      </c>
      <c r="C9803" s="50" t="s">
        <v>10599</v>
      </c>
      <c r="D9803" s="51" t="s">
        <v>20</v>
      </c>
      <c r="E9803" s="52">
        <v>137.53</v>
      </c>
      <c r="F9803" s="172">
        <f t="shared" si="167"/>
        <v>137.53</v>
      </c>
    </row>
    <row r="9804" spans="1:6" s="45" customFormat="1" ht="14.25">
      <c r="A9804" s="230">
        <v>4507805</v>
      </c>
      <c r="B9804" s="22" t="s">
        <v>31</v>
      </c>
      <c r="C9804" s="50" t="s">
        <v>10600</v>
      </c>
      <c r="D9804" s="51" t="s">
        <v>20</v>
      </c>
      <c r="E9804" s="52">
        <v>132.77000000000001</v>
      </c>
      <c r="F9804" s="172">
        <f t="shared" si="167"/>
        <v>132.77000000000001</v>
      </c>
    </row>
    <row r="9805" spans="1:6" s="45" customFormat="1" ht="14.25">
      <c r="A9805" s="230">
        <v>4507806</v>
      </c>
      <c r="B9805" s="22" t="s">
        <v>31</v>
      </c>
      <c r="C9805" s="50" t="s">
        <v>10601</v>
      </c>
      <c r="D9805" s="51" t="s">
        <v>20</v>
      </c>
      <c r="E9805" s="52">
        <v>27.03</v>
      </c>
      <c r="F9805" s="172">
        <f t="shared" si="167"/>
        <v>27.03</v>
      </c>
    </row>
    <row r="9806" spans="1:6" s="45" customFormat="1" ht="14.25">
      <c r="A9806" s="230">
        <v>4507807</v>
      </c>
      <c r="B9806" s="22" t="s">
        <v>31</v>
      </c>
      <c r="C9806" s="50" t="s">
        <v>10602</v>
      </c>
      <c r="D9806" s="51" t="s">
        <v>20</v>
      </c>
      <c r="E9806" s="52">
        <v>32.799999999999997</v>
      </c>
      <c r="F9806" s="172">
        <f t="shared" si="167"/>
        <v>32.799999999999997</v>
      </c>
    </row>
    <row r="9807" spans="1:6" s="45" customFormat="1" ht="14.25">
      <c r="A9807" s="230">
        <v>4507866</v>
      </c>
      <c r="B9807" s="22" t="s">
        <v>31</v>
      </c>
      <c r="C9807" s="50" t="s">
        <v>10603</v>
      </c>
      <c r="D9807" s="51" t="s">
        <v>20</v>
      </c>
      <c r="E9807" s="52">
        <v>75.86</v>
      </c>
      <c r="F9807" s="172">
        <f t="shared" si="167"/>
        <v>75.86</v>
      </c>
    </row>
    <row r="9808" spans="1:6" s="45" customFormat="1" ht="14.25">
      <c r="A9808" s="230">
        <v>4507867</v>
      </c>
      <c r="B9808" s="22" t="s">
        <v>31</v>
      </c>
      <c r="C9808" s="50" t="s">
        <v>10604</v>
      </c>
      <c r="D9808" s="51" t="s">
        <v>20</v>
      </c>
      <c r="E9808" s="52">
        <v>108.09</v>
      </c>
      <c r="F9808" s="172">
        <f t="shared" si="167"/>
        <v>108.09</v>
      </c>
    </row>
    <row r="9809" spans="1:6" s="45" customFormat="1" ht="14.25">
      <c r="A9809" s="230">
        <v>4507808</v>
      </c>
      <c r="B9809" s="22" t="s">
        <v>31</v>
      </c>
      <c r="C9809" s="50" t="s">
        <v>10605</v>
      </c>
      <c r="D9809" s="51" t="s">
        <v>20</v>
      </c>
      <c r="E9809" s="52">
        <v>29.69</v>
      </c>
      <c r="F9809" s="172">
        <f t="shared" si="167"/>
        <v>29.69</v>
      </c>
    </row>
    <row r="9810" spans="1:6" s="45" customFormat="1" ht="14.25">
      <c r="A9810" s="230">
        <v>4507809</v>
      </c>
      <c r="B9810" s="22" t="s">
        <v>31</v>
      </c>
      <c r="C9810" s="50" t="s">
        <v>10606</v>
      </c>
      <c r="D9810" s="51" t="s">
        <v>20</v>
      </c>
      <c r="E9810" s="52">
        <v>36.5</v>
      </c>
      <c r="F9810" s="172">
        <f t="shared" si="167"/>
        <v>36.5</v>
      </c>
    </row>
    <row r="9811" spans="1:6" s="45" customFormat="1" ht="14.25">
      <c r="A9811" s="230">
        <v>4507810</v>
      </c>
      <c r="B9811" s="22" t="s">
        <v>31</v>
      </c>
      <c r="C9811" s="50" t="s">
        <v>10607</v>
      </c>
      <c r="D9811" s="51" t="s">
        <v>20</v>
      </c>
      <c r="E9811" s="52">
        <v>50.19</v>
      </c>
      <c r="F9811" s="172">
        <f t="shared" si="167"/>
        <v>50.19</v>
      </c>
    </row>
    <row r="9812" spans="1:6" s="45" customFormat="1" ht="14.25">
      <c r="A9812" s="230">
        <v>4507811</v>
      </c>
      <c r="B9812" s="22" t="s">
        <v>31</v>
      </c>
      <c r="C9812" s="50" t="s">
        <v>10608</v>
      </c>
      <c r="D9812" s="51" t="s">
        <v>20</v>
      </c>
      <c r="E9812" s="52">
        <v>57.98</v>
      </c>
      <c r="F9812" s="172">
        <f t="shared" si="167"/>
        <v>57.98</v>
      </c>
    </row>
    <row r="9813" spans="1:6" s="45" customFormat="1" ht="14.25">
      <c r="A9813" s="230">
        <v>4507812</v>
      </c>
      <c r="B9813" s="22" t="s">
        <v>31</v>
      </c>
      <c r="C9813" s="50" t="s">
        <v>10609</v>
      </c>
      <c r="D9813" s="51" t="s">
        <v>20</v>
      </c>
      <c r="E9813" s="52">
        <v>55.58</v>
      </c>
      <c r="F9813" s="172">
        <f t="shared" si="167"/>
        <v>55.58</v>
      </c>
    </row>
    <row r="9814" spans="1:6" s="45" customFormat="1" ht="14.25">
      <c r="A9814" s="230">
        <v>4507813</v>
      </c>
      <c r="B9814" s="22" t="s">
        <v>31</v>
      </c>
      <c r="C9814" s="50" t="s">
        <v>10610</v>
      </c>
      <c r="D9814" s="51" t="s">
        <v>20</v>
      </c>
      <c r="E9814" s="52">
        <v>66.13</v>
      </c>
      <c r="F9814" s="172">
        <f t="shared" si="167"/>
        <v>66.13</v>
      </c>
    </row>
    <row r="9815" spans="1:6" s="45" customFormat="1" ht="14.25">
      <c r="A9815" s="230">
        <v>4507851</v>
      </c>
      <c r="B9815" s="22" t="s">
        <v>31</v>
      </c>
      <c r="C9815" s="50" t="s">
        <v>10611</v>
      </c>
      <c r="D9815" s="51" t="s">
        <v>21</v>
      </c>
      <c r="E9815" s="52">
        <v>24.42</v>
      </c>
      <c r="F9815" s="172">
        <f t="shared" si="167"/>
        <v>24.42</v>
      </c>
    </row>
    <row r="9816" spans="1:6" s="45" customFormat="1" ht="14.25">
      <c r="A9816" s="230">
        <v>4507852</v>
      </c>
      <c r="B9816" s="22" t="s">
        <v>31</v>
      </c>
      <c r="C9816" s="50" t="s">
        <v>10612</v>
      </c>
      <c r="D9816" s="51" t="s">
        <v>21</v>
      </c>
      <c r="E9816" s="52">
        <v>24.3</v>
      </c>
      <c r="F9816" s="172">
        <f t="shared" si="167"/>
        <v>24.3</v>
      </c>
    </row>
    <row r="9817" spans="1:6" s="45" customFormat="1" ht="14.25">
      <c r="A9817" s="230">
        <v>4507853</v>
      </c>
      <c r="B9817" s="22" t="s">
        <v>31</v>
      </c>
      <c r="C9817" s="50" t="s">
        <v>10613</v>
      </c>
      <c r="D9817" s="51" t="s">
        <v>21</v>
      </c>
      <c r="E9817" s="52">
        <v>27.48</v>
      </c>
      <c r="F9817" s="172">
        <f t="shared" si="167"/>
        <v>27.48</v>
      </c>
    </row>
    <row r="9818" spans="1:6" s="45" customFormat="1" ht="14.25">
      <c r="A9818" s="230">
        <v>4507854</v>
      </c>
      <c r="B9818" s="22" t="s">
        <v>31</v>
      </c>
      <c r="C9818" s="50" t="s">
        <v>10614</v>
      </c>
      <c r="D9818" s="51" t="s">
        <v>21</v>
      </c>
      <c r="E9818" s="52">
        <v>29.32</v>
      </c>
      <c r="F9818" s="172">
        <f t="shared" si="167"/>
        <v>29.32</v>
      </c>
    </row>
    <row r="9819" spans="1:6" s="45" customFormat="1" ht="14.25">
      <c r="A9819" s="230">
        <v>4507855</v>
      </c>
      <c r="B9819" s="22" t="s">
        <v>31</v>
      </c>
      <c r="C9819" s="50" t="s">
        <v>10615</v>
      </c>
      <c r="D9819" s="51" t="s">
        <v>21</v>
      </c>
      <c r="E9819" s="52">
        <v>24.39</v>
      </c>
      <c r="F9819" s="172">
        <f t="shared" si="167"/>
        <v>24.39</v>
      </c>
    </row>
    <row r="9820" spans="1:6" s="45" customFormat="1" ht="14.25">
      <c r="A9820" s="230">
        <v>4507856</v>
      </c>
      <c r="B9820" s="22" t="s">
        <v>31</v>
      </c>
      <c r="C9820" s="50" t="s">
        <v>10616</v>
      </c>
      <c r="D9820" s="51" t="s">
        <v>21</v>
      </c>
      <c r="E9820" s="52">
        <v>24.21</v>
      </c>
      <c r="F9820" s="172">
        <f t="shared" si="167"/>
        <v>24.21</v>
      </c>
    </row>
    <row r="9821" spans="1:6" s="45" customFormat="1" ht="14.25">
      <c r="A9821" s="230">
        <v>4507857</v>
      </c>
      <c r="B9821" s="22" t="s">
        <v>31</v>
      </c>
      <c r="C9821" s="50" t="s">
        <v>10617</v>
      </c>
      <c r="D9821" s="51" t="s">
        <v>21</v>
      </c>
      <c r="E9821" s="52">
        <v>28.9</v>
      </c>
      <c r="F9821" s="172">
        <f t="shared" si="167"/>
        <v>28.9</v>
      </c>
    </row>
    <row r="9822" spans="1:6" s="45" customFormat="1" ht="14.25">
      <c r="A9822" s="230">
        <v>4507858</v>
      </c>
      <c r="B9822" s="22" t="s">
        <v>31</v>
      </c>
      <c r="C9822" s="50" t="s">
        <v>10618</v>
      </c>
      <c r="D9822" s="51" t="s">
        <v>21</v>
      </c>
      <c r="E9822" s="52">
        <v>31.92</v>
      </c>
      <c r="F9822" s="172">
        <f t="shared" si="167"/>
        <v>31.92</v>
      </c>
    </row>
    <row r="9823" spans="1:6" s="45" customFormat="1" ht="14.25">
      <c r="A9823" s="230">
        <v>4508177</v>
      </c>
      <c r="B9823" s="22" t="s">
        <v>31</v>
      </c>
      <c r="C9823" s="50" t="s">
        <v>10619</v>
      </c>
      <c r="D9823" s="51" t="s">
        <v>21</v>
      </c>
      <c r="E9823" s="52">
        <v>57.35</v>
      </c>
      <c r="F9823" s="172">
        <f t="shared" si="167"/>
        <v>57.35</v>
      </c>
    </row>
    <row r="9824" spans="1:6" s="45" customFormat="1" ht="14.25">
      <c r="A9824" s="230">
        <v>4508178</v>
      </c>
      <c r="B9824" s="22" t="s">
        <v>31</v>
      </c>
      <c r="C9824" s="50" t="s">
        <v>10620</v>
      </c>
      <c r="D9824" s="51" t="s">
        <v>21</v>
      </c>
      <c r="E9824" s="52">
        <v>57.16</v>
      </c>
      <c r="F9824" s="172">
        <f t="shared" si="167"/>
        <v>57.16</v>
      </c>
    </row>
    <row r="9825" spans="1:6" s="45" customFormat="1" ht="14.25">
      <c r="A9825" s="230">
        <v>4507821</v>
      </c>
      <c r="B9825" s="22" t="s">
        <v>31</v>
      </c>
      <c r="C9825" s="50" t="s">
        <v>10621</v>
      </c>
      <c r="D9825" s="51" t="s">
        <v>21</v>
      </c>
      <c r="E9825" s="52">
        <v>56.8</v>
      </c>
      <c r="F9825" s="172">
        <f t="shared" si="167"/>
        <v>56.8</v>
      </c>
    </row>
    <row r="9826" spans="1:6" s="45" customFormat="1" ht="14.25">
      <c r="A9826" s="230">
        <v>4507822</v>
      </c>
      <c r="B9826" s="22" t="s">
        <v>31</v>
      </c>
      <c r="C9826" s="50" t="s">
        <v>10622</v>
      </c>
      <c r="D9826" s="51" t="s">
        <v>21</v>
      </c>
      <c r="E9826" s="52">
        <v>56.62</v>
      </c>
      <c r="F9826" s="172">
        <f t="shared" si="167"/>
        <v>56.62</v>
      </c>
    </row>
    <row r="9827" spans="1:6" s="45" customFormat="1" ht="14.25">
      <c r="A9827" s="230">
        <v>4507823</v>
      </c>
      <c r="B9827" s="22" t="s">
        <v>31</v>
      </c>
      <c r="C9827" s="50" t="s">
        <v>10623</v>
      </c>
      <c r="D9827" s="51" t="s">
        <v>21</v>
      </c>
      <c r="E9827" s="52">
        <v>57.36</v>
      </c>
      <c r="F9827" s="172">
        <f t="shared" si="167"/>
        <v>57.36</v>
      </c>
    </row>
    <row r="9828" spans="1:6" s="45" customFormat="1" ht="14.25">
      <c r="A9828" s="230">
        <v>4508188</v>
      </c>
      <c r="B9828" s="22" t="s">
        <v>31</v>
      </c>
      <c r="C9828" s="50" t="s">
        <v>10624</v>
      </c>
      <c r="D9828" s="51" t="s">
        <v>21</v>
      </c>
      <c r="E9828" s="52">
        <v>57.23</v>
      </c>
      <c r="F9828" s="172">
        <f t="shared" si="167"/>
        <v>57.23</v>
      </c>
    </row>
    <row r="9829" spans="1:6" s="45" customFormat="1" ht="14.25">
      <c r="A9829" s="230">
        <v>4507824</v>
      </c>
      <c r="B9829" s="22" t="s">
        <v>31</v>
      </c>
      <c r="C9829" s="50" t="s">
        <v>10625</v>
      </c>
      <c r="D9829" s="51" t="s">
        <v>21</v>
      </c>
      <c r="E9829" s="52">
        <v>62.79</v>
      </c>
      <c r="F9829" s="172">
        <f t="shared" si="167"/>
        <v>62.79</v>
      </c>
    </row>
    <row r="9830" spans="1:6" s="45" customFormat="1" ht="14.25">
      <c r="A9830" s="230">
        <v>4507825</v>
      </c>
      <c r="B9830" s="22" t="s">
        <v>31</v>
      </c>
      <c r="C9830" s="50" t="s">
        <v>10626</v>
      </c>
      <c r="D9830" s="51" t="s">
        <v>21</v>
      </c>
      <c r="E9830" s="52">
        <v>63</v>
      </c>
      <c r="F9830" s="172">
        <f t="shared" si="167"/>
        <v>63</v>
      </c>
    </row>
    <row r="9831" spans="1:6" s="45" customFormat="1" ht="14.25">
      <c r="A9831" s="230">
        <v>4507826</v>
      </c>
      <c r="B9831" s="22" t="s">
        <v>31</v>
      </c>
      <c r="C9831" s="50" t="s">
        <v>10627</v>
      </c>
      <c r="D9831" s="51" t="s">
        <v>21</v>
      </c>
      <c r="E9831" s="52">
        <v>67.010000000000005</v>
      </c>
      <c r="F9831" s="172">
        <f t="shared" si="167"/>
        <v>67.010000000000005</v>
      </c>
    </row>
    <row r="9832" spans="1:6" s="45" customFormat="1" ht="14.25">
      <c r="A9832" s="230">
        <v>4508179</v>
      </c>
      <c r="B9832" s="22" t="s">
        <v>31</v>
      </c>
      <c r="C9832" s="50" t="s">
        <v>10628</v>
      </c>
      <c r="D9832" s="51" t="s">
        <v>21</v>
      </c>
      <c r="E9832" s="52">
        <v>66.819999999999993</v>
      </c>
      <c r="F9832" s="172">
        <f t="shared" si="167"/>
        <v>66.819999999999993</v>
      </c>
    </row>
    <row r="9833" spans="1:6" s="45" customFormat="1" ht="14.25">
      <c r="A9833" s="230">
        <v>4507827</v>
      </c>
      <c r="B9833" s="22" t="s">
        <v>31</v>
      </c>
      <c r="C9833" s="50" t="s">
        <v>10629</v>
      </c>
      <c r="D9833" s="51" t="s">
        <v>21</v>
      </c>
      <c r="E9833" s="52">
        <v>70.23</v>
      </c>
      <c r="F9833" s="172">
        <f t="shared" si="167"/>
        <v>70.23</v>
      </c>
    </row>
    <row r="9834" spans="1:6" s="45" customFormat="1" ht="14.25">
      <c r="A9834" s="230">
        <v>4508180</v>
      </c>
      <c r="B9834" s="22" t="s">
        <v>31</v>
      </c>
      <c r="C9834" s="50" t="s">
        <v>10630</v>
      </c>
      <c r="D9834" s="51" t="s">
        <v>21</v>
      </c>
      <c r="E9834" s="52">
        <v>23.72</v>
      </c>
      <c r="F9834" s="172">
        <f t="shared" si="167"/>
        <v>23.72</v>
      </c>
    </row>
    <row r="9835" spans="1:6" s="45" customFormat="1" ht="14.25">
      <c r="A9835" s="230">
        <v>4507739</v>
      </c>
      <c r="B9835" s="22" t="s">
        <v>31</v>
      </c>
      <c r="C9835" s="50" t="s">
        <v>10631</v>
      </c>
      <c r="D9835" s="51" t="s">
        <v>21</v>
      </c>
      <c r="E9835" s="52">
        <v>24.92</v>
      </c>
      <c r="F9835" s="172">
        <f t="shared" si="167"/>
        <v>24.92</v>
      </c>
    </row>
    <row r="9836" spans="1:6" s="45" customFormat="1" ht="14.25">
      <c r="A9836" s="230">
        <v>4508181</v>
      </c>
      <c r="B9836" s="22" t="s">
        <v>31</v>
      </c>
      <c r="C9836" s="50" t="s">
        <v>10632</v>
      </c>
      <c r="D9836" s="51" t="s">
        <v>21</v>
      </c>
      <c r="E9836" s="52">
        <v>24.91</v>
      </c>
      <c r="F9836" s="172">
        <f t="shared" si="167"/>
        <v>24.91</v>
      </c>
    </row>
    <row r="9837" spans="1:6" s="45" customFormat="1" ht="14.25">
      <c r="A9837" s="230">
        <v>4508125</v>
      </c>
      <c r="B9837" s="22" t="s">
        <v>31</v>
      </c>
      <c r="C9837" s="50" t="s">
        <v>10633</v>
      </c>
      <c r="D9837" s="51" t="s">
        <v>21</v>
      </c>
      <c r="E9837" s="52">
        <v>26.79</v>
      </c>
      <c r="F9837" s="172">
        <f t="shared" si="167"/>
        <v>26.79</v>
      </c>
    </row>
    <row r="9838" spans="1:6" s="45" customFormat="1" ht="14.25">
      <c r="A9838" s="230">
        <v>4507828</v>
      </c>
      <c r="B9838" s="22" t="s">
        <v>31</v>
      </c>
      <c r="C9838" s="50" t="s">
        <v>10634</v>
      </c>
      <c r="D9838" s="51" t="s">
        <v>21</v>
      </c>
      <c r="E9838" s="52">
        <v>26.82</v>
      </c>
      <c r="F9838" s="172">
        <f t="shared" si="167"/>
        <v>26.82</v>
      </c>
    </row>
    <row r="9839" spans="1:6" s="45" customFormat="1" ht="14.25">
      <c r="A9839" s="230">
        <v>4507829</v>
      </c>
      <c r="B9839" s="22" t="s">
        <v>31</v>
      </c>
      <c r="C9839" s="50" t="s">
        <v>10635</v>
      </c>
      <c r="D9839" s="51" t="s">
        <v>21</v>
      </c>
      <c r="E9839" s="52">
        <v>28.89</v>
      </c>
      <c r="F9839" s="172">
        <f t="shared" ref="F9839:F9902" si="168">E9839*$F$5038</f>
        <v>28.89</v>
      </c>
    </row>
    <row r="9840" spans="1:6" s="45" customFormat="1" ht="14.25">
      <c r="A9840" s="230">
        <v>4508182</v>
      </c>
      <c r="B9840" s="22" t="s">
        <v>31</v>
      </c>
      <c r="C9840" s="50" t="s">
        <v>10636</v>
      </c>
      <c r="D9840" s="51" t="s">
        <v>21</v>
      </c>
      <c r="E9840" s="52">
        <v>28.98</v>
      </c>
      <c r="F9840" s="172">
        <f t="shared" si="168"/>
        <v>28.98</v>
      </c>
    </row>
    <row r="9841" spans="1:6" s="45" customFormat="1" ht="14.25">
      <c r="A9841" s="230">
        <v>4508092</v>
      </c>
      <c r="B9841" s="22" t="s">
        <v>31</v>
      </c>
      <c r="C9841" s="50" t="s">
        <v>10637</v>
      </c>
      <c r="D9841" s="51" t="s">
        <v>21</v>
      </c>
      <c r="E9841" s="52">
        <v>30.77</v>
      </c>
      <c r="F9841" s="172">
        <f t="shared" si="168"/>
        <v>30.77</v>
      </c>
    </row>
    <row r="9842" spans="1:6" s="45" customFormat="1" ht="14.25">
      <c r="A9842" s="230">
        <v>4507830</v>
      </c>
      <c r="B9842" s="22" t="s">
        <v>31</v>
      </c>
      <c r="C9842" s="50" t="s">
        <v>10638</v>
      </c>
      <c r="D9842" s="51" t="s">
        <v>21</v>
      </c>
      <c r="E9842" s="52">
        <v>30.92</v>
      </c>
      <c r="F9842" s="172">
        <f t="shared" si="168"/>
        <v>30.92</v>
      </c>
    </row>
    <row r="9843" spans="1:6" s="45" customFormat="1" ht="14.25">
      <c r="A9843" s="230">
        <v>4508183</v>
      </c>
      <c r="B9843" s="22" t="s">
        <v>31</v>
      </c>
      <c r="C9843" s="50" t="s">
        <v>10639</v>
      </c>
      <c r="D9843" s="51" t="s">
        <v>21</v>
      </c>
      <c r="E9843" s="52">
        <v>35.840000000000003</v>
      </c>
      <c r="F9843" s="172">
        <f t="shared" si="168"/>
        <v>35.840000000000003</v>
      </c>
    </row>
    <row r="9844" spans="1:6" s="45" customFormat="1" ht="14.25">
      <c r="A9844" s="230">
        <v>4507831</v>
      </c>
      <c r="B9844" s="22" t="s">
        <v>31</v>
      </c>
      <c r="C9844" s="50" t="s">
        <v>10640</v>
      </c>
      <c r="D9844" s="51" t="s">
        <v>21</v>
      </c>
      <c r="E9844" s="52">
        <v>33.07</v>
      </c>
      <c r="F9844" s="172">
        <f t="shared" si="168"/>
        <v>33.07</v>
      </c>
    </row>
    <row r="9845" spans="1:6" s="45" customFormat="1" ht="14.25">
      <c r="A9845" s="230">
        <v>4507832</v>
      </c>
      <c r="B9845" s="22" t="s">
        <v>31</v>
      </c>
      <c r="C9845" s="50" t="s">
        <v>10641</v>
      </c>
      <c r="D9845" s="51" t="s">
        <v>21</v>
      </c>
      <c r="E9845" s="52">
        <v>36.47</v>
      </c>
      <c r="F9845" s="172">
        <f t="shared" si="168"/>
        <v>36.47</v>
      </c>
    </row>
    <row r="9846" spans="1:6" s="45" customFormat="1" ht="14.25">
      <c r="A9846" s="230">
        <v>4507833</v>
      </c>
      <c r="B9846" s="22" t="s">
        <v>31</v>
      </c>
      <c r="C9846" s="50" t="s">
        <v>10642</v>
      </c>
      <c r="D9846" s="51" t="s">
        <v>21</v>
      </c>
      <c r="E9846" s="52">
        <v>36.42</v>
      </c>
      <c r="F9846" s="172">
        <f t="shared" si="168"/>
        <v>36.42</v>
      </c>
    </row>
    <row r="9847" spans="1:6" s="45" customFormat="1" ht="14.25">
      <c r="A9847" s="230">
        <v>4507834</v>
      </c>
      <c r="B9847" s="22" t="s">
        <v>31</v>
      </c>
      <c r="C9847" s="50" t="s">
        <v>10643</v>
      </c>
      <c r="D9847" s="51" t="s">
        <v>21</v>
      </c>
      <c r="E9847" s="52">
        <v>38.14</v>
      </c>
      <c r="F9847" s="172">
        <f t="shared" si="168"/>
        <v>38.14</v>
      </c>
    </row>
    <row r="9848" spans="1:6" s="45" customFormat="1" ht="14.25">
      <c r="A9848" s="230">
        <v>4508184</v>
      </c>
      <c r="B9848" s="22" t="s">
        <v>31</v>
      </c>
      <c r="C9848" s="50" t="s">
        <v>10644</v>
      </c>
      <c r="D9848" s="51" t="s">
        <v>21</v>
      </c>
      <c r="E9848" s="52">
        <v>38.01</v>
      </c>
      <c r="F9848" s="172">
        <f t="shared" si="168"/>
        <v>38.01</v>
      </c>
    </row>
    <row r="9849" spans="1:6" s="45" customFormat="1" ht="14.25">
      <c r="A9849" s="230">
        <v>4507835</v>
      </c>
      <c r="B9849" s="22" t="s">
        <v>31</v>
      </c>
      <c r="C9849" s="50" t="s">
        <v>10645</v>
      </c>
      <c r="D9849" s="51" t="s">
        <v>21</v>
      </c>
      <c r="E9849" s="52">
        <v>37.880000000000003</v>
      </c>
      <c r="F9849" s="172">
        <f t="shared" si="168"/>
        <v>37.880000000000003</v>
      </c>
    </row>
    <row r="9850" spans="1:6" s="45" customFormat="1" ht="14.25">
      <c r="A9850" s="230">
        <v>4508174</v>
      </c>
      <c r="B9850" s="22" t="s">
        <v>31</v>
      </c>
      <c r="C9850" s="50" t="s">
        <v>10646</v>
      </c>
      <c r="D9850" s="51" t="s">
        <v>21</v>
      </c>
      <c r="E9850" s="52">
        <v>38.130000000000003</v>
      </c>
      <c r="F9850" s="172">
        <f t="shared" si="168"/>
        <v>38.130000000000003</v>
      </c>
    </row>
    <row r="9851" spans="1:6" s="45" customFormat="1" ht="14.25">
      <c r="A9851" s="230">
        <v>4507836</v>
      </c>
      <c r="B9851" s="22" t="s">
        <v>31</v>
      </c>
      <c r="C9851" s="50" t="s">
        <v>10647</v>
      </c>
      <c r="D9851" s="51" t="s">
        <v>21</v>
      </c>
      <c r="E9851" s="52">
        <v>37.950000000000003</v>
      </c>
      <c r="F9851" s="172">
        <f t="shared" si="168"/>
        <v>37.950000000000003</v>
      </c>
    </row>
    <row r="9852" spans="1:6" s="45" customFormat="1" ht="14.25">
      <c r="A9852" s="230">
        <v>4507837</v>
      </c>
      <c r="B9852" s="22" t="s">
        <v>31</v>
      </c>
      <c r="C9852" s="50" t="s">
        <v>10648</v>
      </c>
      <c r="D9852" s="51" t="s">
        <v>21</v>
      </c>
      <c r="E9852" s="52">
        <v>40.22</v>
      </c>
      <c r="F9852" s="172">
        <f t="shared" si="168"/>
        <v>40.22</v>
      </c>
    </row>
    <row r="9853" spans="1:6" s="45" customFormat="1" ht="14.25">
      <c r="A9853" s="230">
        <v>4507838</v>
      </c>
      <c r="B9853" s="22" t="s">
        <v>31</v>
      </c>
      <c r="C9853" s="50" t="s">
        <v>10649</v>
      </c>
      <c r="D9853" s="51" t="s">
        <v>21</v>
      </c>
      <c r="E9853" s="52">
        <v>40.49</v>
      </c>
      <c r="F9853" s="172">
        <f t="shared" si="168"/>
        <v>40.49</v>
      </c>
    </row>
    <row r="9854" spans="1:6" s="45" customFormat="1" ht="14.25">
      <c r="A9854" s="230">
        <v>4507839</v>
      </c>
      <c r="B9854" s="22" t="s">
        <v>31</v>
      </c>
      <c r="C9854" s="50" t="s">
        <v>10650</v>
      </c>
      <c r="D9854" s="51" t="s">
        <v>21</v>
      </c>
      <c r="E9854" s="52">
        <v>42.09</v>
      </c>
      <c r="F9854" s="172">
        <f t="shared" si="168"/>
        <v>42.09</v>
      </c>
    </row>
    <row r="9855" spans="1:6" s="45" customFormat="1" ht="14.25">
      <c r="A9855" s="230">
        <v>4508175</v>
      </c>
      <c r="B9855" s="22" t="s">
        <v>31</v>
      </c>
      <c r="C9855" s="50" t="s">
        <v>10651</v>
      </c>
      <c r="D9855" s="51" t="s">
        <v>21</v>
      </c>
      <c r="E9855" s="52">
        <v>41.91</v>
      </c>
      <c r="F9855" s="172">
        <f t="shared" si="168"/>
        <v>41.91</v>
      </c>
    </row>
    <row r="9856" spans="1:6" s="45" customFormat="1" ht="14.25">
      <c r="A9856" s="230">
        <v>4507840</v>
      </c>
      <c r="B9856" s="22" t="s">
        <v>31</v>
      </c>
      <c r="C9856" s="50" t="s">
        <v>10652</v>
      </c>
      <c r="D9856" s="51" t="s">
        <v>21</v>
      </c>
      <c r="E9856" s="52">
        <v>41.88</v>
      </c>
      <c r="F9856" s="172">
        <f t="shared" si="168"/>
        <v>41.88</v>
      </c>
    </row>
    <row r="9857" spans="1:6" s="45" customFormat="1" ht="14.25">
      <c r="A9857" s="230">
        <v>4507841</v>
      </c>
      <c r="B9857" s="22" t="s">
        <v>31</v>
      </c>
      <c r="C9857" s="50" t="s">
        <v>10653</v>
      </c>
      <c r="D9857" s="51" t="s">
        <v>21</v>
      </c>
      <c r="E9857" s="52">
        <v>41.62</v>
      </c>
      <c r="F9857" s="172">
        <f t="shared" si="168"/>
        <v>41.62</v>
      </c>
    </row>
    <row r="9858" spans="1:6" s="45" customFormat="1" ht="14.25">
      <c r="A9858" s="230">
        <v>4507842</v>
      </c>
      <c r="B9858" s="22" t="s">
        <v>31</v>
      </c>
      <c r="C9858" s="50" t="s">
        <v>10654</v>
      </c>
      <c r="D9858" s="51" t="s">
        <v>21</v>
      </c>
      <c r="E9858" s="52">
        <v>45.13</v>
      </c>
      <c r="F9858" s="172">
        <f t="shared" si="168"/>
        <v>45.13</v>
      </c>
    </row>
    <row r="9859" spans="1:6" s="45" customFormat="1" ht="14.25">
      <c r="A9859" s="230">
        <v>4508185</v>
      </c>
      <c r="B9859" s="22" t="s">
        <v>31</v>
      </c>
      <c r="C9859" s="50" t="s">
        <v>10655</v>
      </c>
      <c r="D9859" s="51" t="s">
        <v>21</v>
      </c>
      <c r="E9859" s="52">
        <v>44.9</v>
      </c>
      <c r="F9859" s="172">
        <f t="shared" si="168"/>
        <v>44.9</v>
      </c>
    </row>
    <row r="9860" spans="1:6" s="45" customFormat="1" ht="14.25">
      <c r="A9860" s="230">
        <v>4507843</v>
      </c>
      <c r="B9860" s="22" t="s">
        <v>31</v>
      </c>
      <c r="C9860" s="50" t="s">
        <v>10656</v>
      </c>
      <c r="D9860" s="51" t="s">
        <v>21</v>
      </c>
      <c r="E9860" s="52">
        <v>44.78</v>
      </c>
      <c r="F9860" s="172">
        <f t="shared" si="168"/>
        <v>44.78</v>
      </c>
    </row>
    <row r="9861" spans="1:6" s="45" customFormat="1" ht="14.25">
      <c r="A9861" s="230">
        <v>4507844</v>
      </c>
      <c r="B9861" s="22" t="s">
        <v>31</v>
      </c>
      <c r="C9861" s="50" t="s">
        <v>10657</v>
      </c>
      <c r="D9861" s="51" t="s">
        <v>21</v>
      </c>
      <c r="E9861" s="52">
        <v>47.33</v>
      </c>
      <c r="F9861" s="172">
        <f t="shared" si="168"/>
        <v>47.33</v>
      </c>
    </row>
    <row r="9862" spans="1:6" s="45" customFormat="1" ht="14.25">
      <c r="A9862" s="230">
        <v>4508186</v>
      </c>
      <c r="B9862" s="22" t="s">
        <v>31</v>
      </c>
      <c r="C9862" s="50" t="s">
        <v>10658</v>
      </c>
      <c r="D9862" s="51" t="s">
        <v>21</v>
      </c>
      <c r="E9862" s="52">
        <v>47.39</v>
      </c>
      <c r="F9862" s="172">
        <f t="shared" si="168"/>
        <v>47.39</v>
      </c>
    </row>
    <row r="9863" spans="1:6" s="45" customFormat="1" ht="14.25">
      <c r="A9863" s="230">
        <v>4508187</v>
      </c>
      <c r="B9863" s="22" t="s">
        <v>31</v>
      </c>
      <c r="C9863" s="50" t="s">
        <v>10659</v>
      </c>
      <c r="D9863" s="51" t="s">
        <v>21</v>
      </c>
      <c r="E9863" s="52">
        <v>47.27</v>
      </c>
      <c r="F9863" s="172">
        <f t="shared" si="168"/>
        <v>47.27</v>
      </c>
    </row>
    <row r="9864" spans="1:6" s="45" customFormat="1" ht="14.25">
      <c r="A9864" s="230">
        <v>4507845</v>
      </c>
      <c r="B9864" s="22" t="s">
        <v>31</v>
      </c>
      <c r="C9864" s="50" t="s">
        <v>10660</v>
      </c>
      <c r="D9864" s="51" t="s">
        <v>21</v>
      </c>
      <c r="E9864" s="52">
        <v>47.01</v>
      </c>
      <c r="F9864" s="172">
        <f t="shared" si="168"/>
        <v>47.01</v>
      </c>
    </row>
    <row r="9865" spans="1:6" s="45" customFormat="1" ht="14.25">
      <c r="A9865" s="230">
        <v>4507846</v>
      </c>
      <c r="B9865" s="22" t="s">
        <v>31</v>
      </c>
      <c r="C9865" s="50" t="s">
        <v>10661</v>
      </c>
      <c r="D9865" s="51" t="s">
        <v>21</v>
      </c>
      <c r="E9865" s="52">
        <v>46.88</v>
      </c>
      <c r="F9865" s="172">
        <f t="shared" si="168"/>
        <v>46.88</v>
      </c>
    </row>
    <row r="9866" spans="1:6" s="45" customFormat="1" ht="14.25">
      <c r="A9866" s="230">
        <v>4507847</v>
      </c>
      <c r="B9866" s="22" t="s">
        <v>31</v>
      </c>
      <c r="C9866" s="50" t="s">
        <v>10662</v>
      </c>
      <c r="D9866" s="51" t="s">
        <v>21</v>
      </c>
      <c r="E9866" s="52">
        <v>52.68</v>
      </c>
      <c r="F9866" s="172">
        <f t="shared" si="168"/>
        <v>52.68</v>
      </c>
    </row>
    <row r="9867" spans="1:6" s="45" customFormat="1" ht="14.25">
      <c r="A9867" s="230">
        <v>4507848</v>
      </c>
      <c r="B9867" s="22" t="s">
        <v>31</v>
      </c>
      <c r="C9867" s="50" t="s">
        <v>10663</v>
      </c>
      <c r="D9867" s="51" t="s">
        <v>21</v>
      </c>
      <c r="E9867" s="52">
        <v>52.31</v>
      </c>
      <c r="F9867" s="172">
        <f t="shared" si="168"/>
        <v>52.31</v>
      </c>
    </row>
    <row r="9868" spans="1:6" s="45" customFormat="1" ht="14.25">
      <c r="A9868" s="230">
        <v>4507849</v>
      </c>
      <c r="B9868" s="22" t="s">
        <v>31</v>
      </c>
      <c r="C9868" s="50" t="s">
        <v>10664</v>
      </c>
      <c r="D9868" s="51" t="s">
        <v>21</v>
      </c>
      <c r="E9868" s="52">
        <v>52.16</v>
      </c>
      <c r="F9868" s="172">
        <f t="shared" si="168"/>
        <v>52.16</v>
      </c>
    </row>
    <row r="9869" spans="1:6" s="45" customFormat="1" ht="14.25">
      <c r="A9869" s="230">
        <v>4508176</v>
      </c>
      <c r="B9869" s="22" t="s">
        <v>31</v>
      </c>
      <c r="C9869" s="50" t="s">
        <v>10665</v>
      </c>
      <c r="D9869" s="51" t="s">
        <v>21</v>
      </c>
      <c r="E9869" s="52">
        <v>54.07</v>
      </c>
      <c r="F9869" s="172">
        <f t="shared" si="168"/>
        <v>54.07</v>
      </c>
    </row>
    <row r="9870" spans="1:6" s="45" customFormat="1" ht="14.25">
      <c r="A9870" s="230">
        <v>4507850</v>
      </c>
      <c r="B9870" s="22" t="s">
        <v>31</v>
      </c>
      <c r="C9870" s="50" t="s">
        <v>10666</v>
      </c>
      <c r="D9870" s="51" t="s">
        <v>21</v>
      </c>
      <c r="E9870" s="52">
        <v>53.89</v>
      </c>
      <c r="F9870" s="172">
        <f t="shared" si="168"/>
        <v>53.89</v>
      </c>
    </row>
    <row r="9871" spans="1:6" s="45" customFormat="1" ht="14.25">
      <c r="A9871" s="230">
        <v>4507956</v>
      </c>
      <c r="B9871" s="22" t="s">
        <v>31</v>
      </c>
      <c r="C9871" s="50" t="s">
        <v>10667</v>
      </c>
      <c r="D9871" s="51" t="s">
        <v>23</v>
      </c>
      <c r="E9871" s="52">
        <v>11.07</v>
      </c>
      <c r="F9871" s="172">
        <f t="shared" si="168"/>
        <v>11.07</v>
      </c>
    </row>
    <row r="9872" spans="1:6" s="45" customFormat="1" ht="14.25">
      <c r="A9872" s="230">
        <v>4507957</v>
      </c>
      <c r="B9872" s="22" t="s">
        <v>31</v>
      </c>
      <c r="C9872" s="50" t="s">
        <v>10668</v>
      </c>
      <c r="D9872" s="51" t="s">
        <v>23</v>
      </c>
      <c r="E9872" s="52">
        <v>11.05</v>
      </c>
      <c r="F9872" s="172">
        <f t="shared" si="168"/>
        <v>11.05</v>
      </c>
    </row>
    <row r="9873" spans="1:6" s="45" customFormat="1" ht="14.25">
      <c r="A9873" s="230">
        <v>4507958</v>
      </c>
      <c r="B9873" s="22" t="s">
        <v>31</v>
      </c>
      <c r="C9873" s="50" t="s">
        <v>10669</v>
      </c>
      <c r="D9873" s="51" t="s">
        <v>23</v>
      </c>
      <c r="E9873" s="52">
        <v>15.22</v>
      </c>
      <c r="F9873" s="172">
        <f t="shared" si="168"/>
        <v>15.22</v>
      </c>
    </row>
    <row r="9874" spans="1:6" s="45" customFormat="1" ht="14.25">
      <c r="A9874" s="230">
        <v>4507959</v>
      </c>
      <c r="B9874" s="22" t="s">
        <v>31</v>
      </c>
      <c r="C9874" s="50" t="s">
        <v>10670</v>
      </c>
      <c r="D9874" s="51" t="s">
        <v>23</v>
      </c>
      <c r="E9874" s="52">
        <v>15.22</v>
      </c>
      <c r="F9874" s="172">
        <f t="shared" si="168"/>
        <v>15.22</v>
      </c>
    </row>
    <row r="9875" spans="1:6" s="45" customFormat="1" ht="14.25">
      <c r="A9875" s="230">
        <v>4516138</v>
      </c>
      <c r="B9875" s="22" t="s">
        <v>31</v>
      </c>
      <c r="C9875" s="50" t="s">
        <v>10671</v>
      </c>
      <c r="D9875" s="51" t="s">
        <v>23</v>
      </c>
      <c r="E9875" s="52">
        <v>9.86</v>
      </c>
      <c r="F9875" s="172">
        <f t="shared" si="168"/>
        <v>9.86</v>
      </c>
    </row>
    <row r="9876" spans="1:6" s="45" customFormat="1" ht="14.25">
      <c r="A9876" s="230">
        <v>4516137</v>
      </c>
      <c r="B9876" s="22" t="s">
        <v>31</v>
      </c>
      <c r="C9876" s="50" t="s">
        <v>10672</v>
      </c>
      <c r="D9876" s="51" t="s">
        <v>45</v>
      </c>
      <c r="E9876" s="52">
        <v>144.41</v>
      </c>
      <c r="F9876" s="172">
        <f t="shared" si="168"/>
        <v>144.41</v>
      </c>
    </row>
    <row r="9877" spans="1:6" s="45" customFormat="1" ht="14.25">
      <c r="A9877" s="230">
        <v>4805755</v>
      </c>
      <c r="B9877" s="22" t="s">
        <v>31</v>
      </c>
      <c r="C9877" s="50" t="s">
        <v>5345</v>
      </c>
      <c r="D9877" s="51" t="s">
        <v>44</v>
      </c>
      <c r="E9877" s="52">
        <v>31.89</v>
      </c>
      <c r="F9877" s="172">
        <f t="shared" si="168"/>
        <v>31.89</v>
      </c>
    </row>
    <row r="9878" spans="1:6" s="45" customFormat="1" ht="14.25">
      <c r="A9878" s="230">
        <v>4805756</v>
      </c>
      <c r="B9878" s="22" t="s">
        <v>31</v>
      </c>
      <c r="C9878" s="50" t="s">
        <v>10673</v>
      </c>
      <c r="D9878" s="51" t="s">
        <v>45</v>
      </c>
      <c r="E9878" s="52">
        <v>4.78</v>
      </c>
      <c r="F9878" s="172">
        <f t="shared" si="168"/>
        <v>4.78</v>
      </c>
    </row>
    <row r="9879" spans="1:6" s="45" customFormat="1" ht="14.25">
      <c r="A9879" s="230">
        <v>4816020</v>
      </c>
      <c r="B9879" s="22" t="s">
        <v>31</v>
      </c>
      <c r="C9879" s="50" t="s">
        <v>10674</v>
      </c>
      <c r="D9879" s="51" t="s">
        <v>44</v>
      </c>
      <c r="E9879" s="52">
        <v>11.61</v>
      </c>
      <c r="F9879" s="172">
        <f t="shared" si="168"/>
        <v>11.61</v>
      </c>
    </row>
    <row r="9880" spans="1:6" s="45" customFormat="1" ht="14.25">
      <c r="A9880" s="230">
        <v>4816019</v>
      </c>
      <c r="B9880" s="22" t="s">
        <v>31</v>
      </c>
      <c r="C9880" s="50" t="s">
        <v>10675</v>
      </c>
      <c r="D9880" s="51" t="s">
        <v>44</v>
      </c>
      <c r="E9880" s="52">
        <v>7.23</v>
      </c>
      <c r="F9880" s="172">
        <f t="shared" si="168"/>
        <v>7.23</v>
      </c>
    </row>
    <row r="9881" spans="1:6" s="45" customFormat="1" ht="14.25">
      <c r="A9881" s="230">
        <v>4816018</v>
      </c>
      <c r="B9881" s="22" t="s">
        <v>31</v>
      </c>
      <c r="C9881" s="50" t="s">
        <v>10676</v>
      </c>
      <c r="D9881" s="51" t="s">
        <v>44</v>
      </c>
      <c r="E9881" s="52">
        <v>4.95</v>
      </c>
      <c r="F9881" s="172">
        <f t="shared" si="168"/>
        <v>4.95</v>
      </c>
    </row>
    <row r="9882" spans="1:6" s="45" customFormat="1" ht="14.25">
      <c r="A9882" s="230">
        <v>4816012</v>
      </c>
      <c r="B9882" s="22" t="s">
        <v>31</v>
      </c>
      <c r="C9882" s="50" t="s">
        <v>10677</v>
      </c>
      <c r="D9882" s="51" t="s">
        <v>44</v>
      </c>
      <c r="E9882" s="52">
        <v>54.41</v>
      </c>
      <c r="F9882" s="172">
        <f t="shared" si="168"/>
        <v>54.41</v>
      </c>
    </row>
    <row r="9883" spans="1:6" s="45" customFormat="1" ht="14.25">
      <c r="A9883" s="230">
        <v>4815805</v>
      </c>
      <c r="B9883" s="22" t="s">
        <v>31</v>
      </c>
      <c r="C9883" s="50" t="s">
        <v>10678</v>
      </c>
      <c r="D9883" s="51" t="s">
        <v>45</v>
      </c>
      <c r="E9883" s="52">
        <v>13.56</v>
      </c>
      <c r="F9883" s="172">
        <f t="shared" si="168"/>
        <v>13.56</v>
      </c>
    </row>
    <row r="9884" spans="1:6" s="45" customFormat="1" ht="14.25">
      <c r="A9884" s="230">
        <v>4815802</v>
      </c>
      <c r="B9884" s="22" t="s">
        <v>31</v>
      </c>
      <c r="C9884" s="50" t="s">
        <v>10679</v>
      </c>
      <c r="D9884" s="51" t="s">
        <v>45</v>
      </c>
      <c r="E9884" s="52">
        <v>20.02</v>
      </c>
      <c r="F9884" s="172">
        <f t="shared" si="168"/>
        <v>20.02</v>
      </c>
    </row>
    <row r="9885" spans="1:6" s="45" customFormat="1" ht="14.25">
      <c r="A9885" s="230">
        <v>4805754</v>
      </c>
      <c r="B9885" s="22" t="s">
        <v>31</v>
      </c>
      <c r="C9885" s="50" t="s">
        <v>10680</v>
      </c>
      <c r="D9885" s="51" t="s">
        <v>44</v>
      </c>
      <c r="E9885" s="52">
        <v>6.73</v>
      </c>
      <c r="F9885" s="172">
        <f t="shared" si="168"/>
        <v>6.73</v>
      </c>
    </row>
    <row r="9886" spans="1:6" s="45" customFormat="1" ht="14.25">
      <c r="A9886" s="230">
        <v>4816145</v>
      </c>
      <c r="B9886" s="22" t="s">
        <v>31</v>
      </c>
      <c r="C9886" s="50" t="s">
        <v>10681</v>
      </c>
      <c r="D9886" s="51" t="s">
        <v>21</v>
      </c>
      <c r="E9886" s="52">
        <v>26.52</v>
      </c>
      <c r="F9886" s="172">
        <f t="shared" si="168"/>
        <v>26.52</v>
      </c>
    </row>
    <row r="9887" spans="1:6" s="45" customFormat="1" ht="14.25">
      <c r="A9887" s="230">
        <v>4816144</v>
      </c>
      <c r="B9887" s="22" t="s">
        <v>31</v>
      </c>
      <c r="C9887" s="50" t="s">
        <v>10682</v>
      </c>
      <c r="D9887" s="51" t="s">
        <v>21</v>
      </c>
      <c r="E9887" s="52">
        <v>24.13</v>
      </c>
      <c r="F9887" s="172">
        <f t="shared" si="168"/>
        <v>24.13</v>
      </c>
    </row>
    <row r="9888" spans="1:6" s="45" customFormat="1" ht="14.25">
      <c r="A9888" s="230">
        <v>4816147</v>
      </c>
      <c r="B9888" s="22" t="s">
        <v>31</v>
      </c>
      <c r="C9888" s="50" t="s">
        <v>10683</v>
      </c>
      <c r="D9888" s="51" t="s">
        <v>21</v>
      </c>
      <c r="E9888" s="52">
        <v>36.75</v>
      </c>
      <c r="F9888" s="172">
        <f t="shared" si="168"/>
        <v>36.75</v>
      </c>
    </row>
    <row r="9889" spans="1:6" s="45" customFormat="1" ht="14.25">
      <c r="A9889" s="230">
        <v>4816146</v>
      </c>
      <c r="B9889" s="22" t="s">
        <v>31</v>
      </c>
      <c r="C9889" s="50" t="s">
        <v>10684</v>
      </c>
      <c r="D9889" s="51" t="s">
        <v>21</v>
      </c>
      <c r="E9889" s="52">
        <v>32.46</v>
      </c>
      <c r="F9889" s="172">
        <f t="shared" si="168"/>
        <v>32.46</v>
      </c>
    </row>
    <row r="9890" spans="1:6" s="45" customFormat="1" ht="14.25">
      <c r="A9890" s="230">
        <v>4816121</v>
      </c>
      <c r="B9890" s="22" t="s">
        <v>31</v>
      </c>
      <c r="C9890" s="50" t="s">
        <v>10685</v>
      </c>
      <c r="D9890" s="51" t="s">
        <v>21</v>
      </c>
      <c r="E9890" s="52">
        <v>29.77</v>
      </c>
      <c r="F9890" s="172">
        <f t="shared" si="168"/>
        <v>29.77</v>
      </c>
    </row>
    <row r="9891" spans="1:6" s="45" customFormat="1" ht="14.25">
      <c r="A9891" s="230">
        <v>4816120</v>
      </c>
      <c r="B9891" s="22" t="s">
        <v>31</v>
      </c>
      <c r="C9891" s="50" t="s">
        <v>10686</v>
      </c>
      <c r="D9891" s="51" t="s">
        <v>21</v>
      </c>
      <c r="E9891" s="52">
        <v>26.43</v>
      </c>
      <c r="F9891" s="172">
        <f t="shared" si="168"/>
        <v>26.43</v>
      </c>
    </row>
    <row r="9892" spans="1:6" s="45" customFormat="1" ht="14.25">
      <c r="A9892" s="230">
        <v>4816123</v>
      </c>
      <c r="B9892" s="22" t="s">
        <v>31</v>
      </c>
      <c r="C9892" s="50" t="s">
        <v>10687</v>
      </c>
      <c r="D9892" s="51" t="s">
        <v>21</v>
      </c>
      <c r="E9892" s="52">
        <v>39.42</v>
      </c>
      <c r="F9892" s="172">
        <f t="shared" si="168"/>
        <v>39.42</v>
      </c>
    </row>
    <row r="9893" spans="1:6" s="45" customFormat="1" ht="14.25">
      <c r="A9893" s="230">
        <v>4816122</v>
      </c>
      <c r="B9893" s="22" t="s">
        <v>31</v>
      </c>
      <c r="C9893" s="50" t="s">
        <v>10688</v>
      </c>
      <c r="D9893" s="51" t="s">
        <v>21</v>
      </c>
      <c r="E9893" s="52">
        <v>34.65</v>
      </c>
      <c r="F9893" s="172">
        <f t="shared" si="168"/>
        <v>34.65</v>
      </c>
    </row>
    <row r="9894" spans="1:6" s="45" customFormat="1" ht="14.25">
      <c r="A9894" s="230">
        <v>4816125</v>
      </c>
      <c r="B9894" s="22" t="s">
        <v>31</v>
      </c>
      <c r="C9894" s="50" t="s">
        <v>10689</v>
      </c>
      <c r="D9894" s="51" t="s">
        <v>21</v>
      </c>
      <c r="E9894" s="52">
        <v>56.08</v>
      </c>
      <c r="F9894" s="172">
        <f t="shared" si="168"/>
        <v>56.08</v>
      </c>
    </row>
    <row r="9895" spans="1:6" s="45" customFormat="1" ht="14.25">
      <c r="A9895" s="230">
        <v>4816124</v>
      </c>
      <c r="B9895" s="22" t="s">
        <v>31</v>
      </c>
      <c r="C9895" s="50" t="s">
        <v>10690</v>
      </c>
      <c r="D9895" s="51" t="s">
        <v>21</v>
      </c>
      <c r="E9895" s="52">
        <v>47.5</v>
      </c>
      <c r="F9895" s="172">
        <f t="shared" si="168"/>
        <v>47.5</v>
      </c>
    </row>
    <row r="9896" spans="1:6" s="45" customFormat="1" ht="14.25">
      <c r="A9896" s="230">
        <v>4816022</v>
      </c>
      <c r="B9896" s="22" t="s">
        <v>31</v>
      </c>
      <c r="C9896" s="50" t="s">
        <v>10691</v>
      </c>
      <c r="D9896" s="51" t="s">
        <v>21</v>
      </c>
      <c r="E9896" s="52">
        <v>75.400000000000006</v>
      </c>
      <c r="F9896" s="172">
        <f t="shared" si="168"/>
        <v>75.400000000000006</v>
      </c>
    </row>
    <row r="9897" spans="1:6" s="45" customFormat="1" ht="14.25">
      <c r="A9897" s="230">
        <v>4816021</v>
      </c>
      <c r="B9897" s="22" t="s">
        <v>31</v>
      </c>
      <c r="C9897" s="50" t="s">
        <v>10692</v>
      </c>
      <c r="D9897" s="51" t="s">
        <v>21</v>
      </c>
      <c r="E9897" s="52">
        <v>62.04</v>
      </c>
      <c r="F9897" s="172">
        <f t="shared" si="168"/>
        <v>62.04</v>
      </c>
    </row>
    <row r="9898" spans="1:6" s="45" customFormat="1" ht="14.25">
      <c r="A9898" s="230">
        <v>4816106</v>
      </c>
      <c r="B9898" s="22" t="s">
        <v>31</v>
      </c>
      <c r="C9898" s="50" t="s">
        <v>10693</v>
      </c>
      <c r="D9898" s="51" t="s">
        <v>21</v>
      </c>
      <c r="E9898" s="52">
        <v>30.83</v>
      </c>
      <c r="F9898" s="172">
        <f t="shared" si="168"/>
        <v>30.83</v>
      </c>
    </row>
    <row r="9899" spans="1:6" s="45" customFormat="1" ht="14.25">
      <c r="A9899" s="230">
        <v>4816105</v>
      </c>
      <c r="B9899" s="22" t="s">
        <v>31</v>
      </c>
      <c r="C9899" s="50" t="s">
        <v>10694</v>
      </c>
      <c r="D9899" s="51" t="s">
        <v>21</v>
      </c>
      <c r="E9899" s="52">
        <v>27.49</v>
      </c>
      <c r="F9899" s="172">
        <f t="shared" si="168"/>
        <v>27.49</v>
      </c>
    </row>
    <row r="9900" spans="1:6" s="45" customFormat="1" ht="14.25">
      <c r="A9900" s="230">
        <v>4816108</v>
      </c>
      <c r="B9900" s="22" t="s">
        <v>31</v>
      </c>
      <c r="C9900" s="50" t="s">
        <v>10695</v>
      </c>
      <c r="D9900" s="51" t="s">
        <v>21</v>
      </c>
      <c r="E9900" s="52">
        <v>40.49</v>
      </c>
      <c r="F9900" s="172">
        <f t="shared" si="168"/>
        <v>40.49</v>
      </c>
    </row>
    <row r="9901" spans="1:6" s="45" customFormat="1" ht="14.25">
      <c r="A9901" s="230">
        <v>4816107</v>
      </c>
      <c r="B9901" s="22" t="s">
        <v>31</v>
      </c>
      <c r="C9901" s="50" t="s">
        <v>10696</v>
      </c>
      <c r="D9901" s="51" t="s">
        <v>21</v>
      </c>
      <c r="E9901" s="52">
        <v>35.72</v>
      </c>
      <c r="F9901" s="172">
        <f t="shared" si="168"/>
        <v>35.72</v>
      </c>
    </row>
    <row r="9902" spans="1:6" s="45" customFormat="1" ht="14.25">
      <c r="A9902" s="230">
        <v>4816110</v>
      </c>
      <c r="B9902" s="22" t="s">
        <v>31</v>
      </c>
      <c r="C9902" s="50" t="s">
        <v>10697</v>
      </c>
      <c r="D9902" s="51" t="s">
        <v>21</v>
      </c>
      <c r="E9902" s="52">
        <v>57.14</v>
      </c>
      <c r="F9902" s="172">
        <f t="shared" si="168"/>
        <v>57.14</v>
      </c>
    </row>
    <row r="9903" spans="1:6" s="45" customFormat="1" ht="14.25">
      <c r="A9903" s="230">
        <v>4816109</v>
      </c>
      <c r="B9903" s="22" t="s">
        <v>31</v>
      </c>
      <c r="C9903" s="50" t="s">
        <v>10698</v>
      </c>
      <c r="D9903" s="51" t="s">
        <v>21</v>
      </c>
      <c r="E9903" s="52">
        <v>48.56</v>
      </c>
      <c r="F9903" s="172">
        <f t="shared" ref="F9903:F9966" si="169">E9903*$F$5038</f>
        <v>48.56</v>
      </c>
    </row>
    <row r="9904" spans="1:6" s="45" customFormat="1" ht="14.25">
      <c r="A9904" s="230">
        <v>4816100</v>
      </c>
      <c r="B9904" s="22" t="s">
        <v>31</v>
      </c>
      <c r="C9904" s="50" t="s">
        <v>10699</v>
      </c>
      <c r="D9904" s="51" t="s">
        <v>21</v>
      </c>
      <c r="E9904" s="52">
        <v>30.63</v>
      </c>
      <c r="F9904" s="172">
        <f t="shared" si="169"/>
        <v>30.63</v>
      </c>
    </row>
    <row r="9905" spans="1:6" s="45" customFormat="1" ht="14.25">
      <c r="A9905" s="230">
        <v>4816099</v>
      </c>
      <c r="B9905" s="22" t="s">
        <v>31</v>
      </c>
      <c r="C9905" s="50" t="s">
        <v>10700</v>
      </c>
      <c r="D9905" s="51" t="s">
        <v>21</v>
      </c>
      <c r="E9905" s="52">
        <v>28.19</v>
      </c>
      <c r="F9905" s="172">
        <f t="shared" si="169"/>
        <v>28.19</v>
      </c>
    </row>
    <row r="9906" spans="1:6" s="45" customFormat="1" ht="14.25">
      <c r="A9906" s="230">
        <v>4816102</v>
      </c>
      <c r="B9906" s="22" t="s">
        <v>31</v>
      </c>
      <c r="C9906" s="50" t="s">
        <v>10701</v>
      </c>
      <c r="D9906" s="51" t="s">
        <v>21</v>
      </c>
      <c r="E9906" s="52">
        <v>39.32</v>
      </c>
      <c r="F9906" s="172">
        <f t="shared" si="169"/>
        <v>39.32</v>
      </c>
    </row>
    <row r="9907" spans="1:6" s="45" customFormat="1" ht="14.25">
      <c r="A9907" s="230">
        <v>4816101</v>
      </c>
      <c r="B9907" s="22" t="s">
        <v>31</v>
      </c>
      <c r="C9907" s="50" t="s">
        <v>10702</v>
      </c>
      <c r="D9907" s="51" t="s">
        <v>21</v>
      </c>
      <c r="E9907" s="52">
        <v>36.72</v>
      </c>
      <c r="F9907" s="172">
        <f t="shared" si="169"/>
        <v>36.72</v>
      </c>
    </row>
    <row r="9908" spans="1:6" s="45" customFormat="1" ht="14.25">
      <c r="A9908" s="230">
        <v>4816104</v>
      </c>
      <c r="B9908" s="22" t="s">
        <v>31</v>
      </c>
      <c r="C9908" s="50" t="s">
        <v>10703</v>
      </c>
      <c r="D9908" s="51" t="s">
        <v>21</v>
      </c>
      <c r="E9908" s="52">
        <v>55.94</v>
      </c>
      <c r="F9908" s="172">
        <f t="shared" si="169"/>
        <v>55.94</v>
      </c>
    </row>
    <row r="9909" spans="1:6" s="45" customFormat="1" ht="14.25">
      <c r="A9909" s="230">
        <v>4816103</v>
      </c>
      <c r="B9909" s="22" t="s">
        <v>31</v>
      </c>
      <c r="C9909" s="50" t="s">
        <v>10704</v>
      </c>
      <c r="D9909" s="51" t="s">
        <v>21</v>
      </c>
      <c r="E9909" s="52">
        <v>49.69</v>
      </c>
      <c r="F9909" s="172">
        <f t="shared" si="169"/>
        <v>49.69</v>
      </c>
    </row>
    <row r="9910" spans="1:6" s="45" customFormat="1" ht="14.25">
      <c r="A9910" s="230">
        <v>4815804</v>
      </c>
      <c r="B9910" s="22" t="s">
        <v>31</v>
      </c>
      <c r="C9910" s="50" t="s">
        <v>10705</v>
      </c>
      <c r="D9910" s="51" t="s">
        <v>20</v>
      </c>
      <c r="E9910" s="52">
        <v>0.59</v>
      </c>
      <c r="F9910" s="172">
        <f t="shared" si="169"/>
        <v>0.59</v>
      </c>
    </row>
    <row r="9911" spans="1:6" s="45" customFormat="1" ht="14.25">
      <c r="A9911" s="230">
        <v>4816002</v>
      </c>
      <c r="B9911" s="22" t="s">
        <v>31</v>
      </c>
      <c r="C9911" s="50" t="s">
        <v>10706</v>
      </c>
      <c r="D9911" s="51" t="s">
        <v>44</v>
      </c>
      <c r="E9911" s="52">
        <v>1349.04</v>
      </c>
      <c r="F9911" s="172">
        <f t="shared" si="169"/>
        <v>1349.04</v>
      </c>
    </row>
    <row r="9912" spans="1:6" s="45" customFormat="1" ht="14.25">
      <c r="A9912" s="230">
        <v>4805765</v>
      </c>
      <c r="B9912" s="22" t="s">
        <v>31</v>
      </c>
      <c r="C9912" s="50" t="s">
        <v>10707</v>
      </c>
      <c r="D9912" s="51" t="s">
        <v>44</v>
      </c>
      <c r="E9912" s="52">
        <v>184.73</v>
      </c>
      <c r="F9912" s="172">
        <f t="shared" si="169"/>
        <v>184.73</v>
      </c>
    </row>
    <row r="9913" spans="1:6" s="45" customFormat="1" ht="14.25">
      <c r="A9913" s="230">
        <v>4816000</v>
      </c>
      <c r="B9913" s="22" t="s">
        <v>31</v>
      </c>
      <c r="C9913" s="50" t="s">
        <v>10708</v>
      </c>
      <c r="D9913" s="51" t="s">
        <v>44</v>
      </c>
      <c r="E9913" s="52">
        <v>456.59</v>
      </c>
      <c r="F9913" s="172">
        <f t="shared" si="169"/>
        <v>456.59</v>
      </c>
    </row>
    <row r="9914" spans="1:6" s="45" customFormat="1" ht="14.25">
      <c r="A9914" s="230">
        <v>4816001</v>
      </c>
      <c r="B9914" s="22" t="s">
        <v>31</v>
      </c>
      <c r="C9914" s="50" t="s">
        <v>10709</v>
      </c>
      <c r="D9914" s="51" t="s">
        <v>44</v>
      </c>
      <c r="E9914" s="52">
        <v>763.24</v>
      </c>
      <c r="F9914" s="172">
        <f t="shared" si="169"/>
        <v>763.24</v>
      </c>
    </row>
    <row r="9915" spans="1:6" s="45" customFormat="1" ht="14.25">
      <c r="A9915" s="230">
        <v>4805749</v>
      </c>
      <c r="B9915" s="22" t="s">
        <v>31</v>
      </c>
      <c r="C9915" s="50" t="s">
        <v>10710</v>
      </c>
      <c r="D9915" s="51" t="s">
        <v>44</v>
      </c>
      <c r="E9915" s="52">
        <v>72.540000000000006</v>
      </c>
      <c r="F9915" s="172">
        <f t="shared" si="169"/>
        <v>72.540000000000006</v>
      </c>
    </row>
    <row r="9916" spans="1:6" s="45" customFormat="1" ht="14.25">
      <c r="A9916" s="230">
        <v>4805751</v>
      </c>
      <c r="B9916" s="22" t="s">
        <v>31</v>
      </c>
      <c r="C9916" s="50" t="s">
        <v>10711</v>
      </c>
      <c r="D9916" s="51" t="s">
        <v>44</v>
      </c>
      <c r="E9916" s="52">
        <v>54.41</v>
      </c>
      <c r="F9916" s="172">
        <f t="shared" si="169"/>
        <v>54.41</v>
      </c>
    </row>
    <row r="9917" spans="1:6" s="45" customFormat="1" ht="14.25">
      <c r="A9917" s="230">
        <v>4805752</v>
      </c>
      <c r="B9917" s="22" t="s">
        <v>31</v>
      </c>
      <c r="C9917" s="50" t="s">
        <v>10712</v>
      </c>
      <c r="D9917" s="51" t="s">
        <v>44</v>
      </c>
      <c r="E9917" s="52">
        <v>65.290000000000006</v>
      </c>
      <c r="F9917" s="172">
        <f t="shared" si="169"/>
        <v>65.290000000000006</v>
      </c>
    </row>
    <row r="9918" spans="1:6" s="45" customFormat="1" ht="14.25">
      <c r="A9918" s="230">
        <v>4805753</v>
      </c>
      <c r="B9918" s="22" t="s">
        <v>31</v>
      </c>
      <c r="C9918" s="50" t="s">
        <v>10713</v>
      </c>
      <c r="D9918" s="51" t="s">
        <v>44</v>
      </c>
      <c r="E9918" s="52">
        <v>76.17</v>
      </c>
      <c r="F9918" s="172">
        <f t="shared" si="169"/>
        <v>76.17</v>
      </c>
    </row>
    <row r="9919" spans="1:6" s="45" customFormat="1" ht="14.25">
      <c r="A9919" s="230">
        <v>4805750</v>
      </c>
      <c r="B9919" s="22" t="s">
        <v>31</v>
      </c>
      <c r="C9919" s="50" t="s">
        <v>10714</v>
      </c>
      <c r="D9919" s="51" t="s">
        <v>44</v>
      </c>
      <c r="E9919" s="52">
        <v>43.53</v>
      </c>
      <c r="F9919" s="172">
        <f t="shared" si="169"/>
        <v>43.53</v>
      </c>
    </row>
    <row r="9920" spans="1:6" s="45" customFormat="1" ht="14.25">
      <c r="A9920" s="230">
        <v>4805767</v>
      </c>
      <c r="B9920" s="22" t="s">
        <v>31</v>
      </c>
      <c r="C9920" s="50" t="s">
        <v>10715</v>
      </c>
      <c r="D9920" s="51" t="s">
        <v>44</v>
      </c>
      <c r="E9920" s="52">
        <v>75</v>
      </c>
      <c r="F9920" s="172">
        <f t="shared" si="169"/>
        <v>75</v>
      </c>
    </row>
    <row r="9921" spans="1:6" s="45" customFormat="1" ht="14.25">
      <c r="A9921" s="230">
        <v>4805769</v>
      </c>
      <c r="B9921" s="22" t="s">
        <v>31</v>
      </c>
      <c r="C9921" s="50" t="s">
        <v>10716</v>
      </c>
      <c r="D9921" s="51" t="s">
        <v>44</v>
      </c>
      <c r="E9921" s="52">
        <v>89.28</v>
      </c>
      <c r="F9921" s="172">
        <f t="shared" si="169"/>
        <v>89.28</v>
      </c>
    </row>
    <row r="9922" spans="1:6" s="45" customFormat="1" ht="14.25">
      <c r="A9922" s="230">
        <v>4805770</v>
      </c>
      <c r="B9922" s="22" t="s">
        <v>31</v>
      </c>
      <c r="C9922" s="50" t="s">
        <v>10717</v>
      </c>
      <c r="D9922" s="51" t="s">
        <v>44</v>
      </c>
      <c r="E9922" s="52">
        <v>103.57</v>
      </c>
      <c r="F9922" s="172">
        <f t="shared" si="169"/>
        <v>103.57</v>
      </c>
    </row>
    <row r="9923" spans="1:6" s="45" customFormat="1" ht="14.25">
      <c r="A9923" s="230">
        <v>4805760</v>
      </c>
      <c r="B9923" s="22" t="s">
        <v>31</v>
      </c>
      <c r="C9923" s="50" t="s">
        <v>10718</v>
      </c>
      <c r="D9923" s="51" t="s">
        <v>44</v>
      </c>
      <c r="E9923" s="52">
        <v>60.71</v>
      </c>
      <c r="F9923" s="172">
        <f t="shared" si="169"/>
        <v>60.71</v>
      </c>
    </row>
    <row r="9924" spans="1:6" s="45" customFormat="1" ht="14.25">
      <c r="A9924" s="230">
        <v>4805757</v>
      </c>
      <c r="B9924" s="22" t="s">
        <v>31</v>
      </c>
      <c r="C9924" s="50" t="s">
        <v>10719</v>
      </c>
      <c r="D9924" s="51" t="s">
        <v>44</v>
      </c>
      <c r="E9924" s="52">
        <v>6.55</v>
      </c>
      <c r="F9924" s="172">
        <f t="shared" si="169"/>
        <v>6.55</v>
      </c>
    </row>
    <row r="9925" spans="1:6" s="45" customFormat="1" ht="14.25">
      <c r="A9925" s="230">
        <v>4805762</v>
      </c>
      <c r="B9925" s="22" t="s">
        <v>31</v>
      </c>
      <c r="C9925" s="50" t="s">
        <v>10720</v>
      </c>
      <c r="D9925" s="51" t="s">
        <v>44</v>
      </c>
      <c r="E9925" s="52">
        <v>8.06</v>
      </c>
      <c r="F9925" s="172">
        <f t="shared" si="169"/>
        <v>8.06</v>
      </c>
    </row>
    <row r="9926" spans="1:6" s="45" customFormat="1" ht="14.25">
      <c r="A9926" s="230">
        <v>4806395</v>
      </c>
      <c r="B9926" s="22" t="s">
        <v>31</v>
      </c>
      <c r="C9926" s="50" t="s">
        <v>10721</v>
      </c>
      <c r="D9926" s="51" t="s">
        <v>20</v>
      </c>
      <c r="E9926" s="52">
        <v>6.07</v>
      </c>
      <c r="F9926" s="172">
        <f t="shared" si="169"/>
        <v>6.07</v>
      </c>
    </row>
    <row r="9927" spans="1:6" s="45" customFormat="1" ht="14.25">
      <c r="A9927" s="230">
        <v>4816003</v>
      </c>
      <c r="B9927" s="22" t="s">
        <v>31</v>
      </c>
      <c r="C9927" s="50" t="s">
        <v>10722</v>
      </c>
      <c r="D9927" s="51" t="s">
        <v>21</v>
      </c>
      <c r="E9927" s="52">
        <v>43.41</v>
      </c>
      <c r="F9927" s="172">
        <f t="shared" si="169"/>
        <v>43.41</v>
      </c>
    </row>
    <row r="9928" spans="1:6" s="45" customFormat="1" ht="14.25">
      <c r="A9928" s="230">
        <v>4816017</v>
      </c>
      <c r="B9928" s="22" t="s">
        <v>31</v>
      </c>
      <c r="C9928" s="50" t="s">
        <v>10723</v>
      </c>
      <c r="D9928" s="51" t="s">
        <v>44</v>
      </c>
      <c r="E9928" s="52">
        <v>21.36</v>
      </c>
      <c r="F9928" s="172">
        <f t="shared" si="169"/>
        <v>21.36</v>
      </c>
    </row>
    <row r="9929" spans="1:6" s="45" customFormat="1" ht="14.25">
      <c r="A9929" s="230">
        <v>4816023</v>
      </c>
      <c r="B9929" s="22" t="s">
        <v>31</v>
      </c>
      <c r="C9929" s="50" t="s">
        <v>10724</v>
      </c>
      <c r="D9929" s="51" t="s">
        <v>25</v>
      </c>
      <c r="E9929" s="52">
        <v>245.05</v>
      </c>
      <c r="F9929" s="172">
        <f t="shared" si="169"/>
        <v>245.05</v>
      </c>
    </row>
    <row r="9930" spans="1:6" s="45" customFormat="1" ht="14.25">
      <c r="A9930" s="230">
        <v>4816025</v>
      </c>
      <c r="B9930" s="22" t="s">
        <v>31</v>
      </c>
      <c r="C9930" s="50" t="s">
        <v>10725</v>
      </c>
      <c r="D9930" s="51" t="s">
        <v>25</v>
      </c>
      <c r="E9930" s="52">
        <v>449.71</v>
      </c>
      <c r="F9930" s="172">
        <f t="shared" si="169"/>
        <v>449.71</v>
      </c>
    </row>
    <row r="9931" spans="1:6" s="45" customFormat="1" ht="14.25">
      <c r="A9931" s="230">
        <v>4816024</v>
      </c>
      <c r="B9931" s="22" t="s">
        <v>31</v>
      </c>
      <c r="C9931" s="50" t="s">
        <v>10726</v>
      </c>
      <c r="D9931" s="51" t="s">
        <v>25</v>
      </c>
      <c r="E9931" s="52">
        <v>312.27999999999997</v>
      </c>
      <c r="F9931" s="172">
        <f t="shared" si="169"/>
        <v>312.27999999999997</v>
      </c>
    </row>
    <row r="9932" spans="1:6" s="45" customFormat="1" ht="14.25">
      <c r="A9932" s="230">
        <v>4816005</v>
      </c>
      <c r="B9932" s="22" t="s">
        <v>31</v>
      </c>
      <c r="C9932" s="50" t="s">
        <v>10727</v>
      </c>
      <c r="D9932" s="51" t="s">
        <v>44</v>
      </c>
      <c r="E9932" s="52">
        <v>84.61</v>
      </c>
      <c r="F9932" s="172">
        <f t="shared" si="169"/>
        <v>84.61</v>
      </c>
    </row>
    <row r="9933" spans="1:6" s="45" customFormat="1" ht="14.25">
      <c r="A9933" s="230">
        <v>4800400</v>
      </c>
      <c r="B9933" s="22" t="s">
        <v>31</v>
      </c>
      <c r="C9933" s="50" t="s">
        <v>10728</v>
      </c>
      <c r="D9933" s="51" t="s">
        <v>45</v>
      </c>
      <c r="E9933" s="52">
        <v>5.0599999999999996</v>
      </c>
      <c r="F9933" s="172">
        <f t="shared" si="169"/>
        <v>5.0599999999999996</v>
      </c>
    </row>
    <row r="9934" spans="1:6" s="45" customFormat="1" ht="14.25">
      <c r="A9934" s="230">
        <v>4816016</v>
      </c>
      <c r="B9934" s="22" t="s">
        <v>31</v>
      </c>
      <c r="C9934" s="50" t="s">
        <v>10729</v>
      </c>
      <c r="D9934" s="51" t="s">
        <v>44</v>
      </c>
      <c r="E9934" s="52">
        <v>40.6</v>
      </c>
      <c r="F9934" s="172">
        <f t="shared" si="169"/>
        <v>40.6</v>
      </c>
    </row>
    <row r="9935" spans="1:6" s="45" customFormat="1" ht="14.25">
      <c r="A9935" s="230">
        <v>4800412</v>
      </c>
      <c r="B9935" s="22" t="s">
        <v>31</v>
      </c>
      <c r="C9935" s="50" t="s">
        <v>10730</v>
      </c>
      <c r="D9935" s="51" t="s">
        <v>45</v>
      </c>
      <c r="E9935" s="52">
        <v>4.3499999999999996</v>
      </c>
      <c r="F9935" s="172">
        <f t="shared" si="169"/>
        <v>4.3499999999999996</v>
      </c>
    </row>
    <row r="9936" spans="1:6" s="45" customFormat="1" ht="14.25">
      <c r="A9936" s="230">
        <v>4815671</v>
      </c>
      <c r="B9936" s="22" t="s">
        <v>31</v>
      </c>
      <c r="C9936" s="50" t="s">
        <v>10731</v>
      </c>
      <c r="D9936" s="51" t="s">
        <v>44</v>
      </c>
      <c r="E9936" s="52">
        <v>16.690000000000001</v>
      </c>
      <c r="F9936" s="172">
        <f t="shared" si="169"/>
        <v>16.690000000000001</v>
      </c>
    </row>
    <row r="9937" spans="1:6" s="45" customFormat="1" ht="14.25">
      <c r="A9937" s="230">
        <v>4815803</v>
      </c>
      <c r="B9937" s="22" t="s">
        <v>31</v>
      </c>
      <c r="C9937" s="50" t="s">
        <v>10732</v>
      </c>
      <c r="D9937" s="51" t="s">
        <v>21</v>
      </c>
      <c r="E9937" s="52">
        <v>7.88</v>
      </c>
      <c r="F9937" s="172">
        <f t="shared" si="169"/>
        <v>7.88</v>
      </c>
    </row>
    <row r="9938" spans="1:6" s="45" customFormat="1" ht="14.25">
      <c r="A9938" s="230">
        <v>4816011</v>
      </c>
      <c r="B9938" s="22" t="s">
        <v>31</v>
      </c>
      <c r="C9938" s="50" t="s">
        <v>10733</v>
      </c>
      <c r="D9938" s="51" t="s">
        <v>44</v>
      </c>
      <c r="E9938" s="52">
        <v>1618.15</v>
      </c>
      <c r="F9938" s="172">
        <f t="shared" si="169"/>
        <v>1618.15</v>
      </c>
    </row>
    <row r="9939" spans="1:6" s="45" customFormat="1" ht="14.25">
      <c r="A9939" s="230">
        <v>4816014</v>
      </c>
      <c r="B9939" s="22" t="s">
        <v>31</v>
      </c>
      <c r="C9939" s="50" t="s">
        <v>10734</v>
      </c>
      <c r="D9939" s="51" t="s">
        <v>44</v>
      </c>
      <c r="E9939" s="52">
        <v>48.74</v>
      </c>
      <c r="F9939" s="172">
        <f t="shared" si="169"/>
        <v>48.74</v>
      </c>
    </row>
    <row r="9940" spans="1:6" s="45" customFormat="1" ht="14.25">
      <c r="A9940" s="230">
        <v>4816010</v>
      </c>
      <c r="B9940" s="22" t="s">
        <v>31</v>
      </c>
      <c r="C9940" s="50" t="s">
        <v>10735</v>
      </c>
      <c r="D9940" s="51" t="s">
        <v>44</v>
      </c>
      <c r="E9940" s="52">
        <v>36.11</v>
      </c>
      <c r="F9940" s="172">
        <f t="shared" si="169"/>
        <v>36.11</v>
      </c>
    </row>
    <row r="9941" spans="1:6" s="45" customFormat="1" ht="14.25">
      <c r="A9941" s="230">
        <v>4816015</v>
      </c>
      <c r="B9941" s="22" t="s">
        <v>31</v>
      </c>
      <c r="C9941" s="50" t="s">
        <v>10736</v>
      </c>
      <c r="D9941" s="51" t="s">
        <v>44</v>
      </c>
      <c r="E9941" s="52">
        <v>21.1</v>
      </c>
      <c r="F9941" s="172">
        <f t="shared" si="169"/>
        <v>21.1</v>
      </c>
    </row>
    <row r="9942" spans="1:6" s="45" customFormat="1" ht="14.25">
      <c r="A9942" s="230">
        <v>4816119</v>
      </c>
      <c r="B9942" s="22" t="s">
        <v>31</v>
      </c>
      <c r="C9942" s="50" t="s">
        <v>10737</v>
      </c>
      <c r="D9942" s="51" t="s">
        <v>44</v>
      </c>
      <c r="E9942" s="52">
        <v>36.14</v>
      </c>
      <c r="F9942" s="172">
        <f t="shared" si="169"/>
        <v>36.14</v>
      </c>
    </row>
    <row r="9943" spans="1:6" s="45" customFormat="1" ht="14.25">
      <c r="A9943" s="230">
        <v>4816004</v>
      </c>
      <c r="B9943" s="22" t="s">
        <v>31</v>
      </c>
      <c r="C9943" s="50" t="s">
        <v>10738</v>
      </c>
      <c r="D9943" s="51" t="s">
        <v>21</v>
      </c>
      <c r="E9943" s="52">
        <v>55.67</v>
      </c>
      <c r="F9943" s="172">
        <f t="shared" si="169"/>
        <v>55.67</v>
      </c>
    </row>
    <row r="9944" spans="1:6" s="45" customFormat="1" ht="14.25">
      <c r="A9944" s="230">
        <v>4915652</v>
      </c>
      <c r="B9944" s="22" t="s">
        <v>31</v>
      </c>
      <c r="C9944" s="50" t="s">
        <v>10739</v>
      </c>
      <c r="D9944" s="51" t="s">
        <v>20</v>
      </c>
      <c r="E9944" s="52">
        <v>7.81</v>
      </c>
      <c r="F9944" s="172">
        <f t="shared" si="169"/>
        <v>7.81</v>
      </c>
    </row>
    <row r="9945" spans="1:6" s="45" customFormat="1" ht="14.25">
      <c r="A9945" s="230">
        <v>4915651</v>
      </c>
      <c r="B9945" s="22" t="s">
        <v>31</v>
      </c>
      <c r="C9945" s="50" t="s">
        <v>10740</v>
      </c>
      <c r="D9945" s="51" t="s">
        <v>20</v>
      </c>
      <c r="E9945" s="52">
        <v>9.49</v>
      </c>
      <c r="F9945" s="172">
        <f t="shared" si="169"/>
        <v>9.49</v>
      </c>
    </row>
    <row r="9946" spans="1:6" s="45" customFormat="1" ht="14.25">
      <c r="A9946" s="230">
        <v>4915723</v>
      </c>
      <c r="B9946" s="22" t="s">
        <v>31</v>
      </c>
      <c r="C9946" s="50" t="s">
        <v>10741</v>
      </c>
      <c r="D9946" s="51" t="s">
        <v>45</v>
      </c>
      <c r="E9946" s="52">
        <v>3.09</v>
      </c>
      <c r="F9946" s="172">
        <f t="shared" si="169"/>
        <v>3.09</v>
      </c>
    </row>
    <row r="9947" spans="1:6" s="45" customFormat="1" ht="14.25">
      <c r="A9947" s="230">
        <v>4915724</v>
      </c>
      <c r="B9947" s="22" t="s">
        <v>31</v>
      </c>
      <c r="C9947" s="50" t="s">
        <v>10742</v>
      </c>
      <c r="D9947" s="51" t="s">
        <v>45</v>
      </c>
      <c r="E9947" s="52">
        <v>1.86</v>
      </c>
      <c r="F9947" s="172">
        <f t="shared" si="169"/>
        <v>1.86</v>
      </c>
    </row>
    <row r="9948" spans="1:6" s="45" customFormat="1" ht="14.25">
      <c r="A9948" s="230">
        <v>4915637</v>
      </c>
      <c r="B9948" s="22" t="s">
        <v>31</v>
      </c>
      <c r="C9948" s="50" t="s">
        <v>10743</v>
      </c>
      <c r="D9948" s="51" t="s">
        <v>45</v>
      </c>
      <c r="E9948" s="52">
        <v>0.97</v>
      </c>
      <c r="F9948" s="172">
        <f t="shared" si="169"/>
        <v>0.97</v>
      </c>
    </row>
    <row r="9949" spans="1:6" s="45" customFormat="1" ht="14.25">
      <c r="A9949" s="230">
        <v>4915779</v>
      </c>
      <c r="B9949" s="22" t="s">
        <v>31</v>
      </c>
      <c r="C9949" s="50" t="s">
        <v>10744</v>
      </c>
      <c r="D9949" s="51" t="s">
        <v>45</v>
      </c>
      <c r="E9949" s="52">
        <v>0.64</v>
      </c>
      <c r="F9949" s="172">
        <f t="shared" si="169"/>
        <v>0.64</v>
      </c>
    </row>
    <row r="9950" spans="1:6" s="45" customFormat="1" ht="14.25">
      <c r="A9950" s="230">
        <v>4915638</v>
      </c>
      <c r="B9950" s="22" t="s">
        <v>31</v>
      </c>
      <c r="C9950" s="50" t="s">
        <v>10745</v>
      </c>
      <c r="D9950" s="51" t="s">
        <v>45</v>
      </c>
      <c r="E9950" s="52">
        <v>0.76</v>
      </c>
      <c r="F9950" s="172">
        <f t="shared" si="169"/>
        <v>0.76</v>
      </c>
    </row>
    <row r="9951" spans="1:6" s="45" customFormat="1" ht="14.25">
      <c r="A9951" s="230">
        <v>4915636</v>
      </c>
      <c r="B9951" s="22" t="s">
        <v>31</v>
      </c>
      <c r="C9951" s="50" t="s">
        <v>10746</v>
      </c>
      <c r="D9951" s="51" t="s">
        <v>45</v>
      </c>
      <c r="E9951" s="52">
        <v>1.1000000000000001</v>
      </c>
      <c r="F9951" s="172">
        <f t="shared" si="169"/>
        <v>1.1000000000000001</v>
      </c>
    </row>
    <row r="9952" spans="1:6" s="45" customFormat="1" ht="14.25">
      <c r="A9952" s="230">
        <v>4915744</v>
      </c>
      <c r="B9952" s="22" t="s">
        <v>31</v>
      </c>
      <c r="C9952" s="50" t="s">
        <v>10747</v>
      </c>
      <c r="D9952" s="51" t="s">
        <v>45</v>
      </c>
      <c r="E9952" s="52">
        <v>0.73</v>
      </c>
      <c r="F9952" s="172">
        <f t="shared" si="169"/>
        <v>0.73</v>
      </c>
    </row>
    <row r="9953" spans="1:6" s="45" customFormat="1" ht="14.25">
      <c r="A9953" s="230">
        <v>4915700</v>
      </c>
      <c r="B9953" s="22" t="s">
        <v>31</v>
      </c>
      <c r="C9953" s="50" t="s">
        <v>10748</v>
      </c>
      <c r="D9953" s="51" t="s">
        <v>45</v>
      </c>
      <c r="E9953" s="52">
        <v>1.1499999999999999</v>
      </c>
      <c r="F9953" s="172">
        <f t="shared" si="169"/>
        <v>1.1499999999999999</v>
      </c>
    </row>
    <row r="9954" spans="1:6" s="45" customFormat="1" ht="14.25">
      <c r="A9954" s="230">
        <v>4915590</v>
      </c>
      <c r="B9954" s="22" t="s">
        <v>31</v>
      </c>
      <c r="C9954" s="50" t="s">
        <v>10749</v>
      </c>
      <c r="D9954" s="51" t="s">
        <v>45</v>
      </c>
      <c r="E9954" s="52">
        <v>0.78</v>
      </c>
      <c r="F9954" s="172">
        <f t="shared" si="169"/>
        <v>0.78</v>
      </c>
    </row>
    <row r="9955" spans="1:6" s="45" customFormat="1" ht="14.25">
      <c r="A9955" s="230">
        <v>4915591</v>
      </c>
      <c r="B9955" s="22" t="s">
        <v>31</v>
      </c>
      <c r="C9955" s="50" t="s">
        <v>10750</v>
      </c>
      <c r="D9955" s="51" t="s">
        <v>45</v>
      </c>
      <c r="E9955" s="52">
        <v>0.91</v>
      </c>
      <c r="F9955" s="172">
        <f t="shared" si="169"/>
        <v>0.91</v>
      </c>
    </row>
    <row r="9956" spans="1:6" s="45" customFormat="1" ht="14.25">
      <c r="A9956" s="230">
        <v>4915701</v>
      </c>
      <c r="B9956" s="22" t="s">
        <v>31</v>
      </c>
      <c r="C9956" s="50" t="s">
        <v>10751</v>
      </c>
      <c r="D9956" s="51" t="s">
        <v>45</v>
      </c>
      <c r="E9956" s="52">
        <v>1.26</v>
      </c>
      <c r="F9956" s="172">
        <f t="shared" si="169"/>
        <v>1.26</v>
      </c>
    </row>
    <row r="9957" spans="1:6" s="45" customFormat="1" ht="14.25">
      <c r="A9957" s="230">
        <v>4915703</v>
      </c>
      <c r="B9957" s="22" t="s">
        <v>31</v>
      </c>
      <c r="C9957" s="50" t="s">
        <v>10752</v>
      </c>
      <c r="D9957" s="51" t="s">
        <v>44</v>
      </c>
      <c r="E9957" s="52">
        <v>104.17</v>
      </c>
      <c r="F9957" s="172">
        <f t="shared" si="169"/>
        <v>104.17</v>
      </c>
    </row>
    <row r="9958" spans="1:6" s="45" customFormat="1" ht="14.25">
      <c r="A9958" s="230">
        <v>4915705</v>
      </c>
      <c r="B9958" s="22" t="s">
        <v>31</v>
      </c>
      <c r="C9958" s="50" t="s">
        <v>10753</v>
      </c>
      <c r="D9958" s="51" t="s">
        <v>44</v>
      </c>
      <c r="E9958" s="52">
        <v>119.17</v>
      </c>
      <c r="F9958" s="172">
        <f t="shared" si="169"/>
        <v>119.17</v>
      </c>
    </row>
    <row r="9959" spans="1:6" s="45" customFormat="1" ht="14.25">
      <c r="A9959" s="230">
        <v>4915743</v>
      </c>
      <c r="B9959" s="22" t="s">
        <v>31</v>
      </c>
      <c r="C9959" s="50" t="s">
        <v>10754</v>
      </c>
      <c r="D9959" s="51" t="s">
        <v>45</v>
      </c>
      <c r="E9959" s="52">
        <v>0.08</v>
      </c>
      <c r="F9959" s="172">
        <f t="shared" si="169"/>
        <v>0.08</v>
      </c>
    </row>
    <row r="9960" spans="1:6" s="45" customFormat="1" ht="14.25">
      <c r="A9960" s="230">
        <v>4915768</v>
      </c>
      <c r="B9960" s="22" t="s">
        <v>31</v>
      </c>
      <c r="C9960" s="50" t="s">
        <v>10755</v>
      </c>
      <c r="D9960" s="51" t="s">
        <v>44</v>
      </c>
      <c r="E9960" s="52">
        <v>14.82</v>
      </c>
      <c r="F9960" s="172">
        <f t="shared" si="169"/>
        <v>14.82</v>
      </c>
    </row>
    <row r="9961" spans="1:6" s="45" customFormat="1" ht="14.25">
      <c r="A9961" s="230">
        <v>4915713</v>
      </c>
      <c r="B9961" s="22" t="s">
        <v>31</v>
      </c>
      <c r="C9961" s="50" t="s">
        <v>10756</v>
      </c>
      <c r="D9961" s="51" t="s">
        <v>44</v>
      </c>
      <c r="E9961" s="52">
        <v>63.78</v>
      </c>
      <c r="F9961" s="172">
        <f t="shared" si="169"/>
        <v>63.78</v>
      </c>
    </row>
    <row r="9962" spans="1:6" s="45" customFormat="1" ht="14.25">
      <c r="A9962" s="230">
        <v>4915655</v>
      </c>
      <c r="B9962" s="22" t="s">
        <v>31</v>
      </c>
      <c r="C9962" s="50" t="s">
        <v>10757</v>
      </c>
      <c r="D9962" s="51" t="s">
        <v>44</v>
      </c>
      <c r="E9962" s="52">
        <v>85.64</v>
      </c>
      <c r="F9962" s="172">
        <f t="shared" si="169"/>
        <v>85.64</v>
      </c>
    </row>
    <row r="9963" spans="1:6" s="45" customFormat="1" ht="14.25">
      <c r="A9963" s="230">
        <v>4915656</v>
      </c>
      <c r="B9963" s="22" t="s">
        <v>31</v>
      </c>
      <c r="C9963" s="50" t="s">
        <v>10758</v>
      </c>
      <c r="D9963" s="51" t="s">
        <v>44</v>
      </c>
      <c r="E9963" s="52">
        <v>67.28</v>
      </c>
      <c r="F9963" s="172">
        <f t="shared" si="169"/>
        <v>67.28</v>
      </c>
    </row>
    <row r="9964" spans="1:6" s="45" customFormat="1" ht="14.25">
      <c r="A9964" s="230">
        <v>4915657</v>
      </c>
      <c r="B9964" s="22" t="s">
        <v>31</v>
      </c>
      <c r="C9964" s="50" t="s">
        <v>10759</v>
      </c>
      <c r="D9964" s="51" t="s">
        <v>44</v>
      </c>
      <c r="E9964" s="52">
        <v>56.3</v>
      </c>
      <c r="F9964" s="172">
        <f t="shared" si="169"/>
        <v>56.3</v>
      </c>
    </row>
    <row r="9965" spans="1:6" s="45" customFormat="1" ht="14.25">
      <c r="A9965" s="230">
        <v>4915658</v>
      </c>
      <c r="B9965" s="22" t="s">
        <v>31</v>
      </c>
      <c r="C9965" s="50" t="s">
        <v>10760</v>
      </c>
      <c r="D9965" s="51" t="s">
        <v>44</v>
      </c>
      <c r="E9965" s="52">
        <v>49.13</v>
      </c>
      <c r="F9965" s="172">
        <f t="shared" si="169"/>
        <v>49.13</v>
      </c>
    </row>
    <row r="9966" spans="1:6" s="45" customFormat="1" ht="14.25">
      <c r="A9966" s="230">
        <v>4915659</v>
      </c>
      <c r="B9966" s="22" t="s">
        <v>31</v>
      </c>
      <c r="C9966" s="50" t="s">
        <v>10761</v>
      </c>
      <c r="D9966" s="51" t="s">
        <v>44</v>
      </c>
      <c r="E9966" s="52">
        <v>44.12</v>
      </c>
      <c r="F9966" s="172">
        <f t="shared" si="169"/>
        <v>44.12</v>
      </c>
    </row>
    <row r="9967" spans="1:6" s="45" customFormat="1" ht="14.25">
      <c r="A9967" s="230">
        <v>4915660</v>
      </c>
      <c r="B9967" s="22" t="s">
        <v>31</v>
      </c>
      <c r="C9967" s="50" t="s">
        <v>10762</v>
      </c>
      <c r="D9967" s="51" t="s">
        <v>44</v>
      </c>
      <c r="E9967" s="52">
        <v>40.56</v>
      </c>
      <c r="F9967" s="172">
        <f t="shared" ref="F9967:F10030" si="170">E9967*$F$5038</f>
        <v>40.56</v>
      </c>
    </row>
    <row r="9968" spans="1:6" s="45" customFormat="1" ht="14.25">
      <c r="A9968" s="230">
        <v>4915661</v>
      </c>
      <c r="B9968" s="22" t="s">
        <v>31</v>
      </c>
      <c r="C9968" s="50" t="s">
        <v>10763</v>
      </c>
      <c r="D9968" s="51" t="s">
        <v>44</v>
      </c>
      <c r="E9968" s="52">
        <v>111.55</v>
      </c>
      <c r="F9968" s="172">
        <f t="shared" si="170"/>
        <v>111.55</v>
      </c>
    </row>
    <row r="9969" spans="1:6" s="45" customFormat="1" ht="14.25">
      <c r="A9969" s="230">
        <v>4915662</v>
      </c>
      <c r="B9969" s="22" t="s">
        <v>31</v>
      </c>
      <c r="C9969" s="50" t="s">
        <v>10764</v>
      </c>
      <c r="D9969" s="51" t="s">
        <v>44</v>
      </c>
      <c r="E9969" s="52">
        <v>88.2</v>
      </c>
      <c r="F9969" s="172">
        <f t="shared" si="170"/>
        <v>88.2</v>
      </c>
    </row>
    <row r="9970" spans="1:6" s="45" customFormat="1" ht="14.25">
      <c r="A9970" s="230">
        <v>4915663</v>
      </c>
      <c r="B9970" s="22" t="s">
        <v>31</v>
      </c>
      <c r="C9970" s="50" t="s">
        <v>10765</v>
      </c>
      <c r="D9970" s="51" t="s">
        <v>44</v>
      </c>
      <c r="E9970" s="52">
        <v>73.06</v>
      </c>
      <c r="F9970" s="172">
        <f t="shared" si="170"/>
        <v>73.06</v>
      </c>
    </row>
    <row r="9971" spans="1:6" s="45" customFormat="1" ht="14.25">
      <c r="A9971" s="230">
        <v>4915664</v>
      </c>
      <c r="B9971" s="22" t="s">
        <v>31</v>
      </c>
      <c r="C9971" s="50" t="s">
        <v>10766</v>
      </c>
      <c r="D9971" s="51" t="s">
        <v>44</v>
      </c>
      <c r="E9971" s="52">
        <v>64.28</v>
      </c>
      <c r="F9971" s="172">
        <f t="shared" si="170"/>
        <v>64.28</v>
      </c>
    </row>
    <row r="9972" spans="1:6" s="45" customFormat="1" ht="14.25">
      <c r="A9972" s="230">
        <v>4915665</v>
      </c>
      <c r="B9972" s="22" t="s">
        <v>31</v>
      </c>
      <c r="C9972" s="50" t="s">
        <v>10767</v>
      </c>
      <c r="D9972" s="51" t="s">
        <v>44</v>
      </c>
      <c r="E9972" s="52">
        <v>58.27</v>
      </c>
      <c r="F9972" s="172">
        <f t="shared" si="170"/>
        <v>58.27</v>
      </c>
    </row>
    <row r="9973" spans="1:6" s="45" customFormat="1" ht="14.25">
      <c r="A9973" s="230">
        <v>4915666</v>
      </c>
      <c r="B9973" s="22" t="s">
        <v>31</v>
      </c>
      <c r="C9973" s="50" t="s">
        <v>10768</v>
      </c>
      <c r="D9973" s="51" t="s">
        <v>44</v>
      </c>
      <c r="E9973" s="52">
        <v>53.93</v>
      </c>
      <c r="F9973" s="172">
        <f t="shared" si="170"/>
        <v>53.93</v>
      </c>
    </row>
    <row r="9974" spans="1:6" s="45" customFormat="1" ht="24">
      <c r="A9974" s="230">
        <v>4915650</v>
      </c>
      <c r="B9974" s="22" t="s">
        <v>31</v>
      </c>
      <c r="C9974" s="50" t="s">
        <v>10769</v>
      </c>
      <c r="D9974" s="51" t="s">
        <v>23</v>
      </c>
      <c r="E9974" s="52">
        <v>266.12</v>
      </c>
      <c r="F9974" s="172">
        <f t="shared" si="170"/>
        <v>266.12</v>
      </c>
    </row>
    <row r="9975" spans="1:6" s="45" customFormat="1" ht="24">
      <c r="A9975" s="230">
        <v>4915645</v>
      </c>
      <c r="B9975" s="22" t="s">
        <v>31</v>
      </c>
      <c r="C9975" s="50" t="s">
        <v>10770</v>
      </c>
      <c r="D9975" s="51" t="s">
        <v>23</v>
      </c>
      <c r="E9975" s="52">
        <v>191.05</v>
      </c>
      <c r="F9975" s="172">
        <f t="shared" si="170"/>
        <v>191.05</v>
      </c>
    </row>
    <row r="9976" spans="1:6" s="45" customFormat="1" ht="14.25">
      <c r="A9976" s="230">
        <v>4915712</v>
      </c>
      <c r="B9976" s="22" t="s">
        <v>31</v>
      </c>
      <c r="C9976" s="50" t="s">
        <v>10771</v>
      </c>
      <c r="D9976" s="51" t="s">
        <v>44</v>
      </c>
      <c r="E9976" s="52">
        <v>21.26</v>
      </c>
      <c r="F9976" s="172">
        <f t="shared" si="170"/>
        <v>21.26</v>
      </c>
    </row>
    <row r="9977" spans="1:6" s="45" customFormat="1" ht="14.25">
      <c r="A9977" s="230">
        <v>4915711</v>
      </c>
      <c r="B9977" s="22" t="s">
        <v>31</v>
      </c>
      <c r="C9977" s="50" t="s">
        <v>10772</v>
      </c>
      <c r="D9977" s="51" t="s">
        <v>21</v>
      </c>
      <c r="E9977" s="52">
        <v>1.42</v>
      </c>
      <c r="F9977" s="172">
        <f t="shared" si="170"/>
        <v>1.42</v>
      </c>
    </row>
    <row r="9978" spans="1:6" s="45" customFormat="1" ht="14.25">
      <c r="A9978" s="230">
        <v>4915790</v>
      </c>
      <c r="B9978" s="22" t="s">
        <v>31</v>
      </c>
      <c r="C9978" s="50" t="s">
        <v>10773</v>
      </c>
      <c r="D9978" s="51" t="s">
        <v>24</v>
      </c>
      <c r="E9978" s="52">
        <v>230.46</v>
      </c>
      <c r="F9978" s="172">
        <f t="shared" si="170"/>
        <v>230.46</v>
      </c>
    </row>
    <row r="9979" spans="1:6" s="45" customFormat="1" ht="14.25">
      <c r="A9979" s="230">
        <v>4915793</v>
      </c>
      <c r="B9979" s="22" t="s">
        <v>31</v>
      </c>
      <c r="C9979" s="50" t="s">
        <v>10774</v>
      </c>
      <c r="D9979" s="51" t="s">
        <v>24</v>
      </c>
      <c r="E9979" s="52">
        <v>179.84</v>
      </c>
      <c r="F9979" s="172">
        <f t="shared" si="170"/>
        <v>179.84</v>
      </c>
    </row>
    <row r="9980" spans="1:6" s="45" customFormat="1" ht="14.25">
      <c r="A9980" s="230">
        <v>4915792</v>
      </c>
      <c r="B9980" s="22" t="s">
        <v>31</v>
      </c>
      <c r="C9980" s="50" t="s">
        <v>10775</v>
      </c>
      <c r="D9980" s="51" t="s">
        <v>24</v>
      </c>
      <c r="E9980" s="52">
        <v>76.62</v>
      </c>
      <c r="F9980" s="172">
        <f t="shared" si="170"/>
        <v>76.62</v>
      </c>
    </row>
    <row r="9981" spans="1:6" s="45" customFormat="1" ht="14.25">
      <c r="A9981" s="230">
        <v>4915718</v>
      </c>
      <c r="B9981" s="22" t="s">
        <v>31</v>
      </c>
      <c r="C9981" s="50" t="s">
        <v>10776</v>
      </c>
      <c r="D9981" s="51" t="s">
        <v>45</v>
      </c>
      <c r="E9981" s="52">
        <v>8.7799999999999994</v>
      </c>
      <c r="F9981" s="172">
        <f t="shared" si="170"/>
        <v>8.7799999999999994</v>
      </c>
    </row>
    <row r="9982" spans="1:6" s="45" customFormat="1" ht="14.25">
      <c r="A9982" s="230">
        <v>4915672</v>
      </c>
      <c r="B9982" s="22" t="s">
        <v>31</v>
      </c>
      <c r="C9982" s="50" t="s">
        <v>10777</v>
      </c>
      <c r="D9982" s="51" t="s">
        <v>21</v>
      </c>
      <c r="E9982" s="52">
        <v>4.25</v>
      </c>
      <c r="F9982" s="172">
        <f t="shared" si="170"/>
        <v>4.25</v>
      </c>
    </row>
    <row r="9983" spans="1:6" s="45" customFormat="1" ht="14.25">
      <c r="A9983" s="230">
        <v>4915708</v>
      </c>
      <c r="B9983" s="22" t="s">
        <v>31</v>
      </c>
      <c r="C9983" s="50" t="s">
        <v>5348</v>
      </c>
      <c r="D9983" s="51" t="s">
        <v>21</v>
      </c>
      <c r="E9983" s="52">
        <v>0.71</v>
      </c>
      <c r="F9983" s="172">
        <f t="shared" si="170"/>
        <v>0.71</v>
      </c>
    </row>
    <row r="9984" spans="1:6" s="45" customFormat="1" ht="14.25">
      <c r="A9984" s="230">
        <v>4915710</v>
      </c>
      <c r="B9984" s="22" t="s">
        <v>31</v>
      </c>
      <c r="C9984" s="50" t="s">
        <v>10778</v>
      </c>
      <c r="D9984" s="51" t="s">
        <v>21</v>
      </c>
      <c r="E9984" s="52">
        <v>4.25</v>
      </c>
      <c r="F9984" s="172">
        <f t="shared" si="170"/>
        <v>4.25</v>
      </c>
    </row>
    <row r="9985" spans="1:6" s="45" customFormat="1" ht="14.25">
      <c r="A9985" s="230">
        <v>4915709</v>
      </c>
      <c r="B9985" s="22" t="s">
        <v>31</v>
      </c>
      <c r="C9985" s="50" t="s">
        <v>10779</v>
      </c>
      <c r="D9985" s="51" t="s">
        <v>21</v>
      </c>
      <c r="E9985" s="52">
        <v>1.06</v>
      </c>
      <c r="F9985" s="172">
        <f t="shared" si="170"/>
        <v>1.06</v>
      </c>
    </row>
    <row r="9986" spans="1:6" s="45" customFormat="1" ht="14.25">
      <c r="A9986" s="230">
        <v>4915686</v>
      </c>
      <c r="B9986" s="22" t="s">
        <v>31</v>
      </c>
      <c r="C9986" s="50" t="s">
        <v>10780</v>
      </c>
      <c r="D9986" s="51" t="s">
        <v>20</v>
      </c>
      <c r="E9986" s="52">
        <v>4.25</v>
      </c>
      <c r="F9986" s="172">
        <f t="shared" si="170"/>
        <v>4.25</v>
      </c>
    </row>
    <row r="9987" spans="1:6" s="45" customFormat="1" ht="14.25">
      <c r="A9987" s="230">
        <v>4915687</v>
      </c>
      <c r="B9987" s="22" t="s">
        <v>31</v>
      </c>
      <c r="C9987" s="50" t="s">
        <v>10781</v>
      </c>
      <c r="D9987" s="51" t="s">
        <v>20</v>
      </c>
      <c r="E9987" s="52">
        <v>2.66</v>
      </c>
      <c r="F9987" s="172">
        <f t="shared" si="170"/>
        <v>2.66</v>
      </c>
    </row>
    <row r="9988" spans="1:6" s="45" customFormat="1" ht="14.25">
      <c r="A9988" s="230">
        <v>4915634</v>
      </c>
      <c r="B9988" s="22" t="s">
        <v>31</v>
      </c>
      <c r="C9988" s="50" t="s">
        <v>10782</v>
      </c>
      <c r="D9988" s="51" t="s">
        <v>21</v>
      </c>
      <c r="E9988" s="52">
        <v>59.66</v>
      </c>
      <c r="F9988" s="172">
        <f t="shared" si="170"/>
        <v>59.66</v>
      </c>
    </row>
    <row r="9989" spans="1:6" s="45" customFormat="1" ht="14.25">
      <c r="A9989" s="230">
        <v>4915633</v>
      </c>
      <c r="B9989" s="22" t="s">
        <v>31</v>
      </c>
      <c r="C9989" s="50" t="s">
        <v>10783</v>
      </c>
      <c r="D9989" s="51" t="s">
        <v>21</v>
      </c>
      <c r="E9989" s="52">
        <v>19.68</v>
      </c>
      <c r="F9989" s="172">
        <f t="shared" si="170"/>
        <v>19.68</v>
      </c>
    </row>
    <row r="9990" spans="1:6" s="45" customFormat="1" ht="24">
      <c r="A9990" s="230">
        <v>4915714</v>
      </c>
      <c r="B9990" s="22" t="s">
        <v>31</v>
      </c>
      <c r="C9990" s="50" t="s">
        <v>10784</v>
      </c>
      <c r="D9990" s="51" t="s">
        <v>21</v>
      </c>
      <c r="E9990" s="52">
        <v>2.72</v>
      </c>
      <c r="F9990" s="172">
        <f t="shared" si="170"/>
        <v>2.72</v>
      </c>
    </row>
    <row r="9991" spans="1:6" s="45" customFormat="1" ht="14.25">
      <c r="A9991" s="230">
        <v>4915759</v>
      </c>
      <c r="B9991" s="22" t="s">
        <v>31</v>
      </c>
      <c r="C9991" s="50" t="s">
        <v>10785</v>
      </c>
      <c r="D9991" s="51" t="s">
        <v>20</v>
      </c>
      <c r="E9991" s="52">
        <v>7.18</v>
      </c>
      <c r="F9991" s="172">
        <f t="shared" si="170"/>
        <v>7.18</v>
      </c>
    </row>
    <row r="9992" spans="1:6" s="45" customFormat="1" ht="14.25">
      <c r="A9992" s="230">
        <v>4915758</v>
      </c>
      <c r="B9992" s="22" t="s">
        <v>31</v>
      </c>
      <c r="C9992" s="50" t="s">
        <v>10786</v>
      </c>
      <c r="D9992" s="51" t="s">
        <v>21</v>
      </c>
      <c r="E9992" s="52">
        <v>4.28</v>
      </c>
      <c r="F9992" s="172">
        <f t="shared" si="170"/>
        <v>4.28</v>
      </c>
    </row>
    <row r="9993" spans="1:6" s="45" customFormat="1" ht="14.25">
      <c r="A9993" s="230">
        <v>4915640</v>
      </c>
      <c r="B9993" s="22" t="s">
        <v>31</v>
      </c>
      <c r="C9993" s="50" t="s">
        <v>10787</v>
      </c>
      <c r="D9993" s="51" t="s">
        <v>44</v>
      </c>
      <c r="E9993" s="52">
        <v>21.26</v>
      </c>
      <c r="F9993" s="172">
        <f t="shared" si="170"/>
        <v>21.26</v>
      </c>
    </row>
    <row r="9994" spans="1:6" s="45" customFormat="1" ht="14.25">
      <c r="A9994" s="230">
        <v>4915639</v>
      </c>
      <c r="B9994" s="22" t="s">
        <v>31</v>
      </c>
      <c r="C9994" s="50" t="s">
        <v>10788</v>
      </c>
      <c r="D9994" s="51" t="s">
        <v>45</v>
      </c>
      <c r="E9994" s="52">
        <v>4.25</v>
      </c>
      <c r="F9994" s="172">
        <f t="shared" si="170"/>
        <v>4.25</v>
      </c>
    </row>
    <row r="9995" spans="1:6" s="45" customFormat="1" ht="24">
      <c r="A9995" s="230">
        <v>4915695</v>
      </c>
      <c r="B9995" s="22" t="s">
        <v>31</v>
      </c>
      <c r="C9995" s="50" t="s">
        <v>10789</v>
      </c>
      <c r="D9995" s="51" t="s">
        <v>21</v>
      </c>
      <c r="E9995" s="52">
        <v>6.91</v>
      </c>
      <c r="F9995" s="172">
        <f t="shared" si="170"/>
        <v>6.91</v>
      </c>
    </row>
    <row r="9996" spans="1:6" s="45" customFormat="1" ht="24">
      <c r="A9996" s="230">
        <v>4915696</v>
      </c>
      <c r="B9996" s="22" t="s">
        <v>31</v>
      </c>
      <c r="C9996" s="50" t="s">
        <v>10790</v>
      </c>
      <c r="D9996" s="51" t="s">
        <v>21</v>
      </c>
      <c r="E9996" s="52">
        <v>6.91</v>
      </c>
      <c r="F9996" s="172">
        <f t="shared" si="170"/>
        <v>6.91</v>
      </c>
    </row>
    <row r="9997" spans="1:6" s="45" customFormat="1" ht="24">
      <c r="A9997" s="230">
        <v>4915694</v>
      </c>
      <c r="B9997" s="22" t="s">
        <v>31</v>
      </c>
      <c r="C9997" s="50" t="s">
        <v>10791</v>
      </c>
      <c r="D9997" s="51" t="s">
        <v>21</v>
      </c>
      <c r="E9997" s="52">
        <v>29</v>
      </c>
      <c r="F9997" s="172">
        <f t="shared" si="170"/>
        <v>29</v>
      </c>
    </row>
    <row r="9998" spans="1:6" s="45" customFormat="1" ht="14.25">
      <c r="A9998" s="230">
        <v>4915654</v>
      </c>
      <c r="B9998" s="22" t="s">
        <v>31</v>
      </c>
      <c r="C9998" s="50" t="s">
        <v>10792</v>
      </c>
      <c r="D9998" s="51" t="s">
        <v>45</v>
      </c>
      <c r="E9998" s="52">
        <v>11.62</v>
      </c>
      <c r="F9998" s="172">
        <f t="shared" si="170"/>
        <v>11.62</v>
      </c>
    </row>
    <row r="9999" spans="1:6" s="45" customFormat="1" ht="14.25">
      <c r="A9999" s="230">
        <v>4900001</v>
      </c>
      <c r="B9999" s="22" t="s">
        <v>31</v>
      </c>
      <c r="C9999" s="50" t="s">
        <v>10793</v>
      </c>
      <c r="D9999" s="51" t="s">
        <v>44</v>
      </c>
      <c r="E9999" s="52">
        <v>0</v>
      </c>
      <c r="F9999" s="172">
        <f t="shared" si="170"/>
        <v>0</v>
      </c>
    </row>
    <row r="10000" spans="1:6" s="45" customFormat="1" ht="14.25">
      <c r="A10000" s="230">
        <v>4915801</v>
      </c>
      <c r="B10000" s="22" t="s">
        <v>31</v>
      </c>
      <c r="C10000" s="50" t="s">
        <v>10794</v>
      </c>
      <c r="D10000" s="51" t="s">
        <v>44</v>
      </c>
      <c r="E10000" s="52">
        <v>0</v>
      </c>
      <c r="F10000" s="172">
        <f t="shared" si="170"/>
        <v>0</v>
      </c>
    </row>
    <row r="10001" spans="1:6" s="45" customFormat="1" ht="14.25">
      <c r="A10001" s="230">
        <v>4916290</v>
      </c>
      <c r="B10001" s="22" t="s">
        <v>31</v>
      </c>
      <c r="C10001" s="50" t="s">
        <v>10795</v>
      </c>
      <c r="D10001" s="51" t="s">
        <v>44</v>
      </c>
      <c r="E10001" s="52">
        <v>367.06</v>
      </c>
      <c r="F10001" s="172">
        <f t="shared" si="170"/>
        <v>367.06</v>
      </c>
    </row>
    <row r="10002" spans="1:6" s="45" customFormat="1" ht="14.25">
      <c r="A10002" s="230">
        <v>4915765</v>
      </c>
      <c r="B10002" s="22" t="s">
        <v>31</v>
      </c>
      <c r="C10002" s="50" t="s">
        <v>10796</v>
      </c>
      <c r="D10002" s="51" t="s">
        <v>44</v>
      </c>
      <c r="E10002" s="52">
        <v>200.85</v>
      </c>
      <c r="F10002" s="172">
        <f t="shared" si="170"/>
        <v>200.85</v>
      </c>
    </row>
    <row r="10003" spans="1:6" s="45" customFormat="1" ht="14.25">
      <c r="A10003" s="230">
        <v>4915766</v>
      </c>
      <c r="B10003" s="22" t="s">
        <v>31</v>
      </c>
      <c r="C10003" s="50" t="s">
        <v>10797</v>
      </c>
      <c r="D10003" s="51" t="s">
        <v>44</v>
      </c>
      <c r="E10003" s="52">
        <v>117.89</v>
      </c>
      <c r="F10003" s="172">
        <f t="shared" si="170"/>
        <v>117.89</v>
      </c>
    </row>
    <row r="10004" spans="1:6" s="45" customFormat="1" ht="14.25">
      <c r="A10004" s="230">
        <v>4915764</v>
      </c>
      <c r="B10004" s="22" t="s">
        <v>31</v>
      </c>
      <c r="C10004" s="50" t="s">
        <v>10798</v>
      </c>
      <c r="D10004" s="51" t="s">
        <v>44</v>
      </c>
      <c r="E10004" s="52">
        <v>361.52</v>
      </c>
      <c r="F10004" s="172">
        <f t="shared" si="170"/>
        <v>361.52</v>
      </c>
    </row>
    <row r="10005" spans="1:6" s="45" customFormat="1" ht="14.25">
      <c r="A10005" s="230">
        <v>4915767</v>
      </c>
      <c r="B10005" s="22" t="s">
        <v>31</v>
      </c>
      <c r="C10005" s="50" t="s">
        <v>10799</v>
      </c>
      <c r="D10005" s="51" t="s">
        <v>44</v>
      </c>
      <c r="E10005" s="52">
        <v>77.47</v>
      </c>
      <c r="F10005" s="172">
        <f t="shared" si="170"/>
        <v>77.47</v>
      </c>
    </row>
    <row r="10006" spans="1:6" s="45" customFormat="1" ht="14.25">
      <c r="A10006" s="230">
        <v>4915777</v>
      </c>
      <c r="B10006" s="22" t="s">
        <v>31</v>
      </c>
      <c r="C10006" s="50" t="s">
        <v>10800</v>
      </c>
      <c r="D10006" s="51" t="s">
        <v>21</v>
      </c>
      <c r="E10006" s="52">
        <v>14.08</v>
      </c>
      <c r="F10006" s="172">
        <f t="shared" si="170"/>
        <v>14.08</v>
      </c>
    </row>
    <row r="10007" spans="1:6" s="45" customFormat="1" ht="14.25">
      <c r="A10007" s="230">
        <v>4915618</v>
      </c>
      <c r="B10007" s="22" t="s">
        <v>31</v>
      </c>
      <c r="C10007" s="50" t="s">
        <v>10801</v>
      </c>
      <c r="D10007" s="51" t="s">
        <v>45</v>
      </c>
      <c r="E10007" s="52">
        <v>3.14</v>
      </c>
      <c r="F10007" s="172">
        <f t="shared" si="170"/>
        <v>3.14</v>
      </c>
    </row>
    <row r="10008" spans="1:6" s="45" customFormat="1" ht="14.25">
      <c r="A10008" s="230">
        <v>4915774</v>
      </c>
      <c r="B10008" s="22" t="s">
        <v>31</v>
      </c>
      <c r="C10008" s="50" t="s">
        <v>10802</v>
      </c>
      <c r="D10008" s="51" t="s">
        <v>44</v>
      </c>
      <c r="E10008" s="52">
        <v>23.31</v>
      </c>
      <c r="F10008" s="172">
        <f t="shared" si="170"/>
        <v>23.31</v>
      </c>
    </row>
    <row r="10009" spans="1:6" s="45" customFormat="1" ht="14.25">
      <c r="A10009" s="230">
        <v>4915719</v>
      </c>
      <c r="B10009" s="22" t="s">
        <v>31</v>
      </c>
      <c r="C10009" s="50" t="s">
        <v>10803</v>
      </c>
      <c r="D10009" s="51" t="s">
        <v>45</v>
      </c>
      <c r="E10009" s="52">
        <v>32.880000000000003</v>
      </c>
      <c r="F10009" s="172">
        <f t="shared" si="170"/>
        <v>32.880000000000003</v>
      </c>
    </row>
    <row r="10010" spans="1:6" s="45" customFormat="1" ht="14.25">
      <c r="A10010" s="230">
        <v>4915611</v>
      </c>
      <c r="B10010" s="22" t="s">
        <v>31</v>
      </c>
      <c r="C10010" s="50" t="s">
        <v>10804</v>
      </c>
      <c r="D10010" s="51" t="s">
        <v>44</v>
      </c>
      <c r="E10010" s="52">
        <v>10.59</v>
      </c>
      <c r="F10010" s="172">
        <f t="shared" si="170"/>
        <v>10.59</v>
      </c>
    </row>
    <row r="10011" spans="1:6" s="45" customFormat="1" ht="14.25">
      <c r="A10011" s="230">
        <v>4915733</v>
      </c>
      <c r="B10011" s="22" t="s">
        <v>31</v>
      </c>
      <c r="C10011" s="50" t="s">
        <v>10805</v>
      </c>
      <c r="D10011" s="51" t="s">
        <v>44</v>
      </c>
      <c r="E10011" s="52">
        <v>38.79</v>
      </c>
      <c r="F10011" s="172">
        <f t="shared" si="170"/>
        <v>38.79</v>
      </c>
    </row>
    <row r="10012" spans="1:6" s="45" customFormat="1" ht="14.25">
      <c r="A10012" s="230">
        <v>4915734</v>
      </c>
      <c r="B10012" s="22" t="s">
        <v>31</v>
      </c>
      <c r="C10012" s="50" t="s">
        <v>10806</v>
      </c>
      <c r="D10012" s="51" t="s">
        <v>44</v>
      </c>
      <c r="E10012" s="52">
        <v>11.64</v>
      </c>
      <c r="F10012" s="172">
        <f t="shared" si="170"/>
        <v>11.64</v>
      </c>
    </row>
    <row r="10013" spans="1:6" s="45" customFormat="1" ht="14.25">
      <c r="A10013" s="230">
        <v>4915727</v>
      </c>
      <c r="B10013" s="22" t="s">
        <v>31</v>
      </c>
      <c r="C10013" s="50" t="s">
        <v>10807</v>
      </c>
      <c r="D10013" s="51" t="s">
        <v>21</v>
      </c>
      <c r="E10013" s="52">
        <v>10.52</v>
      </c>
      <c r="F10013" s="172">
        <f t="shared" si="170"/>
        <v>10.52</v>
      </c>
    </row>
    <row r="10014" spans="1:6" s="45" customFormat="1" ht="14.25">
      <c r="A10014" s="230">
        <v>4915726</v>
      </c>
      <c r="B10014" s="22" t="s">
        <v>31</v>
      </c>
      <c r="C10014" s="50" t="s">
        <v>10808</v>
      </c>
      <c r="D10014" s="51" t="s">
        <v>21</v>
      </c>
      <c r="E10014" s="52">
        <v>23.66</v>
      </c>
      <c r="F10014" s="172">
        <f t="shared" si="170"/>
        <v>23.66</v>
      </c>
    </row>
    <row r="10015" spans="1:6" s="45" customFormat="1" ht="14.25">
      <c r="A10015" s="230">
        <v>4915594</v>
      </c>
      <c r="B10015" s="22" t="s">
        <v>31</v>
      </c>
      <c r="C10015" s="50" t="s">
        <v>10809</v>
      </c>
      <c r="D10015" s="51" t="s">
        <v>21</v>
      </c>
      <c r="E10015" s="52">
        <v>22.06</v>
      </c>
      <c r="F10015" s="172">
        <f t="shared" si="170"/>
        <v>22.06</v>
      </c>
    </row>
    <row r="10016" spans="1:6" s="45" customFormat="1" ht="14.25">
      <c r="A10016" s="230">
        <v>4915729</v>
      </c>
      <c r="B10016" s="22" t="s">
        <v>31</v>
      </c>
      <c r="C10016" s="50" t="s">
        <v>10810</v>
      </c>
      <c r="D10016" s="51" t="s">
        <v>21</v>
      </c>
      <c r="E10016" s="52">
        <v>18.39</v>
      </c>
      <c r="F10016" s="172">
        <f t="shared" si="170"/>
        <v>18.39</v>
      </c>
    </row>
    <row r="10017" spans="1:6" s="45" customFormat="1" ht="14.25">
      <c r="A10017" s="230">
        <v>4915596</v>
      </c>
      <c r="B10017" s="22" t="s">
        <v>31</v>
      </c>
      <c r="C10017" s="50" t="s">
        <v>10811</v>
      </c>
      <c r="D10017" s="51" t="s">
        <v>21</v>
      </c>
      <c r="E10017" s="52">
        <v>17.7</v>
      </c>
      <c r="F10017" s="172">
        <f t="shared" si="170"/>
        <v>17.7</v>
      </c>
    </row>
    <row r="10018" spans="1:6" s="45" customFormat="1" ht="14.25">
      <c r="A10018" s="230">
        <v>4915732</v>
      </c>
      <c r="B10018" s="22" t="s">
        <v>31</v>
      </c>
      <c r="C10018" s="50" t="s">
        <v>10812</v>
      </c>
      <c r="D10018" s="51" t="s">
        <v>21</v>
      </c>
      <c r="E10018" s="52">
        <v>8.1</v>
      </c>
      <c r="F10018" s="172">
        <f t="shared" si="170"/>
        <v>8.1</v>
      </c>
    </row>
    <row r="10019" spans="1:6" s="45" customFormat="1" ht="14.25">
      <c r="A10019" s="230">
        <v>4915731</v>
      </c>
      <c r="B10019" s="22" t="s">
        <v>31</v>
      </c>
      <c r="C10019" s="50" t="s">
        <v>10813</v>
      </c>
      <c r="D10019" s="51" t="s">
        <v>21</v>
      </c>
      <c r="E10019" s="52">
        <v>18.5</v>
      </c>
      <c r="F10019" s="172">
        <f t="shared" si="170"/>
        <v>18.5</v>
      </c>
    </row>
    <row r="10020" spans="1:6" s="45" customFormat="1" ht="14.25">
      <c r="A10020" s="230">
        <v>4915725</v>
      </c>
      <c r="B10020" s="22" t="s">
        <v>31</v>
      </c>
      <c r="C10020" s="50" t="s">
        <v>10814</v>
      </c>
      <c r="D10020" s="51" t="s">
        <v>21</v>
      </c>
      <c r="E10020" s="52">
        <v>28.74</v>
      </c>
      <c r="F10020" s="172">
        <f t="shared" si="170"/>
        <v>28.74</v>
      </c>
    </row>
    <row r="10021" spans="1:6" s="45" customFormat="1" ht="14.25">
      <c r="A10021" s="230">
        <v>4915593</v>
      </c>
      <c r="B10021" s="22" t="s">
        <v>31</v>
      </c>
      <c r="C10021" s="50" t="s">
        <v>10815</v>
      </c>
      <c r="D10021" s="51" t="s">
        <v>21</v>
      </c>
      <c r="E10021" s="52">
        <v>27.14</v>
      </c>
      <c r="F10021" s="172">
        <f t="shared" si="170"/>
        <v>27.14</v>
      </c>
    </row>
    <row r="10022" spans="1:6" s="45" customFormat="1" ht="14.25">
      <c r="A10022" s="230">
        <v>4915728</v>
      </c>
      <c r="B10022" s="22" t="s">
        <v>31</v>
      </c>
      <c r="C10022" s="50" t="s">
        <v>10816</v>
      </c>
      <c r="D10022" s="51" t="s">
        <v>21</v>
      </c>
      <c r="E10022" s="52">
        <v>28.5</v>
      </c>
      <c r="F10022" s="172">
        <f t="shared" si="170"/>
        <v>28.5</v>
      </c>
    </row>
    <row r="10023" spans="1:6" s="45" customFormat="1" ht="14.25">
      <c r="A10023" s="230">
        <v>4915595</v>
      </c>
      <c r="B10023" s="22" t="s">
        <v>31</v>
      </c>
      <c r="C10023" s="50" t="s">
        <v>10817</v>
      </c>
      <c r="D10023" s="51" t="s">
        <v>21</v>
      </c>
      <c r="E10023" s="52">
        <v>27.81</v>
      </c>
      <c r="F10023" s="172">
        <f t="shared" si="170"/>
        <v>27.81</v>
      </c>
    </row>
    <row r="10024" spans="1:6" s="45" customFormat="1" ht="14.25">
      <c r="A10024" s="230">
        <v>4915730</v>
      </c>
      <c r="B10024" s="22" t="s">
        <v>31</v>
      </c>
      <c r="C10024" s="50" t="s">
        <v>10818</v>
      </c>
      <c r="D10024" s="51" t="s">
        <v>21</v>
      </c>
      <c r="E10024" s="52">
        <v>25.8</v>
      </c>
      <c r="F10024" s="172">
        <f t="shared" si="170"/>
        <v>25.8</v>
      </c>
    </row>
    <row r="10025" spans="1:6" s="45" customFormat="1" ht="14.25">
      <c r="A10025" s="230">
        <v>4915598</v>
      </c>
      <c r="B10025" s="22" t="s">
        <v>31</v>
      </c>
      <c r="C10025" s="50" t="s">
        <v>10819</v>
      </c>
      <c r="D10025" s="51" t="s">
        <v>45</v>
      </c>
      <c r="E10025" s="52">
        <v>0.1</v>
      </c>
      <c r="F10025" s="172">
        <f t="shared" si="170"/>
        <v>0.1</v>
      </c>
    </row>
    <row r="10026" spans="1:6" s="45" customFormat="1" ht="14.25">
      <c r="A10026" s="230">
        <v>4915748</v>
      </c>
      <c r="B10026" s="22" t="s">
        <v>31</v>
      </c>
      <c r="C10026" s="50" t="s">
        <v>10820</v>
      </c>
      <c r="D10026" s="51" t="s">
        <v>45</v>
      </c>
      <c r="E10026" s="52">
        <v>229.73</v>
      </c>
      <c r="F10026" s="172">
        <f t="shared" si="170"/>
        <v>229.73</v>
      </c>
    </row>
    <row r="10027" spans="1:6" s="45" customFormat="1" ht="14.25">
      <c r="A10027" s="230">
        <v>4915608</v>
      </c>
      <c r="B10027" s="22" t="s">
        <v>31</v>
      </c>
      <c r="C10027" s="50" t="s">
        <v>10821</v>
      </c>
      <c r="D10027" s="51" t="s">
        <v>45</v>
      </c>
      <c r="E10027" s="52">
        <v>2.56</v>
      </c>
      <c r="F10027" s="172">
        <f t="shared" si="170"/>
        <v>2.56</v>
      </c>
    </row>
    <row r="10028" spans="1:6" s="45" customFormat="1" ht="14.25">
      <c r="A10028" s="230">
        <v>4915613</v>
      </c>
      <c r="B10028" s="22" t="s">
        <v>31</v>
      </c>
      <c r="C10028" s="50" t="s">
        <v>10822</v>
      </c>
      <c r="D10028" s="51" t="s">
        <v>45</v>
      </c>
      <c r="E10028" s="52">
        <v>0.17</v>
      </c>
      <c r="F10028" s="172">
        <f t="shared" si="170"/>
        <v>0.17</v>
      </c>
    </row>
    <row r="10029" spans="1:6" s="45" customFormat="1" ht="14.25">
      <c r="A10029" s="230">
        <v>4915692</v>
      </c>
      <c r="B10029" s="22" t="s">
        <v>31</v>
      </c>
      <c r="C10029" s="50" t="s">
        <v>10823</v>
      </c>
      <c r="D10029" s="51" t="s">
        <v>44</v>
      </c>
      <c r="E10029" s="52">
        <v>360.39</v>
      </c>
      <c r="F10029" s="172">
        <f t="shared" si="170"/>
        <v>360.39</v>
      </c>
    </row>
    <row r="10030" spans="1:6" s="45" customFormat="1" ht="14.25">
      <c r="A10030" s="230">
        <v>4915746</v>
      </c>
      <c r="B10030" s="22" t="s">
        <v>31</v>
      </c>
      <c r="C10030" s="50" t="s">
        <v>10824</v>
      </c>
      <c r="D10030" s="51" t="s">
        <v>44</v>
      </c>
      <c r="E10030" s="52">
        <v>277.94</v>
      </c>
      <c r="F10030" s="172">
        <f t="shared" si="170"/>
        <v>277.94</v>
      </c>
    </row>
    <row r="10031" spans="1:6" s="45" customFormat="1" ht="14.25">
      <c r="A10031" s="230">
        <v>4915630</v>
      </c>
      <c r="B10031" s="22" t="s">
        <v>31</v>
      </c>
      <c r="C10031" s="50" t="s">
        <v>10825</v>
      </c>
      <c r="D10031" s="51" t="s">
        <v>44</v>
      </c>
      <c r="E10031" s="52">
        <v>360.39</v>
      </c>
      <c r="F10031" s="172">
        <f t="shared" ref="F10031:F10094" si="171">E10031*$F$5038</f>
        <v>360.39</v>
      </c>
    </row>
    <row r="10032" spans="1:6" s="45" customFormat="1" ht="14.25">
      <c r="A10032" s="230">
        <v>4915631</v>
      </c>
      <c r="B10032" s="22" t="s">
        <v>31</v>
      </c>
      <c r="C10032" s="50" t="s">
        <v>10826</v>
      </c>
      <c r="D10032" s="51" t="s">
        <v>44</v>
      </c>
      <c r="E10032" s="52">
        <v>277.94</v>
      </c>
      <c r="F10032" s="172">
        <f t="shared" si="171"/>
        <v>277.94</v>
      </c>
    </row>
    <row r="10033" spans="1:6" s="45" customFormat="1" ht="14.25">
      <c r="A10033" s="230">
        <v>4915785</v>
      </c>
      <c r="B10033" s="22" t="s">
        <v>31</v>
      </c>
      <c r="C10033" s="50" t="s">
        <v>10827</v>
      </c>
      <c r="D10033" s="51" t="s">
        <v>24</v>
      </c>
      <c r="E10033" s="52">
        <v>389.51</v>
      </c>
      <c r="F10033" s="172">
        <f t="shared" si="171"/>
        <v>389.51</v>
      </c>
    </row>
    <row r="10034" spans="1:6" s="45" customFormat="1" ht="14.25">
      <c r="A10034" s="230">
        <v>4915786</v>
      </c>
      <c r="B10034" s="22" t="s">
        <v>31</v>
      </c>
      <c r="C10034" s="50" t="s">
        <v>10828</v>
      </c>
      <c r="D10034" s="51" t="s">
        <v>24</v>
      </c>
      <c r="E10034" s="52">
        <v>163.16</v>
      </c>
      <c r="F10034" s="172">
        <f t="shared" si="171"/>
        <v>163.16</v>
      </c>
    </row>
    <row r="10035" spans="1:6" s="45" customFormat="1" ht="14.25">
      <c r="A10035" s="230">
        <v>4915795</v>
      </c>
      <c r="B10035" s="22" t="s">
        <v>31</v>
      </c>
      <c r="C10035" s="50" t="s">
        <v>10829</v>
      </c>
      <c r="D10035" s="51" t="s">
        <v>24</v>
      </c>
      <c r="E10035" s="52">
        <v>329.92</v>
      </c>
      <c r="F10035" s="172">
        <f t="shared" si="171"/>
        <v>329.92</v>
      </c>
    </row>
    <row r="10036" spans="1:6" s="45" customFormat="1" ht="14.25">
      <c r="A10036" s="230">
        <v>4915800</v>
      </c>
      <c r="B10036" s="22" t="s">
        <v>31</v>
      </c>
      <c r="C10036" s="50" t="s">
        <v>10830</v>
      </c>
      <c r="D10036" s="51" t="s">
        <v>24</v>
      </c>
      <c r="E10036" s="52">
        <v>52.42</v>
      </c>
      <c r="F10036" s="172">
        <f t="shared" si="171"/>
        <v>52.42</v>
      </c>
    </row>
    <row r="10037" spans="1:6" s="45" customFormat="1" ht="14.25">
      <c r="A10037" s="230">
        <v>4915799</v>
      </c>
      <c r="B10037" s="22" t="s">
        <v>31</v>
      </c>
      <c r="C10037" s="50" t="s">
        <v>10831</v>
      </c>
      <c r="D10037" s="51" t="s">
        <v>24</v>
      </c>
      <c r="E10037" s="52">
        <v>41.04</v>
      </c>
      <c r="F10037" s="172">
        <f t="shared" si="171"/>
        <v>41.04</v>
      </c>
    </row>
    <row r="10038" spans="1:6" s="45" customFormat="1" ht="14.25">
      <c r="A10038" s="230">
        <v>4915698</v>
      </c>
      <c r="B10038" s="22" t="s">
        <v>31</v>
      </c>
      <c r="C10038" s="50" t="s">
        <v>10832</v>
      </c>
      <c r="D10038" s="51" t="s">
        <v>24</v>
      </c>
      <c r="E10038" s="52">
        <v>18.66</v>
      </c>
      <c r="F10038" s="172">
        <f t="shared" si="171"/>
        <v>18.66</v>
      </c>
    </row>
    <row r="10039" spans="1:6" s="45" customFormat="1" ht="14.25">
      <c r="A10039" s="230">
        <v>4915794</v>
      </c>
      <c r="B10039" s="22" t="s">
        <v>31</v>
      </c>
      <c r="C10039" s="50" t="s">
        <v>10833</v>
      </c>
      <c r="D10039" s="51" t="s">
        <v>24</v>
      </c>
      <c r="E10039" s="52">
        <v>591.89</v>
      </c>
      <c r="F10039" s="172">
        <f t="shared" si="171"/>
        <v>591.89</v>
      </c>
    </row>
    <row r="10040" spans="1:6" s="45" customFormat="1" ht="14.25">
      <c r="A10040" s="230">
        <v>4915789</v>
      </c>
      <c r="B10040" s="22" t="s">
        <v>31</v>
      </c>
      <c r="C10040" s="50" t="s">
        <v>10834</v>
      </c>
      <c r="D10040" s="51" t="s">
        <v>20</v>
      </c>
      <c r="E10040" s="52">
        <v>1751.9</v>
      </c>
      <c r="F10040" s="172">
        <f t="shared" si="171"/>
        <v>1751.9</v>
      </c>
    </row>
    <row r="10041" spans="1:6" s="45" customFormat="1" ht="14.25">
      <c r="A10041" s="230">
        <v>4915798</v>
      </c>
      <c r="B10041" s="22" t="s">
        <v>31</v>
      </c>
      <c r="C10041" s="50" t="s">
        <v>10835</v>
      </c>
      <c r="D10041" s="51" t="s">
        <v>20</v>
      </c>
      <c r="E10041" s="52">
        <v>1574.42</v>
      </c>
      <c r="F10041" s="172">
        <f t="shared" si="171"/>
        <v>1574.42</v>
      </c>
    </row>
    <row r="10042" spans="1:6" s="45" customFormat="1" ht="14.25">
      <c r="A10042" s="230">
        <v>4915788</v>
      </c>
      <c r="B10042" s="22" t="s">
        <v>31</v>
      </c>
      <c r="C10042" s="50" t="s">
        <v>10836</v>
      </c>
      <c r="D10042" s="51" t="s">
        <v>20</v>
      </c>
      <c r="E10042" s="52">
        <v>1588.91</v>
      </c>
      <c r="F10042" s="172">
        <f t="shared" si="171"/>
        <v>1588.91</v>
      </c>
    </row>
    <row r="10043" spans="1:6" s="45" customFormat="1" ht="14.25">
      <c r="A10043" s="230">
        <v>4915797</v>
      </c>
      <c r="B10043" s="22" t="s">
        <v>31</v>
      </c>
      <c r="C10043" s="50" t="s">
        <v>10837</v>
      </c>
      <c r="D10043" s="51" t="s">
        <v>20</v>
      </c>
      <c r="E10043" s="52">
        <v>765.39</v>
      </c>
      <c r="F10043" s="172">
        <f t="shared" si="171"/>
        <v>765.39</v>
      </c>
    </row>
    <row r="10044" spans="1:6" s="45" customFormat="1" ht="14.25">
      <c r="A10044" s="230">
        <v>4915787</v>
      </c>
      <c r="B10044" s="22" t="s">
        <v>31</v>
      </c>
      <c r="C10044" s="50" t="s">
        <v>10838</v>
      </c>
      <c r="D10044" s="51" t="s">
        <v>20</v>
      </c>
      <c r="E10044" s="52">
        <v>883.25</v>
      </c>
      <c r="F10044" s="172">
        <f t="shared" si="171"/>
        <v>883.25</v>
      </c>
    </row>
    <row r="10045" spans="1:6" s="45" customFormat="1" ht="14.25">
      <c r="A10045" s="230">
        <v>4915796</v>
      </c>
      <c r="B10045" s="22" t="s">
        <v>31</v>
      </c>
      <c r="C10045" s="50" t="s">
        <v>10839</v>
      </c>
      <c r="D10045" s="51" t="s">
        <v>20</v>
      </c>
      <c r="E10045" s="52">
        <v>308.25</v>
      </c>
      <c r="F10045" s="172">
        <f t="shared" si="171"/>
        <v>308.25</v>
      </c>
    </row>
    <row r="10046" spans="1:6" s="45" customFormat="1" ht="14.25">
      <c r="A10046" s="230">
        <v>4915760</v>
      </c>
      <c r="B10046" s="22" t="s">
        <v>31</v>
      </c>
      <c r="C10046" s="50" t="s">
        <v>10840</v>
      </c>
      <c r="D10046" s="51" t="s">
        <v>45</v>
      </c>
      <c r="E10046" s="52">
        <v>53.6</v>
      </c>
      <c r="F10046" s="172">
        <f t="shared" si="171"/>
        <v>53.6</v>
      </c>
    </row>
    <row r="10047" spans="1:6" s="45" customFormat="1" ht="14.25">
      <c r="A10047" s="230">
        <v>4915699</v>
      </c>
      <c r="B10047" s="22" t="s">
        <v>31</v>
      </c>
      <c r="C10047" s="50" t="s">
        <v>10841</v>
      </c>
      <c r="D10047" s="51" t="s">
        <v>24</v>
      </c>
      <c r="E10047" s="52">
        <v>29.04</v>
      </c>
      <c r="F10047" s="172">
        <f t="shared" si="171"/>
        <v>29.04</v>
      </c>
    </row>
    <row r="10048" spans="1:6" s="45" customFormat="1" ht="14.25">
      <c r="A10048" s="230">
        <v>4915736</v>
      </c>
      <c r="B10048" s="22" t="s">
        <v>31</v>
      </c>
      <c r="C10048" s="50" t="s">
        <v>10842</v>
      </c>
      <c r="D10048" s="51" t="s">
        <v>44</v>
      </c>
      <c r="E10048" s="52">
        <v>16.010000000000002</v>
      </c>
      <c r="F10048" s="172">
        <f t="shared" si="171"/>
        <v>16.010000000000002</v>
      </c>
    </row>
    <row r="10049" spans="1:6" s="45" customFormat="1" ht="14.25">
      <c r="A10049" s="230">
        <v>4915735</v>
      </c>
      <c r="B10049" s="22" t="s">
        <v>31</v>
      </c>
      <c r="C10049" s="50" t="s">
        <v>10843</v>
      </c>
      <c r="D10049" s="51" t="s">
        <v>44</v>
      </c>
      <c r="E10049" s="52">
        <v>13.06</v>
      </c>
      <c r="F10049" s="172">
        <f t="shared" si="171"/>
        <v>13.06</v>
      </c>
    </row>
    <row r="10050" spans="1:6" s="45" customFormat="1" ht="14.25">
      <c r="A10050" s="230">
        <v>4915670</v>
      </c>
      <c r="B10050" s="22" t="s">
        <v>31</v>
      </c>
      <c r="C10050" s="50" t="s">
        <v>10844</v>
      </c>
      <c r="D10050" s="51" t="s">
        <v>44</v>
      </c>
      <c r="E10050" s="52">
        <v>187.04</v>
      </c>
      <c r="F10050" s="172">
        <f t="shared" si="171"/>
        <v>187.04</v>
      </c>
    </row>
    <row r="10051" spans="1:6" s="45" customFormat="1" ht="14.25">
      <c r="A10051" s="230">
        <v>4915668</v>
      </c>
      <c r="B10051" s="22" t="s">
        <v>31</v>
      </c>
      <c r="C10051" s="50" t="s">
        <v>10845</v>
      </c>
      <c r="D10051" s="51" t="s">
        <v>44</v>
      </c>
      <c r="E10051" s="52">
        <v>292.02</v>
      </c>
      <c r="F10051" s="172">
        <f t="shared" si="171"/>
        <v>292.02</v>
      </c>
    </row>
    <row r="10052" spans="1:6" s="45" customFormat="1" ht="14.25">
      <c r="A10052" s="230">
        <v>4915761</v>
      </c>
      <c r="B10052" s="22" t="s">
        <v>31</v>
      </c>
      <c r="C10052" s="50" t="s">
        <v>10846</v>
      </c>
      <c r="D10052" s="51" t="s">
        <v>45</v>
      </c>
      <c r="E10052" s="52">
        <v>4.25</v>
      </c>
      <c r="F10052" s="172">
        <f t="shared" si="171"/>
        <v>4.25</v>
      </c>
    </row>
    <row r="10053" spans="1:6" s="45" customFormat="1" ht="14.25">
      <c r="A10053" s="230">
        <v>4915762</v>
      </c>
      <c r="B10053" s="22" t="s">
        <v>31</v>
      </c>
      <c r="C10053" s="50" t="s">
        <v>10847</v>
      </c>
      <c r="D10053" s="51" t="s">
        <v>21</v>
      </c>
      <c r="E10053" s="52">
        <v>2.13</v>
      </c>
      <c r="F10053" s="172">
        <f t="shared" si="171"/>
        <v>2.13</v>
      </c>
    </row>
    <row r="10054" spans="1:6" s="45" customFormat="1" ht="14.25">
      <c r="A10054" s="230">
        <v>4915738</v>
      </c>
      <c r="B10054" s="22" t="s">
        <v>31</v>
      </c>
      <c r="C10054" s="50" t="s">
        <v>10848</v>
      </c>
      <c r="D10054" s="51" t="s">
        <v>44</v>
      </c>
      <c r="E10054" s="52">
        <v>5.48</v>
      </c>
      <c r="F10054" s="172">
        <f t="shared" si="171"/>
        <v>5.48</v>
      </c>
    </row>
    <row r="10055" spans="1:6" s="45" customFormat="1" ht="14.25">
      <c r="A10055" s="230">
        <v>4915737</v>
      </c>
      <c r="B10055" s="22" t="s">
        <v>31</v>
      </c>
      <c r="C10055" s="50" t="s">
        <v>10849</v>
      </c>
      <c r="D10055" s="51" t="s">
        <v>44</v>
      </c>
      <c r="E10055" s="52">
        <v>4.58</v>
      </c>
      <c r="F10055" s="172">
        <f t="shared" si="171"/>
        <v>4.58</v>
      </c>
    </row>
    <row r="10056" spans="1:6" s="45" customFormat="1" ht="14.25">
      <c r="A10056" s="230">
        <v>4915669</v>
      </c>
      <c r="B10056" s="22" t="s">
        <v>31</v>
      </c>
      <c r="C10056" s="50" t="s">
        <v>10850</v>
      </c>
      <c r="D10056" s="51" t="s">
        <v>44</v>
      </c>
      <c r="E10056" s="52">
        <v>7.29</v>
      </c>
      <c r="F10056" s="172">
        <f t="shared" si="171"/>
        <v>7.29</v>
      </c>
    </row>
    <row r="10057" spans="1:6" s="45" customFormat="1" ht="14.25">
      <c r="A10057" s="230">
        <v>4915667</v>
      </c>
      <c r="B10057" s="22" t="s">
        <v>31</v>
      </c>
      <c r="C10057" s="50" t="s">
        <v>10851</v>
      </c>
      <c r="D10057" s="51" t="s">
        <v>44</v>
      </c>
      <c r="E10057" s="52">
        <v>11.82</v>
      </c>
      <c r="F10057" s="172">
        <f t="shared" si="171"/>
        <v>11.82</v>
      </c>
    </row>
    <row r="10058" spans="1:6" s="45" customFormat="1" ht="14.25">
      <c r="A10058" s="230">
        <v>4915632</v>
      </c>
      <c r="B10058" s="22" t="s">
        <v>31</v>
      </c>
      <c r="C10058" s="50" t="s">
        <v>10852</v>
      </c>
      <c r="D10058" s="51" t="s">
        <v>44</v>
      </c>
      <c r="E10058" s="52">
        <v>407.5</v>
      </c>
      <c r="F10058" s="172">
        <f t="shared" si="171"/>
        <v>407.5</v>
      </c>
    </row>
    <row r="10059" spans="1:6" s="45" customFormat="1" ht="14.25">
      <c r="A10059" s="230">
        <v>4915753</v>
      </c>
      <c r="B10059" s="22" t="s">
        <v>31</v>
      </c>
      <c r="C10059" s="50" t="s">
        <v>10853</v>
      </c>
      <c r="D10059" s="51" t="s">
        <v>44</v>
      </c>
      <c r="E10059" s="52">
        <v>1348.62</v>
      </c>
      <c r="F10059" s="172">
        <f t="shared" si="171"/>
        <v>1348.62</v>
      </c>
    </row>
    <row r="10060" spans="1:6" s="45" customFormat="1" ht="14.25">
      <c r="A10060" s="230">
        <v>4915776</v>
      </c>
      <c r="B10060" s="22" t="s">
        <v>31</v>
      </c>
      <c r="C10060" s="50" t="s">
        <v>10854</v>
      </c>
      <c r="D10060" s="51" t="s">
        <v>2450</v>
      </c>
      <c r="E10060" s="52">
        <v>769.75</v>
      </c>
      <c r="F10060" s="172">
        <f t="shared" si="171"/>
        <v>769.75</v>
      </c>
    </row>
    <row r="10061" spans="1:6" s="45" customFormat="1" ht="14.25">
      <c r="A10061" s="230">
        <v>4915740</v>
      </c>
      <c r="B10061" s="22" t="s">
        <v>31</v>
      </c>
      <c r="C10061" s="50" t="s">
        <v>10855</v>
      </c>
      <c r="D10061" s="51" t="s">
        <v>2450</v>
      </c>
      <c r="E10061" s="52">
        <v>1813.56</v>
      </c>
      <c r="F10061" s="172">
        <f t="shared" si="171"/>
        <v>1813.56</v>
      </c>
    </row>
    <row r="10062" spans="1:6" s="45" customFormat="1" ht="14.25">
      <c r="A10062" s="230">
        <v>4915741</v>
      </c>
      <c r="B10062" s="22" t="s">
        <v>31</v>
      </c>
      <c r="C10062" s="50" t="s">
        <v>10856</v>
      </c>
      <c r="D10062" s="51" t="s">
        <v>2450</v>
      </c>
      <c r="E10062" s="52">
        <v>4352.53</v>
      </c>
      <c r="F10062" s="172">
        <f t="shared" si="171"/>
        <v>4352.53</v>
      </c>
    </row>
    <row r="10063" spans="1:6" s="45" customFormat="1" ht="14.25">
      <c r="A10063" s="230">
        <v>4915775</v>
      </c>
      <c r="B10063" s="22" t="s">
        <v>31</v>
      </c>
      <c r="C10063" s="50" t="s">
        <v>10857</v>
      </c>
      <c r="D10063" s="51" t="s">
        <v>2450</v>
      </c>
      <c r="E10063" s="52">
        <v>742.13</v>
      </c>
      <c r="F10063" s="172">
        <f t="shared" si="171"/>
        <v>742.13</v>
      </c>
    </row>
    <row r="10064" spans="1:6" s="45" customFormat="1" ht="14.25">
      <c r="A10064" s="230">
        <v>4915742</v>
      </c>
      <c r="B10064" s="22" t="s">
        <v>31</v>
      </c>
      <c r="C10064" s="50" t="s">
        <v>10858</v>
      </c>
      <c r="D10064" s="51" t="s">
        <v>2450</v>
      </c>
      <c r="E10064" s="52">
        <v>462.53</v>
      </c>
      <c r="F10064" s="172">
        <f t="shared" si="171"/>
        <v>462.53</v>
      </c>
    </row>
    <row r="10065" spans="1:6" s="45" customFormat="1" ht="14.25">
      <c r="A10065" s="230">
        <v>4915626</v>
      </c>
      <c r="B10065" s="22" t="s">
        <v>31</v>
      </c>
      <c r="C10065" s="50" t="s">
        <v>10859</v>
      </c>
      <c r="D10065" s="51" t="s">
        <v>21</v>
      </c>
      <c r="E10065" s="52">
        <v>2.04</v>
      </c>
      <c r="F10065" s="172">
        <f t="shared" si="171"/>
        <v>2.04</v>
      </c>
    </row>
    <row r="10066" spans="1:6" s="45" customFormat="1" ht="24">
      <c r="A10066" s="230">
        <v>4915653</v>
      </c>
      <c r="B10066" s="22" t="s">
        <v>31</v>
      </c>
      <c r="C10066" s="50" t="s">
        <v>10860</v>
      </c>
      <c r="D10066" s="51" t="s">
        <v>23</v>
      </c>
      <c r="E10066" s="52">
        <v>73.81</v>
      </c>
      <c r="F10066" s="172">
        <f t="shared" si="171"/>
        <v>73.81</v>
      </c>
    </row>
    <row r="10067" spans="1:6" s="45" customFormat="1" ht="14.25">
      <c r="A10067" s="230">
        <v>4915623</v>
      </c>
      <c r="B10067" s="22" t="s">
        <v>31</v>
      </c>
      <c r="C10067" s="50" t="s">
        <v>10861</v>
      </c>
      <c r="D10067" s="51" t="s">
        <v>44</v>
      </c>
      <c r="E10067" s="52">
        <v>67.569999999999993</v>
      </c>
      <c r="F10067" s="172">
        <f t="shared" si="171"/>
        <v>67.569999999999993</v>
      </c>
    </row>
    <row r="10068" spans="1:6" s="45" customFormat="1" ht="14.25">
      <c r="A10068" s="230">
        <v>4915625</v>
      </c>
      <c r="B10068" s="22" t="s">
        <v>31</v>
      </c>
      <c r="C10068" s="50" t="s">
        <v>10862</v>
      </c>
      <c r="D10068" s="51" t="s">
        <v>44</v>
      </c>
      <c r="E10068" s="52">
        <v>40.75</v>
      </c>
      <c r="F10068" s="172">
        <f t="shared" si="171"/>
        <v>40.75</v>
      </c>
    </row>
    <row r="10069" spans="1:6" s="45" customFormat="1" ht="14.25">
      <c r="A10069" s="230">
        <v>4915621</v>
      </c>
      <c r="B10069" s="22" t="s">
        <v>31</v>
      </c>
      <c r="C10069" s="50" t="s">
        <v>10863</v>
      </c>
      <c r="D10069" s="51" t="s">
        <v>44</v>
      </c>
      <c r="E10069" s="52">
        <v>4.41</v>
      </c>
      <c r="F10069" s="172">
        <f t="shared" si="171"/>
        <v>4.41</v>
      </c>
    </row>
    <row r="10070" spans="1:6" s="45" customFormat="1" ht="14.25">
      <c r="A10070" s="230">
        <v>4915720</v>
      </c>
      <c r="B10070" s="22" t="s">
        <v>31</v>
      </c>
      <c r="C10070" s="50" t="s">
        <v>10864</v>
      </c>
      <c r="D10070" s="51" t="s">
        <v>20</v>
      </c>
      <c r="E10070" s="52">
        <v>30.33</v>
      </c>
      <c r="F10070" s="172">
        <f t="shared" si="171"/>
        <v>30.33</v>
      </c>
    </row>
    <row r="10071" spans="1:6" s="45" customFormat="1" ht="14.25">
      <c r="A10071" s="230">
        <v>4915592</v>
      </c>
      <c r="B10071" s="22" t="s">
        <v>31</v>
      </c>
      <c r="C10071" s="50" t="s">
        <v>10865</v>
      </c>
      <c r="D10071" s="51" t="s">
        <v>20</v>
      </c>
      <c r="E10071" s="52">
        <v>29.51</v>
      </c>
      <c r="F10071" s="172">
        <f t="shared" si="171"/>
        <v>29.51</v>
      </c>
    </row>
    <row r="10072" spans="1:6" s="45" customFormat="1" ht="14.25">
      <c r="A10072" s="230">
        <v>4913703</v>
      </c>
      <c r="B10072" s="22" t="s">
        <v>31</v>
      </c>
      <c r="C10072" s="50" t="s">
        <v>10866</v>
      </c>
      <c r="D10072" s="51" t="s">
        <v>20</v>
      </c>
      <c r="E10072" s="52">
        <v>5589.82</v>
      </c>
      <c r="F10072" s="172">
        <f t="shared" si="171"/>
        <v>5589.82</v>
      </c>
    </row>
    <row r="10073" spans="1:6" s="45" customFormat="1" ht="14.25">
      <c r="A10073" s="230">
        <v>4913704</v>
      </c>
      <c r="B10073" s="22" t="s">
        <v>31</v>
      </c>
      <c r="C10073" s="50" t="s">
        <v>10867</v>
      </c>
      <c r="D10073" s="51" t="s">
        <v>20</v>
      </c>
      <c r="E10073" s="52">
        <v>5449.2</v>
      </c>
      <c r="F10073" s="172">
        <f t="shared" si="171"/>
        <v>5449.2</v>
      </c>
    </row>
    <row r="10074" spans="1:6" s="45" customFormat="1" ht="14.25">
      <c r="A10074" s="230">
        <v>4915757</v>
      </c>
      <c r="B10074" s="22" t="s">
        <v>31</v>
      </c>
      <c r="C10074" s="50" t="s">
        <v>10868</v>
      </c>
      <c r="D10074" s="51" t="s">
        <v>44</v>
      </c>
      <c r="E10074" s="52">
        <v>426.06</v>
      </c>
      <c r="F10074" s="172">
        <f t="shared" si="171"/>
        <v>426.06</v>
      </c>
    </row>
    <row r="10075" spans="1:6" s="45" customFormat="1" ht="14.25">
      <c r="A10075" s="230">
        <v>4915678</v>
      </c>
      <c r="B10075" s="22" t="s">
        <v>31</v>
      </c>
      <c r="C10075" s="50" t="s">
        <v>10869</v>
      </c>
      <c r="D10075" s="51" t="s">
        <v>44</v>
      </c>
      <c r="E10075" s="52">
        <v>365.96</v>
      </c>
      <c r="F10075" s="172">
        <f t="shared" si="171"/>
        <v>365.96</v>
      </c>
    </row>
    <row r="10076" spans="1:6" s="45" customFormat="1" ht="14.25">
      <c r="A10076" s="230">
        <v>4919547</v>
      </c>
      <c r="B10076" s="22" t="s">
        <v>31</v>
      </c>
      <c r="C10076" s="50" t="s">
        <v>10870</v>
      </c>
      <c r="D10076" s="51" t="s">
        <v>20</v>
      </c>
      <c r="E10076" s="52">
        <v>472.42</v>
      </c>
      <c r="F10076" s="172">
        <f t="shared" si="171"/>
        <v>472.42</v>
      </c>
    </row>
    <row r="10077" spans="1:6" s="45" customFormat="1" ht="14.25">
      <c r="A10077" s="230">
        <v>4915716</v>
      </c>
      <c r="B10077" s="22" t="s">
        <v>31</v>
      </c>
      <c r="C10077" s="50" t="s">
        <v>10871</v>
      </c>
      <c r="D10077" s="51" t="s">
        <v>45</v>
      </c>
      <c r="E10077" s="52">
        <v>11.66</v>
      </c>
      <c r="F10077" s="172">
        <f t="shared" si="171"/>
        <v>11.66</v>
      </c>
    </row>
    <row r="10078" spans="1:6" s="45" customFormat="1" ht="14.25">
      <c r="A10078" s="230">
        <v>4915750</v>
      </c>
      <c r="B10078" s="22" t="s">
        <v>31</v>
      </c>
      <c r="C10078" s="50" t="s">
        <v>10872</v>
      </c>
      <c r="D10078" s="51" t="s">
        <v>21</v>
      </c>
      <c r="E10078" s="52">
        <v>198.95</v>
      </c>
      <c r="F10078" s="172">
        <f t="shared" si="171"/>
        <v>198.95</v>
      </c>
    </row>
    <row r="10079" spans="1:6" s="45" customFormat="1" ht="14.25">
      <c r="A10079" s="230">
        <v>4915769</v>
      </c>
      <c r="B10079" s="22" t="s">
        <v>31</v>
      </c>
      <c r="C10079" s="50" t="s">
        <v>10873</v>
      </c>
      <c r="D10079" s="51" t="s">
        <v>44</v>
      </c>
      <c r="E10079" s="52">
        <v>30.99</v>
      </c>
      <c r="F10079" s="172">
        <f t="shared" si="171"/>
        <v>30.99</v>
      </c>
    </row>
    <row r="10080" spans="1:6" s="45" customFormat="1" ht="24">
      <c r="A10080" s="230">
        <v>5213836</v>
      </c>
      <c r="B10080" s="22" t="s">
        <v>31</v>
      </c>
      <c r="C10080" s="50" t="s">
        <v>10874</v>
      </c>
      <c r="D10080" s="51" t="s">
        <v>2451</v>
      </c>
      <c r="E10080" s="52">
        <v>1.25</v>
      </c>
      <c r="F10080" s="172">
        <f t="shared" si="171"/>
        <v>1.25</v>
      </c>
    </row>
    <row r="10081" spans="1:6" s="45" customFormat="1" ht="14.25">
      <c r="A10081" s="230">
        <v>5213368</v>
      </c>
      <c r="B10081" s="22" t="s">
        <v>31</v>
      </c>
      <c r="C10081" s="50" t="s">
        <v>10875</v>
      </c>
      <c r="D10081" s="51" t="s">
        <v>20</v>
      </c>
      <c r="E10081" s="52">
        <v>19.37</v>
      </c>
      <c r="F10081" s="172">
        <f t="shared" si="171"/>
        <v>19.37</v>
      </c>
    </row>
    <row r="10082" spans="1:6" s="45" customFormat="1" ht="14.25">
      <c r="A10082" s="230">
        <v>5213367</v>
      </c>
      <c r="B10082" s="22" t="s">
        <v>31</v>
      </c>
      <c r="C10082" s="50" t="s">
        <v>10876</v>
      </c>
      <c r="D10082" s="51" t="s">
        <v>20</v>
      </c>
      <c r="E10082" s="52">
        <v>18</v>
      </c>
      <c r="F10082" s="172">
        <f t="shared" si="171"/>
        <v>18</v>
      </c>
    </row>
    <row r="10083" spans="1:6" s="45" customFormat="1" ht="14.25">
      <c r="A10083" s="230">
        <v>5213385</v>
      </c>
      <c r="B10083" s="22" t="s">
        <v>31</v>
      </c>
      <c r="C10083" s="50" t="s">
        <v>10877</v>
      </c>
      <c r="D10083" s="51" t="s">
        <v>20</v>
      </c>
      <c r="E10083" s="52">
        <v>334.52</v>
      </c>
      <c r="F10083" s="172">
        <f t="shared" si="171"/>
        <v>334.52</v>
      </c>
    </row>
    <row r="10084" spans="1:6" s="45" customFormat="1" ht="14.25">
      <c r="A10084" s="230">
        <v>5213343</v>
      </c>
      <c r="B10084" s="22" t="s">
        <v>31</v>
      </c>
      <c r="C10084" s="50" t="s">
        <v>10878</v>
      </c>
      <c r="D10084" s="51" t="s">
        <v>2451</v>
      </c>
      <c r="E10084" s="52">
        <v>3.69</v>
      </c>
      <c r="F10084" s="172">
        <f t="shared" si="171"/>
        <v>3.69</v>
      </c>
    </row>
    <row r="10085" spans="1:6" s="45" customFormat="1" ht="14.25">
      <c r="A10085" s="230">
        <v>5213390</v>
      </c>
      <c r="B10085" s="22" t="s">
        <v>31</v>
      </c>
      <c r="C10085" s="50" t="s">
        <v>10879</v>
      </c>
      <c r="D10085" s="51" t="s">
        <v>21</v>
      </c>
      <c r="E10085" s="52">
        <v>285.86</v>
      </c>
      <c r="F10085" s="172">
        <f t="shared" si="171"/>
        <v>285.86</v>
      </c>
    </row>
    <row r="10086" spans="1:6" s="45" customFormat="1" ht="24">
      <c r="A10086" s="230">
        <v>5213344</v>
      </c>
      <c r="B10086" s="22" t="s">
        <v>31</v>
      </c>
      <c r="C10086" s="50" t="s">
        <v>10880</v>
      </c>
      <c r="D10086" s="51" t="s">
        <v>2452</v>
      </c>
      <c r="E10086" s="52">
        <v>3.22</v>
      </c>
      <c r="F10086" s="172">
        <f t="shared" si="171"/>
        <v>3.22</v>
      </c>
    </row>
    <row r="10087" spans="1:6" s="45" customFormat="1" ht="14.25">
      <c r="A10087" s="230">
        <v>5213386</v>
      </c>
      <c r="B10087" s="22" t="s">
        <v>31</v>
      </c>
      <c r="C10087" s="50" t="s">
        <v>10881</v>
      </c>
      <c r="D10087" s="51" t="s">
        <v>20</v>
      </c>
      <c r="E10087" s="52">
        <v>563.54</v>
      </c>
      <c r="F10087" s="172">
        <f t="shared" si="171"/>
        <v>563.54</v>
      </c>
    </row>
    <row r="10088" spans="1:6" s="45" customFormat="1" ht="14.25">
      <c r="A10088" s="230">
        <v>5213345</v>
      </c>
      <c r="B10088" s="22" t="s">
        <v>31</v>
      </c>
      <c r="C10088" s="50" t="s">
        <v>10882</v>
      </c>
      <c r="D10088" s="51" t="s">
        <v>2451</v>
      </c>
      <c r="E10088" s="52">
        <v>5.55</v>
      </c>
      <c r="F10088" s="172">
        <f t="shared" si="171"/>
        <v>5.55</v>
      </c>
    </row>
    <row r="10089" spans="1:6" s="45" customFormat="1" ht="14.25">
      <c r="A10089" s="230">
        <v>5213387</v>
      </c>
      <c r="B10089" s="22" t="s">
        <v>31</v>
      </c>
      <c r="C10089" s="50" t="s">
        <v>10883</v>
      </c>
      <c r="D10089" s="51" t="s">
        <v>20</v>
      </c>
      <c r="E10089" s="52">
        <v>812.74</v>
      </c>
      <c r="F10089" s="172">
        <f t="shared" si="171"/>
        <v>812.74</v>
      </c>
    </row>
    <row r="10090" spans="1:6" s="45" customFormat="1" ht="14.25">
      <c r="A10090" s="230">
        <v>5213346</v>
      </c>
      <c r="B10090" s="22" t="s">
        <v>31</v>
      </c>
      <c r="C10090" s="50" t="s">
        <v>10884</v>
      </c>
      <c r="D10090" s="51" t="s">
        <v>2451</v>
      </c>
      <c r="E10090" s="52">
        <v>7.81</v>
      </c>
      <c r="F10090" s="172">
        <f t="shared" si="171"/>
        <v>7.81</v>
      </c>
    </row>
    <row r="10091" spans="1:6" s="45" customFormat="1" ht="24">
      <c r="A10091" s="230">
        <v>5213843</v>
      </c>
      <c r="B10091" s="22" t="s">
        <v>31</v>
      </c>
      <c r="C10091" s="50" t="s">
        <v>10885</v>
      </c>
      <c r="D10091" s="51" t="s">
        <v>2452</v>
      </c>
      <c r="E10091" s="52">
        <v>1</v>
      </c>
      <c r="F10091" s="172">
        <f t="shared" si="171"/>
        <v>1</v>
      </c>
    </row>
    <row r="10092" spans="1:6" s="45" customFormat="1" ht="24">
      <c r="A10092" s="230">
        <v>5213833</v>
      </c>
      <c r="B10092" s="22" t="s">
        <v>31</v>
      </c>
      <c r="C10092" s="50" t="s">
        <v>10886</v>
      </c>
      <c r="D10092" s="51" t="s">
        <v>2451</v>
      </c>
      <c r="E10092" s="52">
        <v>10.039999999999999</v>
      </c>
      <c r="F10092" s="172">
        <f t="shared" si="171"/>
        <v>10.039999999999999</v>
      </c>
    </row>
    <row r="10093" spans="1:6" s="45" customFormat="1" ht="24">
      <c r="A10093" s="230">
        <v>5213834</v>
      </c>
      <c r="B10093" s="22" t="s">
        <v>31</v>
      </c>
      <c r="C10093" s="50" t="s">
        <v>10887</v>
      </c>
      <c r="D10093" s="51" t="s">
        <v>2451</v>
      </c>
      <c r="E10093" s="52">
        <v>6.58</v>
      </c>
      <c r="F10093" s="172">
        <f t="shared" si="171"/>
        <v>6.58</v>
      </c>
    </row>
    <row r="10094" spans="1:6" s="45" customFormat="1" ht="14.25">
      <c r="A10094" s="230">
        <v>5219544</v>
      </c>
      <c r="B10094" s="22" t="s">
        <v>31</v>
      </c>
      <c r="C10094" s="50" t="s">
        <v>10888</v>
      </c>
      <c r="D10094" s="51" t="s">
        <v>20</v>
      </c>
      <c r="E10094" s="52">
        <v>231.78</v>
      </c>
      <c r="F10094" s="172">
        <f t="shared" si="171"/>
        <v>231.78</v>
      </c>
    </row>
    <row r="10095" spans="1:6" s="45" customFormat="1" ht="24">
      <c r="A10095" s="230">
        <v>5213383</v>
      </c>
      <c r="B10095" s="22" t="s">
        <v>31</v>
      </c>
      <c r="C10095" s="50" t="s">
        <v>10889</v>
      </c>
      <c r="D10095" s="51" t="s">
        <v>2451</v>
      </c>
      <c r="E10095" s="52">
        <v>0.8</v>
      </c>
      <c r="F10095" s="172">
        <f t="shared" ref="F10095:F10158" si="172">E10095*$F$5038</f>
        <v>0.8</v>
      </c>
    </row>
    <row r="10096" spans="1:6" s="45" customFormat="1" ht="24">
      <c r="A10096" s="230">
        <v>5213380</v>
      </c>
      <c r="B10096" s="22" t="s">
        <v>31</v>
      </c>
      <c r="C10096" s="50" t="s">
        <v>10890</v>
      </c>
      <c r="D10096" s="51" t="s">
        <v>2451</v>
      </c>
      <c r="E10096" s="52">
        <v>1.9</v>
      </c>
      <c r="F10096" s="172">
        <f t="shared" si="172"/>
        <v>1.9</v>
      </c>
    </row>
    <row r="10097" spans="1:6" s="45" customFormat="1" ht="24">
      <c r="A10097" s="230">
        <v>5213838</v>
      </c>
      <c r="B10097" s="22" t="s">
        <v>31</v>
      </c>
      <c r="C10097" s="50" t="s">
        <v>10891</v>
      </c>
      <c r="D10097" s="51" t="s">
        <v>2451</v>
      </c>
      <c r="E10097" s="52">
        <v>4.43</v>
      </c>
      <c r="F10097" s="172">
        <f t="shared" si="172"/>
        <v>4.43</v>
      </c>
    </row>
    <row r="10098" spans="1:6" s="45" customFormat="1" ht="14.25">
      <c r="A10098" s="230">
        <v>5213837</v>
      </c>
      <c r="B10098" s="22" t="s">
        <v>31</v>
      </c>
      <c r="C10098" s="50" t="s">
        <v>10892</v>
      </c>
      <c r="D10098" s="51" t="s">
        <v>20</v>
      </c>
      <c r="E10098" s="52">
        <v>185.57</v>
      </c>
      <c r="F10098" s="172">
        <f t="shared" si="172"/>
        <v>185.57</v>
      </c>
    </row>
    <row r="10099" spans="1:6" s="45" customFormat="1" ht="14.25">
      <c r="A10099" s="230">
        <v>5213835</v>
      </c>
      <c r="B10099" s="22" t="s">
        <v>31</v>
      </c>
      <c r="C10099" s="50" t="s">
        <v>10893</v>
      </c>
      <c r="D10099" s="51" t="s">
        <v>2451</v>
      </c>
      <c r="E10099" s="52">
        <v>0.78</v>
      </c>
      <c r="F10099" s="172">
        <f t="shared" si="172"/>
        <v>0.78</v>
      </c>
    </row>
    <row r="10100" spans="1:6" s="45" customFormat="1" ht="14.25">
      <c r="A10100" s="230">
        <v>5213839</v>
      </c>
      <c r="B10100" s="22" t="s">
        <v>31</v>
      </c>
      <c r="C10100" s="50" t="s">
        <v>10894</v>
      </c>
      <c r="D10100" s="51" t="s">
        <v>45</v>
      </c>
      <c r="E10100" s="52">
        <v>323.76</v>
      </c>
      <c r="F10100" s="172">
        <f t="shared" si="172"/>
        <v>323.76</v>
      </c>
    </row>
    <row r="10101" spans="1:6" s="45" customFormat="1" ht="14.25">
      <c r="A10101" s="230">
        <v>5213347</v>
      </c>
      <c r="B10101" s="22" t="s">
        <v>31</v>
      </c>
      <c r="C10101" s="50" t="s">
        <v>10895</v>
      </c>
      <c r="D10101" s="51" t="s">
        <v>2453</v>
      </c>
      <c r="E10101" s="52">
        <v>7.34</v>
      </c>
      <c r="F10101" s="172">
        <f t="shared" si="172"/>
        <v>7.34</v>
      </c>
    </row>
    <row r="10102" spans="1:6" s="45" customFormat="1" ht="14.25">
      <c r="A10102" s="230">
        <v>5213840</v>
      </c>
      <c r="B10102" s="22" t="s">
        <v>31</v>
      </c>
      <c r="C10102" s="50" t="s">
        <v>10896</v>
      </c>
      <c r="D10102" s="51" t="s">
        <v>45</v>
      </c>
      <c r="E10102" s="52">
        <v>31.38</v>
      </c>
      <c r="F10102" s="172">
        <f t="shared" si="172"/>
        <v>31.38</v>
      </c>
    </row>
    <row r="10103" spans="1:6" s="45" customFormat="1" ht="24">
      <c r="A10103" s="230">
        <v>5213349</v>
      </c>
      <c r="B10103" s="22" t="s">
        <v>31</v>
      </c>
      <c r="C10103" s="50" t="s">
        <v>10897</v>
      </c>
      <c r="D10103" s="51" t="s">
        <v>2453</v>
      </c>
      <c r="E10103" s="52">
        <v>0.63</v>
      </c>
      <c r="F10103" s="172">
        <f t="shared" si="172"/>
        <v>0.63</v>
      </c>
    </row>
    <row r="10104" spans="1:6" s="45" customFormat="1" ht="14.25">
      <c r="A10104" s="230">
        <v>5213841</v>
      </c>
      <c r="B10104" s="22" t="s">
        <v>31</v>
      </c>
      <c r="C10104" s="50" t="s">
        <v>10898</v>
      </c>
      <c r="D10104" s="51" t="s">
        <v>45</v>
      </c>
      <c r="E10104" s="52">
        <v>61.83</v>
      </c>
      <c r="F10104" s="172">
        <f t="shared" si="172"/>
        <v>61.83</v>
      </c>
    </row>
    <row r="10105" spans="1:6" s="45" customFormat="1" ht="24">
      <c r="A10105" s="230">
        <v>5213348</v>
      </c>
      <c r="B10105" s="22" t="s">
        <v>31</v>
      </c>
      <c r="C10105" s="50" t="s">
        <v>10899</v>
      </c>
      <c r="D10105" s="51" t="s">
        <v>2453</v>
      </c>
      <c r="E10105" s="52">
        <v>0.75</v>
      </c>
      <c r="F10105" s="172">
        <f t="shared" si="172"/>
        <v>0.75</v>
      </c>
    </row>
    <row r="10106" spans="1:6" s="45" customFormat="1" ht="14.25">
      <c r="A10106" s="230">
        <v>5216116</v>
      </c>
      <c r="B10106" s="22" t="s">
        <v>31</v>
      </c>
      <c r="C10106" s="50" t="s">
        <v>10900</v>
      </c>
      <c r="D10106" s="51" t="s">
        <v>20</v>
      </c>
      <c r="E10106" s="52">
        <v>16.690000000000001</v>
      </c>
      <c r="F10106" s="172">
        <f t="shared" si="172"/>
        <v>16.690000000000001</v>
      </c>
    </row>
    <row r="10107" spans="1:6" s="45" customFormat="1" ht="14.25">
      <c r="A10107" s="230">
        <v>5216115</v>
      </c>
      <c r="B10107" s="22" t="s">
        <v>31</v>
      </c>
      <c r="C10107" s="50" t="s">
        <v>10901</v>
      </c>
      <c r="D10107" s="51" t="s">
        <v>20</v>
      </c>
      <c r="E10107" s="52">
        <v>15.87</v>
      </c>
      <c r="F10107" s="172">
        <f t="shared" si="172"/>
        <v>15.87</v>
      </c>
    </row>
    <row r="10108" spans="1:6" s="45" customFormat="1" ht="14.25">
      <c r="A10108" s="230">
        <v>5213842</v>
      </c>
      <c r="B10108" s="22" t="s">
        <v>31</v>
      </c>
      <c r="C10108" s="50" t="s">
        <v>10902</v>
      </c>
      <c r="D10108" s="51" t="s">
        <v>21</v>
      </c>
      <c r="E10108" s="52">
        <v>0.12</v>
      </c>
      <c r="F10108" s="172">
        <f t="shared" si="172"/>
        <v>0.12</v>
      </c>
    </row>
    <row r="10109" spans="1:6" s="45" customFormat="1" ht="14.25">
      <c r="A10109" s="230">
        <v>5213358</v>
      </c>
      <c r="B10109" s="22" t="s">
        <v>31</v>
      </c>
      <c r="C10109" s="50" t="s">
        <v>10903</v>
      </c>
      <c r="D10109" s="51" t="s">
        <v>45</v>
      </c>
      <c r="E10109" s="52">
        <v>210.22</v>
      </c>
      <c r="F10109" s="172">
        <f t="shared" si="172"/>
        <v>210.22</v>
      </c>
    </row>
    <row r="10110" spans="1:6" s="45" customFormat="1" ht="14.25">
      <c r="A10110" s="230">
        <v>5213848</v>
      </c>
      <c r="B10110" s="22" t="s">
        <v>31</v>
      </c>
      <c r="C10110" s="50" t="s">
        <v>10904</v>
      </c>
      <c r="D10110" s="51" t="s">
        <v>2451</v>
      </c>
      <c r="E10110" s="52">
        <v>1.1000000000000001</v>
      </c>
      <c r="F10110" s="172">
        <f t="shared" si="172"/>
        <v>1.1000000000000001</v>
      </c>
    </row>
    <row r="10111" spans="1:6" s="45" customFormat="1" ht="14.25">
      <c r="A10111" s="230">
        <v>5214012</v>
      </c>
      <c r="B10111" s="22" t="s">
        <v>31</v>
      </c>
      <c r="C10111" s="50" t="s">
        <v>10905</v>
      </c>
      <c r="D10111" s="51" t="s">
        <v>45</v>
      </c>
      <c r="E10111" s="52">
        <v>23.24</v>
      </c>
      <c r="F10111" s="172">
        <f t="shared" si="172"/>
        <v>23.24</v>
      </c>
    </row>
    <row r="10112" spans="1:6" s="45" customFormat="1" ht="14.25">
      <c r="A10112" s="230">
        <v>5213356</v>
      </c>
      <c r="B10112" s="22" t="s">
        <v>31</v>
      </c>
      <c r="C10112" s="50" t="s">
        <v>10906</v>
      </c>
      <c r="D10112" s="51" t="s">
        <v>45</v>
      </c>
      <c r="E10112" s="52">
        <v>32.42</v>
      </c>
      <c r="F10112" s="172">
        <f t="shared" si="172"/>
        <v>32.42</v>
      </c>
    </row>
    <row r="10113" spans="1:6" s="45" customFormat="1" ht="14.25">
      <c r="A10113" s="230">
        <v>5214011</v>
      </c>
      <c r="B10113" s="22" t="s">
        <v>31</v>
      </c>
      <c r="C10113" s="50" t="s">
        <v>10907</v>
      </c>
      <c r="D10113" s="51" t="s">
        <v>45</v>
      </c>
      <c r="E10113" s="52">
        <v>12.87</v>
      </c>
      <c r="F10113" s="172">
        <f t="shared" si="172"/>
        <v>12.87</v>
      </c>
    </row>
    <row r="10114" spans="1:6" s="45" customFormat="1" ht="14.25">
      <c r="A10114" s="230">
        <v>5213354</v>
      </c>
      <c r="B10114" s="22" t="s">
        <v>31</v>
      </c>
      <c r="C10114" s="50" t="s">
        <v>10908</v>
      </c>
      <c r="D10114" s="51" t="s">
        <v>45</v>
      </c>
      <c r="E10114" s="52">
        <v>15.47</v>
      </c>
      <c r="F10114" s="172">
        <f t="shared" si="172"/>
        <v>15.47</v>
      </c>
    </row>
    <row r="10115" spans="1:6" s="45" customFormat="1" ht="14.25">
      <c r="A10115" s="230">
        <v>5213355</v>
      </c>
      <c r="B10115" s="22" t="s">
        <v>31</v>
      </c>
      <c r="C10115" s="50" t="s">
        <v>10909</v>
      </c>
      <c r="D10115" s="51" t="s">
        <v>45</v>
      </c>
      <c r="E10115" s="52">
        <v>18.100000000000001</v>
      </c>
      <c r="F10115" s="172">
        <f t="shared" si="172"/>
        <v>18.100000000000001</v>
      </c>
    </row>
    <row r="10116" spans="1:6" s="45" customFormat="1" ht="14.25">
      <c r="A10116" s="230">
        <v>5213850</v>
      </c>
      <c r="B10116" s="22" t="s">
        <v>31</v>
      </c>
      <c r="C10116" s="50" t="s">
        <v>10910</v>
      </c>
      <c r="D10116" s="51" t="s">
        <v>25</v>
      </c>
      <c r="E10116" s="52">
        <v>21.26</v>
      </c>
      <c r="F10116" s="172">
        <f t="shared" si="172"/>
        <v>21.26</v>
      </c>
    </row>
    <row r="10117" spans="1:6" s="45" customFormat="1" ht="14.25">
      <c r="A10117" s="230">
        <v>5213846</v>
      </c>
      <c r="B10117" s="22" t="s">
        <v>31</v>
      </c>
      <c r="C10117" s="50" t="s">
        <v>10911</v>
      </c>
      <c r="D10117" s="51" t="s">
        <v>25</v>
      </c>
      <c r="E10117" s="52">
        <v>5.39</v>
      </c>
      <c r="F10117" s="172">
        <f t="shared" si="172"/>
        <v>5.39</v>
      </c>
    </row>
    <row r="10118" spans="1:6" s="45" customFormat="1" ht="14.25">
      <c r="A10118" s="230">
        <v>5213847</v>
      </c>
      <c r="B10118" s="22" t="s">
        <v>31</v>
      </c>
      <c r="C10118" s="50" t="s">
        <v>10912</v>
      </c>
      <c r="D10118" s="51" t="s">
        <v>25</v>
      </c>
      <c r="E10118" s="52">
        <v>92.22</v>
      </c>
      <c r="F10118" s="172">
        <f t="shared" si="172"/>
        <v>92.22</v>
      </c>
    </row>
    <row r="10119" spans="1:6" s="45" customFormat="1" ht="14.25">
      <c r="A10119" s="230">
        <v>5213845</v>
      </c>
      <c r="B10119" s="22" t="s">
        <v>31</v>
      </c>
      <c r="C10119" s="50" t="s">
        <v>10913</v>
      </c>
      <c r="D10119" s="51" t="s">
        <v>25</v>
      </c>
      <c r="E10119" s="52">
        <v>24.03</v>
      </c>
      <c r="F10119" s="172">
        <f t="shared" si="172"/>
        <v>24.03</v>
      </c>
    </row>
    <row r="10120" spans="1:6" s="45" customFormat="1" ht="14.25">
      <c r="A10120" s="230">
        <v>5213412</v>
      </c>
      <c r="B10120" s="22" t="s">
        <v>31</v>
      </c>
      <c r="C10120" s="50" t="s">
        <v>10914</v>
      </c>
      <c r="D10120" s="51" t="s">
        <v>45</v>
      </c>
      <c r="E10120" s="52">
        <v>112.78</v>
      </c>
      <c r="F10120" s="172">
        <f t="shared" si="172"/>
        <v>112.78</v>
      </c>
    </row>
    <row r="10121" spans="1:6" s="45" customFormat="1" ht="14.25">
      <c r="A10121" s="230">
        <v>5213411</v>
      </c>
      <c r="B10121" s="22" t="s">
        <v>31</v>
      </c>
      <c r="C10121" s="50" t="s">
        <v>10915</v>
      </c>
      <c r="D10121" s="51" t="s">
        <v>45</v>
      </c>
      <c r="E10121" s="52">
        <v>199.73</v>
      </c>
      <c r="F10121" s="172">
        <f t="shared" si="172"/>
        <v>199.73</v>
      </c>
    </row>
    <row r="10122" spans="1:6" s="45" customFormat="1" ht="14.25">
      <c r="A10122" s="230">
        <v>5214009</v>
      </c>
      <c r="B10122" s="22" t="s">
        <v>31</v>
      </c>
      <c r="C10122" s="50" t="s">
        <v>10916</v>
      </c>
      <c r="D10122" s="51" t="s">
        <v>45</v>
      </c>
      <c r="E10122" s="52">
        <v>112.78</v>
      </c>
      <c r="F10122" s="172">
        <f t="shared" si="172"/>
        <v>112.78</v>
      </c>
    </row>
    <row r="10123" spans="1:6" s="45" customFormat="1" ht="14.25">
      <c r="A10123" s="230">
        <v>5214010</v>
      </c>
      <c r="B10123" s="22" t="s">
        <v>31</v>
      </c>
      <c r="C10123" s="50" t="s">
        <v>10917</v>
      </c>
      <c r="D10123" s="51" t="s">
        <v>45</v>
      </c>
      <c r="E10123" s="52">
        <v>207.29</v>
      </c>
      <c r="F10123" s="172">
        <f t="shared" si="172"/>
        <v>207.29</v>
      </c>
    </row>
    <row r="10124" spans="1:6" s="45" customFormat="1" ht="14.25">
      <c r="A10124" s="230">
        <v>5213413</v>
      </c>
      <c r="B10124" s="22" t="s">
        <v>31</v>
      </c>
      <c r="C10124" s="50" t="s">
        <v>10918</v>
      </c>
      <c r="D10124" s="51" t="s">
        <v>45</v>
      </c>
      <c r="E10124" s="52">
        <v>69.84</v>
      </c>
      <c r="F10124" s="172">
        <f t="shared" si="172"/>
        <v>69.84</v>
      </c>
    </row>
    <row r="10125" spans="1:6" s="45" customFormat="1" ht="14.25">
      <c r="A10125" s="230">
        <v>5213410</v>
      </c>
      <c r="B10125" s="22" t="s">
        <v>31</v>
      </c>
      <c r="C10125" s="50" t="s">
        <v>10919</v>
      </c>
      <c r="D10125" s="51" t="s">
        <v>45</v>
      </c>
      <c r="E10125" s="52">
        <v>142.07</v>
      </c>
      <c r="F10125" s="172">
        <f t="shared" si="172"/>
        <v>142.07</v>
      </c>
    </row>
    <row r="10126" spans="1:6" s="45" customFormat="1" ht="14.25">
      <c r="A10126" s="230">
        <v>5214004</v>
      </c>
      <c r="B10126" s="22" t="s">
        <v>31</v>
      </c>
      <c r="C10126" s="50" t="s">
        <v>10920</v>
      </c>
      <c r="D10126" s="51" t="s">
        <v>45</v>
      </c>
      <c r="E10126" s="52">
        <v>171.46</v>
      </c>
      <c r="F10126" s="172">
        <f t="shared" si="172"/>
        <v>171.46</v>
      </c>
    </row>
    <row r="10127" spans="1:6" s="45" customFormat="1" ht="14.25">
      <c r="A10127" s="230">
        <v>5214005</v>
      </c>
      <c r="B10127" s="22" t="s">
        <v>31</v>
      </c>
      <c r="C10127" s="50" t="s">
        <v>10921</v>
      </c>
      <c r="D10127" s="51" t="s">
        <v>45</v>
      </c>
      <c r="E10127" s="52">
        <v>153.35</v>
      </c>
      <c r="F10127" s="172">
        <f t="shared" si="172"/>
        <v>153.35</v>
      </c>
    </row>
    <row r="10128" spans="1:6" s="45" customFormat="1" ht="14.25">
      <c r="A10128" s="230">
        <v>5214006</v>
      </c>
      <c r="B10128" s="22" t="s">
        <v>31</v>
      </c>
      <c r="C10128" s="50" t="s">
        <v>10922</v>
      </c>
      <c r="D10128" s="51" t="s">
        <v>45</v>
      </c>
      <c r="E10128" s="52">
        <v>97.21</v>
      </c>
      <c r="F10128" s="172">
        <f t="shared" si="172"/>
        <v>97.21</v>
      </c>
    </row>
    <row r="10129" spans="1:6" s="45" customFormat="1" ht="14.25">
      <c r="A10129" s="230">
        <v>5214007</v>
      </c>
      <c r="B10129" s="22" t="s">
        <v>31</v>
      </c>
      <c r="C10129" s="50" t="s">
        <v>10923</v>
      </c>
      <c r="D10129" s="51" t="s">
        <v>45</v>
      </c>
      <c r="E10129" s="52">
        <v>82.52</v>
      </c>
      <c r="F10129" s="172">
        <f t="shared" si="172"/>
        <v>82.52</v>
      </c>
    </row>
    <row r="10130" spans="1:6" s="45" customFormat="1" ht="14.25">
      <c r="A10130" s="230">
        <v>5214008</v>
      </c>
      <c r="B10130" s="22" t="s">
        <v>31</v>
      </c>
      <c r="C10130" s="50" t="s">
        <v>10924</v>
      </c>
      <c r="D10130" s="51" t="s">
        <v>45</v>
      </c>
      <c r="E10130" s="52">
        <v>80.95</v>
      </c>
      <c r="F10130" s="172">
        <f t="shared" si="172"/>
        <v>80.95</v>
      </c>
    </row>
    <row r="10131" spans="1:6" s="45" customFormat="1" ht="14.25">
      <c r="A10131" s="230">
        <v>5213408</v>
      </c>
      <c r="B10131" s="22" t="s">
        <v>31</v>
      </c>
      <c r="C10131" s="50" t="s">
        <v>10925</v>
      </c>
      <c r="D10131" s="51" t="s">
        <v>45</v>
      </c>
      <c r="E10131" s="52">
        <v>47.29</v>
      </c>
      <c r="F10131" s="172">
        <f t="shared" si="172"/>
        <v>47.29</v>
      </c>
    </row>
    <row r="10132" spans="1:6" s="45" customFormat="1" ht="14.25">
      <c r="A10132" s="230">
        <v>5213400</v>
      </c>
      <c r="B10132" s="22" t="s">
        <v>31</v>
      </c>
      <c r="C10132" s="50" t="s">
        <v>10926</v>
      </c>
      <c r="D10132" s="51" t="s">
        <v>45</v>
      </c>
      <c r="E10132" s="52">
        <v>23.52</v>
      </c>
      <c r="F10132" s="172">
        <f t="shared" si="172"/>
        <v>23.52</v>
      </c>
    </row>
    <row r="10133" spans="1:6" s="45" customFormat="1" ht="14.25">
      <c r="A10133" s="230">
        <v>5213401</v>
      </c>
      <c r="B10133" s="22" t="s">
        <v>31</v>
      </c>
      <c r="C10133" s="50" t="s">
        <v>10927</v>
      </c>
      <c r="D10133" s="51" t="s">
        <v>45</v>
      </c>
      <c r="E10133" s="52">
        <v>32.74</v>
      </c>
      <c r="F10133" s="172">
        <f t="shared" si="172"/>
        <v>32.74</v>
      </c>
    </row>
    <row r="10134" spans="1:6" s="45" customFormat="1" ht="14.25">
      <c r="A10134" s="230">
        <v>5214001</v>
      </c>
      <c r="B10134" s="22" t="s">
        <v>31</v>
      </c>
      <c r="C10134" s="50" t="s">
        <v>10928</v>
      </c>
      <c r="D10134" s="51" t="s">
        <v>45</v>
      </c>
      <c r="E10134" s="52">
        <v>13.13</v>
      </c>
      <c r="F10134" s="172">
        <f t="shared" si="172"/>
        <v>13.13</v>
      </c>
    </row>
    <row r="10135" spans="1:6" s="45" customFormat="1" ht="14.25">
      <c r="A10135" s="230">
        <v>5213402</v>
      </c>
      <c r="B10135" s="22" t="s">
        <v>31</v>
      </c>
      <c r="C10135" s="50" t="s">
        <v>10929</v>
      </c>
      <c r="D10135" s="51" t="s">
        <v>45</v>
      </c>
      <c r="E10135" s="52">
        <v>15.74</v>
      </c>
      <c r="F10135" s="172">
        <f t="shared" si="172"/>
        <v>15.74</v>
      </c>
    </row>
    <row r="10136" spans="1:6" s="45" customFormat="1" ht="14.25">
      <c r="A10136" s="230">
        <v>5213403</v>
      </c>
      <c r="B10136" s="22" t="s">
        <v>31</v>
      </c>
      <c r="C10136" s="50" t="s">
        <v>10930</v>
      </c>
      <c r="D10136" s="51" t="s">
        <v>45</v>
      </c>
      <c r="E10136" s="52">
        <v>18.39</v>
      </c>
      <c r="F10136" s="172">
        <f t="shared" si="172"/>
        <v>18.39</v>
      </c>
    </row>
    <row r="10137" spans="1:6" s="45" customFormat="1" ht="14.25">
      <c r="A10137" s="230">
        <v>5214003</v>
      </c>
      <c r="B10137" s="22" t="s">
        <v>31</v>
      </c>
      <c r="C10137" s="50" t="s">
        <v>10931</v>
      </c>
      <c r="D10137" s="51" t="s">
        <v>45</v>
      </c>
      <c r="E10137" s="52">
        <v>57.55</v>
      </c>
      <c r="F10137" s="172">
        <f t="shared" si="172"/>
        <v>57.55</v>
      </c>
    </row>
    <row r="10138" spans="1:6" s="45" customFormat="1" ht="14.25">
      <c r="A10138" s="230">
        <v>5213409</v>
      </c>
      <c r="B10138" s="22" t="s">
        <v>31</v>
      </c>
      <c r="C10138" s="50" t="s">
        <v>10932</v>
      </c>
      <c r="D10138" s="51" t="s">
        <v>45</v>
      </c>
      <c r="E10138" s="52">
        <v>100.06</v>
      </c>
      <c r="F10138" s="172">
        <f t="shared" si="172"/>
        <v>100.06</v>
      </c>
    </row>
    <row r="10139" spans="1:6" s="45" customFormat="1" ht="14.25">
      <c r="A10139" s="230">
        <v>5213404</v>
      </c>
      <c r="B10139" s="22" t="s">
        <v>31</v>
      </c>
      <c r="C10139" s="50" t="s">
        <v>10933</v>
      </c>
      <c r="D10139" s="51" t="s">
        <v>45</v>
      </c>
      <c r="E10139" s="52">
        <v>36.659999999999997</v>
      </c>
      <c r="F10139" s="172">
        <f t="shared" si="172"/>
        <v>36.659999999999997</v>
      </c>
    </row>
    <row r="10140" spans="1:6" s="45" customFormat="1" ht="14.25">
      <c r="A10140" s="230">
        <v>5213405</v>
      </c>
      <c r="B10140" s="22" t="s">
        <v>31</v>
      </c>
      <c r="C10140" s="50" t="s">
        <v>10934</v>
      </c>
      <c r="D10140" s="51" t="s">
        <v>45</v>
      </c>
      <c r="E10140" s="52">
        <v>45.38</v>
      </c>
      <c r="F10140" s="172">
        <f t="shared" si="172"/>
        <v>45.38</v>
      </c>
    </row>
    <row r="10141" spans="1:6" s="45" customFormat="1" ht="14.25">
      <c r="A10141" s="230">
        <v>5214002</v>
      </c>
      <c r="B10141" s="22" t="s">
        <v>31</v>
      </c>
      <c r="C10141" s="50" t="s">
        <v>10935</v>
      </c>
      <c r="D10141" s="51" t="s">
        <v>45</v>
      </c>
      <c r="E10141" s="52">
        <v>26.46</v>
      </c>
      <c r="F10141" s="172">
        <f t="shared" si="172"/>
        <v>26.46</v>
      </c>
    </row>
    <row r="10142" spans="1:6" s="45" customFormat="1" ht="14.25">
      <c r="A10142" s="230">
        <v>5213406</v>
      </c>
      <c r="B10142" s="22" t="s">
        <v>31</v>
      </c>
      <c r="C10142" s="50" t="s">
        <v>10936</v>
      </c>
      <c r="D10142" s="51" t="s">
        <v>45</v>
      </c>
      <c r="E10142" s="52">
        <v>28.88</v>
      </c>
      <c r="F10142" s="172">
        <f t="shared" si="172"/>
        <v>28.88</v>
      </c>
    </row>
    <row r="10143" spans="1:6" s="45" customFormat="1" ht="14.25">
      <c r="A10143" s="230">
        <v>5213407</v>
      </c>
      <c r="B10143" s="22" t="s">
        <v>31</v>
      </c>
      <c r="C10143" s="50" t="s">
        <v>10937</v>
      </c>
      <c r="D10143" s="51" t="s">
        <v>45</v>
      </c>
      <c r="E10143" s="52">
        <v>31.3</v>
      </c>
      <c r="F10143" s="172">
        <f t="shared" si="172"/>
        <v>31.3</v>
      </c>
    </row>
    <row r="10144" spans="1:6" s="45" customFormat="1" ht="14.25">
      <c r="A10144" s="230">
        <v>5212552</v>
      </c>
      <c r="B10144" s="22" t="s">
        <v>31</v>
      </c>
      <c r="C10144" s="50" t="s">
        <v>10938</v>
      </c>
      <c r="D10144" s="51" t="s">
        <v>45</v>
      </c>
      <c r="E10144" s="52">
        <v>16.03</v>
      </c>
      <c r="F10144" s="172">
        <f t="shared" si="172"/>
        <v>16.03</v>
      </c>
    </row>
    <row r="10145" spans="1:6" s="45" customFormat="1" ht="14.25">
      <c r="A10145" s="230">
        <v>5213464</v>
      </c>
      <c r="B10145" s="22" t="s">
        <v>31</v>
      </c>
      <c r="C10145" s="50" t="s">
        <v>10939</v>
      </c>
      <c r="D10145" s="51" t="s">
        <v>20</v>
      </c>
      <c r="E10145" s="52">
        <v>259.26</v>
      </c>
      <c r="F10145" s="172">
        <f t="shared" si="172"/>
        <v>259.26</v>
      </c>
    </row>
    <row r="10146" spans="1:6" s="45" customFormat="1" ht="14.25">
      <c r="A10146" s="230">
        <v>5213465</v>
      </c>
      <c r="B10146" s="22" t="s">
        <v>31</v>
      </c>
      <c r="C10146" s="50" t="s">
        <v>10940</v>
      </c>
      <c r="D10146" s="51" t="s">
        <v>20</v>
      </c>
      <c r="E10146" s="52">
        <v>445.27</v>
      </c>
      <c r="F10146" s="172">
        <f t="shared" si="172"/>
        <v>445.27</v>
      </c>
    </row>
    <row r="10147" spans="1:6" s="45" customFormat="1" ht="14.25">
      <c r="A10147" s="230">
        <v>5213466</v>
      </c>
      <c r="B10147" s="22" t="s">
        <v>31</v>
      </c>
      <c r="C10147" s="50" t="s">
        <v>10941</v>
      </c>
      <c r="D10147" s="51" t="s">
        <v>20</v>
      </c>
      <c r="E10147" s="52">
        <v>624.72</v>
      </c>
      <c r="F10147" s="172">
        <f t="shared" si="172"/>
        <v>624.72</v>
      </c>
    </row>
    <row r="10148" spans="1:6" s="45" customFormat="1" ht="14.25">
      <c r="A10148" s="230">
        <v>5213467</v>
      </c>
      <c r="B10148" s="22" t="s">
        <v>31</v>
      </c>
      <c r="C10148" s="50" t="s">
        <v>10942</v>
      </c>
      <c r="D10148" s="51" t="s">
        <v>20</v>
      </c>
      <c r="E10148" s="52">
        <v>1008.81</v>
      </c>
      <c r="F10148" s="172">
        <f t="shared" si="172"/>
        <v>1008.81</v>
      </c>
    </row>
    <row r="10149" spans="1:6" s="45" customFormat="1" ht="14.25">
      <c r="A10149" s="230">
        <v>5213468</v>
      </c>
      <c r="B10149" s="22" t="s">
        <v>31</v>
      </c>
      <c r="C10149" s="50" t="s">
        <v>10943</v>
      </c>
      <c r="D10149" s="51" t="s">
        <v>20</v>
      </c>
      <c r="E10149" s="52">
        <v>251.12</v>
      </c>
      <c r="F10149" s="172">
        <f t="shared" si="172"/>
        <v>251.12</v>
      </c>
    </row>
    <row r="10150" spans="1:6" s="45" customFormat="1" ht="14.25">
      <c r="A10150" s="230">
        <v>5213469</v>
      </c>
      <c r="B10150" s="22" t="s">
        <v>31</v>
      </c>
      <c r="C10150" s="50" t="s">
        <v>10944</v>
      </c>
      <c r="D10150" s="51" t="s">
        <v>20</v>
      </c>
      <c r="E10150" s="52">
        <v>429.76</v>
      </c>
      <c r="F10150" s="172">
        <f t="shared" si="172"/>
        <v>429.76</v>
      </c>
    </row>
    <row r="10151" spans="1:6" s="45" customFormat="1" ht="14.25">
      <c r="A10151" s="230">
        <v>5213470</v>
      </c>
      <c r="B10151" s="22" t="s">
        <v>31</v>
      </c>
      <c r="C10151" s="50" t="s">
        <v>10945</v>
      </c>
      <c r="D10151" s="51" t="s">
        <v>20</v>
      </c>
      <c r="E10151" s="52">
        <v>602.11</v>
      </c>
      <c r="F10151" s="172">
        <f t="shared" si="172"/>
        <v>602.11</v>
      </c>
    </row>
    <row r="10152" spans="1:6" s="45" customFormat="1" ht="14.25">
      <c r="A10152" s="230">
        <v>5213471</v>
      </c>
      <c r="B10152" s="22" t="s">
        <v>31</v>
      </c>
      <c r="C10152" s="50" t="s">
        <v>10946</v>
      </c>
      <c r="D10152" s="51" t="s">
        <v>20</v>
      </c>
      <c r="E10152" s="52">
        <v>976.25</v>
      </c>
      <c r="F10152" s="172">
        <f t="shared" si="172"/>
        <v>976.25</v>
      </c>
    </row>
    <row r="10153" spans="1:6" s="45" customFormat="1" ht="24">
      <c r="A10153" s="230">
        <v>5212560</v>
      </c>
      <c r="B10153" s="22" t="s">
        <v>31</v>
      </c>
      <c r="C10153" s="50" t="s">
        <v>10947</v>
      </c>
      <c r="D10153" s="51" t="s">
        <v>2451</v>
      </c>
      <c r="E10153" s="52">
        <v>3.86</v>
      </c>
      <c r="F10153" s="172">
        <f t="shared" si="172"/>
        <v>3.86</v>
      </c>
    </row>
    <row r="10154" spans="1:6" s="45" customFormat="1" ht="14.25">
      <c r="A10154" s="230">
        <v>5213472</v>
      </c>
      <c r="B10154" s="22" t="s">
        <v>31</v>
      </c>
      <c r="C10154" s="50" t="s">
        <v>10948</v>
      </c>
      <c r="D10154" s="51" t="s">
        <v>20</v>
      </c>
      <c r="E10154" s="52">
        <v>298.5</v>
      </c>
      <c r="F10154" s="172">
        <f t="shared" si="172"/>
        <v>298.5</v>
      </c>
    </row>
    <row r="10155" spans="1:6" s="45" customFormat="1" ht="14.25">
      <c r="A10155" s="230">
        <v>5213473</v>
      </c>
      <c r="B10155" s="22" t="s">
        <v>31</v>
      </c>
      <c r="C10155" s="50" t="s">
        <v>10949</v>
      </c>
      <c r="D10155" s="51" t="s">
        <v>20</v>
      </c>
      <c r="E10155" s="52">
        <v>392.83</v>
      </c>
      <c r="F10155" s="172">
        <f t="shared" si="172"/>
        <v>392.83</v>
      </c>
    </row>
    <row r="10156" spans="1:6" s="45" customFormat="1" ht="14.25">
      <c r="A10156" s="230">
        <v>5213474</v>
      </c>
      <c r="B10156" s="22" t="s">
        <v>31</v>
      </c>
      <c r="C10156" s="50" t="s">
        <v>10950</v>
      </c>
      <c r="D10156" s="51" t="s">
        <v>20</v>
      </c>
      <c r="E10156" s="52">
        <v>284.94</v>
      </c>
      <c r="F10156" s="172">
        <f t="shared" si="172"/>
        <v>284.94</v>
      </c>
    </row>
    <row r="10157" spans="1:6" s="45" customFormat="1" ht="14.25">
      <c r="A10157" s="230">
        <v>5213475</v>
      </c>
      <c r="B10157" s="22" t="s">
        <v>31</v>
      </c>
      <c r="C10157" s="50" t="s">
        <v>10951</v>
      </c>
      <c r="D10157" s="51" t="s">
        <v>20</v>
      </c>
      <c r="E10157" s="52">
        <v>375.87</v>
      </c>
      <c r="F10157" s="172">
        <f t="shared" si="172"/>
        <v>375.87</v>
      </c>
    </row>
    <row r="10158" spans="1:6" s="45" customFormat="1" ht="14.25">
      <c r="A10158" s="230">
        <v>5213440</v>
      </c>
      <c r="B10158" s="22" t="s">
        <v>31</v>
      </c>
      <c r="C10158" s="50" t="s">
        <v>10952</v>
      </c>
      <c r="D10158" s="51" t="s">
        <v>20</v>
      </c>
      <c r="E10158" s="52">
        <v>259.23</v>
      </c>
      <c r="F10158" s="172">
        <f t="shared" si="172"/>
        <v>259.23</v>
      </c>
    </row>
    <row r="10159" spans="1:6" s="45" customFormat="1" ht="14.25">
      <c r="A10159" s="230">
        <v>5213441</v>
      </c>
      <c r="B10159" s="22" t="s">
        <v>31</v>
      </c>
      <c r="C10159" s="50" t="s">
        <v>10953</v>
      </c>
      <c r="D10159" s="51" t="s">
        <v>20</v>
      </c>
      <c r="E10159" s="52">
        <v>445.31</v>
      </c>
      <c r="F10159" s="172">
        <f t="shared" ref="F10159:F10222" si="173">E10159*$F$5038</f>
        <v>445.31</v>
      </c>
    </row>
    <row r="10160" spans="1:6" s="45" customFormat="1" ht="14.25">
      <c r="A10160" s="230">
        <v>5213442</v>
      </c>
      <c r="B10160" s="22" t="s">
        <v>31</v>
      </c>
      <c r="C10160" s="50" t="s">
        <v>10954</v>
      </c>
      <c r="D10160" s="51" t="s">
        <v>20</v>
      </c>
      <c r="E10160" s="52">
        <v>624.72</v>
      </c>
      <c r="F10160" s="172">
        <f t="shared" si="173"/>
        <v>624.72</v>
      </c>
    </row>
    <row r="10161" spans="1:6" s="45" customFormat="1" ht="14.25">
      <c r="A10161" s="230">
        <v>5213443</v>
      </c>
      <c r="B10161" s="22" t="s">
        <v>31</v>
      </c>
      <c r="C10161" s="50" t="s">
        <v>10955</v>
      </c>
      <c r="D10161" s="51" t="s">
        <v>20</v>
      </c>
      <c r="E10161" s="52">
        <v>1008.83</v>
      </c>
      <c r="F10161" s="172">
        <f t="shared" si="173"/>
        <v>1008.83</v>
      </c>
    </row>
    <row r="10162" spans="1:6" s="45" customFormat="1" ht="14.25">
      <c r="A10162" s="230">
        <v>5213444</v>
      </c>
      <c r="B10162" s="22" t="s">
        <v>31</v>
      </c>
      <c r="C10162" s="50" t="s">
        <v>10956</v>
      </c>
      <c r="D10162" s="51" t="s">
        <v>20</v>
      </c>
      <c r="E10162" s="52">
        <v>259.27999999999997</v>
      </c>
      <c r="F10162" s="172">
        <f t="shared" si="173"/>
        <v>259.27999999999997</v>
      </c>
    </row>
    <row r="10163" spans="1:6" s="45" customFormat="1" ht="14.25">
      <c r="A10163" s="230">
        <v>5213445</v>
      </c>
      <c r="B10163" s="22" t="s">
        <v>31</v>
      </c>
      <c r="C10163" s="50" t="s">
        <v>10957</v>
      </c>
      <c r="D10163" s="51" t="s">
        <v>20</v>
      </c>
      <c r="E10163" s="52">
        <v>445.23</v>
      </c>
      <c r="F10163" s="172">
        <f t="shared" si="173"/>
        <v>445.23</v>
      </c>
    </row>
    <row r="10164" spans="1:6" s="45" customFormat="1" ht="14.25">
      <c r="A10164" s="230">
        <v>5213446</v>
      </c>
      <c r="B10164" s="22" t="s">
        <v>31</v>
      </c>
      <c r="C10164" s="50" t="s">
        <v>10958</v>
      </c>
      <c r="D10164" s="51" t="s">
        <v>20</v>
      </c>
      <c r="E10164" s="52">
        <v>624.72</v>
      </c>
      <c r="F10164" s="172">
        <f t="shared" si="173"/>
        <v>624.72</v>
      </c>
    </row>
    <row r="10165" spans="1:6" s="45" customFormat="1" ht="14.25">
      <c r="A10165" s="230">
        <v>5213447</v>
      </c>
      <c r="B10165" s="22" t="s">
        <v>31</v>
      </c>
      <c r="C10165" s="50" t="s">
        <v>10959</v>
      </c>
      <c r="D10165" s="51" t="s">
        <v>20</v>
      </c>
      <c r="E10165" s="52">
        <v>1008.89</v>
      </c>
      <c r="F10165" s="172">
        <f t="shared" si="173"/>
        <v>1008.89</v>
      </c>
    </row>
    <row r="10166" spans="1:6" s="45" customFormat="1" ht="14.25">
      <c r="A10166" s="230">
        <v>5213448</v>
      </c>
      <c r="B10166" s="22" t="s">
        <v>31</v>
      </c>
      <c r="C10166" s="50" t="s">
        <v>10960</v>
      </c>
      <c r="D10166" s="51" t="s">
        <v>20</v>
      </c>
      <c r="E10166" s="52">
        <v>178.28</v>
      </c>
      <c r="F10166" s="172">
        <f t="shared" si="173"/>
        <v>178.28</v>
      </c>
    </row>
    <row r="10167" spans="1:6" s="45" customFormat="1" ht="14.25">
      <c r="A10167" s="230">
        <v>5213449</v>
      </c>
      <c r="B10167" s="22" t="s">
        <v>31</v>
      </c>
      <c r="C10167" s="50" t="s">
        <v>10961</v>
      </c>
      <c r="D10167" s="51" t="s">
        <v>20</v>
      </c>
      <c r="E10167" s="52">
        <v>282.08</v>
      </c>
      <c r="F10167" s="172">
        <f t="shared" si="173"/>
        <v>282.08</v>
      </c>
    </row>
    <row r="10168" spans="1:6" s="45" customFormat="1" ht="14.25">
      <c r="A10168" s="230">
        <v>5213450</v>
      </c>
      <c r="B10168" s="22" t="s">
        <v>31</v>
      </c>
      <c r="C10168" s="50" t="s">
        <v>10962</v>
      </c>
      <c r="D10168" s="51" t="s">
        <v>20</v>
      </c>
      <c r="E10168" s="52">
        <v>396.29</v>
      </c>
      <c r="F10168" s="172">
        <f t="shared" si="173"/>
        <v>396.29</v>
      </c>
    </row>
    <row r="10169" spans="1:6" s="45" customFormat="1" ht="14.25">
      <c r="A10169" s="230">
        <v>5213451</v>
      </c>
      <c r="B10169" s="22" t="s">
        <v>31</v>
      </c>
      <c r="C10169" s="50" t="s">
        <v>10963</v>
      </c>
      <c r="D10169" s="51" t="s">
        <v>20</v>
      </c>
      <c r="E10169" s="52">
        <v>584.29</v>
      </c>
      <c r="F10169" s="172">
        <f t="shared" si="173"/>
        <v>584.29</v>
      </c>
    </row>
    <row r="10170" spans="1:6" s="45" customFormat="1" ht="14.25">
      <c r="A10170" s="230">
        <v>5213452</v>
      </c>
      <c r="B10170" s="22" t="s">
        <v>31</v>
      </c>
      <c r="C10170" s="50" t="s">
        <v>10964</v>
      </c>
      <c r="D10170" s="51" t="s">
        <v>20</v>
      </c>
      <c r="E10170" s="52">
        <v>251.09</v>
      </c>
      <c r="F10170" s="172">
        <f t="shared" si="173"/>
        <v>251.09</v>
      </c>
    </row>
    <row r="10171" spans="1:6" s="45" customFormat="1" ht="14.25">
      <c r="A10171" s="230">
        <v>5213453</v>
      </c>
      <c r="B10171" s="22" t="s">
        <v>31</v>
      </c>
      <c r="C10171" s="50" t="s">
        <v>10965</v>
      </c>
      <c r="D10171" s="51" t="s">
        <v>20</v>
      </c>
      <c r="E10171" s="52">
        <v>429.8</v>
      </c>
      <c r="F10171" s="172">
        <f t="shared" si="173"/>
        <v>429.8</v>
      </c>
    </row>
    <row r="10172" spans="1:6" s="45" customFormat="1" ht="14.25">
      <c r="A10172" s="230">
        <v>5213454</v>
      </c>
      <c r="B10172" s="22" t="s">
        <v>31</v>
      </c>
      <c r="C10172" s="50" t="s">
        <v>10966</v>
      </c>
      <c r="D10172" s="51" t="s">
        <v>20</v>
      </c>
      <c r="E10172" s="52">
        <v>602.11</v>
      </c>
      <c r="F10172" s="172">
        <f t="shared" si="173"/>
        <v>602.11</v>
      </c>
    </row>
    <row r="10173" spans="1:6" s="45" customFormat="1" ht="14.25">
      <c r="A10173" s="230">
        <v>5213455</v>
      </c>
      <c r="B10173" s="22" t="s">
        <v>31</v>
      </c>
      <c r="C10173" s="50" t="s">
        <v>10967</v>
      </c>
      <c r="D10173" s="51" t="s">
        <v>20</v>
      </c>
      <c r="E10173" s="52">
        <v>976.27</v>
      </c>
      <c r="F10173" s="172">
        <f t="shared" si="173"/>
        <v>976.27</v>
      </c>
    </row>
    <row r="10174" spans="1:6" s="45" customFormat="1" ht="14.25">
      <c r="A10174" s="230">
        <v>5213456</v>
      </c>
      <c r="B10174" s="22" t="s">
        <v>31</v>
      </c>
      <c r="C10174" s="50" t="s">
        <v>10968</v>
      </c>
      <c r="D10174" s="51" t="s">
        <v>20</v>
      </c>
      <c r="E10174" s="52">
        <v>251.14</v>
      </c>
      <c r="F10174" s="172">
        <f t="shared" si="173"/>
        <v>251.14</v>
      </c>
    </row>
    <row r="10175" spans="1:6" s="45" customFormat="1" ht="14.25">
      <c r="A10175" s="230">
        <v>5213457</v>
      </c>
      <c r="B10175" s="22" t="s">
        <v>31</v>
      </c>
      <c r="C10175" s="50" t="s">
        <v>10969</v>
      </c>
      <c r="D10175" s="51" t="s">
        <v>20</v>
      </c>
      <c r="E10175" s="52">
        <v>429.73</v>
      </c>
      <c r="F10175" s="172">
        <f t="shared" si="173"/>
        <v>429.73</v>
      </c>
    </row>
    <row r="10176" spans="1:6" s="45" customFormat="1" ht="14.25">
      <c r="A10176" s="230">
        <v>5213458</v>
      </c>
      <c r="B10176" s="22" t="s">
        <v>31</v>
      </c>
      <c r="C10176" s="50" t="s">
        <v>10970</v>
      </c>
      <c r="D10176" s="51" t="s">
        <v>20</v>
      </c>
      <c r="E10176" s="52">
        <v>602.11</v>
      </c>
      <c r="F10176" s="172">
        <f t="shared" si="173"/>
        <v>602.11</v>
      </c>
    </row>
    <row r="10177" spans="1:6" s="45" customFormat="1" ht="14.25">
      <c r="A10177" s="230">
        <v>5213459</v>
      </c>
      <c r="B10177" s="22" t="s">
        <v>31</v>
      </c>
      <c r="C10177" s="50" t="s">
        <v>10971</v>
      </c>
      <c r="D10177" s="51" t="s">
        <v>20</v>
      </c>
      <c r="E10177" s="52">
        <v>976.32</v>
      </c>
      <c r="F10177" s="172">
        <f t="shared" si="173"/>
        <v>976.32</v>
      </c>
    </row>
    <row r="10178" spans="1:6" s="45" customFormat="1" ht="14.25">
      <c r="A10178" s="230">
        <v>5213460</v>
      </c>
      <c r="B10178" s="22" t="s">
        <v>31</v>
      </c>
      <c r="C10178" s="50" t="s">
        <v>10972</v>
      </c>
      <c r="D10178" s="51" t="s">
        <v>20</v>
      </c>
      <c r="E10178" s="52">
        <v>173.35</v>
      </c>
      <c r="F10178" s="172">
        <f t="shared" si="173"/>
        <v>173.35</v>
      </c>
    </row>
    <row r="10179" spans="1:6" s="45" customFormat="1" ht="14.25">
      <c r="A10179" s="230">
        <v>5213461</v>
      </c>
      <c r="B10179" s="22" t="s">
        <v>31</v>
      </c>
      <c r="C10179" s="50" t="s">
        <v>10973</v>
      </c>
      <c r="D10179" s="51" t="s">
        <v>20</v>
      </c>
      <c r="E10179" s="52">
        <v>273.04000000000002</v>
      </c>
      <c r="F10179" s="172">
        <f t="shared" si="173"/>
        <v>273.04000000000002</v>
      </c>
    </row>
    <row r="10180" spans="1:6" s="45" customFormat="1" ht="14.25">
      <c r="A10180" s="230">
        <v>5213462</v>
      </c>
      <c r="B10180" s="22" t="s">
        <v>31</v>
      </c>
      <c r="C10180" s="50" t="s">
        <v>10974</v>
      </c>
      <c r="D10180" s="51" t="s">
        <v>20</v>
      </c>
      <c r="E10180" s="52">
        <v>382.72</v>
      </c>
      <c r="F10180" s="172">
        <f t="shared" si="173"/>
        <v>382.72</v>
      </c>
    </row>
    <row r="10181" spans="1:6" s="45" customFormat="1" ht="14.25">
      <c r="A10181" s="230">
        <v>5213463</v>
      </c>
      <c r="B10181" s="22" t="s">
        <v>31</v>
      </c>
      <c r="C10181" s="50" t="s">
        <v>10975</v>
      </c>
      <c r="D10181" s="51" t="s">
        <v>20</v>
      </c>
      <c r="E10181" s="52">
        <v>492.41</v>
      </c>
      <c r="F10181" s="172">
        <f t="shared" si="173"/>
        <v>492.41</v>
      </c>
    </row>
    <row r="10182" spans="1:6" s="45" customFormat="1" ht="24">
      <c r="A10182" s="230">
        <v>5212557</v>
      </c>
      <c r="B10182" s="22" t="s">
        <v>31</v>
      </c>
      <c r="C10182" s="50" t="s">
        <v>10976</v>
      </c>
      <c r="D10182" s="51" t="s">
        <v>2451</v>
      </c>
      <c r="E10182" s="52">
        <v>3.63</v>
      </c>
      <c r="F10182" s="172">
        <f t="shared" si="173"/>
        <v>3.63</v>
      </c>
    </row>
    <row r="10183" spans="1:6" s="45" customFormat="1" ht="24">
      <c r="A10183" s="230">
        <v>5212558</v>
      </c>
      <c r="B10183" s="22" t="s">
        <v>31</v>
      </c>
      <c r="C10183" s="50" t="s">
        <v>10977</v>
      </c>
      <c r="D10183" s="51" t="s">
        <v>2451</v>
      </c>
      <c r="E10183" s="52">
        <v>3.68</v>
      </c>
      <c r="F10183" s="172">
        <f t="shared" si="173"/>
        <v>3.68</v>
      </c>
    </row>
    <row r="10184" spans="1:6" s="45" customFormat="1" ht="24">
      <c r="A10184" s="230">
        <v>5212559</v>
      </c>
      <c r="B10184" s="22" t="s">
        <v>31</v>
      </c>
      <c r="C10184" s="50" t="s">
        <v>10978</v>
      </c>
      <c r="D10184" s="51" t="s">
        <v>2451</v>
      </c>
      <c r="E10184" s="52">
        <v>3.25</v>
      </c>
      <c r="F10184" s="172">
        <f t="shared" si="173"/>
        <v>3.25</v>
      </c>
    </row>
    <row r="10185" spans="1:6" s="45" customFormat="1" ht="14.25">
      <c r="A10185" s="230">
        <v>5213477</v>
      </c>
      <c r="B10185" s="22" t="s">
        <v>31</v>
      </c>
      <c r="C10185" s="50" t="s">
        <v>10979</v>
      </c>
      <c r="D10185" s="51" t="s">
        <v>20</v>
      </c>
      <c r="E10185" s="52">
        <v>162.22</v>
      </c>
      <c r="F10185" s="172">
        <f t="shared" si="173"/>
        <v>162.22</v>
      </c>
    </row>
    <row r="10186" spans="1:6" s="45" customFormat="1" ht="14.25">
      <c r="A10186" s="230">
        <v>5213476</v>
      </c>
      <c r="B10186" s="22" t="s">
        <v>31</v>
      </c>
      <c r="C10186" s="50" t="s">
        <v>10980</v>
      </c>
      <c r="D10186" s="51" t="s">
        <v>20</v>
      </c>
      <c r="E10186" s="52">
        <v>174.28</v>
      </c>
      <c r="F10186" s="172">
        <f t="shared" si="173"/>
        <v>174.28</v>
      </c>
    </row>
    <row r="10187" spans="1:6" s="45" customFormat="1" ht="14.25">
      <c r="A10187" s="230">
        <v>5213479</v>
      </c>
      <c r="B10187" s="22" t="s">
        <v>31</v>
      </c>
      <c r="C10187" s="50" t="s">
        <v>10981</v>
      </c>
      <c r="D10187" s="51" t="s">
        <v>20</v>
      </c>
      <c r="E10187" s="52">
        <v>156.12</v>
      </c>
      <c r="F10187" s="172">
        <f t="shared" si="173"/>
        <v>156.12</v>
      </c>
    </row>
    <row r="10188" spans="1:6" s="45" customFormat="1" ht="14.25">
      <c r="A10188" s="230">
        <v>5213478</v>
      </c>
      <c r="B10188" s="22" t="s">
        <v>31</v>
      </c>
      <c r="C10188" s="50" t="s">
        <v>10982</v>
      </c>
      <c r="D10188" s="51" t="s">
        <v>20</v>
      </c>
      <c r="E10188" s="52">
        <v>167.5</v>
      </c>
      <c r="F10188" s="172">
        <f t="shared" si="173"/>
        <v>167.5</v>
      </c>
    </row>
    <row r="10189" spans="1:6" s="45" customFormat="1" ht="14.25">
      <c r="A10189" s="230">
        <v>5213489</v>
      </c>
      <c r="B10189" s="22" t="s">
        <v>31</v>
      </c>
      <c r="C10189" s="50" t="s">
        <v>10983</v>
      </c>
      <c r="D10189" s="51" t="s">
        <v>20</v>
      </c>
      <c r="E10189" s="52">
        <v>896.57</v>
      </c>
      <c r="F10189" s="172">
        <f t="shared" si="173"/>
        <v>896.57</v>
      </c>
    </row>
    <row r="10190" spans="1:6" s="45" customFormat="1" ht="14.25">
      <c r="A10190" s="230">
        <v>5213498</v>
      </c>
      <c r="B10190" s="22" t="s">
        <v>31</v>
      </c>
      <c r="C10190" s="50" t="s">
        <v>10984</v>
      </c>
      <c r="D10190" s="51" t="s">
        <v>20</v>
      </c>
      <c r="E10190" s="52">
        <v>984.87</v>
      </c>
      <c r="F10190" s="172">
        <f t="shared" si="173"/>
        <v>984.87</v>
      </c>
    </row>
    <row r="10191" spans="1:6" s="45" customFormat="1" ht="14.25">
      <c r="A10191" s="230">
        <v>5213365</v>
      </c>
      <c r="B10191" s="22" t="s">
        <v>31</v>
      </c>
      <c r="C10191" s="50" t="s">
        <v>10985</v>
      </c>
      <c r="D10191" s="51" t="s">
        <v>20</v>
      </c>
      <c r="E10191" s="52">
        <v>1119.51</v>
      </c>
      <c r="F10191" s="172">
        <f t="shared" si="173"/>
        <v>1119.51</v>
      </c>
    </row>
    <row r="10192" spans="1:6" s="45" customFormat="1" ht="14.25">
      <c r="A10192" s="230">
        <v>5213507</v>
      </c>
      <c r="B10192" s="22" t="s">
        <v>31</v>
      </c>
      <c r="C10192" s="50" t="s">
        <v>10986</v>
      </c>
      <c r="D10192" s="51" t="s">
        <v>20</v>
      </c>
      <c r="E10192" s="52">
        <v>1205.6099999999999</v>
      </c>
      <c r="F10192" s="172">
        <f t="shared" si="173"/>
        <v>1205.6099999999999</v>
      </c>
    </row>
    <row r="10193" spans="1:6" s="45" customFormat="1" ht="14.25">
      <c r="A10193" s="230">
        <v>5213372</v>
      </c>
      <c r="B10193" s="22" t="s">
        <v>31</v>
      </c>
      <c r="C10193" s="50" t="s">
        <v>10987</v>
      </c>
      <c r="D10193" s="51" t="s">
        <v>20</v>
      </c>
      <c r="E10193" s="52">
        <v>1340.25</v>
      </c>
      <c r="F10193" s="172">
        <f t="shared" si="173"/>
        <v>1340.25</v>
      </c>
    </row>
    <row r="10194" spans="1:6" s="45" customFormat="1" ht="14.25">
      <c r="A10194" s="230">
        <v>5213490</v>
      </c>
      <c r="B10194" s="22" t="s">
        <v>31</v>
      </c>
      <c r="C10194" s="50" t="s">
        <v>10988</v>
      </c>
      <c r="D10194" s="51" t="s">
        <v>20</v>
      </c>
      <c r="E10194" s="52">
        <v>1916.62</v>
      </c>
      <c r="F10194" s="172">
        <f t="shared" si="173"/>
        <v>1916.62</v>
      </c>
    </row>
    <row r="10195" spans="1:6" s="45" customFormat="1" ht="14.25">
      <c r="A10195" s="230">
        <v>5213499</v>
      </c>
      <c r="B10195" s="22" t="s">
        <v>31</v>
      </c>
      <c r="C10195" s="50" t="s">
        <v>10989</v>
      </c>
      <c r="D10195" s="51" t="s">
        <v>20</v>
      </c>
      <c r="E10195" s="52">
        <v>2115.3000000000002</v>
      </c>
      <c r="F10195" s="172">
        <f t="shared" si="173"/>
        <v>2115.3000000000002</v>
      </c>
    </row>
    <row r="10196" spans="1:6" s="45" customFormat="1" ht="14.25">
      <c r="A10196" s="230">
        <v>5213366</v>
      </c>
      <c r="B10196" s="22" t="s">
        <v>31</v>
      </c>
      <c r="C10196" s="50" t="s">
        <v>10990</v>
      </c>
      <c r="D10196" s="51" t="s">
        <v>20</v>
      </c>
      <c r="E10196" s="52">
        <v>2418.2399999999998</v>
      </c>
      <c r="F10196" s="172">
        <f t="shared" si="173"/>
        <v>2418.2399999999998</v>
      </c>
    </row>
    <row r="10197" spans="1:6" s="45" customFormat="1" ht="14.25">
      <c r="A10197" s="230">
        <v>5213508</v>
      </c>
      <c r="B10197" s="22" t="s">
        <v>31</v>
      </c>
      <c r="C10197" s="50" t="s">
        <v>10991</v>
      </c>
      <c r="D10197" s="51" t="s">
        <v>20</v>
      </c>
      <c r="E10197" s="52">
        <v>2611.96</v>
      </c>
      <c r="F10197" s="172">
        <f t="shared" si="173"/>
        <v>2611.96</v>
      </c>
    </row>
    <row r="10198" spans="1:6" s="45" customFormat="1" ht="14.25">
      <c r="A10198" s="230">
        <v>5213373</v>
      </c>
      <c r="B10198" s="22" t="s">
        <v>31</v>
      </c>
      <c r="C10198" s="50" t="s">
        <v>10992</v>
      </c>
      <c r="D10198" s="51" t="s">
        <v>20</v>
      </c>
      <c r="E10198" s="52">
        <v>2914.9</v>
      </c>
      <c r="F10198" s="172">
        <f t="shared" si="173"/>
        <v>2914.9</v>
      </c>
    </row>
    <row r="10199" spans="1:6" s="45" customFormat="1" ht="14.25">
      <c r="A10199" s="230">
        <v>5213491</v>
      </c>
      <c r="B10199" s="22" t="s">
        <v>31</v>
      </c>
      <c r="C10199" s="50" t="s">
        <v>10993</v>
      </c>
      <c r="D10199" s="51" t="s">
        <v>20</v>
      </c>
      <c r="E10199" s="52">
        <v>2528.65</v>
      </c>
      <c r="F10199" s="172">
        <f t="shared" si="173"/>
        <v>2528.65</v>
      </c>
    </row>
    <row r="10200" spans="1:6" s="45" customFormat="1" ht="14.25">
      <c r="A10200" s="230">
        <v>5213500</v>
      </c>
      <c r="B10200" s="22" t="s">
        <v>31</v>
      </c>
      <c r="C10200" s="50" t="s">
        <v>10994</v>
      </c>
      <c r="D10200" s="51" t="s">
        <v>20</v>
      </c>
      <c r="E10200" s="52">
        <v>2793.55</v>
      </c>
      <c r="F10200" s="172">
        <f t="shared" si="173"/>
        <v>2793.55</v>
      </c>
    </row>
    <row r="10201" spans="1:6" s="45" customFormat="1" ht="14.25">
      <c r="A10201" s="230">
        <v>5213369</v>
      </c>
      <c r="B10201" s="22" t="s">
        <v>31</v>
      </c>
      <c r="C10201" s="50" t="s">
        <v>10995</v>
      </c>
      <c r="D10201" s="51" t="s">
        <v>20</v>
      </c>
      <c r="E10201" s="52">
        <v>3197.47</v>
      </c>
      <c r="F10201" s="172">
        <f t="shared" si="173"/>
        <v>3197.47</v>
      </c>
    </row>
    <row r="10202" spans="1:6" s="45" customFormat="1" ht="14.25">
      <c r="A10202" s="230">
        <v>5213509</v>
      </c>
      <c r="B10202" s="22" t="s">
        <v>31</v>
      </c>
      <c r="C10202" s="50" t="s">
        <v>10996</v>
      </c>
      <c r="D10202" s="51" t="s">
        <v>20</v>
      </c>
      <c r="E10202" s="52">
        <v>3455.77</v>
      </c>
      <c r="F10202" s="172">
        <f t="shared" si="173"/>
        <v>3455.77</v>
      </c>
    </row>
    <row r="10203" spans="1:6" s="45" customFormat="1" ht="14.25">
      <c r="A10203" s="230">
        <v>5213374</v>
      </c>
      <c r="B10203" s="22" t="s">
        <v>31</v>
      </c>
      <c r="C10203" s="50" t="s">
        <v>10997</v>
      </c>
      <c r="D10203" s="51" t="s">
        <v>20</v>
      </c>
      <c r="E10203" s="52">
        <v>3859.69</v>
      </c>
      <c r="F10203" s="172">
        <f t="shared" si="173"/>
        <v>3859.69</v>
      </c>
    </row>
    <row r="10204" spans="1:6" s="45" customFormat="1" ht="14.25">
      <c r="A10204" s="230">
        <v>5213492</v>
      </c>
      <c r="B10204" s="22" t="s">
        <v>31</v>
      </c>
      <c r="C10204" s="50" t="s">
        <v>10998</v>
      </c>
      <c r="D10204" s="51" t="s">
        <v>20</v>
      </c>
      <c r="E10204" s="52">
        <v>3425.23</v>
      </c>
      <c r="F10204" s="172">
        <f t="shared" si="173"/>
        <v>3425.23</v>
      </c>
    </row>
    <row r="10205" spans="1:6" s="45" customFormat="1" ht="14.25">
      <c r="A10205" s="230">
        <v>5213501</v>
      </c>
      <c r="B10205" s="22" t="s">
        <v>31</v>
      </c>
      <c r="C10205" s="50" t="s">
        <v>10999</v>
      </c>
      <c r="D10205" s="51" t="s">
        <v>20</v>
      </c>
      <c r="E10205" s="52">
        <v>3778.43</v>
      </c>
      <c r="F10205" s="172">
        <f t="shared" si="173"/>
        <v>3778.43</v>
      </c>
    </row>
    <row r="10206" spans="1:6" s="45" customFormat="1" ht="14.25">
      <c r="A10206" s="230">
        <v>5213370</v>
      </c>
      <c r="B10206" s="22" t="s">
        <v>31</v>
      </c>
      <c r="C10206" s="50" t="s">
        <v>11000</v>
      </c>
      <c r="D10206" s="51" t="s">
        <v>20</v>
      </c>
      <c r="E10206" s="52">
        <v>4316.99</v>
      </c>
      <c r="F10206" s="172">
        <f t="shared" si="173"/>
        <v>4316.99</v>
      </c>
    </row>
    <row r="10207" spans="1:6" s="45" customFormat="1" ht="14.25">
      <c r="A10207" s="230">
        <v>5213510</v>
      </c>
      <c r="B10207" s="22" t="s">
        <v>31</v>
      </c>
      <c r="C10207" s="50" t="s">
        <v>11001</v>
      </c>
      <c r="D10207" s="51" t="s">
        <v>20</v>
      </c>
      <c r="E10207" s="52">
        <v>4661.3900000000003</v>
      </c>
      <c r="F10207" s="172">
        <f t="shared" si="173"/>
        <v>4661.3900000000003</v>
      </c>
    </row>
    <row r="10208" spans="1:6" s="45" customFormat="1" ht="14.25">
      <c r="A10208" s="230">
        <v>5213375</v>
      </c>
      <c r="B10208" s="22" t="s">
        <v>31</v>
      </c>
      <c r="C10208" s="50" t="s">
        <v>11002</v>
      </c>
      <c r="D10208" s="51" t="s">
        <v>20</v>
      </c>
      <c r="E10208" s="52">
        <v>5199.95</v>
      </c>
      <c r="F10208" s="172">
        <f t="shared" si="173"/>
        <v>5199.95</v>
      </c>
    </row>
    <row r="10209" spans="1:6" s="45" customFormat="1" ht="14.25">
      <c r="A10209" s="230">
        <v>5213494</v>
      </c>
      <c r="B10209" s="22" t="s">
        <v>31</v>
      </c>
      <c r="C10209" s="50" t="s">
        <v>11003</v>
      </c>
      <c r="D10209" s="51" t="s">
        <v>20</v>
      </c>
      <c r="E10209" s="52">
        <v>5057.3100000000004</v>
      </c>
      <c r="F10209" s="172">
        <f t="shared" si="173"/>
        <v>5057.3100000000004</v>
      </c>
    </row>
    <row r="10210" spans="1:6" s="45" customFormat="1" ht="14.25">
      <c r="A10210" s="230">
        <v>5213503</v>
      </c>
      <c r="B10210" s="22" t="s">
        <v>31</v>
      </c>
      <c r="C10210" s="50" t="s">
        <v>11004</v>
      </c>
      <c r="D10210" s="51" t="s">
        <v>20</v>
      </c>
      <c r="E10210" s="52">
        <v>5587.11</v>
      </c>
      <c r="F10210" s="172">
        <f t="shared" si="173"/>
        <v>5587.11</v>
      </c>
    </row>
    <row r="10211" spans="1:6" s="45" customFormat="1" ht="14.25">
      <c r="A10211" s="230">
        <v>5213371</v>
      </c>
      <c r="B10211" s="22" t="s">
        <v>31</v>
      </c>
      <c r="C10211" s="50" t="s">
        <v>11005</v>
      </c>
      <c r="D10211" s="51" t="s">
        <v>20</v>
      </c>
      <c r="E10211" s="52">
        <v>6394.95</v>
      </c>
      <c r="F10211" s="172">
        <f t="shared" si="173"/>
        <v>6394.95</v>
      </c>
    </row>
    <row r="10212" spans="1:6" s="45" customFormat="1" ht="14.25">
      <c r="A10212" s="230">
        <v>5213512</v>
      </c>
      <c r="B10212" s="22" t="s">
        <v>31</v>
      </c>
      <c r="C10212" s="50" t="s">
        <v>11006</v>
      </c>
      <c r="D10212" s="51" t="s">
        <v>20</v>
      </c>
      <c r="E10212" s="52">
        <v>6911.55</v>
      </c>
      <c r="F10212" s="172">
        <f t="shared" si="173"/>
        <v>6911.55</v>
      </c>
    </row>
    <row r="10213" spans="1:6" s="45" customFormat="1" ht="14.25">
      <c r="A10213" s="230">
        <v>5213376</v>
      </c>
      <c r="B10213" s="22" t="s">
        <v>31</v>
      </c>
      <c r="C10213" s="50" t="s">
        <v>11007</v>
      </c>
      <c r="D10213" s="51" t="s">
        <v>20</v>
      </c>
      <c r="E10213" s="52">
        <v>7719.39</v>
      </c>
      <c r="F10213" s="172">
        <f t="shared" si="173"/>
        <v>7719.39</v>
      </c>
    </row>
    <row r="10214" spans="1:6" s="45" customFormat="1" ht="14.25">
      <c r="A10214" s="230">
        <v>5213377</v>
      </c>
      <c r="B10214" s="22" t="s">
        <v>31</v>
      </c>
      <c r="C10214" s="50" t="s">
        <v>11008</v>
      </c>
      <c r="D10214" s="51" t="s">
        <v>45</v>
      </c>
      <c r="E10214" s="52">
        <v>327.2</v>
      </c>
      <c r="F10214" s="172">
        <f t="shared" si="173"/>
        <v>327.2</v>
      </c>
    </row>
    <row r="10215" spans="1:6" s="45" customFormat="1" ht="14.25">
      <c r="A10215" s="230">
        <v>5213570</v>
      </c>
      <c r="B10215" s="22" t="s">
        <v>31</v>
      </c>
      <c r="C10215" s="50" t="s">
        <v>11009</v>
      </c>
      <c r="D10215" s="51" t="s">
        <v>45</v>
      </c>
      <c r="E10215" s="52">
        <v>461.71</v>
      </c>
      <c r="F10215" s="172">
        <f t="shared" si="173"/>
        <v>461.71</v>
      </c>
    </row>
    <row r="10216" spans="1:6" s="45" customFormat="1" ht="14.25">
      <c r="A10216" s="230">
        <v>5213378</v>
      </c>
      <c r="B10216" s="22" t="s">
        <v>31</v>
      </c>
      <c r="C10216" s="50" t="s">
        <v>11010</v>
      </c>
      <c r="D10216" s="51" t="s">
        <v>45</v>
      </c>
      <c r="E10216" s="52">
        <v>371.35</v>
      </c>
      <c r="F10216" s="172">
        <f t="shared" si="173"/>
        <v>371.35</v>
      </c>
    </row>
    <row r="10217" spans="1:6" s="45" customFormat="1" ht="14.25">
      <c r="A10217" s="230">
        <v>5213571</v>
      </c>
      <c r="B10217" s="22" t="s">
        <v>31</v>
      </c>
      <c r="C10217" s="50" t="s">
        <v>11011</v>
      </c>
      <c r="D10217" s="51" t="s">
        <v>45</v>
      </c>
      <c r="E10217" s="52">
        <v>505.86</v>
      </c>
      <c r="F10217" s="172">
        <f t="shared" si="173"/>
        <v>505.86</v>
      </c>
    </row>
    <row r="10218" spans="1:6" s="45" customFormat="1" ht="14.25">
      <c r="A10218" s="230">
        <v>5213379</v>
      </c>
      <c r="B10218" s="22" t="s">
        <v>31</v>
      </c>
      <c r="C10218" s="50" t="s">
        <v>11012</v>
      </c>
      <c r="D10218" s="51" t="s">
        <v>45</v>
      </c>
      <c r="E10218" s="52">
        <v>481.72</v>
      </c>
      <c r="F10218" s="172">
        <f t="shared" si="173"/>
        <v>481.72</v>
      </c>
    </row>
    <row r="10219" spans="1:6" s="45" customFormat="1" ht="14.25">
      <c r="A10219" s="230">
        <v>5213572</v>
      </c>
      <c r="B10219" s="22" t="s">
        <v>31</v>
      </c>
      <c r="C10219" s="50" t="s">
        <v>11013</v>
      </c>
      <c r="D10219" s="51" t="s">
        <v>45</v>
      </c>
      <c r="E10219" s="52">
        <v>616.23</v>
      </c>
      <c r="F10219" s="172">
        <f t="shared" si="173"/>
        <v>616.23</v>
      </c>
    </row>
    <row r="10220" spans="1:6" s="45" customFormat="1" ht="14.25">
      <c r="A10220" s="230">
        <v>5212553</v>
      </c>
      <c r="B10220" s="22" t="s">
        <v>31</v>
      </c>
      <c r="C10220" s="50" t="s">
        <v>11014</v>
      </c>
      <c r="D10220" s="51" t="s">
        <v>45</v>
      </c>
      <c r="E10220" s="52">
        <v>273.51</v>
      </c>
      <c r="F10220" s="172">
        <f t="shared" si="173"/>
        <v>273.51</v>
      </c>
    </row>
    <row r="10221" spans="1:6" s="45" customFormat="1" ht="14.25">
      <c r="A10221" s="230">
        <v>5213416</v>
      </c>
      <c r="B10221" s="22" t="s">
        <v>31</v>
      </c>
      <c r="C10221" s="50" t="s">
        <v>11015</v>
      </c>
      <c r="D10221" s="51" t="s">
        <v>45</v>
      </c>
      <c r="E10221" s="52">
        <v>408.02</v>
      </c>
      <c r="F10221" s="172">
        <f t="shared" si="173"/>
        <v>408.02</v>
      </c>
    </row>
    <row r="10222" spans="1:6" s="45" customFormat="1" ht="14.25">
      <c r="A10222" s="230">
        <v>5212554</v>
      </c>
      <c r="B10222" s="22" t="s">
        <v>31</v>
      </c>
      <c r="C10222" s="50" t="s">
        <v>11016</v>
      </c>
      <c r="D10222" s="51" t="s">
        <v>45</v>
      </c>
      <c r="E10222" s="52">
        <v>317.66000000000003</v>
      </c>
      <c r="F10222" s="172">
        <f t="shared" si="173"/>
        <v>317.66000000000003</v>
      </c>
    </row>
    <row r="10223" spans="1:6" s="45" customFormat="1" ht="14.25">
      <c r="A10223" s="230">
        <v>5213417</v>
      </c>
      <c r="B10223" s="22" t="s">
        <v>31</v>
      </c>
      <c r="C10223" s="50" t="s">
        <v>11017</v>
      </c>
      <c r="D10223" s="51" t="s">
        <v>45</v>
      </c>
      <c r="E10223" s="52">
        <v>452.17</v>
      </c>
      <c r="F10223" s="172">
        <f t="shared" ref="F10223:F10286" si="174">E10223*$F$5038</f>
        <v>452.17</v>
      </c>
    </row>
    <row r="10224" spans="1:6" s="45" customFormat="1" ht="14.25">
      <c r="A10224" s="230">
        <v>5213421</v>
      </c>
      <c r="B10224" s="22" t="s">
        <v>31</v>
      </c>
      <c r="C10224" s="50" t="s">
        <v>11018</v>
      </c>
      <c r="D10224" s="51" t="s">
        <v>45</v>
      </c>
      <c r="E10224" s="52">
        <v>401.98</v>
      </c>
      <c r="F10224" s="172">
        <f t="shared" si="174"/>
        <v>401.98</v>
      </c>
    </row>
    <row r="10225" spans="1:6" s="45" customFormat="1" ht="14.25">
      <c r="A10225" s="230">
        <v>5213414</v>
      </c>
      <c r="B10225" s="22" t="s">
        <v>31</v>
      </c>
      <c r="C10225" s="50" t="s">
        <v>11019</v>
      </c>
      <c r="D10225" s="51" t="s">
        <v>45</v>
      </c>
      <c r="E10225" s="52">
        <v>571.03</v>
      </c>
      <c r="F10225" s="172">
        <f t="shared" si="174"/>
        <v>571.03</v>
      </c>
    </row>
    <row r="10226" spans="1:6" s="45" customFormat="1" ht="14.25">
      <c r="A10226" s="230">
        <v>5213419</v>
      </c>
      <c r="B10226" s="22" t="s">
        <v>31</v>
      </c>
      <c r="C10226" s="50" t="s">
        <v>11020</v>
      </c>
      <c r="D10226" s="51" t="s">
        <v>45</v>
      </c>
      <c r="E10226" s="52">
        <v>519.49</v>
      </c>
      <c r="F10226" s="172">
        <f t="shared" si="174"/>
        <v>519.49</v>
      </c>
    </row>
    <row r="10227" spans="1:6" s="45" customFormat="1" ht="14.25">
      <c r="A10227" s="230">
        <v>5212555</v>
      </c>
      <c r="B10227" s="22" t="s">
        <v>31</v>
      </c>
      <c r="C10227" s="50" t="s">
        <v>11021</v>
      </c>
      <c r="D10227" s="51" t="s">
        <v>45</v>
      </c>
      <c r="E10227" s="52">
        <v>428.03</v>
      </c>
      <c r="F10227" s="172">
        <f t="shared" si="174"/>
        <v>428.03</v>
      </c>
    </row>
    <row r="10228" spans="1:6" s="45" customFormat="1" ht="14.25">
      <c r="A10228" s="230">
        <v>5213418</v>
      </c>
      <c r="B10228" s="22" t="s">
        <v>31</v>
      </c>
      <c r="C10228" s="50" t="s">
        <v>11022</v>
      </c>
      <c r="D10228" s="51" t="s">
        <v>45</v>
      </c>
      <c r="E10228" s="52">
        <v>562.54</v>
      </c>
      <c r="F10228" s="172">
        <f t="shared" si="174"/>
        <v>562.54</v>
      </c>
    </row>
    <row r="10229" spans="1:6" s="45" customFormat="1" ht="14.25">
      <c r="A10229" s="230">
        <v>5213415</v>
      </c>
      <c r="B10229" s="22" t="s">
        <v>31</v>
      </c>
      <c r="C10229" s="50" t="s">
        <v>11023</v>
      </c>
      <c r="D10229" s="51" t="s">
        <v>45</v>
      </c>
      <c r="E10229" s="52">
        <v>663.28</v>
      </c>
      <c r="F10229" s="172">
        <f t="shared" si="174"/>
        <v>663.28</v>
      </c>
    </row>
    <row r="10230" spans="1:6" s="45" customFormat="1" ht="14.25">
      <c r="A10230" s="230">
        <v>5213420</v>
      </c>
      <c r="B10230" s="22" t="s">
        <v>31</v>
      </c>
      <c r="C10230" s="50" t="s">
        <v>11024</v>
      </c>
      <c r="D10230" s="51" t="s">
        <v>45</v>
      </c>
      <c r="E10230" s="52">
        <v>629.86</v>
      </c>
      <c r="F10230" s="172">
        <f t="shared" si="174"/>
        <v>629.86</v>
      </c>
    </row>
    <row r="10231" spans="1:6" s="45" customFormat="1" ht="14.25">
      <c r="A10231" s="230">
        <v>5213543</v>
      </c>
      <c r="B10231" s="22" t="s">
        <v>31</v>
      </c>
      <c r="C10231" s="50" t="s">
        <v>11025</v>
      </c>
      <c r="D10231" s="51" t="s">
        <v>20</v>
      </c>
      <c r="E10231" s="52">
        <v>1140.77</v>
      </c>
      <c r="F10231" s="172">
        <f t="shared" si="174"/>
        <v>1140.77</v>
      </c>
    </row>
    <row r="10232" spans="1:6" s="45" customFormat="1" ht="14.25">
      <c r="A10232" s="230">
        <v>5213552</v>
      </c>
      <c r="B10232" s="22" t="s">
        <v>31</v>
      </c>
      <c r="C10232" s="50" t="s">
        <v>11026</v>
      </c>
      <c r="D10232" s="51" t="s">
        <v>20</v>
      </c>
      <c r="E10232" s="52">
        <v>1229.05</v>
      </c>
      <c r="F10232" s="172">
        <f t="shared" si="174"/>
        <v>1229.05</v>
      </c>
    </row>
    <row r="10233" spans="1:6" s="45" customFormat="1" ht="14.25">
      <c r="A10233" s="230">
        <v>5213561</v>
      </c>
      <c r="B10233" s="22" t="s">
        <v>31</v>
      </c>
      <c r="C10233" s="50" t="s">
        <v>11027</v>
      </c>
      <c r="D10233" s="51" t="s">
        <v>20</v>
      </c>
      <c r="E10233" s="52">
        <v>1449.79</v>
      </c>
      <c r="F10233" s="172">
        <f t="shared" si="174"/>
        <v>1449.79</v>
      </c>
    </row>
    <row r="10234" spans="1:6" s="45" customFormat="1" ht="14.25">
      <c r="A10234" s="230">
        <v>5213544</v>
      </c>
      <c r="B10234" s="22" t="s">
        <v>31</v>
      </c>
      <c r="C10234" s="50" t="s">
        <v>11028</v>
      </c>
      <c r="D10234" s="51" t="s">
        <v>20</v>
      </c>
      <c r="E10234" s="52">
        <v>2466.0700000000002</v>
      </c>
      <c r="F10234" s="172">
        <f t="shared" si="174"/>
        <v>2466.0700000000002</v>
      </c>
    </row>
    <row r="10235" spans="1:6" s="45" customFormat="1" ht="14.25">
      <c r="A10235" s="230">
        <v>5213553</v>
      </c>
      <c r="B10235" s="22" t="s">
        <v>31</v>
      </c>
      <c r="C10235" s="50" t="s">
        <v>11029</v>
      </c>
      <c r="D10235" s="51" t="s">
        <v>20</v>
      </c>
      <c r="E10235" s="52">
        <v>2664.7</v>
      </c>
      <c r="F10235" s="172">
        <f t="shared" si="174"/>
        <v>2664.7</v>
      </c>
    </row>
    <row r="10236" spans="1:6" s="45" customFormat="1" ht="14.25">
      <c r="A10236" s="230">
        <v>5213562</v>
      </c>
      <c r="B10236" s="22" t="s">
        <v>31</v>
      </c>
      <c r="C10236" s="50" t="s">
        <v>11030</v>
      </c>
      <c r="D10236" s="51" t="s">
        <v>20</v>
      </c>
      <c r="E10236" s="52">
        <v>3161.37</v>
      </c>
      <c r="F10236" s="172">
        <f t="shared" si="174"/>
        <v>3161.37</v>
      </c>
    </row>
    <row r="10237" spans="1:6" s="45" customFormat="1" ht="14.25">
      <c r="A10237" s="230">
        <v>5213545</v>
      </c>
      <c r="B10237" s="22" t="s">
        <v>31</v>
      </c>
      <c r="C10237" s="50" t="s">
        <v>11031</v>
      </c>
      <c r="D10237" s="51" t="s">
        <v>20</v>
      </c>
      <c r="E10237" s="52">
        <v>3261.25</v>
      </c>
      <c r="F10237" s="172">
        <f t="shared" si="174"/>
        <v>3261.25</v>
      </c>
    </row>
    <row r="10238" spans="1:6" s="45" customFormat="1" ht="14.25">
      <c r="A10238" s="230">
        <v>5213554</v>
      </c>
      <c r="B10238" s="22" t="s">
        <v>31</v>
      </c>
      <c r="C10238" s="50" t="s">
        <v>11032</v>
      </c>
      <c r="D10238" s="51" t="s">
        <v>20</v>
      </c>
      <c r="E10238" s="52">
        <v>3526.09</v>
      </c>
      <c r="F10238" s="172">
        <f t="shared" si="174"/>
        <v>3526.09</v>
      </c>
    </row>
    <row r="10239" spans="1:6" s="45" customFormat="1" ht="14.25">
      <c r="A10239" s="230">
        <v>5213563</v>
      </c>
      <c r="B10239" s="22" t="s">
        <v>31</v>
      </c>
      <c r="C10239" s="50" t="s">
        <v>11033</v>
      </c>
      <c r="D10239" s="51" t="s">
        <v>20</v>
      </c>
      <c r="E10239" s="52">
        <v>4188.3100000000004</v>
      </c>
      <c r="F10239" s="172">
        <f t="shared" si="174"/>
        <v>4188.3100000000004</v>
      </c>
    </row>
    <row r="10240" spans="1:6" s="45" customFormat="1" ht="14.25">
      <c r="A10240" s="230">
        <v>5213546</v>
      </c>
      <c r="B10240" s="22" t="s">
        <v>31</v>
      </c>
      <c r="C10240" s="50" t="s">
        <v>11034</v>
      </c>
      <c r="D10240" s="51" t="s">
        <v>20</v>
      </c>
      <c r="E10240" s="52">
        <v>4402.03</v>
      </c>
      <c r="F10240" s="172">
        <f t="shared" si="174"/>
        <v>4402.03</v>
      </c>
    </row>
    <row r="10241" spans="1:6" s="45" customFormat="1" ht="14.25">
      <c r="A10241" s="230">
        <v>5213555</v>
      </c>
      <c r="B10241" s="22" t="s">
        <v>31</v>
      </c>
      <c r="C10241" s="50" t="s">
        <v>11035</v>
      </c>
      <c r="D10241" s="51" t="s">
        <v>20</v>
      </c>
      <c r="E10241" s="52">
        <v>4755.1499999999996</v>
      </c>
      <c r="F10241" s="172">
        <f t="shared" si="174"/>
        <v>4755.1499999999996</v>
      </c>
    </row>
    <row r="10242" spans="1:6" s="45" customFormat="1" ht="14.25">
      <c r="A10242" s="230">
        <v>5213564</v>
      </c>
      <c r="B10242" s="22" t="s">
        <v>31</v>
      </c>
      <c r="C10242" s="50" t="s">
        <v>11036</v>
      </c>
      <c r="D10242" s="51" t="s">
        <v>20</v>
      </c>
      <c r="E10242" s="52">
        <v>5638.11</v>
      </c>
      <c r="F10242" s="172">
        <f t="shared" si="174"/>
        <v>5638.11</v>
      </c>
    </row>
    <row r="10243" spans="1:6" s="45" customFormat="1" ht="14.25">
      <c r="A10243" s="230">
        <v>5213548</v>
      </c>
      <c r="B10243" s="22" t="s">
        <v>31</v>
      </c>
      <c r="C10243" s="50" t="s">
        <v>11037</v>
      </c>
      <c r="D10243" s="51" t="s">
        <v>20</v>
      </c>
      <c r="E10243" s="52">
        <v>6522.51</v>
      </c>
      <c r="F10243" s="172">
        <f t="shared" si="174"/>
        <v>6522.51</v>
      </c>
    </row>
    <row r="10244" spans="1:6" s="45" customFormat="1" ht="14.25">
      <c r="A10244" s="230">
        <v>5213557</v>
      </c>
      <c r="B10244" s="22" t="s">
        <v>31</v>
      </c>
      <c r="C10244" s="50" t="s">
        <v>11038</v>
      </c>
      <c r="D10244" s="51" t="s">
        <v>20</v>
      </c>
      <c r="E10244" s="52">
        <v>7052.19</v>
      </c>
      <c r="F10244" s="172">
        <f t="shared" si="174"/>
        <v>7052.19</v>
      </c>
    </row>
    <row r="10245" spans="1:6" s="45" customFormat="1" ht="14.25">
      <c r="A10245" s="230">
        <v>5213566</v>
      </c>
      <c r="B10245" s="22" t="s">
        <v>31</v>
      </c>
      <c r="C10245" s="50" t="s">
        <v>11039</v>
      </c>
      <c r="D10245" s="51" t="s">
        <v>20</v>
      </c>
      <c r="E10245" s="52">
        <v>8376.6299999999992</v>
      </c>
      <c r="F10245" s="172">
        <f t="shared" si="174"/>
        <v>8376.6299999999992</v>
      </c>
    </row>
    <row r="10246" spans="1:6" s="45" customFormat="1" ht="14.25">
      <c r="A10246" s="230">
        <v>5213576</v>
      </c>
      <c r="B10246" s="22" t="s">
        <v>31</v>
      </c>
      <c r="C10246" s="50" t="s">
        <v>11040</v>
      </c>
      <c r="D10246" s="51" t="s">
        <v>45</v>
      </c>
      <c r="E10246" s="52">
        <v>583.80999999999995</v>
      </c>
      <c r="F10246" s="172">
        <f t="shared" si="174"/>
        <v>583.80999999999995</v>
      </c>
    </row>
    <row r="10247" spans="1:6" s="45" customFormat="1" ht="14.25">
      <c r="A10247" s="230">
        <v>5213577</v>
      </c>
      <c r="B10247" s="22" t="s">
        <v>31</v>
      </c>
      <c r="C10247" s="50" t="s">
        <v>11041</v>
      </c>
      <c r="D10247" s="51" t="s">
        <v>45</v>
      </c>
      <c r="E10247" s="52">
        <v>627.95000000000005</v>
      </c>
      <c r="F10247" s="172">
        <f t="shared" si="174"/>
        <v>627.95000000000005</v>
      </c>
    </row>
    <row r="10248" spans="1:6" s="45" customFormat="1" ht="14.25">
      <c r="A10248" s="230">
        <v>5213578</v>
      </c>
      <c r="B10248" s="22" t="s">
        <v>31</v>
      </c>
      <c r="C10248" s="50" t="s">
        <v>11042</v>
      </c>
      <c r="D10248" s="51" t="s">
        <v>45</v>
      </c>
      <c r="E10248" s="52">
        <v>738.32</v>
      </c>
      <c r="F10248" s="172">
        <f t="shared" si="174"/>
        <v>738.32</v>
      </c>
    </row>
    <row r="10249" spans="1:6" s="45" customFormat="1" ht="14.25">
      <c r="A10249" s="230">
        <v>5213425</v>
      </c>
      <c r="B10249" s="22" t="s">
        <v>31</v>
      </c>
      <c r="C10249" s="50" t="s">
        <v>11043</v>
      </c>
      <c r="D10249" s="51" t="s">
        <v>45</v>
      </c>
      <c r="E10249" s="52">
        <v>601.71</v>
      </c>
      <c r="F10249" s="172">
        <f t="shared" si="174"/>
        <v>601.71</v>
      </c>
    </row>
    <row r="10250" spans="1:6" s="45" customFormat="1" ht="14.25">
      <c r="A10250" s="230">
        <v>5213426</v>
      </c>
      <c r="B10250" s="22" t="s">
        <v>31</v>
      </c>
      <c r="C10250" s="50" t="s">
        <v>11044</v>
      </c>
      <c r="D10250" s="51" t="s">
        <v>45</v>
      </c>
      <c r="E10250" s="52">
        <v>712.08</v>
      </c>
      <c r="F10250" s="172">
        <f t="shared" si="174"/>
        <v>712.08</v>
      </c>
    </row>
    <row r="10251" spans="1:6" s="45" customFormat="1" ht="14.25">
      <c r="A10251" s="230">
        <v>5213427</v>
      </c>
      <c r="B10251" s="22" t="s">
        <v>31</v>
      </c>
      <c r="C10251" s="50" t="s">
        <v>11045</v>
      </c>
      <c r="D10251" s="51" t="s">
        <v>45</v>
      </c>
      <c r="E10251" s="52">
        <v>779.4</v>
      </c>
      <c r="F10251" s="172">
        <f t="shared" si="174"/>
        <v>779.4</v>
      </c>
    </row>
    <row r="10252" spans="1:6" s="45" customFormat="1" ht="14.25">
      <c r="A10252" s="230">
        <v>5213567</v>
      </c>
      <c r="B10252" s="22" t="s">
        <v>31</v>
      </c>
      <c r="C10252" s="50" t="s">
        <v>11046</v>
      </c>
      <c r="D10252" s="51" t="s">
        <v>45</v>
      </c>
      <c r="E10252" s="52">
        <v>917.8</v>
      </c>
      <c r="F10252" s="172">
        <f t="shared" si="174"/>
        <v>917.8</v>
      </c>
    </row>
    <row r="10253" spans="1:6" s="45" customFormat="1" ht="14.25">
      <c r="A10253" s="230">
        <v>5213486</v>
      </c>
      <c r="B10253" s="22" t="s">
        <v>31</v>
      </c>
      <c r="C10253" s="50" t="s">
        <v>11047</v>
      </c>
      <c r="D10253" s="51" t="s">
        <v>45</v>
      </c>
      <c r="E10253" s="52">
        <v>957.26</v>
      </c>
      <c r="F10253" s="172">
        <f t="shared" si="174"/>
        <v>957.26</v>
      </c>
    </row>
    <row r="10254" spans="1:6" s="45" customFormat="1" ht="14.25">
      <c r="A10254" s="230">
        <v>5213487</v>
      </c>
      <c r="B10254" s="22" t="s">
        <v>31</v>
      </c>
      <c r="C10254" s="50" t="s">
        <v>11048</v>
      </c>
      <c r="D10254" s="51" t="s">
        <v>45</v>
      </c>
      <c r="E10254" s="52">
        <v>1067.6300000000001</v>
      </c>
      <c r="F10254" s="172">
        <f t="shared" si="174"/>
        <v>1067.6300000000001</v>
      </c>
    </row>
    <row r="10255" spans="1:6" s="45" customFormat="1" ht="14.25">
      <c r="A10255" s="230">
        <v>5213488</v>
      </c>
      <c r="B10255" s="22" t="s">
        <v>31</v>
      </c>
      <c r="C10255" s="50" t="s">
        <v>11049</v>
      </c>
      <c r="D10255" s="51" t="s">
        <v>45</v>
      </c>
      <c r="E10255" s="52">
        <v>1134.95</v>
      </c>
      <c r="F10255" s="172">
        <f t="shared" si="174"/>
        <v>1134.95</v>
      </c>
    </row>
    <row r="10256" spans="1:6" s="45" customFormat="1" ht="14.25">
      <c r="A10256" s="230">
        <v>5213568</v>
      </c>
      <c r="B10256" s="22" t="s">
        <v>31</v>
      </c>
      <c r="C10256" s="50" t="s">
        <v>11050</v>
      </c>
      <c r="D10256" s="51" t="s">
        <v>45</v>
      </c>
      <c r="E10256" s="52">
        <v>1273.3499999999999</v>
      </c>
      <c r="F10256" s="172">
        <f t="shared" si="174"/>
        <v>1273.3499999999999</v>
      </c>
    </row>
    <row r="10257" spans="1:6" s="45" customFormat="1" ht="14.25">
      <c r="A10257" s="230">
        <v>5213483</v>
      </c>
      <c r="B10257" s="22" t="s">
        <v>31</v>
      </c>
      <c r="C10257" s="50" t="s">
        <v>11051</v>
      </c>
      <c r="D10257" s="51" t="s">
        <v>45</v>
      </c>
      <c r="E10257" s="52">
        <v>1000.79</v>
      </c>
      <c r="F10257" s="172">
        <f t="shared" si="174"/>
        <v>1000.79</v>
      </c>
    </row>
    <row r="10258" spans="1:6" s="45" customFormat="1" ht="14.25">
      <c r="A10258" s="230">
        <v>5213484</v>
      </c>
      <c r="B10258" s="22" t="s">
        <v>31</v>
      </c>
      <c r="C10258" s="50" t="s">
        <v>11052</v>
      </c>
      <c r="D10258" s="51" t="s">
        <v>45</v>
      </c>
      <c r="E10258" s="52">
        <v>1111.1600000000001</v>
      </c>
      <c r="F10258" s="172">
        <f t="shared" si="174"/>
        <v>1111.1600000000001</v>
      </c>
    </row>
    <row r="10259" spans="1:6" s="45" customFormat="1" ht="14.25">
      <c r="A10259" s="230">
        <v>5213485</v>
      </c>
      <c r="B10259" s="22" t="s">
        <v>31</v>
      </c>
      <c r="C10259" s="50" t="s">
        <v>11053</v>
      </c>
      <c r="D10259" s="51" t="s">
        <v>45</v>
      </c>
      <c r="E10259" s="52">
        <v>1178.48</v>
      </c>
      <c r="F10259" s="172">
        <f t="shared" si="174"/>
        <v>1178.48</v>
      </c>
    </row>
    <row r="10260" spans="1:6" s="45" customFormat="1" ht="14.25">
      <c r="A10260" s="230">
        <v>5213434</v>
      </c>
      <c r="B10260" s="22" t="s">
        <v>31</v>
      </c>
      <c r="C10260" s="50" t="s">
        <v>11054</v>
      </c>
      <c r="D10260" s="51" t="s">
        <v>45</v>
      </c>
      <c r="E10260" s="52">
        <v>645.24</v>
      </c>
      <c r="F10260" s="172">
        <f t="shared" si="174"/>
        <v>645.24</v>
      </c>
    </row>
    <row r="10261" spans="1:6" s="45" customFormat="1" ht="14.25">
      <c r="A10261" s="230">
        <v>5213435</v>
      </c>
      <c r="B10261" s="22" t="s">
        <v>31</v>
      </c>
      <c r="C10261" s="50" t="s">
        <v>11055</v>
      </c>
      <c r="D10261" s="51" t="s">
        <v>45</v>
      </c>
      <c r="E10261" s="52">
        <v>755.61</v>
      </c>
      <c r="F10261" s="172">
        <f t="shared" si="174"/>
        <v>755.61</v>
      </c>
    </row>
    <row r="10262" spans="1:6" s="45" customFormat="1" ht="14.25">
      <c r="A10262" s="230">
        <v>5213436</v>
      </c>
      <c r="B10262" s="22" t="s">
        <v>31</v>
      </c>
      <c r="C10262" s="50" t="s">
        <v>11056</v>
      </c>
      <c r="D10262" s="51" t="s">
        <v>45</v>
      </c>
      <c r="E10262" s="52">
        <v>822.93</v>
      </c>
      <c r="F10262" s="172">
        <f t="shared" si="174"/>
        <v>822.93</v>
      </c>
    </row>
    <row r="10263" spans="1:6" s="45" customFormat="1" ht="14.25">
      <c r="A10263" s="230">
        <v>5213430</v>
      </c>
      <c r="B10263" s="22" t="s">
        <v>31</v>
      </c>
      <c r="C10263" s="50" t="s">
        <v>11057</v>
      </c>
      <c r="D10263" s="51" t="s">
        <v>45</v>
      </c>
      <c r="E10263" s="52">
        <v>385.42</v>
      </c>
      <c r="F10263" s="172">
        <f t="shared" si="174"/>
        <v>385.42</v>
      </c>
    </row>
    <row r="10264" spans="1:6" s="45" customFormat="1" ht="14.25">
      <c r="A10264" s="230">
        <v>5213431</v>
      </c>
      <c r="B10264" s="22" t="s">
        <v>31</v>
      </c>
      <c r="C10264" s="50" t="s">
        <v>11058</v>
      </c>
      <c r="D10264" s="51" t="s">
        <v>45</v>
      </c>
      <c r="E10264" s="52">
        <v>429.56</v>
      </c>
      <c r="F10264" s="172">
        <f t="shared" si="174"/>
        <v>429.56</v>
      </c>
    </row>
    <row r="10265" spans="1:6" s="45" customFormat="1" ht="14.25">
      <c r="A10265" s="230">
        <v>5213433</v>
      </c>
      <c r="B10265" s="22" t="s">
        <v>31</v>
      </c>
      <c r="C10265" s="50" t="s">
        <v>11059</v>
      </c>
      <c r="D10265" s="51" t="s">
        <v>45</v>
      </c>
      <c r="E10265" s="52">
        <v>379.38</v>
      </c>
      <c r="F10265" s="172">
        <f t="shared" si="174"/>
        <v>379.38</v>
      </c>
    </row>
    <row r="10266" spans="1:6" s="45" customFormat="1" ht="14.25">
      <c r="A10266" s="230">
        <v>5213428</v>
      </c>
      <c r="B10266" s="22" t="s">
        <v>31</v>
      </c>
      <c r="C10266" s="50" t="s">
        <v>11060</v>
      </c>
      <c r="D10266" s="51" t="s">
        <v>45</v>
      </c>
      <c r="E10266" s="52">
        <v>548.41999999999996</v>
      </c>
      <c r="F10266" s="172">
        <f t="shared" si="174"/>
        <v>548.41999999999996</v>
      </c>
    </row>
    <row r="10267" spans="1:6" s="45" customFormat="1" ht="14.25">
      <c r="A10267" s="230">
        <v>5213432</v>
      </c>
      <c r="B10267" s="22" t="s">
        <v>31</v>
      </c>
      <c r="C10267" s="50" t="s">
        <v>11061</v>
      </c>
      <c r="D10267" s="51" t="s">
        <v>45</v>
      </c>
      <c r="E10267" s="52">
        <v>539.94000000000005</v>
      </c>
      <c r="F10267" s="172">
        <f t="shared" si="174"/>
        <v>539.94000000000005</v>
      </c>
    </row>
    <row r="10268" spans="1:6" s="45" customFormat="1" ht="14.25">
      <c r="A10268" s="230">
        <v>5213429</v>
      </c>
      <c r="B10268" s="22" t="s">
        <v>31</v>
      </c>
      <c r="C10268" s="50" t="s">
        <v>11062</v>
      </c>
      <c r="D10268" s="51" t="s">
        <v>45</v>
      </c>
      <c r="E10268" s="52">
        <v>640.66999999999996</v>
      </c>
      <c r="F10268" s="172">
        <f t="shared" si="174"/>
        <v>640.66999999999996</v>
      </c>
    </row>
    <row r="10269" spans="1:6" s="45" customFormat="1" ht="14.25">
      <c r="A10269" s="230">
        <v>5213516</v>
      </c>
      <c r="B10269" s="22" t="s">
        <v>31</v>
      </c>
      <c r="C10269" s="50" t="s">
        <v>11063</v>
      </c>
      <c r="D10269" s="51" t="s">
        <v>20</v>
      </c>
      <c r="E10269" s="52">
        <v>851.37</v>
      </c>
      <c r="F10269" s="172">
        <f t="shared" si="174"/>
        <v>851.37</v>
      </c>
    </row>
    <row r="10270" spans="1:6" s="45" customFormat="1" ht="14.25">
      <c r="A10270" s="230">
        <v>5213525</v>
      </c>
      <c r="B10270" s="22" t="s">
        <v>31</v>
      </c>
      <c r="C10270" s="50" t="s">
        <v>11064</v>
      </c>
      <c r="D10270" s="51" t="s">
        <v>20</v>
      </c>
      <c r="E10270" s="52">
        <v>939.65</v>
      </c>
      <c r="F10270" s="172">
        <f t="shared" si="174"/>
        <v>939.65</v>
      </c>
    </row>
    <row r="10271" spans="1:6" s="45" customFormat="1" ht="14.25">
      <c r="A10271" s="230">
        <v>5213534</v>
      </c>
      <c r="B10271" s="22" t="s">
        <v>31</v>
      </c>
      <c r="C10271" s="50" t="s">
        <v>11065</v>
      </c>
      <c r="D10271" s="51" t="s">
        <v>20</v>
      </c>
      <c r="E10271" s="52">
        <v>1160.4100000000001</v>
      </c>
      <c r="F10271" s="172">
        <f t="shared" si="174"/>
        <v>1160.4100000000001</v>
      </c>
    </row>
    <row r="10272" spans="1:6" s="45" customFormat="1" ht="14.25">
      <c r="A10272" s="230">
        <v>5213517</v>
      </c>
      <c r="B10272" s="22" t="s">
        <v>31</v>
      </c>
      <c r="C10272" s="50" t="s">
        <v>11066</v>
      </c>
      <c r="D10272" s="51" t="s">
        <v>20</v>
      </c>
      <c r="E10272" s="52">
        <v>1814.92</v>
      </c>
      <c r="F10272" s="172">
        <f t="shared" si="174"/>
        <v>1814.92</v>
      </c>
    </row>
    <row r="10273" spans="1:6" s="45" customFormat="1" ht="14.25">
      <c r="A10273" s="230">
        <v>5213526</v>
      </c>
      <c r="B10273" s="22" t="s">
        <v>31</v>
      </c>
      <c r="C10273" s="50" t="s">
        <v>11067</v>
      </c>
      <c r="D10273" s="51" t="s">
        <v>20</v>
      </c>
      <c r="E10273" s="52">
        <v>2013.55</v>
      </c>
      <c r="F10273" s="172">
        <f t="shared" si="174"/>
        <v>2013.55</v>
      </c>
    </row>
    <row r="10274" spans="1:6" s="45" customFormat="1" ht="14.25">
      <c r="A10274" s="230">
        <v>5213535</v>
      </c>
      <c r="B10274" s="22" t="s">
        <v>31</v>
      </c>
      <c r="C10274" s="50" t="s">
        <v>11068</v>
      </c>
      <c r="D10274" s="51" t="s">
        <v>20</v>
      </c>
      <c r="E10274" s="52">
        <v>2510.2600000000002</v>
      </c>
      <c r="F10274" s="172">
        <f t="shared" si="174"/>
        <v>2510.2600000000002</v>
      </c>
    </row>
    <row r="10275" spans="1:6" s="45" customFormat="1" ht="14.25">
      <c r="A10275" s="230">
        <v>5213518</v>
      </c>
      <c r="B10275" s="22" t="s">
        <v>31</v>
      </c>
      <c r="C10275" s="50" t="s">
        <v>11069</v>
      </c>
      <c r="D10275" s="51" t="s">
        <v>20</v>
      </c>
      <c r="E10275" s="52">
        <v>2393.0500000000002</v>
      </c>
      <c r="F10275" s="172">
        <f t="shared" si="174"/>
        <v>2393.0500000000002</v>
      </c>
    </row>
    <row r="10276" spans="1:6" s="45" customFormat="1" ht="14.25">
      <c r="A10276" s="230">
        <v>5213527</v>
      </c>
      <c r="B10276" s="22" t="s">
        <v>31</v>
      </c>
      <c r="C10276" s="50" t="s">
        <v>11070</v>
      </c>
      <c r="D10276" s="51" t="s">
        <v>20</v>
      </c>
      <c r="E10276" s="52">
        <v>2657.89</v>
      </c>
      <c r="F10276" s="172">
        <f t="shared" si="174"/>
        <v>2657.89</v>
      </c>
    </row>
    <row r="10277" spans="1:6" s="45" customFormat="1" ht="14.25">
      <c r="A10277" s="230">
        <v>5213536</v>
      </c>
      <c r="B10277" s="22" t="s">
        <v>31</v>
      </c>
      <c r="C10277" s="50" t="s">
        <v>11071</v>
      </c>
      <c r="D10277" s="51" t="s">
        <v>20</v>
      </c>
      <c r="E10277" s="52">
        <v>3320.17</v>
      </c>
      <c r="F10277" s="172">
        <f t="shared" si="174"/>
        <v>3320.17</v>
      </c>
    </row>
    <row r="10278" spans="1:6" s="45" customFormat="1" ht="14.25">
      <c r="A10278" s="230">
        <v>5213519</v>
      </c>
      <c r="B10278" s="22" t="s">
        <v>31</v>
      </c>
      <c r="C10278" s="50" t="s">
        <v>11072</v>
      </c>
      <c r="D10278" s="51" t="s">
        <v>20</v>
      </c>
      <c r="E10278" s="52">
        <v>3244.43</v>
      </c>
      <c r="F10278" s="172">
        <f t="shared" si="174"/>
        <v>3244.43</v>
      </c>
    </row>
    <row r="10279" spans="1:6" s="45" customFormat="1" ht="14.25">
      <c r="A10279" s="230">
        <v>5213528</v>
      </c>
      <c r="B10279" s="22" t="s">
        <v>31</v>
      </c>
      <c r="C10279" s="50" t="s">
        <v>11073</v>
      </c>
      <c r="D10279" s="51" t="s">
        <v>20</v>
      </c>
      <c r="E10279" s="52">
        <v>3597.55</v>
      </c>
      <c r="F10279" s="172">
        <f t="shared" si="174"/>
        <v>3597.55</v>
      </c>
    </row>
    <row r="10280" spans="1:6" s="45" customFormat="1" ht="14.25">
      <c r="A10280" s="230">
        <v>5213537</v>
      </c>
      <c r="B10280" s="22" t="s">
        <v>31</v>
      </c>
      <c r="C10280" s="50" t="s">
        <v>11074</v>
      </c>
      <c r="D10280" s="51" t="s">
        <v>20</v>
      </c>
      <c r="E10280" s="52">
        <v>4480.59</v>
      </c>
      <c r="F10280" s="172">
        <f t="shared" si="174"/>
        <v>4480.59</v>
      </c>
    </row>
    <row r="10281" spans="1:6" s="45" customFormat="1" ht="14.25">
      <c r="A10281" s="230">
        <v>5213521</v>
      </c>
      <c r="B10281" s="22" t="s">
        <v>31</v>
      </c>
      <c r="C10281" s="50" t="s">
        <v>11075</v>
      </c>
      <c r="D10281" s="51" t="s">
        <v>20</v>
      </c>
      <c r="E10281" s="52">
        <v>4786.1099999999997</v>
      </c>
      <c r="F10281" s="172">
        <f t="shared" si="174"/>
        <v>4786.1099999999997</v>
      </c>
    </row>
    <row r="10282" spans="1:6" s="45" customFormat="1" ht="14.25">
      <c r="A10282" s="230">
        <v>5213530</v>
      </c>
      <c r="B10282" s="22" t="s">
        <v>31</v>
      </c>
      <c r="C10282" s="50" t="s">
        <v>11076</v>
      </c>
      <c r="D10282" s="51" t="s">
        <v>20</v>
      </c>
      <c r="E10282" s="52">
        <v>5315.79</v>
      </c>
      <c r="F10282" s="172">
        <f t="shared" si="174"/>
        <v>5315.79</v>
      </c>
    </row>
    <row r="10283" spans="1:6" s="45" customFormat="1" ht="14.25">
      <c r="A10283" s="230">
        <v>5213539</v>
      </c>
      <c r="B10283" s="22" t="s">
        <v>31</v>
      </c>
      <c r="C10283" s="50" t="s">
        <v>11077</v>
      </c>
      <c r="D10283" s="51" t="s">
        <v>20</v>
      </c>
      <c r="E10283" s="52">
        <v>6640.35</v>
      </c>
      <c r="F10283" s="172">
        <f t="shared" si="174"/>
        <v>6640.35</v>
      </c>
    </row>
    <row r="10284" spans="1:6" s="45" customFormat="1" ht="14.25">
      <c r="A10284" s="230">
        <v>5213573</v>
      </c>
      <c r="B10284" s="22" t="s">
        <v>31</v>
      </c>
      <c r="C10284" s="50" t="s">
        <v>11078</v>
      </c>
      <c r="D10284" s="51" t="s">
        <v>45</v>
      </c>
      <c r="E10284" s="52">
        <v>439.11</v>
      </c>
      <c r="F10284" s="172">
        <f t="shared" si="174"/>
        <v>439.11</v>
      </c>
    </row>
    <row r="10285" spans="1:6" s="45" customFormat="1" ht="14.25">
      <c r="A10285" s="230">
        <v>5213574</v>
      </c>
      <c r="B10285" s="22" t="s">
        <v>31</v>
      </c>
      <c r="C10285" s="50" t="s">
        <v>11079</v>
      </c>
      <c r="D10285" s="51" t="s">
        <v>45</v>
      </c>
      <c r="E10285" s="52">
        <v>483.25</v>
      </c>
      <c r="F10285" s="172">
        <f t="shared" si="174"/>
        <v>483.25</v>
      </c>
    </row>
    <row r="10286" spans="1:6" s="45" customFormat="1" ht="14.25">
      <c r="A10286" s="230">
        <v>5213575</v>
      </c>
      <c r="B10286" s="22" t="s">
        <v>31</v>
      </c>
      <c r="C10286" s="50" t="s">
        <v>11080</v>
      </c>
      <c r="D10286" s="51" t="s">
        <v>45</v>
      </c>
      <c r="E10286" s="52">
        <v>593.63</v>
      </c>
      <c r="F10286" s="172">
        <f t="shared" si="174"/>
        <v>593.63</v>
      </c>
    </row>
    <row r="10287" spans="1:6" s="45" customFormat="1" ht="14.25">
      <c r="A10287" s="230">
        <v>5213480</v>
      </c>
      <c r="B10287" s="22" t="s">
        <v>31</v>
      </c>
      <c r="C10287" s="50" t="s">
        <v>11081</v>
      </c>
      <c r="D10287" s="51" t="s">
        <v>45</v>
      </c>
      <c r="E10287" s="52">
        <v>899.63</v>
      </c>
      <c r="F10287" s="172">
        <f t="shared" ref="F10287:F10350" si="175">E10287*$F$5038</f>
        <v>899.63</v>
      </c>
    </row>
    <row r="10288" spans="1:6" s="45" customFormat="1" ht="14.25">
      <c r="A10288" s="230">
        <v>5213481</v>
      </c>
      <c r="B10288" s="22" t="s">
        <v>31</v>
      </c>
      <c r="C10288" s="50" t="s">
        <v>11082</v>
      </c>
      <c r="D10288" s="51" t="s">
        <v>45</v>
      </c>
      <c r="E10288" s="52">
        <v>1010</v>
      </c>
      <c r="F10288" s="172">
        <f t="shared" si="175"/>
        <v>1010</v>
      </c>
    </row>
    <row r="10289" spans="1:6" s="45" customFormat="1" ht="14.25">
      <c r="A10289" s="230">
        <v>5213482</v>
      </c>
      <c r="B10289" s="22" t="s">
        <v>31</v>
      </c>
      <c r="C10289" s="50" t="s">
        <v>11083</v>
      </c>
      <c r="D10289" s="51" t="s">
        <v>45</v>
      </c>
      <c r="E10289" s="52">
        <v>1077.32</v>
      </c>
      <c r="F10289" s="172">
        <f t="shared" si="175"/>
        <v>1077.32</v>
      </c>
    </row>
    <row r="10290" spans="1:6" s="45" customFormat="1" ht="14.25">
      <c r="A10290" s="230">
        <v>5213422</v>
      </c>
      <c r="B10290" s="22" t="s">
        <v>31</v>
      </c>
      <c r="C10290" s="50" t="s">
        <v>11084</v>
      </c>
      <c r="D10290" s="51" t="s">
        <v>45</v>
      </c>
      <c r="E10290" s="52">
        <v>530.12</v>
      </c>
      <c r="F10290" s="172">
        <f t="shared" si="175"/>
        <v>530.12</v>
      </c>
    </row>
    <row r="10291" spans="1:6" s="45" customFormat="1" ht="14.25">
      <c r="A10291" s="230">
        <v>5213423</v>
      </c>
      <c r="B10291" s="22" t="s">
        <v>31</v>
      </c>
      <c r="C10291" s="50" t="s">
        <v>11085</v>
      </c>
      <c r="D10291" s="51" t="s">
        <v>45</v>
      </c>
      <c r="E10291" s="52">
        <v>574.26</v>
      </c>
      <c r="F10291" s="172">
        <f t="shared" si="175"/>
        <v>574.26</v>
      </c>
    </row>
    <row r="10292" spans="1:6" s="45" customFormat="1" ht="14.25">
      <c r="A10292" s="230">
        <v>5213424</v>
      </c>
      <c r="B10292" s="22" t="s">
        <v>31</v>
      </c>
      <c r="C10292" s="50" t="s">
        <v>11086</v>
      </c>
      <c r="D10292" s="51" t="s">
        <v>45</v>
      </c>
      <c r="E10292" s="52">
        <v>684.63</v>
      </c>
      <c r="F10292" s="172">
        <f t="shared" si="175"/>
        <v>684.63</v>
      </c>
    </row>
    <row r="10293" spans="1:6" s="45" customFormat="1" ht="14.25">
      <c r="A10293" s="230">
        <v>5213437</v>
      </c>
      <c r="B10293" s="22" t="s">
        <v>31</v>
      </c>
      <c r="C10293" s="50" t="s">
        <v>11087</v>
      </c>
      <c r="D10293" s="51" t="s">
        <v>45</v>
      </c>
      <c r="E10293" s="52">
        <v>544.08000000000004</v>
      </c>
      <c r="F10293" s="172">
        <f t="shared" si="175"/>
        <v>544.08000000000004</v>
      </c>
    </row>
    <row r="10294" spans="1:6" s="45" customFormat="1" ht="14.25">
      <c r="A10294" s="230">
        <v>5213438</v>
      </c>
      <c r="B10294" s="22" t="s">
        <v>31</v>
      </c>
      <c r="C10294" s="50" t="s">
        <v>11088</v>
      </c>
      <c r="D10294" s="51" t="s">
        <v>45</v>
      </c>
      <c r="E10294" s="52">
        <v>654.45000000000005</v>
      </c>
      <c r="F10294" s="172">
        <f t="shared" si="175"/>
        <v>654.45000000000005</v>
      </c>
    </row>
    <row r="10295" spans="1:6" s="45" customFormat="1" ht="14.25">
      <c r="A10295" s="230">
        <v>5213439</v>
      </c>
      <c r="B10295" s="22" t="s">
        <v>31</v>
      </c>
      <c r="C10295" s="50" t="s">
        <v>11089</v>
      </c>
      <c r="D10295" s="51" t="s">
        <v>45</v>
      </c>
      <c r="E10295" s="52">
        <v>721.77</v>
      </c>
      <c r="F10295" s="172">
        <f t="shared" si="175"/>
        <v>721.77</v>
      </c>
    </row>
    <row r="10296" spans="1:6" s="45" customFormat="1" ht="24">
      <c r="A10296" s="230">
        <v>5212556</v>
      </c>
      <c r="B10296" s="22" t="s">
        <v>31</v>
      </c>
      <c r="C10296" s="50" t="s">
        <v>11090</v>
      </c>
      <c r="D10296" s="51" t="s">
        <v>2451</v>
      </c>
      <c r="E10296" s="52">
        <v>1.93</v>
      </c>
      <c r="F10296" s="172">
        <f t="shared" si="175"/>
        <v>1.93</v>
      </c>
    </row>
    <row r="10297" spans="1:6" s="45" customFormat="1" ht="24">
      <c r="A10297" s="230">
        <v>5213649</v>
      </c>
      <c r="B10297" s="22" t="s">
        <v>31</v>
      </c>
      <c r="C10297" s="50" t="s">
        <v>11091</v>
      </c>
      <c r="D10297" s="51" t="s">
        <v>20</v>
      </c>
      <c r="E10297" s="52">
        <v>100104.81</v>
      </c>
      <c r="F10297" s="172">
        <f t="shared" si="175"/>
        <v>100104.81</v>
      </c>
    </row>
    <row r="10298" spans="1:6" s="45" customFormat="1" ht="24">
      <c r="A10298" s="230">
        <v>5213591</v>
      </c>
      <c r="B10298" s="22" t="s">
        <v>31</v>
      </c>
      <c r="C10298" s="50" t="s">
        <v>11092</v>
      </c>
      <c r="D10298" s="51" t="s">
        <v>20</v>
      </c>
      <c r="E10298" s="52">
        <v>100104.81</v>
      </c>
      <c r="F10298" s="172">
        <f t="shared" si="175"/>
        <v>100104.81</v>
      </c>
    </row>
    <row r="10299" spans="1:6" s="45" customFormat="1" ht="24">
      <c r="A10299" s="230">
        <v>5213718</v>
      </c>
      <c r="B10299" s="22" t="s">
        <v>31</v>
      </c>
      <c r="C10299" s="50" t="s">
        <v>11093</v>
      </c>
      <c r="D10299" s="51" t="s">
        <v>20</v>
      </c>
      <c r="E10299" s="52">
        <v>112070.86</v>
      </c>
      <c r="F10299" s="172">
        <f t="shared" si="175"/>
        <v>112070.86</v>
      </c>
    </row>
    <row r="10300" spans="1:6" s="45" customFormat="1" ht="24">
      <c r="A10300" s="230">
        <v>5213741</v>
      </c>
      <c r="B10300" s="22" t="s">
        <v>31</v>
      </c>
      <c r="C10300" s="50" t="s">
        <v>11094</v>
      </c>
      <c r="D10300" s="51" t="s">
        <v>20</v>
      </c>
      <c r="E10300" s="52">
        <v>112070.86</v>
      </c>
      <c r="F10300" s="172">
        <f t="shared" si="175"/>
        <v>112070.86</v>
      </c>
    </row>
    <row r="10301" spans="1:6" s="45" customFormat="1" ht="24">
      <c r="A10301" s="230">
        <v>5213776</v>
      </c>
      <c r="B10301" s="22" t="s">
        <v>31</v>
      </c>
      <c r="C10301" s="50" t="s">
        <v>11095</v>
      </c>
      <c r="D10301" s="51" t="s">
        <v>20</v>
      </c>
      <c r="E10301" s="52">
        <v>121650.01</v>
      </c>
      <c r="F10301" s="172">
        <f t="shared" si="175"/>
        <v>121650.01</v>
      </c>
    </row>
    <row r="10302" spans="1:6" s="45" customFormat="1" ht="24">
      <c r="A10302" s="230">
        <v>5213799</v>
      </c>
      <c r="B10302" s="22" t="s">
        <v>31</v>
      </c>
      <c r="C10302" s="50" t="s">
        <v>11096</v>
      </c>
      <c r="D10302" s="51" t="s">
        <v>20</v>
      </c>
      <c r="E10302" s="52">
        <v>121650.01</v>
      </c>
      <c r="F10302" s="172">
        <f t="shared" si="175"/>
        <v>121650.01</v>
      </c>
    </row>
    <row r="10303" spans="1:6" s="45" customFormat="1" ht="14.25">
      <c r="A10303" s="230">
        <v>5213363</v>
      </c>
      <c r="B10303" s="22" t="s">
        <v>31</v>
      </c>
      <c r="C10303" s="50" t="s">
        <v>11097</v>
      </c>
      <c r="D10303" s="51" t="s">
        <v>45</v>
      </c>
      <c r="E10303" s="52">
        <v>36.71</v>
      </c>
      <c r="F10303" s="172">
        <f t="shared" si="175"/>
        <v>36.71</v>
      </c>
    </row>
    <row r="10304" spans="1:6" s="45" customFormat="1" ht="14.25">
      <c r="A10304" s="230">
        <v>5213667</v>
      </c>
      <c r="B10304" s="22" t="s">
        <v>31</v>
      </c>
      <c r="C10304" s="50" t="s">
        <v>11098</v>
      </c>
      <c r="D10304" s="51" t="s">
        <v>20</v>
      </c>
      <c r="E10304" s="52">
        <v>342.86</v>
      </c>
      <c r="F10304" s="172">
        <f t="shared" si="175"/>
        <v>342.86</v>
      </c>
    </row>
    <row r="10305" spans="1:6" s="45" customFormat="1" ht="14.25">
      <c r="A10305" s="230">
        <v>5213683</v>
      </c>
      <c r="B10305" s="22" t="s">
        <v>31</v>
      </c>
      <c r="C10305" s="50" t="s">
        <v>11099</v>
      </c>
      <c r="D10305" s="51" t="s">
        <v>20</v>
      </c>
      <c r="E10305" s="52">
        <v>244.39</v>
      </c>
      <c r="F10305" s="172">
        <f t="shared" si="175"/>
        <v>244.39</v>
      </c>
    </row>
    <row r="10306" spans="1:6" s="45" customFormat="1" ht="14.25">
      <c r="A10306" s="230">
        <v>5213660</v>
      </c>
      <c r="B10306" s="22" t="s">
        <v>31</v>
      </c>
      <c r="C10306" s="50" t="s">
        <v>11100</v>
      </c>
      <c r="D10306" s="51" t="s">
        <v>20</v>
      </c>
      <c r="E10306" s="52">
        <v>203.66</v>
      </c>
      <c r="F10306" s="172">
        <f t="shared" si="175"/>
        <v>203.66</v>
      </c>
    </row>
    <row r="10307" spans="1:6" s="45" customFormat="1" ht="14.25">
      <c r="A10307" s="230">
        <v>5213364</v>
      </c>
      <c r="B10307" s="22" t="s">
        <v>31</v>
      </c>
      <c r="C10307" s="50" t="s">
        <v>11101</v>
      </c>
      <c r="D10307" s="51" t="s">
        <v>45</v>
      </c>
      <c r="E10307" s="52">
        <v>19.59</v>
      </c>
      <c r="F10307" s="172">
        <f t="shared" si="175"/>
        <v>19.59</v>
      </c>
    </row>
    <row r="10308" spans="1:6" s="45" customFormat="1" ht="14.25">
      <c r="A10308" s="230">
        <v>5213832</v>
      </c>
      <c r="B10308" s="22" t="s">
        <v>31</v>
      </c>
      <c r="C10308" s="50" t="s">
        <v>11102</v>
      </c>
      <c r="D10308" s="51" t="s">
        <v>45</v>
      </c>
      <c r="E10308" s="52">
        <v>3.83</v>
      </c>
      <c r="F10308" s="172">
        <f t="shared" si="175"/>
        <v>3.83</v>
      </c>
    </row>
    <row r="10309" spans="1:6" s="45" customFormat="1" ht="14.25">
      <c r="A10309" s="230">
        <v>5213830</v>
      </c>
      <c r="B10309" s="22" t="s">
        <v>31</v>
      </c>
      <c r="C10309" s="50" t="s">
        <v>11103</v>
      </c>
      <c r="D10309" s="51" t="s">
        <v>45</v>
      </c>
      <c r="E10309" s="52">
        <v>4.8499999999999996</v>
      </c>
      <c r="F10309" s="172">
        <f t="shared" si="175"/>
        <v>4.8499999999999996</v>
      </c>
    </row>
    <row r="10310" spans="1:6" s="45" customFormat="1" ht="14.25">
      <c r="A10310" s="230">
        <v>5213831</v>
      </c>
      <c r="B10310" s="22" t="s">
        <v>31</v>
      </c>
      <c r="C10310" s="50" t="s">
        <v>11104</v>
      </c>
      <c r="D10310" s="51" t="s">
        <v>45</v>
      </c>
      <c r="E10310" s="52">
        <v>60.82</v>
      </c>
      <c r="F10310" s="172">
        <f t="shared" si="175"/>
        <v>60.82</v>
      </c>
    </row>
    <row r="10311" spans="1:6" s="45" customFormat="1" ht="14.25">
      <c r="A10311" s="230">
        <v>5213849</v>
      </c>
      <c r="B10311" s="22" t="s">
        <v>31</v>
      </c>
      <c r="C10311" s="50" t="s">
        <v>11105</v>
      </c>
      <c r="D10311" s="51" t="s">
        <v>25</v>
      </c>
      <c r="E10311" s="52">
        <v>3.35</v>
      </c>
      <c r="F10311" s="172">
        <f t="shared" si="175"/>
        <v>3.35</v>
      </c>
    </row>
    <row r="10312" spans="1:6" s="45" customFormat="1" ht="24">
      <c r="A10312" s="230">
        <v>5213636</v>
      </c>
      <c r="B10312" s="22" t="s">
        <v>31</v>
      </c>
      <c r="C10312" s="50" t="s">
        <v>11106</v>
      </c>
      <c r="D10312" s="51" t="s">
        <v>20</v>
      </c>
      <c r="E10312" s="52">
        <v>98892.12</v>
      </c>
      <c r="F10312" s="172">
        <f t="shared" si="175"/>
        <v>98892.12</v>
      </c>
    </row>
    <row r="10313" spans="1:6" s="45" customFormat="1" ht="24">
      <c r="A10313" s="230">
        <v>5213642</v>
      </c>
      <c r="B10313" s="22" t="s">
        <v>31</v>
      </c>
      <c r="C10313" s="50" t="s">
        <v>11107</v>
      </c>
      <c r="D10313" s="51" t="s">
        <v>20</v>
      </c>
      <c r="E10313" s="52">
        <v>98892.12</v>
      </c>
      <c r="F10313" s="172">
        <f t="shared" si="175"/>
        <v>98892.12</v>
      </c>
    </row>
    <row r="10314" spans="1:6" s="45" customFormat="1" ht="24">
      <c r="A10314" s="230">
        <v>5213757</v>
      </c>
      <c r="B10314" s="22" t="s">
        <v>31</v>
      </c>
      <c r="C10314" s="50" t="s">
        <v>11108</v>
      </c>
      <c r="D10314" s="51" t="s">
        <v>20</v>
      </c>
      <c r="E10314" s="52">
        <v>109696.12</v>
      </c>
      <c r="F10314" s="172">
        <f t="shared" si="175"/>
        <v>109696.12</v>
      </c>
    </row>
    <row r="10315" spans="1:6" s="45" customFormat="1" ht="24">
      <c r="A10315" s="230">
        <v>5213763</v>
      </c>
      <c r="B10315" s="22" t="s">
        <v>31</v>
      </c>
      <c r="C10315" s="50" t="s">
        <v>11109</v>
      </c>
      <c r="D10315" s="51" t="s">
        <v>20</v>
      </c>
      <c r="E10315" s="52">
        <v>109696.12</v>
      </c>
      <c r="F10315" s="172">
        <f t="shared" si="175"/>
        <v>109696.12</v>
      </c>
    </row>
    <row r="10316" spans="1:6" s="45" customFormat="1" ht="24">
      <c r="A10316" s="230">
        <v>5213815</v>
      </c>
      <c r="B10316" s="22" t="s">
        <v>31</v>
      </c>
      <c r="C10316" s="50" t="s">
        <v>11110</v>
      </c>
      <c r="D10316" s="51" t="s">
        <v>20</v>
      </c>
      <c r="E10316" s="52">
        <v>120500.12</v>
      </c>
      <c r="F10316" s="172">
        <f t="shared" si="175"/>
        <v>120500.12</v>
      </c>
    </row>
    <row r="10317" spans="1:6" s="45" customFormat="1" ht="24">
      <c r="A10317" s="230">
        <v>5213821</v>
      </c>
      <c r="B10317" s="22" t="s">
        <v>31</v>
      </c>
      <c r="C10317" s="50" t="s">
        <v>11111</v>
      </c>
      <c r="D10317" s="51" t="s">
        <v>20</v>
      </c>
      <c r="E10317" s="52">
        <v>120500.12</v>
      </c>
      <c r="F10317" s="172">
        <f t="shared" si="175"/>
        <v>120500.12</v>
      </c>
    </row>
    <row r="10318" spans="1:6" s="45" customFormat="1" ht="24">
      <c r="A10318" s="230">
        <v>5213630</v>
      </c>
      <c r="B10318" s="22" t="s">
        <v>31</v>
      </c>
      <c r="C10318" s="50" t="s">
        <v>11112</v>
      </c>
      <c r="D10318" s="51" t="s">
        <v>20</v>
      </c>
      <c r="E10318" s="52">
        <v>59192.21</v>
      </c>
      <c r="F10318" s="172">
        <f t="shared" si="175"/>
        <v>59192.21</v>
      </c>
    </row>
    <row r="10319" spans="1:6" s="45" customFormat="1" ht="24">
      <c r="A10319" s="230">
        <v>5213584</v>
      </c>
      <c r="B10319" s="22" t="s">
        <v>31</v>
      </c>
      <c r="C10319" s="50" t="s">
        <v>11113</v>
      </c>
      <c r="D10319" s="51" t="s">
        <v>20</v>
      </c>
      <c r="E10319" s="52">
        <v>59192.21</v>
      </c>
      <c r="F10319" s="172">
        <f t="shared" si="175"/>
        <v>59192.21</v>
      </c>
    </row>
    <row r="10320" spans="1:6" s="45" customFormat="1" ht="24">
      <c r="A10320" s="230">
        <v>5213711</v>
      </c>
      <c r="B10320" s="22" t="s">
        <v>31</v>
      </c>
      <c r="C10320" s="50" t="s">
        <v>11114</v>
      </c>
      <c r="D10320" s="51" t="s">
        <v>20</v>
      </c>
      <c r="E10320" s="52">
        <v>66006.98</v>
      </c>
      <c r="F10320" s="172">
        <f t="shared" si="175"/>
        <v>66006.98</v>
      </c>
    </row>
    <row r="10321" spans="1:6" s="45" customFormat="1" ht="24">
      <c r="A10321" s="230">
        <v>5213734</v>
      </c>
      <c r="B10321" s="22" t="s">
        <v>31</v>
      </c>
      <c r="C10321" s="50" t="s">
        <v>11115</v>
      </c>
      <c r="D10321" s="51" t="s">
        <v>20</v>
      </c>
      <c r="E10321" s="52">
        <v>66006.98</v>
      </c>
      <c r="F10321" s="172">
        <f t="shared" si="175"/>
        <v>66006.98</v>
      </c>
    </row>
    <row r="10322" spans="1:6" s="45" customFormat="1" ht="24">
      <c r="A10322" s="230">
        <v>5213769</v>
      </c>
      <c r="B10322" s="22" t="s">
        <v>31</v>
      </c>
      <c r="C10322" s="50" t="s">
        <v>11116</v>
      </c>
      <c r="D10322" s="51" t="s">
        <v>20</v>
      </c>
      <c r="E10322" s="52">
        <v>71978.009999999995</v>
      </c>
      <c r="F10322" s="172">
        <f t="shared" si="175"/>
        <v>71978.009999999995</v>
      </c>
    </row>
    <row r="10323" spans="1:6" s="45" customFormat="1" ht="24">
      <c r="A10323" s="230">
        <v>5213792</v>
      </c>
      <c r="B10323" s="22" t="s">
        <v>31</v>
      </c>
      <c r="C10323" s="50" t="s">
        <v>11117</v>
      </c>
      <c r="D10323" s="51" t="s">
        <v>20</v>
      </c>
      <c r="E10323" s="52">
        <v>71978.009999999995</v>
      </c>
      <c r="F10323" s="172">
        <f t="shared" si="175"/>
        <v>71978.009999999995</v>
      </c>
    </row>
    <row r="10324" spans="1:6" s="45" customFormat="1" ht="14.25">
      <c r="A10324" s="230">
        <v>5213844</v>
      </c>
      <c r="B10324" s="22" t="s">
        <v>31</v>
      </c>
      <c r="C10324" s="50" t="s">
        <v>11118</v>
      </c>
      <c r="D10324" s="51" t="s">
        <v>25</v>
      </c>
      <c r="E10324" s="52">
        <v>3.44</v>
      </c>
      <c r="F10324" s="172">
        <f t="shared" si="175"/>
        <v>3.44</v>
      </c>
    </row>
    <row r="10325" spans="1:6" s="45" customFormat="1" ht="14.25">
      <c r="A10325" s="230">
        <v>5213869</v>
      </c>
      <c r="B10325" s="22" t="s">
        <v>31</v>
      </c>
      <c r="C10325" s="50" t="s">
        <v>11119</v>
      </c>
      <c r="D10325" s="51" t="s">
        <v>20</v>
      </c>
      <c r="E10325" s="52">
        <v>2401.2600000000002</v>
      </c>
      <c r="F10325" s="172">
        <f t="shared" si="175"/>
        <v>2401.2600000000002</v>
      </c>
    </row>
    <row r="10326" spans="1:6" s="45" customFormat="1" ht="14.25">
      <c r="A10326" s="230">
        <v>5213870</v>
      </c>
      <c r="B10326" s="22" t="s">
        <v>31</v>
      </c>
      <c r="C10326" s="50" t="s">
        <v>11120</v>
      </c>
      <c r="D10326" s="51" t="s">
        <v>20</v>
      </c>
      <c r="E10326" s="52">
        <v>3302.34</v>
      </c>
      <c r="F10326" s="172">
        <f t="shared" si="175"/>
        <v>3302.34</v>
      </c>
    </row>
    <row r="10327" spans="1:6" s="45" customFormat="1" ht="14.25">
      <c r="A10327" s="230">
        <v>5213871</v>
      </c>
      <c r="B10327" s="22" t="s">
        <v>31</v>
      </c>
      <c r="C10327" s="50" t="s">
        <v>11121</v>
      </c>
      <c r="D10327" s="51" t="s">
        <v>20</v>
      </c>
      <c r="E10327" s="52">
        <v>3377.98</v>
      </c>
      <c r="F10327" s="172">
        <f t="shared" si="175"/>
        <v>3377.98</v>
      </c>
    </row>
    <row r="10328" spans="1:6" s="45" customFormat="1" ht="14.25">
      <c r="A10328" s="230">
        <v>5213872</v>
      </c>
      <c r="B10328" s="22" t="s">
        <v>31</v>
      </c>
      <c r="C10328" s="50" t="s">
        <v>11122</v>
      </c>
      <c r="D10328" s="51" t="s">
        <v>20</v>
      </c>
      <c r="E10328" s="52">
        <v>5351.59</v>
      </c>
      <c r="F10328" s="172">
        <f t="shared" si="175"/>
        <v>5351.59</v>
      </c>
    </row>
    <row r="10329" spans="1:6" s="45" customFormat="1" ht="14.25">
      <c r="A10329" s="230">
        <v>5213867</v>
      </c>
      <c r="B10329" s="22" t="s">
        <v>31</v>
      </c>
      <c r="C10329" s="50" t="s">
        <v>11123</v>
      </c>
      <c r="D10329" s="51" t="s">
        <v>20</v>
      </c>
      <c r="E10329" s="52">
        <v>563.21</v>
      </c>
      <c r="F10329" s="172">
        <f t="shared" si="175"/>
        <v>563.21</v>
      </c>
    </row>
    <row r="10330" spans="1:6" s="45" customFormat="1" ht="14.25">
      <c r="A10330" s="230">
        <v>5213863</v>
      </c>
      <c r="B10330" s="22" t="s">
        <v>31</v>
      </c>
      <c r="C10330" s="50" t="s">
        <v>11124</v>
      </c>
      <c r="D10330" s="51" t="s">
        <v>20</v>
      </c>
      <c r="E10330" s="52">
        <v>451.94</v>
      </c>
      <c r="F10330" s="172">
        <f t="shared" si="175"/>
        <v>451.94</v>
      </c>
    </row>
    <row r="10331" spans="1:6" s="45" customFormat="1" ht="14.25">
      <c r="A10331" s="230">
        <v>5213864</v>
      </c>
      <c r="B10331" s="22" t="s">
        <v>31</v>
      </c>
      <c r="C10331" s="50" t="s">
        <v>11125</v>
      </c>
      <c r="D10331" s="51" t="s">
        <v>20</v>
      </c>
      <c r="E10331" s="52">
        <v>481.38</v>
      </c>
      <c r="F10331" s="172">
        <f t="shared" si="175"/>
        <v>481.38</v>
      </c>
    </row>
    <row r="10332" spans="1:6" s="45" customFormat="1" ht="14.25">
      <c r="A10332" s="230">
        <v>5213865</v>
      </c>
      <c r="B10332" s="22" t="s">
        <v>31</v>
      </c>
      <c r="C10332" s="50" t="s">
        <v>11126</v>
      </c>
      <c r="D10332" s="51" t="s">
        <v>20</v>
      </c>
      <c r="E10332" s="52">
        <v>511.01</v>
      </c>
      <c r="F10332" s="172">
        <f t="shared" si="175"/>
        <v>511.01</v>
      </c>
    </row>
    <row r="10333" spans="1:6" s="45" customFormat="1" ht="14.25">
      <c r="A10333" s="230">
        <v>5213866</v>
      </c>
      <c r="B10333" s="22" t="s">
        <v>31</v>
      </c>
      <c r="C10333" s="50" t="s">
        <v>11127</v>
      </c>
      <c r="D10333" s="51" t="s">
        <v>20</v>
      </c>
      <c r="E10333" s="52">
        <v>576.88</v>
      </c>
      <c r="F10333" s="172">
        <f t="shared" si="175"/>
        <v>576.88</v>
      </c>
    </row>
    <row r="10334" spans="1:6" s="45" customFormat="1" ht="14.25">
      <c r="A10334" s="230">
        <v>5213855</v>
      </c>
      <c r="B10334" s="22" t="s">
        <v>31</v>
      </c>
      <c r="C10334" s="50" t="s">
        <v>11128</v>
      </c>
      <c r="D10334" s="51" t="s">
        <v>20</v>
      </c>
      <c r="E10334" s="52">
        <v>406.05</v>
      </c>
      <c r="F10334" s="172">
        <f t="shared" si="175"/>
        <v>406.05</v>
      </c>
    </row>
    <row r="10335" spans="1:6" s="45" customFormat="1" ht="14.25">
      <c r="A10335" s="230">
        <v>5213856</v>
      </c>
      <c r="B10335" s="22" t="s">
        <v>31</v>
      </c>
      <c r="C10335" s="50" t="s">
        <v>11129</v>
      </c>
      <c r="D10335" s="51" t="s">
        <v>20</v>
      </c>
      <c r="E10335" s="52">
        <v>421.22</v>
      </c>
      <c r="F10335" s="172">
        <f t="shared" si="175"/>
        <v>421.22</v>
      </c>
    </row>
    <row r="10336" spans="1:6" s="45" customFormat="1" ht="14.25">
      <c r="A10336" s="230">
        <v>5213857</v>
      </c>
      <c r="B10336" s="22" t="s">
        <v>31</v>
      </c>
      <c r="C10336" s="50" t="s">
        <v>11130</v>
      </c>
      <c r="D10336" s="51" t="s">
        <v>20</v>
      </c>
      <c r="E10336" s="52">
        <v>435.77</v>
      </c>
      <c r="F10336" s="172">
        <f t="shared" si="175"/>
        <v>435.77</v>
      </c>
    </row>
    <row r="10337" spans="1:6" s="45" customFormat="1" ht="14.25">
      <c r="A10337" s="230">
        <v>5213858</v>
      </c>
      <c r="B10337" s="22" t="s">
        <v>31</v>
      </c>
      <c r="C10337" s="50" t="s">
        <v>11131</v>
      </c>
      <c r="D10337" s="51" t="s">
        <v>20</v>
      </c>
      <c r="E10337" s="52">
        <v>451.13</v>
      </c>
      <c r="F10337" s="172">
        <f t="shared" si="175"/>
        <v>451.13</v>
      </c>
    </row>
    <row r="10338" spans="1:6" s="45" customFormat="1" ht="14.25">
      <c r="A10338" s="230">
        <v>5213859</v>
      </c>
      <c r="B10338" s="22" t="s">
        <v>31</v>
      </c>
      <c r="C10338" s="50" t="s">
        <v>11132</v>
      </c>
      <c r="D10338" s="51" t="s">
        <v>20</v>
      </c>
      <c r="E10338" s="52">
        <v>446.97</v>
      </c>
      <c r="F10338" s="172">
        <f t="shared" si="175"/>
        <v>446.97</v>
      </c>
    </row>
    <row r="10339" spans="1:6" s="45" customFormat="1" ht="14.25">
      <c r="A10339" s="230">
        <v>5213860</v>
      </c>
      <c r="B10339" s="22" t="s">
        <v>31</v>
      </c>
      <c r="C10339" s="50" t="s">
        <v>11133</v>
      </c>
      <c r="D10339" s="51" t="s">
        <v>20</v>
      </c>
      <c r="E10339" s="52">
        <v>462.08</v>
      </c>
      <c r="F10339" s="172">
        <f t="shared" si="175"/>
        <v>462.08</v>
      </c>
    </row>
    <row r="10340" spans="1:6" s="45" customFormat="1" ht="14.25">
      <c r="A10340" s="230">
        <v>5213861</v>
      </c>
      <c r="B10340" s="22" t="s">
        <v>31</v>
      </c>
      <c r="C10340" s="50" t="s">
        <v>11134</v>
      </c>
      <c r="D10340" s="51" t="s">
        <v>20</v>
      </c>
      <c r="E10340" s="52">
        <v>490.45</v>
      </c>
      <c r="F10340" s="172">
        <f t="shared" si="175"/>
        <v>490.45</v>
      </c>
    </row>
    <row r="10341" spans="1:6" s="45" customFormat="1" ht="14.25">
      <c r="A10341" s="230">
        <v>5213862</v>
      </c>
      <c r="B10341" s="22" t="s">
        <v>31</v>
      </c>
      <c r="C10341" s="50" t="s">
        <v>11135</v>
      </c>
      <c r="D10341" s="51" t="s">
        <v>20</v>
      </c>
      <c r="E10341" s="52">
        <v>555.97</v>
      </c>
      <c r="F10341" s="172">
        <f t="shared" si="175"/>
        <v>555.97</v>
      </c>
    </row>
    <row r="10342" spans="1:6" s="45" customFormat="1" ht="14.25">
      <c r="A10342" s="230">
        <v>5213868</v>
      </c>
      <c r="B10342" s="22" t="s">
        <v>31</v>
      </c>
      <c r="C10342" s="50" t="s">
        <v>11136</v>
      </c>
      <c r="D10342" s="51" t="s">
        <v>20</v>
      </c>
      <c r="E10342" s="52">
        <v>1110.6199999999999</v>
      </c>
      <c r="F10342" s="172">
        <f t="shared" si="175"/>
        <v>1110.6199999999999</v>
      </c>
    </row>
    <row r="10343" spans="1:6" s="45" customFormat="1" ht="14.25">
      <c r="A10343" s="230">
        <v>5219546</v>
      </c>
      <c r="B10343" s="22" t="s">
        <v>31</v>
      </c>
      <c r="C10343" s="50" t="s">
        <v>11137</v>
      </c>
      <c r="D10343" s="51" t="s">
        <v>20</v>
      </c>
      <c r="E10343" s="52">
        <v>336.82</v>
      </c>
      <c r="F10343" s="172">
        <f t="shared" si="175"/>
        <v>336.82</v>
      </c>
    </row>
    <row r="10344" spans="1:6" s="45" customFormat="1" ht="14.25">
      <c r="A10344" s="230">
        <v>5216111</v>
      </c>
      <c r="B10344" s="22" t="s">
        <v>31</v>
      </c>
      <c r="C10344" s="50" t="s">
        <v>11138</v>
      </c>
      <c r="D10344" s="51" t="s">
        <v>20</v>
      </c>
      <c r="E10344" s="52">
        <v>118.2</v>
      </c>
      <c r="F10344" s="172">
        <f t="shared" si="175"/>
        <v>118.2</v>
      </c>
    </row>
    <row r="10345" spans="1:6" s="45" customFormat="1" ht="14.25">
      <c r="A10345" s="230">
        <v>5213351</v>
      </c>
      <c r="B10345" s="22" t="s">
        <v>31</v>
      </c>
      <c r="C10345" s="50" t="s">
        <v>11139</v>
      </c>
      <c r="D10345" s="51" t="s">
        <v>20</v>
      </c>
      <c r="E10345" s="52">
        <v>715.41</v>
      </c>
      <c r="F10345" s="172">
        <f t="shared" si="175"/>
        <v>715.41</v>
      </c>
    </row>
    <row r="10346" spans="1:6" s="45" customFormat="1" ht="14.25">
      <c r="A10346" s="230">
        <v>5213350</v>
      </c>
      <c r="B10346" s="22" t="s">
        <v>31</v>
      </c>
      <c r="C10346" s="50" t="s">
        <v>11140</v>
      </c>
      <c r="D10346" s="51" t="s">
        <v>20</v>
      </c>
      <c r="E10346" s="52">
        <v>1901.79</v>
      </c>
      <c r="F10346" s="172">
        <f t="shared" si="175"/>
        <v>1901.79</v>
      </c>
    </row>
    <row r="10347" spans="1:6" s="45" customFormat="1" ht="14.25">
      <c r="A10347" s="230">
        <v>5213352</v>
      </c>
      <c r="B10347" s="22" t="s">
        <v>31</v>
      </c>
      <c r="C10347" s="50" t="s">
        <v>11141</v>
      </c>
      <c r="D10347" s="51" t="s">
        <v>20</v>
      </c>
      <c r="E10347" s="52">
        <v>1048.97</v>
      </c>
      <c r="F10347" s="172">
        <f t="shared" si="175"/>
        <v>1048.97</v>
      </c>
    </row>
    <row r="10348" spans="1:6" s="45" customFormat="1" ht="14.25">
      <c r="A10348" s="230">
        <v>5213353</v>
      </c>
      <c r="B10348" s="22" t="s">
        <v>31</v>
      </c>
      <c r="C10348" s="50" t="s">
        <v>11142</v>
      </c>
      <c r="D10348" s="51" t="s">
        <v>20</v>
      </c>
      <c r="E10348" s="52">
        <v>3048.56</v>
      </c>
      <c r="F10348" s="172">
        <f t="shared" si="175"/>
        <v>3048.56</v>
      </c>
    </row>
    <row r="10349" spans="1:6" s="45" customFormat="1" ht="14.25">
      <c r="A10349" s="230">
        <v>5213360</v>
      </c>
      <c r="B10349" s="22" t="s">
        <v>31</v>
      </c>
      <c r="C10349" s="50" t="s">
        <v>11143</v>
      </c>
      <c r="D10349" s="51" t="s">
        <v>20</v>
      </c>
      <c r="E10349" s="52">
        <v>32.11</v>
      </c>
      <c r="F10349" s="172">
        <f t="shared" si="175"/>
        <v>32.11</v>
      </c>
    </row>
    <row r="10350" spans="1:6" s="45" customFormat="1" ht="14.25">
      <c r="A10350" s="230">
        <v>5219605</v>
      </c>
      <c r="B10350" s="22" t="s">
        <v>31</v>
      </c>
      <c r="C10350" s="50" t="s">
        <v>11144</v>
      </c>
      <c r="D10350" s="51" t="s">
        <v>20</v>
      </c>
      <c r="E10350" s="52">
        <v>28.89</v>
      </c>
      <c r="F10350" s="172">
        <f t="shared" si="175"/>
        <v>28.89</v>
      </c>
    </row>
    <row r="10351" spans="1:6" s="45" customFormat="1" ht="14.25">
      <c r="A10351" s="230">
        <v>5219606</v>
      </c>
      <c r="B10351" s="22" t="s">
        <v>31</v>
      </c>
      <c r="C10351" s="50" t="s">
        <v>11145</v>
      </c>
      <c r="D10351" s="51" t="s">
        <v>20</v>
      </c>
      <c r="E10351" s="52">
        <v>39.200000000000003</v>
      </c>
      <c r="F10351" s="172">
        <f t="shared" ref="F10351:F10414" si="176">E10351*$F$5038</f>
        <v>39.200000000000003</v>
      </c>
    </row>
    <row r="10352" spans="1:6" s="45" customFormat="1" ht="14.25">
      <c r="A10352" s="230">
        <v>5219607</v>
      </c>
      <c r="B10352" s="22" t="s">
        <v>31</v>
      </c>
      <c r="C10352" s="50" t="s">
        <v>11146</v>
      </c>
      <c r="D10352" s="51" t="s">
        <v>20</v>
      </c>
      <c r="E10352" s="52">
        <v>32.54</v>
      </c>
      <c r="F10352" s="172">
        <f t="shared" si="176"/>
        <v>32.54</v>
      </c>
    </row>
    <row r="10353" spans="1:6" s="45" customFormat="1" ht="14.25">
      <c r="A10353" s="230">
        <v>5219608</v>
      </c>
      <c r="B10353" s="22" t="s">
        <v>31</v>
      </c>
      <c r="C10353" s="50" t="s">
        <v>11147</v>
      </c>
      <c r="D10353" s="51" t="s">
        <v>20</v>
      </c>
      <c r="E10353" s="52">
        <v>39.200000000000003</v>
      </c>
      <c r="F10353" s="172">
        <f t="shared" si="176"/>
        <v>39.200000000000003</v>
      </c>
    </row>
    <row r="10354" spans="1:6" s="45" customFormat="1" ht="14.25">
      <c r="A10354" s="230">
        <v>5219609</v>
      </c>
      <c r="B10354" s="22" t="s">
        <v>31</v>
      </c>
      <c r="C10354" s="50" t="s">
        <v>11148</v>
      </c>
      <c r="D10354" s="51" t="s">
        <v>20</v>
      </c>
      <c r="E10354" s="52">
        <v>32.54</v>
      </c>
      <c r="F10354" s="172">
        <f t="shared" si="176"/>
        <v>32.54</v>
      </c>
    </row>
    <row r="10355" spans="1:6" s="45" customFormat="1" ht="14.25">
      <c r="A10355" s="230">
        <v>5219610</v>
      </c>
      <c r="B10355" s="22" t="s">
        <v>31</v>
      </c>
      <c r="C10355" s="50" t="s">
        <v>11149</v>
      </c>
      <c r="D10355" s="51" t="s">
        <v>20</v>
      </c>
      <c r="E10355" s="52">
        <v>41.81</v>
      </c>
      <c r="F10355" s="172">
        <f t="shared" si="176"/>
        <v>41.81</v>
      </c>
    </row>
    <row r="10356" spans="1:6" s="45" customFormat="1" ht="14.25">
      <c r="A10356" s="230">
        <v>5219611</v>
      </c>
      <c r="B10356" s="22" t="s">
        <v>31</v>
      </c>
      <c r="C10356" s="50" t="s">
        <v>11150</v>
      </c>
      <c r="D10356" s="51" t="s">
        <v>20</v>
      </c>
      <c r="E10356" s="52">
        <v>37.93</v>
      </c>
      <c r="F10356" s="172">
        <f t="shared" si="176"/>
        <v>37.93</v>
      </c>
    </row>
    <row r="10357" spans="1:6" s="45" customFormat="1" ht="14.25">
      <c r="A10357" s="230">
        <v>5213359</v>
      </c>
      <c r="B10357" s="22" t="s">
        <v>31</v>
      </c>
      <c r="C10357" s="50" t="s">
        <v>11151</v>
      </c>
      <c r="D10357" s="51" t="s">
        <v>20</v>
      </c>
      <c r="E10357" s="52">
        <v>28.17</v>
      </c>
      <c r="F10357" s="172">
        <f t="shared" si="176"/>
        <v>28.17</v>
      </c>
    </row>
    <row r="10358" spans="1:6" s="45" customFormat="1" ht="14.25">
      <c r="A10358" s="230">
        <v>5219612</v>
      </c>
      <c r="B10358" s="22" t="s">
        <v>31</v>
      </c>
      <c r="C10358" s="50" t="s">
        <v>11152</v>
      </c>
      <c r="D10358" s="51" t="s">
        <v>20</v>
      </c>
      <c r="E10358" s="52">
        <v>25.73</v>
      </c>
      <c r="F10358" s="172">
        <f t="shared" si="176"/>
        <v>25.73</v>
      </c>
    </row>
    <row r="10359" spans="1:6" s="45" customFormat="1" ht="14.25">
      <c r="A10359" s="230">
        <v>5219613</v>
      </c>
      <c r="B10359" s="22" t="s">
        <v>31</v>
      </c>
      <c r="C10359" s="50" t="s">
        <v>11153</v>
      </c>
      <c r="D10359" s="51" t="s">
        <v>20</v>
      </c>
      <c r="E10359" s="52">
        <v>32.29</v>
      </c>
      <c r="F10359" s="172">
        <f t="shared" si="176"/>
        <v>32.29</v>
      </c>
    </row>
    <row r="10360" spans="1:6" s="45" customFormat="1" ht="14.25">
      <c r="A10360" s="230">
        <v>5219614</v>
      </c>
      <c r="B10360" s="22" t="s">
        <v>31</v>
      </c>
      <c r="C10360" s="50" t="s">
        <v>11154</v>
      </c>
      <c r="D10360" s="51" t="s">
        <v>20</v>
      </c>
      <c r="E10360" s="52">
        <v>29.92</v>
      </c>
      <c r="F10360" s="172">
        <f t="shared" si="176"/>
        <v>29.92</v>
      </c>
    </row>
    <row r="10361" spans="1:6" s="45" customFormat="1" ht="14.25">
      <c r="A10361" s="230">
        <v>5219615</v>
      </c>
      <c r="B10361" s="22" t="s">
        <v>31</v>
      </c>
      <c r="C10361" s="50" t="s">
        <v>11155</v>
      </c>
      <c r="D10361" s="51" t="s">
        <v>20</v>
      </c>
      <c r="E10361" s="52">
        <v>33.18</v>
      </c>
      <c r="F10361" s="172">
        <f t="shared" si="176"/>
        <v>33.18</v>
      </c>
    </row>
    <row r="10362" spans="1:6" s="45" customFormat="1" ht="14.25">
      <c r="A10362" s="230">
        <v>5219616</v>
      </c>
      <c r="B10362" s="22" t="s">
        <v>31</v>
      </c>
      <c r="C10362" s="50" t="s">
        <v>11156</v>
      </c>
      <c r="D10362" s="51" t="s">
        <v>20</v>
      </c>
      <c r="E10362" s="52">
        <v>30.42</v>
      </c>
      <c r="F10362" s="172">
        <f t="shared" si="176"/>
        <v>30.42</v>
      </c>
    </row>
    <row r="10363" spans="1:6" s="45" customFormat="1" ht="14.25">
      <c r="A10363" s="230">
        <v>5219617</v>
      </c>
      <c r="B10363" s="22" t="s">
        <v>31</v>
      </c>
      <c r="C10363" s="50" t="s">
        <v>11157</v>
      </c>
      <c r="D10363" s="51" t="s">
        <v>20</v>
      </c>
      <c r="E10363" s="52">
        <v>39.31</v>
      </c>
      <c r="F10363" s="172">
        <f t="shared" si="176"/>
        <v>39.31</v>
      </c>
    </row>
    <row r="10364" spans="1:6" s="45" customFormat="1" ht="14.25">
      <c r="A10364" s="230">
        <v>5219618</v>
      </c>
      <c r="B10364" s="22" t="s">
        <v>31</v>
      </c>
      <c r="C10364" s="50" t="s">
        <v>11158</v>
      </c>
      <c r="D10364" s="51" t="s">
        <v>20</v>
      </c>
      <c r="E10364" s="52">
        <v>36.9</v>
      </c>
      <c r="F10364" s="172">
        <f t="shared" si="176"/>
        <v>36.9</v>
      </c>
    </row>
    <row r="10365" spans="1:6" s="45" customFormat="1" ht="14.25">
      <c r="A10365" s="230">
        <v>5219619</v>
      </c>
      <c r="B10365" s="22" t="s">
        <v>31</v>
      </c>
      <c r="C10365" s="50" t="s">
        <v>11159</v>
      </c>
      <c r="D10365" s="51" t="s">
        <v>20</v>
      </c>
      <c r="E10365" s="52">
        <v>42.11</v>
      </c>
      <c r="F10365" s="172">
        <f t="shared" si="176"/>
        <v>42.11</v>
      </c>
    </row>
    <row r="10366" spans="1:6" s="45" customFormat="1" ht="14.25">
      <c r="A10366" s="230">
        <v>5219620</v>
      </c>
      <c r="B10366" s="22" t="s">
        <v>31</v>
      </c>
      <c r="C10366" s="50" t="s">
        <v>11160</v>
      </c>
      <c r="D10366" s="51" t="s">
        <v>20</v>
      </c>
      <c r="E10366" s="52">
        <v>39.69</v>
      </c>
      <c r="F10366" s="172">
        <f t="shared" si="176"/>
        <v>39.69</v>
      </c>
    </row>
    <row r="10367" spans="1:6" s="45" customFormat="1" ht="14.25">
      <c r="A10367" s="230">
        <v>5219621</v>
      </c>
      <c r="B10367" s="22" t="s">
        <v>31</v>
      </c>
      <c r="C10367" s="50" t="s">
        <v>11161</v>
      </c>
      <c r="D10367" s="51" t="s">
        <v>20</v>
      </c>
      <c r="E10367" s="52">
        <v>50.44</v>
      </c>
      <c r="F10367" s="172">
        <f t="shared" si="176"/>
        <v>50.44</v>
      </c>
    </row>
    <row r="10368" spans="1:6" s="45" customFormat="1" ht="14.25">
      <c r="A10368" s="230">
        <v>5219622</v>
      </c>
      <c r="B10368" s="22" t="s">
        <v>31</v>
      </c>
      <c r="C10368" s="50" t="s">
        <v>11162</v>
      </c>
      <c r="D10368" s="51" t="s">
        <v>20</v>
      </c>
      <c r="E10368" s="52">
        <v>48.06</v>
      </c>
      <c r="F10368" s="172">
        <f t="shared" si="176"/>
        <v>48.06</v>
      </c>
    </row>
    <row r="10369" spans="1:6" s="45" customFormat="1" ht="14.25">
      <c r="A10369" s="230">
        <v>5219623</v>
      </c>
      <c r="B10369" s="22" t="s">
        <v>31</v>
      </c>
      <c r="C10369" s="50" t="s">
        <v>11163</v>
      </c>
      <c r="D10369" s="51" t="s">
        <v>20</v>
      </c>
      <c r="E10369" s="52">
        <v>54.77</v>
      </c>
      <c r="F10369" s="172">
        <f t="shared" si="176"/>
        <v>54.77</v>
      </c>
    </row>
    <row r="10370" spans="1:6" s="45" customFormat="1" ht="14.25">
      <c r="A10370" s="230">
        <v>5219624</v>
      </c>
      <c r="B10370" s="22" t="s">
        <v>31</v>
      </c>
      <c r="C10370" s="50" t="s">
        <v>11164</v>
      </c>
      <c r="D10370" s="51" t="s">
        <v>20</v>
      </c>
      <c r="E10370" s="52">
        <v>52.18</v>
      </c>
      <c r="F10370" s="172">
        <f t="shared" si="176"/>
        <v>52.18</v>
      </c>
    </row>
    <row r="10371" spans="1:6" s="45" customFormat="1" ht="14.25">
      <c r="A10371" s="230">
        <v>5219625</v>
      </c>
      <c r="B10371" s="22" t="s">
        <v>31</v>
      </c>
      <c r="C10371" s="50" t="s">
        <v>11165</v>
      </c>
      <c r="D10371" s="51" t="s">
        <v>20</v>
      </c>
      <c r="E10371" s="52">
        <v>54.65</v>
      </c>
      <c r="F10371" s="172">
        <f t="shared" si="176"/>
        <v>54.65</v>
      </c>
    </row>
    <row r="10372" spans="1:6" s="45" customFormat="1" ht="14.25">
      <c r="A10372" s="230">
        <v>5219626</v>
      </c>
      <c r="B10372" s="22" t="s">
        <v>31</v>
      </c>
      <c r="C10372" s="50" t="s">
        <v>11166</v>
      </c>
      <c r="D10372" s="51" t="s">
        <v>20</v>
      </c>
      <c r="E10372" s="52">
        <v>52.18</v>
      </c>
      <c r="F10372" s="172">
        <f t="shared" si="176"/>
        <v>52.18</v>
      </c>
    </row>
    <row r="10373" spans="1:6" s="45" customFormat="1" ht="14.25">
      <c r="A10373" s="230">
        <v>5219627</v>
      </c>
      <c r="B10373" s="22" t="s">
        <v>31</v>
      </c>
      <c r="C10373" s="50" t="s">
        <v>11167</v>
      </c>
      <c r="D10373" s="51" t="s">
        <v>20</v>
      </c>
      <c r="E10373" s="52">
        <v>39.08</v>
      </c>
      <c r="F10373" s="172">
        <f t="shared" si="176"/>
        <v>39.08</v>
      </c>
    </row>
    <row r="10374" spans="1:6" s="45" customFormat="1" ht="14.25">
      <c r="A10374" s="230">
        <v>5219628</v>
      </c>
      <c r="B10374" s="22" t="s">
        <v>31</v>
      </c>
      <c r="C10374" s="50" t="s">
        <v>11168</v>
      </c>
      <c r="D10374" s="51" t="s">
        <v>20</v>
      </c>
      <c r="E10374" s="52">
        <v>36.57</v>
      </c>
      <c r="F10374" s="172">
        <f t="shared" si="176"/>
        <v>36.57</v>
      </c>
    </row>
    <row r="10375" spans="1:6" s="45" customFormat="1" ht="14.25">
      <c r="A10375" s="230">
        <v>5219629</v>
      </c>
      <c r="B10375" s="22" t="s">
        <v>31</v>
      </c>
      <c r="C10375" s="50" t="s">
        <v>11169</v>
      </c>
      <c r="D10375" s="51" t="s">
        <v>20</v>
      </c>
      <c r="E10375" s="52">
        <v>45.5</v>
      </c>
      <c r="F10375" s="172">
        <f t="shared" si="176"/>
        <v>45.5</v>
      </c>
    </row>
    <row r="10376" spans="1:6" s="45" customFormat="1" ht="14.25">
      <c r="A10376" s="230">
        <v>5219630</v>
      </c>
      <c r="B10376" s="22" t="s">
        <v>31</v>
      </c>
      <c r="C10376" s="50" t="s">
        <v>11170</v>
      </c>
      <c r="D10376" s="51" t="s">
        <v>20</v>
      </c>
      <c r="E10376" s="52">
        <v>42.98</v>
      </c>
      <c r="F10376" s="172">
        <f t="shared" si="176"/>
        <v>42.98</v>
      </c>
    </row>
    <row r="10377" spans="1:6" s="45" customFormat="1" ht="14.25">
      <c r="A10377" s="230">
        <v>5219631</v>
      </c>
      <c r="B10377" s="22" t="s">
        <v>31</v>
      </c>
      <c r="C10377" s="50" t="s">
        <v>11171</v>
      </c>
      <c r="D10377" s="51" t="s">
        <v>20</v>
      </c>
      <c r="E10377" s="52">
        <v>49.48</v>
      </c>
      <c r="F10377" s="172">
        <f t="shared" si="176"/>
        <v>49.48</v>
      </c>
    </row>
    <row r="10378" spans="1:6" s="45" customFormat="1" ht="14.25">
      <c r="A10378" s="230">
        <v>5219632</v>
      </c>
      <c r="B10378" s="22" t="s">
        <v>31</v>
      </c>
      <c r="C10378" s="50" t="s">
        <v>11172</v>
      </c>
      <c r="D10378" s="51" t="s">
        <v>20</v>
      </c>
      <c r="E10378" s="52">
        <v>46.75</v>
      </c>
      <c r="F10378" s="172">
        <f t="shared" si="176"/>
        <v>46.75</v>
      </c>
    </row>
    <row r="10379" spans="1:6" s="45" customFormat="1" ht="14.25">
      <c r="A10379" s="230">
        <v>5219633</v>
      </c>
      <c r="B10379" s="22" t="s">
        <v>31</v>
      </c>
      <c r="C10379" s="50" t="s">
        <v>11173</v>
      </c>
      <c r="D10379" s="51" t="s">
        <v>20</v>
      </c>
      <c r="E10379" s="52">
        <v>53.24</v>
      </c>
      <c r="F10379" s="172">
        <f t="shared" si="176"/>
        <v>53.24</v>
      </c>
    </row>
    <row r="10380" spans="1:6" s="45" customFormat="1" ht="14.25">
      <c r="A10380" s="230">
        <v>5219634</v>
      </c>
      <c r="B10380" s="22" t="s">
        <v>31</v>
      </c>
      <c r="C10380" s="50" t="s">
        <v>11174</v>
      </c>
      <c r="D10380" s="51" t="s">
        <v>20</v>
      </c>
      <c r="E10380" s="52">
        <v>50.82</v>
      </c>
      <c r="F10380" s="172">
        <f t="shared" si="176"/>
        <v>50.82</v>
      </c>
    </row>
    <row r="10381" spans="1:6" s="45" customFormat="1" ht="14.25">
      <c r="A10381" s="230">
        <v>5213395</v>
      </c>
      <c r="B10381" s="22" t="s">
        <v>31</v>
      </c>
      <c r="C10381" s="50" t="s">
        <v>11175</v>
      </c>
      <c r="D10381" s="51" t="s">
        <v>20</v>
      </c>
      <c r="E10381" s="52">
        <v>37.520000000000003</v>
      </c>
      <c r="F10381" s="172">
        <f t="shared" si="176"/>
        <v>37.520000000000003</v>
      </c>
    </row>
    <row r="10382" spans="1:6" s="45" customFormat="1" ht="14.25">
      <c r="A10382" s="230">
        <v>5213394</v>
      </c>
      <c r="B10382" s="22" t="s">
        <v>31</v>
      </c>
      <c r="C10382" s="50" t="s">
        <v>11176</v>
      </c>
      <c r="D10382" s="51" t="s">
        <v>20</v>
      </c>
      <c r="E10382" s="52">
        <v>33.14</v>
      </c>
      <c r="F10382" s="172">
        <f t="shared" si="176"/>
        <v>33.14</v>
      </c>
    </row>
    <row r="10383" spans="1:6" s="45" customFormat="1" ht="14.25">
      <c r="A10383" s="230">
        <v>5219635</v>
      </c>
      <c r="B10383" s="22" t="s">
        <v>31</v>
      </c>
      <c r="C10383" s="50" t="s">
        <v>11177</v>
      </c>
      <c r="D10383" s="51" t="s">
        <v>20</v>
      </c>
      <c r="E10383" s="52">
        <v>34.75</v>
      </c>
      <c r="F10383" s="172">
        <f t="shared" si="176"/>
        <v>34.75</v>
      </c>
    </row>
    <row r="10384" spans="1:6" s="45" customFormat="1" ht="14.25">
      <c r="A10384" s="230">
        <v>5219636</v>
      </c>
      <c r="B10384" s="22" t="s">
        <v>31</v>
      </c>
      <c r="C10384" s="50" t="s">
        <v>11178</v>
      </c>
      <c r="D10384" s="51" t="s">
        <v>20</v>
      </c>
      <c r="E10384" s="52">
        <v>29.99</v>
      </c>
      <c r="F10384" s="172">
        <f t="shared" si="176"/>
        <v>29.99</v>
      </c>
    </row>
    <row r="10385" spans="1:6" s="45" customFormat="1" ht="14.25">
      <c r="A10385" s="230">
        <v>5219637</v>
      </c>
      <c r="B10385" s="22" t="s">
        <v>31</v>
      </c>
      <c r="C10385" s="50" t="s">
        <v>11179</v>
      </c>
      <c r="D10385" s="51" t="s">
        <v>20</v>
      </c>
      <c r="E10385" s="52">
        <v>71.81</v>
      </c>
      <c r="F10385" s="172">
        <f t="shared" si="176"/>
        <v>71.81</v>
      </c>
    </row>
    <row r="10386" spans="1:6" s="45" customFormat="1" ht="14.25">
      <c r="A10386" s="230">
        <v>5219638</v>
      </c>
      <c r="B10386" s="22" t="s">
        <v>31</v>
      </c>
      <c r="C10386" s="50" t="s">
        <v>11180</v>
      </c>
      <c r="D10386" s="51" t="s">
        <v>20</v>
      </c>
      <c r="E10386" s="52">
        <v>68.540000000000006</v>
      </c>
      <c r="F10386" s="172">
        <f t="shared" si="176"/>
        <v>68.540000000000006</v>
      </c>
    </row>
    <row r="10387" spans="1:6" s="45" customFormat="1" ht="14.25">
      <c r="A10387" s="230">
        <v>5213393</v>
      </c>
      <c r="B10387" s="22" t="s">
        <v>31</v>
      </c>
      <c r="C10387" s="50" t="s">
        <v>11181</v>
      </c>
      <c r="D10387" s="51" t="s">
        <v>20</v>
      </c>
      <c r="E10387" s="52">
        <v>32.72</v>
      </c>
      <c r="F10387" s="172">
        <f t="shared" si="176"/>
        <v>32.72</v>
      </c>
    </row>
    <row r="10388" spans="1:6" s="45" customFormat="1" ht="14.25">
      <c r="A10388" s="230">
        <v>5213392</v>
      </c>
      <c r="B10388" s="22" t="s">
        <v>31</v>
      </c>
      <c r="C10388" s="50" t="s">
        <v>11182</v>
      </c>
      <c r="D10388" s="51" t="s">
        <v>20</v>
      </c>
      <c r="E10388" s="52">
        <v>27.47</v>
      </c>
      <c r="F10388" s="172">
        <f t="shared" si="176"/>
        <v>27.47</v>
      </c>
    </row>
    <row r="10389" spans="1:6" s="45" customFormat="1" ht="14.25">
      <c r="A10389" s="230">
        <v>5219639</v>
      </c>
      <c r="B10389" s="22" t="s">
        <v>31</v>
      </c>
      <c r="C10389" s="50" t="s">
        <v>11183</v>
      </c>
      <c r="D10389" s="51" t="s">
        <v>20</v>
      </c>
      <c r="E10389" s="52">
        <v>31.38</v>
      </c>
      <c r="F10389" s="172">
        <f t="shared" si="176"/>
        <v>31.38</v>
      </c>
    </row>
    <row r="10390" spans="1:6" s="45" customFormat="1" ht="14.25">
      <c r="A10390" s="230">
        <v>5219640</v>
      </c>
      <c r="B10390" s="22" t="s">
        <v>31</v>
      </c>
      <c r="C10390" s="50" t="s">
        <v>11184</v>
      </c>
      <c r="D10390" s="51" t="s">
        <v>20</v>
      </c>
      <c r="E10390" s="52">
        <v>26.52</v>
      </c>
      <c r="F10390" s="172">
        <f t="shared" si="176"/>
        <v>26.52</v>
      </c>
    </row>
    <row r="10391" spans="1:6" s="45" customFormat="1" ht="14.25">
      <c r="A10391" s="230">
        <v>5219641</v>
      </c>
      <c r="B10391" s="22" t="s">
        <v>31</v>
      </c>
      <c r="C10391" s="50" t="s">
        <v>11185</v>
      </c>
      <c r="D10391" s="51" t="s">
        <v>20</v>
      </c>
      <c r="E10391" s="52">
        <v>63.44</v>
      </c>
      <c r="F10391" s="172">
        <f t="shared" si="176"/>
        <v>63.44</v>
      </c>
    </row>
    <row r="10392" spans="1:6" s="45" customFormat="1" ht="14.25">
      <c r="A10392" s="230">
        <v>5219642</v>
      </c>
      <c r="B10392" s="22" t="s">
        <v>31</v>
      </c>
      <c r="C10392" s="50" t="s">
        <v>11186</v>
      </c>
      <c r="D10392" s="51" t="s">
        <v>20</v>
      </c>
      <c r="E10392" s="52">
        <v>62.4</v>
      </c>
      <c r="F10392" s="172">
        <f t="shared" si="176"/>
        <v>62.4</v>
      </c>
    </row>
    <row r="10393" spans="1:6" s="45" customFormat="1" ht="14.25">
      <c r="A10393" s="230">
        <v>5213362</v>
      </c>
      <c r="B10393" s="22" t="s">
        <v>31</v>
      </c>
      <c r="C10393" s="50" t="s">
        <v>11187</v>
      </c>
      <c r="D10393" s="51" t="s">
        <v>20</v>
      </c>
      <c r="E10393" s="52">
        <v>88.36</v>
      </c>
      <c r="F10393" s="172">
        <f t="shared" si="176"/>
        <v>88.36</v>
      </c>
    </row>
    <row r="10394" spans="1:6" s="45" customFormat="1" ht="14.25">
      <c r="A10394" s="230">
        <v>5213361</v>
      </c>
      <c r="B10394" s="22" t="s">
        <v>31</v>
      </c>
      <c r="C10394" s="50" t="s">
        <v>11188</v>
      </c>
      <c r="D10394" s="51" t="s">
        <v>20</v>
      </c>
      <c r="E10394" s="52">
        <v>86.66</v>
      </c>
      <c r="F10394" s="172">
        <f t="shared" si="176"/>
        <v>86.66</v>
      </c>
    </row>
    <row r="10395" spans="1:6" s="45" customFormat="1" ht="14.25">
      <c r="A10395" s="230">
        <v>5219643</v>
      </c>
      <c r="B10395" s="22" t="s">
        <v>31</v>
      </c>
      <c r="C10395" s="50" t="s">
        <v>11189</v>
      </c>
      <c r="D10395" s="51" t="s">
        <v>20</v>
      </c>
      <c r="E10395" s="52">
        <v>77.680000000000007</v>
      </c>
      <c r="F10395" s="172">
        <f t="shared" si="176"/>
        <v>77.680000000000007</v>
      </c>
    </row>
    <row r="10396" spans="1:6" s="45" customFormat="1" ht="14.25">
      <c r="A10396" s="230">
        <v>5219644</v>
      </c>
      <c r="B10396" s="22" t="s">
        <v>31</v>
      </c>
      <c r="C10396" s="50" t="s">
        <v>11190</v>
      </c>
      <c r="D10396" s="51" t="s">
        <v>20</v>
      </c>
      <c r="E10396" s="52">
        <v>76.290000000000006</v>
      </c>
      <c r="F10396" s="172">
        <f t="shared" si="176"/>
        <v>76.290000000000006</v>
      </c>
    </row>
    <row r="10397" spans="1:6" s="45" customFormat="1" ht="14.25">
      <c r="A10397" s="230">
        <v>5214000</v>
      </c>
      <c r="B10397" s="22" t="s">
        <v>31</v>
      </c>
      <c r="C10397" s="50" t="s">
        <v>11191</v>
      </c>
      <c r="D10397" s="51" t="s">
        <v>45</v>
      </c>
      <c r="E10397" s="52">
        <v>341.03</v>
      </c>
      <c r="F10397" s="172">
        <f t="shared" si="176"/>
        <v>341.03</v>
      </c>
    </row>
    <row r="10398" spans="1:6" s="45" customFormat="1" ht="14.25">
      <c r="A10398" s="230">
        <v>5301014</v>
      </c>
      <c r="B10398" s="22" t="s">
        <v>31</v>
      </c>
      <c r="C10398" s="50" t="s">
        <v>11192</v>
      </c>
      <c r="D10398" s="51" t="s">
        <v>2417</v>
      </c>
      <c r="E10398" s="52">
        <v>144.18</v>
      </c>
      <c r="F10398" s="172">
        <f t="shared" si="176"/>
        <v>144.18</v>
      </c>
    </row>
    <row r="10399" spans="1:6" s="45" customFormat="1" ht="14.25">
      <c r="A10399" s="230">
        <v>5300995</v>
      </c>
      <c r="B10399" s="22" t="s">
        <v>31</v>
      </c>
      <c r="C10399" s="50" t="s">
        <v>11193</v>
      </c>
      <c r="D10399" s="51" t="s">
        <v>20</v>
      </c>
      <c r="E10399" s="52">
        <v>2488.23</v>
      </c>
      <c r="F10399" s="172">
        <f t="shared" si="176"/>
        <v>2488.23</v>
      </c>
    </row>
    <row r="10400" spans="1:6" s="45" customFormat="1" ht="14.25">
      <c r="A10400" s="230">
        <v>5300996</v>
      </c>
      <c r="B10400" s="22" t="s">
        <v>31</v>
      </c>
      <c r="C10400" s="50" t="s">
        <v>11194</v>
      </c>
      <c r="D10400" s="51" t="s">
        <v>20</v>
      </c>
      <c r="E10400" s="52">
        <v>3265.32</v>
      </c>
      <c r="F10400" s="172">
        <f t="shared" si="176"/>
        <v>3265.32</v>
      </c>
    </row>
    <row r="10401" spans="1:6" s="45" customFormat="1" ht="14.25">
      <c r="A10401" s="230">
        <v>5300998</v>
      </c>
      <c r="B10401" s="22" t="s">
        <v>31</v>
      </c>
      <c r="C10401" s="50" t="s">
        <v>11195</v>
      </c>
      <c r="D10401" s="51" t="s">
        <v>20</v>
      </c>
      <c r="E10401" s="52">
        <v>6406.97</v>
      </c>
      <c r="F10401" s="172">
        <f t="shared" si="176"/>
        <v>6406.97</v>
      </c>
    </row>
    <row r="10402" spans="1:6" s="45" customFormat="1" ht="14.25">
      <c r="A10402" s="230">
        <v>5300997</v>
      </c>
      <c r="B10402" s="22" t="s">
        <v>31</v>
      </c>
      <c r="C10402" s="50" t="s">
        <v>11196</v>
      </c>
      <c r="D10402" s="51" t="s">
        <v>20</v>
      </c>
      <c r="E10402" s="52">
        <v>5334.91</v>
      </c>
      <c r="F10402" s="172">
        <f t="shared" si="176"/>
        <v>5334.91</v>
      </c>
    </row>
    <row r="10403" spans="1:6" s="45" customFormat="1" ht="14.25">
      <c r="A10403" s="230">
        <v>5300999</v>
      </c>
      <c r="B10403" s="22" t="s">
        <v>31</v>
      </c>
      <c r="C10403" s="50" t="s">
        <v>11197</v>
      </c>
      <c r="D10403" s="51" t="s">
        <v>20</v>
      </c>
      <c r="E10403" s="52">
        <v>909.54</v>
      </c>
      <c r="F10403" s="172">
        <f t="shared" si="176"/>
        <v>909.54</v>
      </c>
    </row>
    <row r="10404" spans="1:6" s="45" customFormat="1" ht="14.25">
      <c r="A10404" s="230">
        <v>5301000</v>
      </c>
      <c r="B10404" s="22" t="s">
        <v>31</v>
      </c>
      <c r="C10404" s="50" t="s">
        <v>11198</v>
      </c>
      <c r="D10404" s="51" t="s">
        <v>20</v>
      </c>
      <c r="E10404" s="52">
        <v>1371.12</v>
      </c>
      <c r="F10404" s="172">
        <f t="shared" si="176"/>
        <v>1371.12</v>
      </c>
    </row>
    <row r="10405" spans="1:6" s="45" customFormat="1" ht="14.25">
      <c r="A10405" s="230">
        <v>5301001</v>
      </c>
      <c r="B10405" s="22" t="s">
        <v>31</v>
      </c>
      <c r="C10405" s="50" t="s">
        <v>11199</v>
      </c>
      <c r="D10405" s="51" t="s">
        <v>20</v>
      </c>
      <c r="E10405" s="52">
        <v>639.94000000000005</v>
      </c>
      <c r="F10405" s="172">
        <f t="shared" si="176"/>
        <v>639.94000000000005</v>
      </c>
    </row>
    <row r="10406" spans="1:6" s="45" customFormat="1" ht="14.25">
      <c r="A10406" s="230">
        <v>5301002</v>
      </c>
      <c r="B10406" s="22" t="s">
        <v>31</v>
      </c>
      <c r="C10406" s="50" t="s">
        <v>11200</v>
      </c>
      <c r="D10406" s="51" t="s">
        <v>20</v>
      </c>
      <c r="E10406" s="52">
        <v>400.24</v>
      </c>
      <c r="F10406" s="172">
        <f t="shared" si="176"/>
        <v>400.24</v>
      </c>
    </row>
    <row r="10407" spans="1:6" s="45" customFormat="1" ht="14.25">
      <c r="A10407" s="230">
        <v>5301003</v>
      </c>
      <c r="B10407" s="22" t="s">
        <v>31</v>
      </c>
      <c r="C10407" s="50" t="s">
        <v>11201</v>
      </c>
      <c r="D10407" s="51" t="s">
        <v>20</v>
      </c>
      <c r="E10407" s="52">
        <v>393.83</v>
      </c>
      <c r="F10407" s="172">
        <f t="shared" si="176"/>
        <v>393.83</v>
      </c>
    </row>
    <row r="10408" spans="1:6" s="45" customFormat="1" ht="24">
      <c r="A10408" s="230">
        <v>5301064</v>
      </c>
      <c r="B10408" s="22" t="s">
        <v>31</v>
      </c>
      <c r="C10408" s="50" t="s">
        <v>11202</v>
      </c>
      <c r="D10408" s="51" t="s">
        <v>20</v>
      </c>
      <c r="E10408" s="52">
        <v>610.79999999999995</v>
      </c>
      <c r="F10408" s="172">
        <f t="shared" si="176"/>
        <v>610.79999999999995</v>
      </c>
    </row>
    <row r="10409" spans="1:6" s="45" customFormat="1" ht="24">
      <c r="A10409" s="230">
        <v>5301046</v>
      </c>
      <c r="B10409" s="22" t="s">
        <v>31</v>
      </c>
      <c r="C10409" s="50" t="s">
        <v>11203</v>
      </c>
      <c r="D10409" s="51" t="s">
        <v>20</v>
      </c>
      <c r="E10409" s="52">
        <v>1262.26</v>
      </c>
      <c r="F10409" s="172">
        <f t="shared" si="176"/>
        <v>1262.26</v>
      </c>
    </row>
    <row r="10410" spans="1:6" s="45" customFormat="1" ht="24">
      <c r="A10410" s="230">
        <v>5301065</v>
      </c>
      <c r="B10410" s="22" t="s">
        <v>31</v>
      </c>
      <c r="C10410" s="50" t="s">
        <v>11204</v>
      </c>
      <c r="D10410" s="51" t="s">
        <v>20</v>
      </c>
      <c r="E10410" s="52">
        <v>1080.17</v>
      </c>
      <c r="F10410" s="172">
        <f t="shared" si="176"/>
        <v>1080.17</v>
      </c>
    </row>
    <row r="10411" spans="1:6" s="45" customFormat="1" ht="24">
      <c r="A10411" s="230">
        <v>5301047</v>
      </c>
      <c r="B10411" s="22" t="s">
        <v>31</v>
      </c>
      <c r="C10411" s="50" t="s">
        <v>11205</v>
      </c>
      <c r="D10411" s="51" t="s">
        <v>20</v>
      </c>
      <c r="E10411" s="52">
        <v>2146.11</v>
      </c>
      <c r="F10411" s="172">
        <f t="shared" si="176"/>
        <v>2146.11</v>
      </c>
    </row>
    <row r="10412" spans="1:6" s="45" customFormat="1" ht="24">
      <c r="A10412" s="230">
        <v>5301066</v>
      </c>
      <c r="B10412" s="22" t="s">
        <v>31</v>
      </c>
      <c r="C10412" s="50" t="s">
        <v>11206</v>
      </c>
      <c r="D10412" s="51" t="s">
        <v>20</v>
      </c>
      <c r="E10412" s="52">
        <v>1210.49</v>
      </c>
      <c r="F10412" s="172">
        <f t="shared" si="176"/>
        <v>1210.49</v>
      </c>
    </row>
    <row r="10413" spans="1:6" s="45" customFormat="1" ht="24">
      <c r="A10413" s="230">
        <v>5301048</v>
      </c>
      <c r="B10413" s="22" t="s">
        <v>31</v>
      </c>
      <c r="C10413" s="50" t="s">
        <v>11207</v>
      </c>
      <c r="D10413" s="51" t="s">
        <v>20</v>
      </c>
      <c r="E10413" s="52">
        <v>2336.14</v>
      </c>
      <c r="F10413" s="172">
        <f t="shared" si="176"/>
        <v>2336.14</v>
      </c>
    </row>
    <row r="10414" spans="1:6" s="45" customFormat="1" ht="24">
      <c r="A10414" s="230">
        <v>5301040</v>
      </c>
      <c r="B10414" s="22" t="s">
        <v>31</v>
      </c>
      <c r="C10414" s="50" t="s">
        <v>11208</v>
      </c>
      <c r="D10414" s="51" t="s">
        <v>20</v>
      </c>
      <c r="E10414" s="52">
        <v>2258.81</v>
      </c>
      <c r="F10414" s="172">
        <f t="shared" si="176"/>
        <v>2258.81</v>
      </c>
    </row>
    <row r="10415" spans="1:6" s="45" customFormat="1" ht="14.25">
      <c r="A10415" s="230">
        <v>5301058</v>
      </c>
      <c r="B10415" s="22" t="s">
        <v>31</v>
      </c>
      <c r="C10415" s="50" t="s">
        <v>11209</v>
      </c>
      <c r="D10415" s="51" t="s">
        <v>20</v>
      </c>
      <c r="E10415" s="52">
        <v>1601.32</v>
      </c>
      <c r="F10415" s="172">
        <f t="shared" ref="F10415:F10478" si="177">E10415*$F$5038</f>
        <v>1601.32</v>
      </c>
    </row>
    <row r="10416" spans="1:6" s="45" customFormat="1" ht="24">
      <c r="A10416" s="230">
        <v>5301041</v>
      </c>
      <c r="B10416" s="22" t="s">
        <v>31</v>
      </c>
      <c r="C10416" s="50" t="s">
        <v>11210</v>
      </c>
      <c r="D10416" s="51" t="s">
        <v>20</v>
      </c>
      <c r="E10416" s="52">
        <v>5035.58</v>
      </c>
      <c r="F10416" s="172">
        <f t="shared" si="177"/>
        <v>5035.58</v>
      </c>
    </row>
    <row r="10417" spans="1:6" s="45" customFormat="1" ht="14.25">
      <c r="A10417" s="230">
        <v>5301059</v>
      </c>
      <c r="B10417" s="22" t="s">
        <v>31</v>
      </c>
      <c r="C10417" s="50" t="s">
        <v>11211</v>
      </c>
      <c r="D10417" s="51" t="s">
        <v>20</v>
      </c>
      <c r="E10417" s="52">
        <v>3951.56</v>
      </c>
      <c r="F10417" s="172">
        <f t="shared" si="177"/>
        <v>3951.56</v>
      </c>
    </row>
    <row r="10418" spans="1:6" s="45" customFormat="1" ht="14.25">
      <c r="A10418" s="230">
        <v>5301060</v>
      </c>
      <c r="B10418" s="22" t="s">
        <v>31</v>
      </c>
      <c r="C10418" s="50" t="s">
        <v>11212</v>
      </c>
      <c r="D10418" s="51" t="s">
        <v>20</v>
      </c>
      <c r="E10418" s="52">
        <v>4373.75</v>
      </c>
      <c r="F10418" s="172">
        <f t="shared" si="177"/>
        <v>4373.75</v>
      </c>
    </row>
    <row r="10419" spans="1:6" s="45" customFormat="1" ht="24">
      <c r="A10419" s="230">
        <v>5301042</v>
      </c>
      <c r="B10419" s="22" t="s">
        <v>31</v>
      </c>
      <c r="C10419" s="50" t="s">
        <v>11213</v>
      </c>
      <c r="D10419" s="51" t="s">
        <v>20</v>
      </c>
      <c r="E10419" s="52">
        <v>5518.94</v>
      </c>
      <c r="F10419" s="172">
        <f t="shared" si="177"/>
        <v>5518.94</v>
      </c>
    </row>
    <row r="10420" spans="1:6" s="45" customFormat="1" ht="24">
      <c r="A10420" s="230">
        <v>5301072</v>
      </c>
      <c r="B10420" s="22" t="s">
        <v>31</v>
      </c>
      <c r="C10420" s="50" t="s">
        <v>11214</v>
      </c>
      <c r="D10420" s="51" t="s">
        <v>20</v>
      </c>
      <c r="E10420" s="52">
        <v>5334.25</v>
      </c>
      <c r="F10420" s="172">
        <f t="shared" si="177"/>
        <v>5334.25</v>
      </c>
    </row>
    <row r="10421" spans="1:6" s="45" customFormat="1" ht="24">
      <c r="A10421" s="230">
        <v>5301054</v>
      </c>
      <c r="B10421" s="22" t="s">
        <v>31</v>
      </c>
      <c r="C10421" s="50" t="s">
        <v>11215</v>
      </c>
      <c r="D10421" s="51" t="s">
        <v>20</v>
      </c>
      <c r="E10421" s="52">
        <v>5882.28</v>
      </c>
      <c r="F10421" s="172">
        <f t="shared" si="177"/>
        <v>5882.28</v>
      </c>
    </row>
    <row r="10422" spans="1:6" s="45" customFormat="1" ht="24">
      <c r="A10422" s="230">
        <v>5301070</v>
      </c>
      <c r="B10422" s="22" t="s">
        <v>31</v>
      </c>
      <c r="C10422" s="50" t="s">
        <v>11216</v>
      </c>
      <c r="D10422" s="51" t="s">
        <v>20</v>
      </c>
      <c r="E10422" s="52">
        <v>2420.75</v>
      </c>
      <c r="F10422" s="172">
        <f t="shared" si="177"/>
        <v>2420.75</v>
      </c>
    </row>
    <row r="10423" spans="1:6" s="45" customFormat="1" ht="24">
      <c r="A10423" s="230">
        <v>5301052</v>
      </c>
      <c r="B10423" s="22" t="s">
        <v>31</v>
      </c>
      <c r="C10423" s="50" t="s">
        <v>11217</v>
      </c>
      <c r="D10423" s="51" t="s">
        <v>20</v>
      </c>
      <c r="E10423" s="52">
        <v>2944.68</v>
      </c>
      <c r="F10423" s="172">
        <f t="shared" si="177"/>
        <v>2944.68</v>
      </c>
    </row>
    <row r="10424" spans="1:6" s="45" customFormat="1" ht="24">
      <c r="A10424" s="230">
        <v>5301071</v>
      </c>
      <c r="B10424" s="22" t="s">
        <v>31</v>
      </c>
      <c r="C10424" s="50" t="s">
        <v>11218</v>
      </c>
      <c r="D10424" s="51" t="s">
        <v>20</v>
      </c>
      <c r="E10424" s="52">
        <v>3216.27</v>
      </c>
      <c r="F10424" s="172">
        <f t="shared" si="177"/>
        <v>3216.27</v>
      </c>
    </row>
    <row r="10425" spans="1:6" s="45" customFormat="1" ht="24">
      <c r="A10425" s="230">
        <v>5301053</v>
      </c>
      <c r="B10425" s="22" t="s">
        <v>31</v>
      </c>
      <c r="C10425" s="50" t="s">
        <v>11219</v>
      </c>
      <c r="D10425" s="51" t="s">
        <v>20</v>
      </c>
      <c r="E10425" s="52">
        <v>3740.57</v>
      </c>
      <c r="F10425" s="172">
        <f t="shared" si="177"/>
        <v>3740.57</v>
      </c>
    </row>
    <row r="10426" spans="1:6" s="45" customFormat="1" ht="24">
      <c r="A10426" s="230">
        <v>5301061</v>
      </c>
      <c r="B10426" s="22" t="s">
        <v>31</v>
      </c>
      <c r="C10426" s="50" t="s">
        <v>11220</v>
      </c>
      <c r="D10426" s="51" t="s">
        <v>20</v>
      </c>
      <c r="E10426" s="52">
        <v>189.83</v>
      </c>
      <c r="F10426" s="172">
        <f t="shared" si="177"/>
        <v>189.83</v>
      </c>
    </row>
    <row r="10427" spans="1:6" s="45" customFormat="1" ht="24">
      <c r="A10427" s="230">
        <v>5301043</v>
      </c>
      <c r="B10427" s="22" t="s">
        <v>31</v>
      </c>
      <c r="C10427" s="50" t="s">
        <v>11221</v>
      </c>
      <c r="D10427" s="51" t="s">
        <v>20</v>
      </c>
      <c r="E10427" s="52">
        <v>708.88</v>
      </c>
      <c r="F10427" s="172">
        <f t="shared" si="177"/>
        <v>708.88</v>
      </c>
    </row>
    <row r="10428" spans="1:6" s="45" customFormat="1" ht="24">
      <c r="A10428" s="230">
        <v>5301062</v>
      </c>
      <c r="B10428" s="22" t="s">
        <v>31</v>
      </c>
      <c r="C10428" s="50" t="s">
        <v>11222</v>
      </c>
      <c r="D10428" s="51" t="s">
        <v>20</v>
      </c>
      <c r="E10428" s="52">
        <v>320.07</v>
      </c>
      <c r="F10428" s="172">
        <f t="shared" si="177"/>
        <v>320.07</v>
      </c>
    </row>
    <row r="10429" spans="1:6" s="45" customFormat="1" ht="24">
      <c r="A10429" s="230">
        <v>5301044</v>
      </c>
      <c r="B10429" s="22" t="s">
        <v>31</v>
      </c>
      <c r="C10429" s="50" t="s">
        <v>11223</v>
      </c>
      <c r="D10429" s="51" t="s">
        <v>20</v>
      </c>
      <c r="E10429" s="52">
        <v>1056.48</v>
      </c>
      <c r="F10429" s="172">
        <f t="shared" si="177"/>
        <v>1056.48</v>
      </c>
    </row>
    <row r="10430" spans="1:6" s="45" customFormat="1" ht="24">
      <c r="A10430" s="230">
        <v>5301063</v>
      </c>
      <c r="B10430" s="22" t="s">
        <v>31</v>
      </c>
      <c r="C10430" s="50" t="s">
        <v>11224</v>
      </c>
      <c r="D10430" s="51" t="s">
        <v>20</v>
      </c>
      <c r="E10430" s="52">
        <v>370.91</v>
      </c>
      <c r="F10430" s="172">
        <f t="shared" si="177"/>
        <v>370.91</v>
      </c>
    </row>
    <row r="10431" spans="1:6" s="45" customFormat="1" ht="24">
      <c r="A10431" s="230">
        <v>5301045</v>
      </c>
      <c r="B10431" s="22" t="s">
        <v>31</v>
      </c>
      <c r="C10431" s="50" t="s">
        <v>11225</v>
      </c>
      <c r="D10431" s="51" t="s">
        <v>20</v>
      </c>
      <c r="E10431" s="52">
        <v>1158.96</v>
      </c>
      <c r="F10431" s="172">
        <f t="shared" si="177"/>
        <v>1158.96</v>
      </c>
    </row>
    <row r="10432" spans="1:6" s="45" customFormat="1" ht="24">
      <c r="A10432" s="230">
        <v>5301037</v>
      </c>
      <c r="B10432" s="22" t="s">
        <v>31</v>
      </c>
      <c r="C10432" s="50" t="s">
        <v>11226</v>
      </c>
      <c r="D10432" s="51" t="s">
        <v>20</v>
      </c>
      <c r="E10432" s="52">
        <v>1195.6400000000001</v>
      </c>
      <c r="F10432" s="172">
        <f t="shared" si="177"/>
        <v>1195.6400000000001</v>
      </c>
    </row>
    <row r="10433" spans="1:6" s="45" customFormat="1" ht="14.25">
      <c r="A10433" s="230">
        <v>5301055</v>
      </c>
      <c r="B10433" s="22" t="s">
        <v>31</v>
      </c>
      <c r="C10433" s="50" t="s">
        <v>11227</v>
      </c>
      <c r="D10433" s="51" t="s">
        <v>20</v>
      </c>
      <c r="E10433" s="52">
        <v>673.5</v>
      </c>
      <c r="F10433" s="172">
        <f t="shared" si="177"/>
        <v>673.5</v>
      </c>
    </row>
    <row r="10434" spans="1:6" s="45" customFormat="1" ht="24">
      <c r="A10434" s="230">
        <v>5301038</v>
      </c>
      <c r="B10434" s="22" t="s">
        <v>31</v>
      </c>
      <c r="C10434" s="50" t="s">
        <v>11228</v>
      </c>
      <c r="D10434" s="51" t="s">
        <v>20</v>
      </c>
      <c r="E10434" s="52">
        <v>2477.6</v>
      </c>
      <c r="F10434" s="172">
        <f t="shared" si="177"/>
        <v>2477.6</v>
      </c>
    </row>
    <row r="10435" spans="1:6" s="45" customFormat="1" ht="14.25">
      <c r="A10435" s="230">
        <v>5301056</v>
      </c>
      <c r="B10435" s="22" t="s">
        <v>31</v>
      </c>
      <c r="C10435" s="50" t="s">
        <v>11229</v>
      </c>
      <c r="D10435" s="51" t="s">
        <v>20</v>
      </c>
      <c r="E10435" s="52">
        <v>1731.84</v>
      </c>
      <c r="F10435" s="172">
        <f t="shared" si="177"/>
        <v>1731.84</v>
      </c>
    </row>
    <row r="10436" spans="1:6" s="45" customFormat="1" ht="14.25">
      <c r="A10436" s="230">
        <v>5301057</v>
      </c>
      <c r="B10436" s="22" t="s">
        <v>31</v>
      </c>
      <c r="C10436" s="50" t="s">
        <v>11230</v>
      </c>
      <c r="D10436" s="51" t="s">
        <v>20</v>
      </c>
      <c r="E10436" s="52">
        <v>1925.76</v>
      </c>
      <c r="F10436" s="172">
        <f t="shared" si="177"/>
        <v>1925.76</v>
      </c>
    </row>
    <row r="10437" spans="1:6" s="45" customFormat="1" ht="24">
      <c r="A10437" s="230">
        <v>5301039</v>
      </c>
      <c r="B10437" s="22" t="s">
        <v>31</v>
      </c>
      <c r="C10437" s="50" t="s">
        <v>11231</v>
      </c>
      <c r="D10437" s="51" t="s">
        <v>20</v>
      </c>
      <c r="E10437" s="52">
        <v>2724.43</v>
      </c>
      <c r="F10437" s="172">
        <f t="shared" si="177"/>
        <v>2724.43</v>
      </c>
    </row>
    <row r="10438" spans="1:6" s="45" customFormat="1" ht="24">
      <c r="A10438" s="230">
        <v>5301069</v>
      </c>
      <c r="B10438" s="22" t="s">
        <v>31</v>
      </c>
      <c r="C10438" s="50" t="s">
        <v>11232</v>
      </c>
      <c r="D10438" s="51" t="s">
        <v>20</v>
      </c>
      <c r="E10438" s="52">
        <v>2421.58</v>
      </c>
      <c r="F10438" s="172">
        <f t="shared" si="177"/>
        <v>2421.58</v>
      </c>
    </row>
    <row r="10439" spans="1:6" s="45" customFormat="1" ht="24">
      <c r="A10439" s="230">
        <v>5301051</v>
      </c>
      <c r="B10439" s="22" t="s">
        <v>31</v>
      </c>
      <c r="C10439" s="50" t="s">
        <v>11233</v>
      </c>
      <c r="D10439" s="51" t="s">
        <v>20</v>
      </c>
      <c r="E10439" s="52">
        <v>2872.86</v>
      </c>
      <c r="F10439" s="172">
        <f t="shared" si="177"/>
        <v>2872.86</v>
      </c>
    </row>
    <row r="10440" spans="1:6" s="45" customFormat="1" ht="24">
      <c r="A10440" s="230">
        <v>5301067</v>
      </c>
      <c r="B10440" s="22" t="s">
        <v>31</v>
      </c>
      <c r="C10440" s="50" t="s">
        <v>11234</v>
      </c>
      <c r="D10440" s="51" t="s">
        <v>20</v>
      </c>
      <c r="E10440" s="52">
        <v>1093.4000000000001</v>
      </c>
      <c r="F10440" s="172">
        <f t="shared" si="177"/>
        <v>1093.4000000000001</v>
      </c>
    </row>
    <row r="10441" spans="1:6" s="45" customFormat="1" ht="24">
      <c r="A10441" s="230">
        <v>5301049</v>
      </c>
      <c r="B10441" s="22" t="s">
        <v>31</v>
      </c>
      <c r="C10441" s="50" t="s">
        <v>11235</v>
      </c>
      <c r="D10441" s="51" t="s">
        <v>20</v>
      </c>
      <c r="E10441" s="52">
        <v>1543.85</v>
      </c>
      <c r="F10441" s="172">
        <f t="shared" si="177"/>
        <v>1543.85</v>
      </c>
    </row>
    <row r="10442" spans="1:6" s="45" customFormat="1" ht="24">
      <c r="A10442" s="230">
        <v>5301068</v>
      </c>
      <c r="B10442" s="22" t="s">
        <v>31</v>
      </c>
      <c r="C10442" s="50" t="s">
        <v>11236</v>
      </c>
      <c r="D10442" s="51" t="s">
        <v>20</v>
      </c>
      <c r="E10442" s="52">
        <v>1383.57</v>
      </c>
      <c r="F10442" s="172">
        <f t="shared" si="177"/>
        <v>1383.57</v>
      </c>
    </row>
    <row r="10443" spans="1:6" s="45" customFormat="1" ht="24">
      <c r="A10443" s="230">
        <v>5301050</v>
      </c>
      <c r="B10443" s="22" t="s">
        <v>31</v>
      </c>
      <c r="C10443" s="50" t="s">
        <v>11237</v>
      </c>
      <c r="D10443" s="51" t="s">
        <v>20</v>
      </c>
      <c r="E10443" s="52">
        <v>1834.2</v>
      </c>
      <c r="F10443" s="172">
        <f t="shared" si="177"/>
        <v>1834.2</v>
      </c>
    </row>
    <row r="10444" spans="1:6" s="45" customFormat="1" ht="14.25">
      <c r="A10444" s="230">
        <v>5301022</v>
      </c>
      <c r="B10444" s="22" t="s">
        <v>31</v>
      </c>
      <c r="C10444" s="50" t="s">
        <v>11238</v>
      </c>
      <c r="D10444" s="51" t="s">
        <v>20</v>
      </c>
      <c r="E10444" s="52">
        <v>976.72</v>
      </c>
      <c r="F10444" s="172">
        <f t="shared" si="177"/>
        <v>976.72</v>
      </c>
    </row>
    <row r="10445" spans="1:6" s="45" customFormat="1" ht="14.25">
      <c r="A10445" s="230">
        <v>5301021</v>
      </c>
      <c r="B10445" s="22" t="s">
        <v>31</v>
      </c>
      <c r="C10445" s="50" t="s">
        <v>11239</v>
      </c>
      <c r="D10445" s="51" t="s">
        <v>20</v>
      </c>
      <c r="E10445" s="52">
        <v>620.79999999999995</v>
      </c>
      <c r="F10445" s="172">
        <f t="shared" si="177"/>
        <v>620.79999999999995</v>
      </c>
    </row>
    <row r="10446" spans="1:6" s="45" customFormat="1" ht="14.25">
      <c r="A10446" s="230">
        <v>5301020</v>
      </c>
      <c r="B10446" s="22" t="s">
        <v>31</v>
      </c>
      <c r="C10446" s="50" t="s">
        <v>11240</v>
      </c>
      <c r="D10446" s="51" t="s">
        <v>21</v>
      </c>
      <c r="E10446" s="52">
        <v>326.67</v>
      </c>
      <c r="F10446" s="172">
        <f t="shared" si="177"/>
        <v>326.67</v>
      </c>
    </row>
    <row r="10447" spans="1:6" s="45" customFormat="1" ht="14.25">
      <c r="A10447" s="230">
        <v>5301018</v>
      </c>
      <c r="B10447" s="22" t="s">
        <v>31</v>
      </c>
      <c r="C10447" s="50" t="s">
        <v>11241</v>
      </c>
      <c r="D10447" s="51" t="s">
        <v>21</v>
      </c>
      <c r="E10447" s="52">
        <v>91.84</v>
      </c>
      <c r="F10447" s="172">
        <f t="shared" si="177"/>
        <v>91.84</v>
      </c>
    </row>
    <row r="10448" spans="1:6" s="45" customFormat="1" ht="14.25">
      <c r="A10448" s="230">
        <v>5301019</v>
      </c>
      <c r="B10448" s="22" t="s">
        <v>31</v>
      </c>
      <c r="C10448" s="50" t="s">
        <v>11242</v>
      </c>
      <c r="D10448" s="51" t="s">
        <v>21</v>
      </c>
      <c r="E10448" s="52">
        <v>211.87</v>
      </c>
      <c r="F10448" s="172">
        <f t="shared" si="177"/>
        <v>211.87</v>
      </c>
    </row>
    <row r="10449" spans="1:6" s="45" customFormat="1" ht="14.25">
      <c r="A10449" s="230">
        <v>5301077</v>
      </c>
      <c r="B10449" s="22" t="s">
        <v>31</v>
      </c>
      <c r="C10449" s="50" t="s">
        <v>11243</v>
      </c>
      <c r="D10449" s="51" t="s">
        <v>20</v>
      </c>
      <c r="E10449" s="52">
        <v>5201.8599999999997</v>
      </c>
      <c r="F10449" s="172">
        <f t="shared" si="177"/>
        <v>5201.8599999999997</v>
      </c>
    </row>
    <row r="10450" spans="1:6" s="45" customFormat="1" ht="14.25">
      <c r="A10450" s="230">
        <v>5301078</v>
      </c>
      <c r="B10450" s="22" t="s">
        <v>31</v>
      </c>
      <c r="C10450" s="50" t="s">
        <v>11244</v>
      </c>
      <c r="D10450" s="51" t="s">
        <v>20</v>
      </c>
      <c r="E10450" s="52">
        <v>5858.26</v>
      </c>
      <c r="F10450" s="172">
        <f t="shared" si="177"/>
        <v>5858.26</v>
      </c>
    </row>
    <row r="10451" spans="1:6" s="45" customFormat="1" ht="14.25">
      <c r="A10451" s="230">
        <v>5301079</v>
      </c>
      <c r="B10451" s="22" t="s">
        <v>31</v>
      </c>
      <c r="C10451" s="50" t="s">
        <v>11245</v>
      </c>
      <c r="D10451" s="51" t="s">
        <v>20</v>
      </c>
      <c r="E10451" s="52">
        <v>8331.66</v>
      </c>
      <c r="F10451" s="172">
        <f t="shared" si="177"/>
        <v>8331.66</v>
      </c>
    </row>
    <row r="10452" spans="1:6" s="45" customFormat="1" ht="14.25">
      <c r="A10452" s="230">
        <v>5301080</v>
      </c>
      <c r="B10452" s="22" t="s">
        <v>31</v>
      </c>
      <c r="C10452" s="50" t="s">
        <v>11246</v>
      </c>
      <c r="D10452" s="51" t="s">
        <v>20</v>
      </c>
      <c r="E10452" s="52">
        <v>9964.17</v>
      </c>
      <c r="F10452" s="172">
        <f t="shared" si="177"/>
        <v>9964.17</v>
      </c>
    </row>
    <row r="10453" spans="1:6" s="45" customFormat="1" ht="14.25">
      <c r="A10453" s="230">
        <v>5301081</v>
      </c>
      <c r="B10453" s="22" t="s">
        <v>31</v>
      </c>
      <c r="C10453" s="50" t="s">
        <v>11247</v>
      </c>
      <c r="D10453" s="51" t="s">
        <v>20</v>
      </c>
      <c r="E10453" s="52">
        <v>12202.86</v>
      </c>
      <c r="F10453" s="172">
        <f t="shared" si="177"/>
        <v>12202.86</v>
      </c>
    </row>
    <row r="10454" spans="1:6" s="45" customFormat="1" ht="14.25">
      <c r="A10454" s="230">
        <v>5301023</v>
      </c>
      <c r="B10454" s="22" t="s">
        <v>31</v>
      </c>
      <c r="C10454" s="50" t="s">
        <v>11248</v>
      </c>
      <c r="D10454" s="51" t="s">
        <v>20</v>
      </c>
      <c r="E10454" s="52">
        <v>4021.29</v>
      </c>
      <c r="F10454" s="172">
        <f t="shared" si="177"/>
        <v>4021.29</v>
      </c>
    </row>
    <row r="10455" spans="1:6" s="45" customFormat="1" ht="14.25">
      <c r="A10455" s="230">
        <v>5301024</v>
      </c>
      <c r="B10455" s="22" t="s">
        <v>31</v>
      </c>
      <c r="C10455" s="50" t="s">
        <v>11249</v>
      </c>
      <c r="D10455" s="51" t="s">
        <v>20</v>
      </c>
      <c r="E10455" s="52">
        <v>4677.6899999999996</v>
      </c>
      <c r="F10455" s="172">
        <f t="shared" si="177"/>
        <v>4677.6899999999996</v>
      </c>
    </row>
    <row r="10456" spans="1:6" s="45" customFormat="1" ht="14.25">
      <c r="A10456" s="230">
        <v>5301025</v>
      </c>
      <c r="B10456" s="22" t="s">
        <v>31</v>
      </c>
      <c r="C10456" s="50" t="s">
        <v>11250</v>
      </c>
      <c r="D10456" s="51" t="s">
        <v>20</v>
      </c>
      <c r="E10456" s="52">
        <v>7151.09</v>
      </c>
      <c r="F10456" s="172">
        <f t="shared" si="177"/>
        <v>7151.09</v>
      </c>
    </row>
    <row r="10457" spans="1:6" s="45" customFormat="1" ht="14.25">
      <c r="A10457" s="230">
        <v>5301026</v>
      </c>
      <c r="B10457" s="22" t="s">
        <v>31</v>
      </c>
      <c r="C10457" s="50" t="s">
        <v>11251</v>
      </c>
      <c r="D10457" s="51" t="s">
        <v>20</v>
      </c>
      <c r="E10457" s="52">
        <v>8783.6</v>
      </c>
      <c r="F10457" s="172">
        <f t="shared" si="177"/>
        <v>8783.6</v>
      </c>
    </row>
    <row r="10458" spans="1:6" s="45" customFormat="1" ht="14.25">
      <c r="A10458" s="230">
        <v>5301027</v>
      </c>
      <c r="B10458" s="22" t="s">
        <v>31</v>
      </c>
      <c r="C10458" s="50" t="s">
        <v>11252</v>
      </c>
      <c r="D10458" s="51" t="s">
        <v>20</v>
      </c>
      <c r="E10458" s="52">
        <v>11022.29</v>
      </c>
      <c r="F10458" s="172">
        <f t="shared" si="177"/>
        <v>11022.29</v>
      </c>
    </row>
    <row r="10459" spans="1:6" s="45" customFormat="1" ht="14.25">
      <c r="A10459" s="230">
        <v>5301028</v>
      </c>
      <c r="B10459" s="22" t="s">
        <v>31</v>
      </c>
      <c r="C10459" s="50" t="s">
        <v>11253</v>
      </c>
      <c r="D10459" s="51" t="s">
        <v>20</v>
      </c>
      <c r="E10459" s="52">
        <v>3962.27</v>
      </c>
      <c r="F10459" s="172">
        <f t="shared" si="177"/>
        <v>3962.27</v>
      </c>
    </row>
    <row r="10460" spans="1:6" s="45" customFormat="1" ht="24">
      <c r="A10460" s="230">
        <v>5301082</v>
      </c>
      <c r="B10460" s="22" t="s">
        <v>31</v>
      </c>
      <c r="C10460" s="50" t="s">
        <v>11254</v>
      </c>
      <c r="D10460" s="51" t="s">
        <v>20</v>
      </c>
      <c r="E10460" s="52">
        <v>5050.74</v>
      </c>
      <c r="F10460" s="172">
        <f t="shared" si="177"/>
        <v>5050.74</v>
      </c>
    </row>
    <row r="10461" spans="1:6" s="45" customFormat="1" ht="14.25">
      <c r="A10461" s="230">
        <v>5301029</v>
      </c>
      <c r="B10461" s="22" t="s">
        <v>31</v>
      </c>
      <c r="C10461" s="50" t="s">
        <v>11255</v>
      </c>
      <c r="D10461" s="51" t="s">
        <v>20</v>
      </c>
      <c r="E10461" s="52">
        <v>4618.68</v>
      </c>
      <c r="F10461" s="172">
        <f t="shared" si="177"/>
        <v>4618.68</v>
      </c>
    </row>
    <row r="10462" spans="1:6" s="45" customFormat="1" ht="24">
      <c r="A10462" s="230">
        <v>5301083</v>
      </c>
      <c r="B10462" s="22" t="s">
        <v>31</v>
      </c>
      <c r="C10462" s="50" t="s">
        <v>11256</v>
      </c>
      <c r="D10462" s="51" t="s">
        <v>20</v>
      </c>
      <c r="E10462" s="52">
        <v>5707.15</v>
      </c>
      <c r="F10462" s="172">
        <f t="shared" si="177"/>
        <v>5707.15</v>
      </c>
    </row>
    <row r="10463" spans="1:6" s="45" customFormat="1" ht="14.25">
      <c r="A10463" s="230">
        <v>5301030</v>
      </c>
      <c r="B10463" s="22" t="s">
        <v>31</v>
      </c>
      <c r="C10463" s="50" t="s">
        <v>11257</v>
      </c>
      <c r="D10463" s="51" t="s">
        <v>20</v>
      </c>
      <c r="E10463" s="52">
        <v>7092.07</v>
      </c>
      <c r="F10463" s="172">
        <f t="shared" si="177"/>
        <v>7092.07</v>
      </c>
    </row>
    <row r="10464" spans="1:6" s="45" customFormat="1" ht="24">
      <c r="A10464" s="230">
        <v>5301084</v>
      </c>
      <c r="B10464" s="22" t="s">
        <v>31</v>
      </c>
      <c r="C10464" s="50" t="s">
        <v>11258</v>
      </c>
      <c r="D10464" s="51" t="s">
        <v>20</v>
      </c>
      <c r="E10464" s="52">
        <v>8180.55</v>
      </c>
      <c r="F10464" s="172">
        <f t="shared" si="177"/>
        <v>8180.55</v>
      </c>
    </row>
    <row r="10465" spans="1:6" s="45" customFormat="1" ht="14.25">
      <c r="A10465" s="230">
        <v>5301031</v>
      </c>
      <c r="B10465" s="22" t="s">
        <v>31</v>
      </c>
      <c r="C10465" s="50" t="s">
        <v>11259</v>
      </c>
      <c r="D10465" s="51" t="s">
        <v>20</v>
      </c>
      <c r="E10465" s="52">
        <v>8724.58</v>
      </c>
      <c r="F10465" s="172">
        <f t="shared" si="177"/>
        <v>8724.58</v>
      </c>
    </row>
    <row r="10466" spans="1:6" s="45" customFormat="1" ht="24">
      <c r="A10466" s="230">
        <v>5301085</v>
      </c>
      <c r="B10466" s="22" t="s">
        <v>31</v>
      </c>
      <c r="C10466" s="50" t="s">
        <v>11260</v>
      </c>
      <c r="D10466" s="51" t="s">
        <v>20</v>
      </c>
      <c r="E10466" s="52">
        <v>9813.0499999999993</v>
      </c>
      <c r="F10466" s="172">
        <f t="shared" si="177"/>
        <v>9813.0499999999993</v>
      </c>
    </row>
    <row r="10467" spans="1:6" s="45" customFormat="1" ht="14.25">
      <c r="A10467" s="230">
        <v>5301032</v>
      </c>
      <c r="B10467" s="22" t="s">
        <v>31</v>
      </c>
      <c r="C10467" s="50" t="s">
        <v>11261</v>
      </c>
      <c r="D10467" s="51" t="s">
        <v>20</v>
      </c>
      <c r="E10467" s="52">
        <v>10963.28</v>
      </c>
      <c r="F10467" s="172">
        <f t="shared" si="177"/>
        <v>10963.28</v>
      </c>
    </row>
    <row r="10468" spans="1:6" s="45" customFormat="1" ht="24">
      <c r="A10468" s="230">
        <v>5301086</v>
      </c>
      <c r="B10468" s="22" t="s">
        <v>31</v>
      </c>
      <c r="C10468" s="50" t="s">
        <v>11262</v>
      </c>
      <c r="D10468" s="51" t="s">
        <v>20</v>
      </c>
      <c r="E10468" s="52">
        <v>12051.75</v>
      </c>
      <c r="F10468" s="172">
        <f t="shared" si="177"/>
        <v>12051.75</v>
      </c>
    </row>
    <row r="10469" spans="1:6" s="45" customFormat="1" ht="14.25">
      <c r="A10469" s="230">
        <v>5301033</v>
      </c>
      <c r="B10469" s="22" t="s">
        <v>31</v>
      </c>
      <c r="C10469" s="50" t="s">
        <v>11263</v>
      </c>
      <c r="D10469" s="51" t="s">
        <v>20</v>
      </c>
      <c r="E10469" s="52">
        <v>74.2</v>
      </c>
      <c r="F10469" s="172">
        <f t="shared" si="177"/>
        <v>74.2</v>
      </c>
    </row>
    <row r="10470" spans="1:6" s="45" customFormat="1" ht="14.25">
      <c r="A10470" s="230">
        <v>5301034</v>
      </c>
      <c r="B10470" s="22" t="s">
        <v>31</v>
      </c>
      <c r="C10470" s="50" t="s">
        <v>11264</v>
      </c>
      <c r="D10470" s="51" t="s">
        <v>20</v>
      </c>
      <c r="E10470" s="52">
        <v>576.07000000000005</v>
      </c>
      <c r="F10470" s="172">
        <f t="shared" si="177"/>
        <v>576.07000000000005</v>
      </c>
    </row>
    <row r="10471" spans="1:6" s="45" customFormat="1" ht="14.25">
      <c r="A10471" s="230">
        <v>5301073</v>
      </c>
      <c r="B10471" s="22" t="s">
        <v>31</v>
      </c>
      <c r="C10471" s="50" t="s">
        <v>11265</v>
      </c>
      <c r="D10471" s="51" t="s">
        <v>20</v>
      </c>
      <c r="E10471" s="52">
        <v>458.97</v>
      </c>
      <c r="F10471" s="172">
        <f t="shared" si="177"/>
        <v>458.97</v>
      </c>
    </row>
    <row r="10472" spans="1:6" s="45" customFormat="1" ht="14.25">
      <c r="A10472" s="230">
        <v>5301074</v>
      </c>
      <c r="B10472" s="22" t="s">
        <v>31</v>
      </c>
      <c r="C10472" s="50" t="s">
        <v>11266</v>
      </c>
      <c r="D10472" s="51" t="s">
        <v>20</v>
      </c>
      <c r="E10472" s="52">
        <v>1654.72</v>
      </c>
      <c r="F10472" s="172">
        <f t="shared" si="177"/>
        <v>1654.72</v>
      </c>
    </row>
    <row r="10473" spans="1:6" s="45" customFormat="1" ht="14.25">
      <c r="A10473" s="230">
        <v>5301015</v>
      </c>
      <c r="B10473" s="22" t="s">
        <v>31</v>
      </c>
      <c r="C10473" s="50" t="s">
        <v>11267</v>
      </c>
      <c r="D10473" s="51" t="s">
        <v>20</v>
      </c>
      <c r="E10473" s="52">
        <v>1056.06</v>
      </c>
      <c r="F10473" s="172">
        <f t="shared" si="177"/>
        <v>1056.06</v>
      </c>
    </row>
    <row r="10474" spans="1:6" s="45" customFormat="1" ht="14.25">
      <c r="A10474" s="230">
        <v>5300992</v>
      </c>
      <c r="B10474" s="22" t="s">
        <v>31</v>
      </c>
      <c r="C10474" s="50" t="s">
        <v>11268</v>
      </c>
      <c r="D10474" s="51" t="s">
        <v>45</v>
      </c>
      <c r="E10474" s="52">
        <v>13.53</v>
      </c>
      <c r="F10474" s="172">
        <f t="shared" si="177"/>
        <v>13.53</v>
      </c>
    </row>
    <row r="10475" spans="1:6" s="45" customFormat="1" ht="24">
      <c r="A10475" s="230">
        <v>5300994</v>
      </c>
      <c r="B10475" s="22" t="s">
        <v>31</v>
      </c>
      <c r="C10475" s="50" t="s">
        <v>11269</v>
      </c>
      <c r="D10475" s="51" t="s">
        <v>45</v>
      </c>
      <c r="E10475" s="52">
        <v>14.92</v>
      </c>
      <c r="F10475" s="172">
        <f t="shared" si="177"/>
        <v>14.92</v>
      </c>
    </row>
    <row r="10476" spans="1:6" s="45" customFormat="1" ht="14.25">
      <c r="A10476" s="230">
        <v>5300993</v>
      </c>
      <c r="B10476" s="22" t="s">
        <v>31</v>
      </c>
      <c r="C10476" s="50" t="s">
        <v>11270</v>
      </c>
      <c r="D10476" s="51" t="s">
        <v>45</v>
      </c>
      <c r="E10476" s="52">
        <v>9.64</v>
      </c>
      <c r="F10476" s="172">
        <f t="shared" si="177"/>
        <v>9.64</v>
      </c>
    </row>
    <row r="10477" spans="1:6" s="45" customFormat="1" ht="14.25">
      <c r="A10477" s="230">
        <v>5301088</v>
      </c>
      <c r="B10477" s="22" t="s">
        <v>31</v>
      </c>
      <c r="C10477" s="50" t="s">
        <v>11271</v>
      </c>
      <c r="D10477" s="51" t="s">
        <v>20</v>
      </c>
      <c r="E10477" s="52">
        <v>337.9</v>
      </c>
      <c r="F10477" s="172">
        <f t="shared" si="177"/>
        <v>337.9</v>
      </c>
    </row>
    <row r="10478" spans="1:6" s="45" customFormat="1" ht="14.25">
      <c r="A10478" s="230">
        <v>5301004</v>
      </c>
      <c r="B10478" s="22" t="s">
        <v>31</v>
      </c>
      <c r="C10478" s="50" t="s">
        <v>11272</v>
      </c>
      <c r="D10478" s="51" t="s">
        <v>20</v>
      </c>
      <c r="E10478" s="52">
        <v>480.16</v>
      </c>
      <c r="F10478" s="172">
        <f t="shared" si="177"/>
        <v>480.16</v>
      </c>
    </row>
    <row r="10479" spans="1:6" s="45" customFormat="1" ht="14.25">
      <c r="A10479" s="230">
        <v>5301087</v>
      </c>
      <c r="B10479" s="22" t="s">
        <v>31</v>
      </c>
      <c r="C10479" s="50" t="s">
        <v>11273</v>
      </c>
      <c r="D10479" s="51" t="s">
        <v>20</v>
      </c>
      <c r="E10479" s="52">
        <v>199.27</v>
      </c>
      <c r="F10479" s="172">
        <f t="shared" ref="F10479:F10542" si="178">E10479*$F$5038</f>
        <v>199.27</v>
      </c>
    </row>
    <row r="10480" spans="1:6" s="45" customFormat="1" ht="14.25">
      <c r="A10480" s="230">
        <v>5301005</v>
      </c>
      <c r="B10480" s="22" t="s">
        <v>31</v>
      </c>
      <c r="C10480" s="50" t="s">
        <v>11274</v>
      </c>
      <c r="D10480" s="51" t="s">
        <v>20</v>
      </c>
      <c r="E10480" s="52">
        <v>417.7</v>
      </c>
      <c r="F10480" s="172">
        <f t="shared" si="178"/>
        <v>417.7</v>
      </c>
    </row>
    <row r="10481" spans="1:6" s="45" customFormat="1" ht="14.25">
      <c r="A10481" s="230">
        <v>5301006</v>
      </c>
      <c r="B10481" s="22" t="s">
        <v>31</v>
      </c>
      <c r="C10481" s="50" t="s">
        <v>11275</v>
      </c>
      <c r="D10481" s="51" t="s">
        <v>20</v>
      </c>
      <c r="E10481" s="52">
        <v>514.91</v>
      </c>
      <c r="F10481" s="172">
        <f t="shared" si="178"/>
        <v>514.91</v>
      </c>
    </row>
    <row r="10482" spans="1:6" s="45" customFormat="1" ht="14.25">
      <c r="A10482" s="230">
        <v>5301008</v>
      </c>
      <c r="B10482" s="22" t="s">
        <v>31</v>
      </c>
      <c r="C10482" s="50" t="s">
        <v>11276</v>
      </c>
      <c r="D10482" s="51" t="s">
        <v>20</v>
      </c>
      <c r="E10482" s="52">
        <v>930.03</v>
      </c>
      <c r="F10482" s="172">
        <f t="shared" si="178"/>
        <v>930.03</v>
      </c>
    </row>
    <row r="10483" spans="1:6" s="45" customFormat="1" ht="14.25">
      <c r="A10483" s="230">
        <v>5301007</v>
      </c>
      <c r="B10483" s="22" t="s">
        <v>31</v>
      </c>
      <c r="C10483" s="50" t="s">
        <v>11277</v>
      </c>
      <c r="D10483" s="51" t="s">
        <v>20</v>
      </c>
      <c r="E10483" s="52">
        <v>849.42</v>
      </c>
      <c r="F10483" s="172">
        <f t="shared" si="178"/>
        <v>849.42</v>
      </c>
    </row>
    <row r="10484" spans="1:6" s="45" customFormat="1" ht="14.25">
      <c r="A10484" s="230">
        <v>5301009</v>
      </c>
      <c r="B10484" s="22" t="s">
        <v>31</v>
      </c>
      <c r="C10484" s="50" t="s">
        <v>11278</v>
      </c>
      <c r="D10484" s="51" t="s">
        <v>20</v>
      </c>
      <c r="E10484" s="52">
        <v>262.61</v>
      </c>
      <c r="F10484" s="172">
        <f t="shared" si="178"/>
        <v>262.61</v>
      </c>
    </row>
    <row r="10485" spans="1:6" s="45" customFormat="1" ht="14.25">
      <c r="A10485" s="230">
        <v>5301010</v>
      </c>
      <c r="B10485" s="22" t="s">
        <v>31</v>
      </c>
      <c r="C10485" s="50" t="s">
        <v>11279</v>
      </c>
      <c r="D10485" s="51" t="s">
        <v>20</v>
      </c>
      <c r="E10485" s="52">
        <v>400.95</v>
      </c>
      <c r="F10485" s="172">
        <f t="shared" si="178"/>
        <v>400.95</v>
      </c>
    </row>
    <row r="10486" spans="1:6" s="45" customFormat="1" ht="14.25">
      <c r="A10486" s="230">
        <v>5301011</v>
      </c>
      <c r="B10486" s="22" t="s">
        <v>31</v>
      </c>
      <c r="C10486" s="50" t="s">
        <v>11280</v>
      </c>
      <c r="D10486" s="51" t="s">
        <v>20</v>
      </c>
      <c r="E10486" s="52">
        <v>323.35000000000002</v>
      </c>
      <c r="F10486" s="172">
        <f t="shared" si="178"/>
        <v>323.35000000000002</v>
      </c>
    </row>
    <row r="10487" spans="1:6" s="45" customFormat="1" ht="14.25">
      <c r="A10487" s="230">
        <v>5301012</v>
      </c>
      <c r="B10487" s="22" t="s">
        <v>31</v>
      </c>
      <c r="C10487" s="50" t="s">
        <v>11281</v>
      </c>
      <c r="D10487" s="51" t="s">
        <v>20</v>
      </c>
      <c r="E10487" s="52">
        <v>227.94</v>
      </c>
      <c r="F10487" s="172">
        <f t="shared" si="178"/>
        <v>227.94</v>
      </c>
    </row>
    <row r="10488" spans="1:6" s="45" customFormat="1" ht="14.25">
      <c r="A10488" s="230">
        <v>5301013</v>
      </c>
      <c r="B10488" s="22" t="s">
        <v>31</v>
      </c>
      <c r="C10488" s="50" t="s">
        <v>11282</v>
      </c>
      <c r="D10488" s="51" t="s">
        <v>20</v>
      </c>
      <c r="E10488" s="52">
        <v>194.66</v>
      </c>
      <c r="F10488" s="172">
        <f t="shared" si="178"/>
        <v>194.66</v>
      </c>
    </row>
    <row r="10489" spans="1:6" s="45" customFormat="1" ht="14.25">
      <c r="A10489" s="230">
        <v>5301016</v>
      </c>
      <c r="B10489" s="22" t="s">
        <v>31</v>
      </c>
      <c r="C10489" s="50" t="s">
        <v>11283</v>
      </c>
      <c r="D10489" s="51" t="s">
        <v>20</v>
      </c>
      <c r="E10489" s="52">
        <v>1748.42</v>
      </c>
      <c r="F10489" s="172">
        <f t="shared" si="178"/>
        <v>1748.42</v>
      </c>
    </row>
    <row r="10490" spans="1:6" s="45" customFormat="1" ht="14.25">
      <c r="A10490" s="230">
        <v>5301017</v>
      </c>
      <c r="B10490" s="22" t="s">
        <v>31</v>
      </c>
      <c r="C10490" s="50" t="s">
        <v>11284</v>
      </c>
      <c r="D10490" s="51" t="s">
        <v>20</v>
      </c>
      <c r="E10490" s="52">
        <v>1278.33</v>
      </c>
      <c r="F10490" s="172">
        <f t="shared" si="178"/>
        <v>1278.33</v>
      </c>
    </row>
    <row r="10491" spans="1:6" s="45" customFormat="1" ht="14.25">
      <c r="A10491" s="230">
        <v>5301035</v>
      </c>
      <c r="B10491" s="22" t="s">
        <v>31</v>
      </c>
      <c r="C10491" s="50" t="s">
        <v>11285</v>
      </c>
      <c r="D10491" s="51" t="s">
        <v>20</v>
      </c>
      <c r="E10491" s="52">
        <v>107.38</v>
      </c>
      <c r="F10491" s="172">
        <f t="shared" si="178"/>
        <v>107.38</v>
      </c>
    </row>
    <row r="10492" spans="1:6" s="45" customFormat="1" ht="14.25">
      <c r="A10492" s="230">
        <v>5301036</v>
      </c>
      <c r="B10492" s="22" t="s">
        <v>31</v>
      </c>
      <c r="C10492" s="50" t="s">
        <v>11286</v>
      </c>
      <c r="D10492" s="51" t="s">
        <v>20</v>
      </c>
      <c r="E10492" s="52">
        <v>1152.1400000000001</v>
      </c>
      <c r="F10492" s="172">
        <f t="shared" si="178"/>
        <v>1152.1400000000001</v>
      </c>
    </row>
    <row r="10493" spans="1:6" s="45" customFormat="1" ht="14.25">
      <c r="A10493" s="230">
        <v>5301075</v>
      </c>
      <c r="B10493" s="22" t="s">
        <v>31</v>
      </c>
      <c r="C10493" s="50" t="s">
        <v>11287</v>
      </c>
      <c r="D10493" s="51" t="s">
        <v>20</v>
      </c>
      <c r="E10493" s="52">
        <v>526.99</v>
      </c>
      <c r="F10493" s="172">
        <f t="shared" si="178"/>
        <v>526.99</v>
      </c>
    </row>
    <row r="10494" spans="1:6" s="45" customFormat="1" ht="14.25">
      <c r="A10494" s="230">
        <v>5301076</v>
      </c>
      <c r="B10494" s="22" t="s">
        <v>31</v>
      </c>
      <c r="C10494" s="50" t="s">
        <v>11288</v>
      </c>
      <c r="D10494" s="51" t="s">
        <v>20</v>
      </c>
      <c r="E10494" s="52">
        <v>1828.68</v>
      </c>
      <c r="F10494" s="172">
        <f t="shared" si="178"/>
        <v>1828.68</v>
      </c>
    </row>
    <row r="10495" spans="1:6" s="45" customFormat="1" ht="14.25">
      <c r="A10495" s="230">
        <v>5405977</v>
      </c>
      <c r="B10495" s="22" t="s">
        <v>31</v>
      </c>
      <c r="C10495" s="50" t="s">
        <v>11289</v>
      </c>
      <c r="D10495" s="51" t="s">
        <v>44</v>
      </c>
      <c r="E10495" s="52">
        <v>38.18</v>
      </c>
      <c r="F10495" s="172">
        <f t="shared" si="178"/>
        <v>38.18</v>
      </c>
    </row>
    <row r="10496" spans="1:6" s="45" customFormat="1" ht="14.25">
      <c r="A10496" s="230">
        <v>5406044</v>
      </c>
      <c r="B10496" s="22" t="s">
        <v>31</v>
      </c>
      <c r="C10496" s="50" t="s">
        <v>11290</v>
      </c>
      <c r="D10496" s="51" t="s">
        <v>44</v>
      </c>
      <c r="E10496" s="52">
        <v>216.76</v>
      </c>
      <c r="F10496" s="172">
        <f t="shared" si="178"/>
        <v>216.76</v>
      </c>
    </row>
    <row r="10497" spans="1:6" s="45" customFormat="1" ht="14.25">
      <c r="A10497" s="230">
        <v>5406045</v>
      </c>
      <c r="B10497" s="22" t="s">
        <v>31</v>
      </c>
      <c r="C10497" s="50" t="s">
        <v>11291</v>
      </c>
      <c r="D10497" s="51" t="s">
        <v>44</v>
      </c>
      <c r="E10497" s="52">
        <v>230.55</v>
      </c>
      <c r="F10497" s="172">
        <f t="shared" si="178"/>
        <v>230.55</v>
      </c>
    </row>
    <row r="10498" spans="1:6" s="45" customFormat="1" ht="14.25">
      <c r="A10498" s="230">
        <v>5406046</v>
      </c>
      <c r="B10498" s="22" t="s">
        <v>31</v>
      </c>
      <c r="C10498" s="50" t="s">
        <v>11292</v>
      </c>
      <c r="D10498" s="51" t="s">
        <v>44</v>
      </c>
      <c r="E10498" s="52">
        <v>257.95999999999998</v>
      </c>
      <c r="F10498" s="172">
        <f t="shared" si="178"/>
        <v>257.95999999999998</v>
      </c>
    </row>
    <row r="10499" spans="1:6" s="45" customFormat="1" ht="14.25">
      <c r="A10499" s="230">
        <v>5406047</v>
      </c>
      <c r="B10499" s="22" t="s">
        <v>31</v>
      </c>
      <c r="C10499" s="50" t="s">
        <v>11293</v>
      </c>
      <c r="D10499" s="51" t="s">
        <v>44</v>
      </c>
      <c r="E10499" s="52">
        <v>340.36</v>
      </c>
      <c r="F10499" s="172">
        <f t="shared" si="178"/>
        <v>340.36</v>
      </c>
    </row>
    <row r="10500" spans="1:6" s="45" customFormat="1" ht="14.25">
      <c r="A10500" s="230">
        <v>5405978</v>
      </c>
      <c r="B10500" s="22" t="s">
        <v>31</v>
      </c>
      <c r="C10500" s="50" t="s">
        <v>11294</v>
      </c>
      <c r="D10500" s="51" t="s">
        <v>44</v>
      </c>
      <c r="E10500" s="52">
        <v>65.760000000000005</v>
      </c>
      <c r="F10500" s="172">
        <f t="shared" si="178"/>
        <v>65.760000000000005</v>
      </c>
    </row>
    <row r="10501" spans="1:6" s="45" customFormat="1" ht="14.25">
      <c r="A10501" s="230">
        <v>5405982</v>
      </c>
      <c r="B10501" s="22" t="s">
        <v>31</v>
      </c>
      <c r="C10501" s="50" t="s">
        <v>11295</v>
      </c>
      <c r="D10501" s="51" t="s">
        <v>44</v>
      </c>
      <c r="E10501" s="52">
        <v>79.38</v>
      </c>
      <c r="F10501" s="172">
        <f t="shared" si="178"/>
        <v>79.38</v>
      </c>
    </row>
    <row r="10502" spans="1:6" s="45" customFormat="1" ht="14.25">
      <c r="A10502" s="230">
        <v>5405983</v>
      </c>
      <c r="B10502" s="22" t="s">
        <v>31</v>
      </c>
      <c r="C10502" s="50" t="s">
        <v>11296</v>
      </c>
      <c r="D10502" s="51" t="s">
        <v>44</v>
      </c>
      <c r="E10502" s="52">
        <v>93.17</v>
      </c>
      <c r="F10502" s="172">
        <f t="shared" si="178"/>
        <v>93.17</v>
      </c>
    </row>
    <row r="10503" spans="1:6" s="45" customFormat="1" ht="14.25">
      <c r="A10503" s="230">
        <v>5405984</v>
      </c>
      <c r="B10503" s="22" t="s">
        <v>31</v>
      </c>
      <c r="C10503" s="50" t="s">
        <v>11297</v>
      </c>
      <c r="D10503" s="51" t="s">
        <v>44</v>
      </c>
      <c r="E10503" s="52">
        <v>120.58</v>
      </c>
      <c r="F10503" s="172">
        <f t="shared" si="178"/>
        <v>120.58</v>
      </c>
    </row>
    <row r="10504" spans="1:6" s="45" customFormat="1" ht="14.25">
      <c r="A10504" s="230">
        <v>5405985</v>
      </c>
      <c r="B10504" s="22" t="s">
        <v>31</v>
      </c>
      <c r="C10504" s="50" t="s">
        <v>11298</v>
      </c>
      <c r="D10504" s="51" t="s">
        <v>44</v>
      </c>
      <c r="E10504" s="52">
        <v>148.15</v>
      </c>
      <c r="F10504" s="172">
        <f t="shared" si="178"/>
        <v>148.15</v>
      </c>
    </row>
    <row r="10505" spans="1:6" s="45" customFormat="1" ht="14.25">
      <c r="A10505" s="230">
        <v>5406043</v>
      </c>
      <c r="B10505" s="22" t="s">
        <v>31</v>
      </c>
      <c r="C10505" s="50" t="s">
        <v>11299</v>
      </c>
      <c r="D10505" s="51" t="s">
        <v>44</v>
      </c>
      <c r="E10505" s="52">
        <v>175.56</v>
      </c>
      <c r="F10505" s="172">
        <f t="shared" si="178"/>
        <v>175.56</v>
      </c>
    </row>
    <row r="10506" spans="1:6" s="45" customFormat="1" ht="24">
      <c r="A10506" s="230">
        <v>5405975</v>
      </c>
      <c r="B10506" s="22" t="s">
        <v>31</v>
      </c>
      <c r="C10506" s="50" t="s">
        <v>11300</v>
      </c>
      <c r="D10506" s="51" t="s">
        <v>45</v>
      </c>
      <c r="E10506" s="52">
        <v>34.56</v>
      </c>
      <c r="F10506" s="172">
        <f t="shared" si="178"/>
        <v>34.56</v>
      </c>
    </row>
    <row r="10507" spans="1:6" s="45" customFormat="1" ht="14.25">
      <c r="A10507" s="230">
        <v>5405970</v>
      </c>
      <c r="B10507" s="22" t="s">
        <v>31</v>
      </c>
      <c r="C10507" s="50" t="s">
        <v>11301</v>
      </c>
      <c r="D10507" s="51" t="s">
        <v>44</v>
      </c>
      <c r="E10507" s="52">
        <v>1463.31</v>
      </c>
      <c r="F10507" s="172">
        <f t="shared" si="178"/>
        <v>1463.31</v>
      </c>
    </row>
    <row r="10508" spans="1:6" s="45" customFormat="1" ht="14.25">
      <c r="A10508" s="230">
        <v>5405972</v>
      </c>
      <c r="B10508" s="22" t="s">
        <v>31</v>
      </c>
      <c r="C10508" s="50" t="s">
        <v>11302</v>
      </c>
      <c r="D10508" s="51" t="s">
        <v>44</v>
      </c>
      <c r="E10508" s="52">
        <v>1319.04</v>
      </c>
      <c r="F10508" s="172">
        <f t="shared" si="178"/>
        <v>1319.04</v>
      </c>
    </row>
    <row r="10509" spans="1:6" s="45" customFormat="1" ht="14.25">
      <c r="A10509" s="230">
        <v>5405971</v>
      </c>
      <c r="B10509" s="22" t="s">
        <v>31</v>
      </c>
      <c r="C10509" s="50" t="s">
        <v>11303</v>
      </c>
      <c r="D10509" s="51" t="s">
        <v>44</v>
      </c>
      <c r="E10509" s="52">
        <v>1657.21</v>
      </c>
      <c r="F10509" s="172">
        <f t="shared" si="178"/>
        <v>1657.21</v>
      </c>
    </row>
    <row r="10510" spans="1:6" s="45" customFormat="1" ht="14.25">
      <c r="A10510" s="230">
        <v>5405973</v>
      </c>
      <c r="B10510" s="22" t="s">
        <v>31</v>
      </c>
      <c r="C10510" s="50" t="s">
        <v>11304</v>
      </c>
      <c r="D10510" s="51" t="s">
        <v>44</v>
      </c>
      <c r="E10510" s="52">
        <v>1512.94</v>
      </c>
      <c r="F10510" s="172">
        <f t="shared" si="178"/>
        <v>1512.94</v>
      </c>
    </row>
    <row r="10511" spans="1:6" s="45" customFormat="1" ht="24">
      <c r="A10511" s="230">
        <v>5405986</v>
      </c>
      <c r="B10511" s="22" t="s">
        <v>31</v>
      </c>
      <c r="C10511" s="50" t="s">
        <v>11305</v>
      </c>
      <c r="D10511" s="51" t="s">
        <v>45</v>
      </c>
      <c r="E10511" s="52">
        <v>9.2200000000000006</v>
      </c>
      <c r="F10511" s="172">
        <f t="shared" si="178"/>
        <v>9.2200000000000006</v>
      </c>
    </row>
    <row r="10512" spans="1:6" s="45" customFormat="1" ht="14.25">
      <c r="A10512" s="230">
        <v>5405976</v>
      </c>
      <c r="B10512" s="22" t="s">
        <v>31</v>
      </c>
      <c r="C10512" s="50" t="s">
        <v>11306</v>
      </c>
      <c r="D10512" s="51" t="s">
        <v>45</v>
      </c>
      <c r="E10512" s="52">
        <v>126.58</v>
      </c>
      <c r="F10512" s="172">
        <f t="shared" si="178"/>
        <v>126.58</v>
      </c>
    </row>
    <row r="10513" spans="1:6" s="45" customFormat="1" ht="14.25">
      <c r="A10513" s="230">
        <v>5406023</v>
      </c>
      <c r="B10513" s="22" t="s">
        <v>31</v>
      </c>
      <c r="C10513" s="50" t="s">
        <v>11307</v>
      </c>
      <c r="D10513" s="51" t="s">
        <v>45</v>
      </c>
      <c r="E10513" s="52">
        <v>350.88</v>
      </c>
      <c r="F10513" s="172">
        <f t="shared" si="178"/>
        <v>350.88</v>
      </c>
    </row>
    <row r="10514" spans="1:6" s="45" customFormat="1" ht="14.25">
      <c r="A10514" s="230">
        <v>5406033</v>
      </c>
      <c r="B10514" s="22" t="s">
        <v>31</v>
      </c>
      <c r="C10514" s="50" t="s">
        <v>11308</v>
      </c>
      <c r="D10514" s="51" t="s">
        <v>45</v>
      </c>
      <c r="E10514" s="52">
        <v>330.69</v>
      </c>
      <c r="F10514" s="172">
        <f t="shared" si="178"/>
        <v>330.69</v>
      </c>
    </row>
    <row r="10515" spans="1:6" s="45" customFormat="1" ht="14.25">
      <c r="A10515" s="230">
        <v>5406024</v>
      </c>
      <c r="B10515" s="22" t="s">
        <v>31</v>
      </c>
      <c r="C10515" s="50" t="s">
        <v>11309</v>
      </c>
      <c r="D10515" s="51" t="s">
        <v>45</v>
      </c>
      <c r="E10515" s="52">
        <v>378.03</v>
      </c>
      <c r="F10515" s="172">
        <f t="shared" si="178"/>
        <v>378.03</v>
      </c>
    </row>
    <row r="10516" spans="1:6" s="45" customFormat="1" ht="14.25">
      <c r="A10516" s="230">
        <v>5406034</v>
      </c>
      <c r="B10516" s="22" t="s">
        <v>31</v>
      </c>
      <c r="C10516" s="50" t="s">
        <v>11310</v>
      </c>
      <c r="D10516" s="51" t="s">
        <v>45</v>
      </c>
      <c r="E10516" s="52">
        <v>357.83</v>
      </c>
      <c r="F10516" s="172">
        <f t="shared" si="178"/>
        <v>357.83</v>
      </c>
    </row>
    <row r="10517" spans="1:6" s="45" customFormat="1" ht="14.25">
      <c r="A10517" s="230">
        <v>5406031</v>
      </c>
      <c r="B10517" s="22" t="s">
        <v>31</v>
      </c>
      <c r="C10517" s="50" t="s">
        <v>11311</v>
      </c>
      <c r="D10517" s="51" t="s">
        <v>45</v>
      </c>
      <c r="E10517" s="52">
        <v>334.98</v>
      </c>
      <c r="F10517" s="172">
        <f t="shared" si="178"/>
        <v>334.98</v>
      </c>
    </row>
    <row r="10518" spans="1:6" s="45" customFormat="1" ht="24">
      <c r="A10518" s="230">
        <v>5406041</v>
      </c>
      <c r="B10518" s="22" t="s">
        <v>31</v>
      </c>
      <c r="C10518" s="50" t="s">
        <v>11312</v>
      </c>
      <c r="D10518" s="51" t="s">
        <v>45</v>
      </c>
      <c r="E10518" s="52">
        <v>314.77999999999997</v>
      </c>
      <c r="F10518" s="172">
        <f t="shared" si="178"/>
        <v>314.77999999999997</v>
      </c>
    </row>
    <row r="10519" spans="1:6" s="45" customFormat="1" ht="14.25">
      <c r="A10519" s="230">
        <v>5406032</v>
      </c>
      <c r="B10519" s="22" t="s">
        <v>31</v>
      </c>
      <c r="C10519" s="50" t="s">
        <v>11313</v>
      </c>
      <c r="D10519" s="51" t="s">
        <v>45</v>
      </c>
      <c r="E10519" s="52">
        <v>362.12</v>
      </c>
      <c r="F10519" s="172">
        <f t="shared" si="178"/>
        <v>362.12</v>
      </c>
    </row>
    <row r="10520" spans="1:6" s="45" customFormat="1" ht="24">
      <c r="A10520" s="230">
        <v>5406042</v>
      </c>
      <c r="B10520" s="22" t="s">
        <v>31</v>
      </c>
      <c r="C10520" s="50" t="s">
        <v>11314</v>
      </c>
      <c r="D10520" s="51" t="s">
        <v>45</v>
      </c>
      <c r="E10520" s="52">
        <v>341.93</v>
      </c>
      <c r="F10520" s="172">
        <f t="shared" si="178"/>
        <v>341.93</v>
      </c>
    </row>
    <row r="10521" spans="1:6" s="45" customFormat="1" ht="14.25">
      <c r="A10521" s="230">
        <v>5406025</v>
      </c>
      <c r="B10521" s="22" t="s">
        <v>31</v>
      </c>
      <c r="C10521" s="50" t="s">
        <v>11315</v>
      </c>
      <c r="D10521" s="51" t="s">
        <v>45</v>
      </c>
      <c r="E10521" s="52">
        <v>339.22</v>
      </c>
      <c r="F10521" s="172">
        <f t="shared" si="178"/>
        <v>339.22</v>
      </c>
    </row>
    <row r="10522" spans="1:6" s="45" customFormat="1" ht="14.25">
      <c r="A10522" s="230">
        <v>5406035</v>
      </c>
      <c r="B10522" s="22" t="s">
        <v>31</v>
      </c>
      <c r="C10522" s="50" t="s">
        <v>11316</v>
      </c>
      <c r="D10522" s="51" t="s">
        <v>45</v>
      </c>
      <c r="E10522" s="52">
        <v>319.02</v>
      </c>
      <c r="F10522" s="172">
        <f t="shared" si="178"/>
        <v>319.02</v>
      </c>
    </row>
    <row r="10523" spans="1:6" s="45" customFormat="1" ht="14.25">
      <c r="A10523" s="230">
        <v>5406026</v>
      </c>
      <c r="B10523" s="22" t="s">
        <v>31</v>
      </c>
      <c r="C10523" s="50" t="s">
        <v>11317</v>
      </c>
      <c r="D10523" s="51" t="s">
        <v>45</v>
      </c>
      <c r="E10523" s="52">
        <v>366.37</v>
      </c>
      <c r="F10523" s="172">
        <f t="shared" si="178"/>
        <v>366.37</v>
      </c>
    </row>
    <row r="10524" spans="1:6" s="45" customFormat="1" ht="14.25">
      <c r="A10524" s="230">
        <v>5406036</v>
      </c>
      <c r="B10524" s="22" t="s">
        <v>31</v>
      </c>
      <c r="C10524" s="50" t="s">
        <v>11318</v>
      </c>
      <c r="D10524" s="51" t="s">
        <v>45</v>
      </c>
      <c r="E10524" s="52">
        <v>346.17</v>
      </c>
      <c r="F10524" s="172">
        <f t="shared" si="178"/>
        <v>346.17</v>
      </c>
    </row>
    <row r="10525" spans="1:6" s="45" customFormat="1" ht="14.25">
      <c r="A10525" s="230">
        <v>5406027</v>
      </c>
      <c r="B10525" s="22" t="s">
        <v>31</v>
      </c>
      <c r="C10525" s="50" t="s">
        <v>11319</v>
      </c>
      <c r="D10525" s="51" t="s">
        <v>45</v>
      </c>
      <c r="E10525" s="52">
        <v>337</v>
      </c>
      <c r="F10525" s="172">
        <f t="shared" si="178"/>
        <v>337</v>
      </c>
    </row>
    <row r="10526" spans="1:6" s="45" customFormat="1" ht="14.25">
      <c r="A10526" s="230">
        <v>5406037</v>
      </c>
      <c r="B10526" s="22" t="s">
        <v>31</v>
      </c>
      <c r="C10526" s="50" t="s">
        <v>11320</v>
      </c>
      <c r="D10526" s="51" t="s">
        <v>45</v>
      </c>
      <c r="E10526" s="52">
        <v>316.8</v>
      </c>
      <c r="F10526" s="172">
        <f t="shared" si="178"/>
        <v>316.8</v>
      </c>
    </row>
    <row r="10527" spans="1:6" s="45" customFormat="1" ht="14.25">
      <c r="A10527" s="230">
        <v>5406028</v>
      </c>
      <c r="B10527" s="22" t="s">
        <v>31</v>
      </c>
      <c r="C10527" s="50" t="s">
        <v>11321</v>
      </c>
      <c r="D10527" s="51" t="s">
        <v>45</v>
      </c>
      <c r="E10527" s="52">
        <v>364.14</v>
      </c>
      <c r="F10527" s="172">
        <f t="shared" si="178"/>
        <v>364.14</v>
      </c>
    </row>
    <row r="10528" spans="1:6" s="45" customFormat="1" ht="14.25">
      <c r="A10528" s="230">
        <v>5406038</v>
      </c>
      <c r="B10528" s="22" t="s">
        <v>31</v>
      </c>
      <c r="C10528" s="50" t="s">
        <v>11322</v>
      </c>
      <c r="D10528" s="51" t="s">
        <v>45</v>
      </c>
      <c r="E10528" s="52">
        <v>343.95</v>
      </c>
      <c r="F10528" s="172">
        <f t="shared" si="178"/>
        <v>343.95</v>
      </c>
    </row>
    <row r="10529" spans="1:6" s="45" customFormat="1" ht="14.25">
      <c r="A10529" s="230">
        <v>5406029</v>
      </c>
      <c r="B10529" s="22" t="s">
        <v>31</v>
      </c>
      <c r="C10529" s="50" t="s">
        <v>11323</v>
      </c>
      <c r="D10529" s="51" t="s">
        <v>45</v>
      </c>
      <c r="E10529" s="52">
        <v>335.76</v>
      </c>
      <c r="F10529" s="172">
        <f t="shared" si="178"/>
        <v>335.76</v>
      </c>
    </row>
    <row r="10530" spans="1:6" s="45" customFormat="1" ht="24">
      <c r="A10530" s="230">
        <v>5406039</v>
      </c>
      <c r="B10530" s="22" t="s">
        <v>31</v>
      </c>
      <c r="C10530" s="50" t="s">
        <v>11324</v>
      </c>
      <c r="D10530" s="51" t="s">
        <v>45</v>
      </c>
      <c r="E10530" s="52">
        <v>315.57</v>
      </c>
      <c r="F10530" s="172">
        <f t="shared" si="178"/>
        <v>315.57</v>
      </c>
    </row>
    <row r="10531" spans="1:6" s="45" customFormat="1" ht="14.25">
      <c r="A10531" s="230">
        <v>5406030</v>
      </c>
      <c r="B10531" s="22" t="s">
        <v>31</v>
      </c>
      <c r="C10531" s="50" t="s">
        <v>11325</v>
      </c>
      <c r="D10531" s="51" t="s">
        <v>45</v>
      </c>
      <c r="E10531" s="52">
        <v>362.91</v>
      </c>
      <c r="F10531" s="172">
        <f t="shared" si="178"/>
        <v>362.91</v>
      </c>
    </row>
    <row r="10532" spans="1:6" s="45" customFormat="1" ht="24">
      <c r="A10532" s="230">
        <v>5406040</v>
      </c>
      <c r="B10532" s="22" t="s">
        <v>31</v>
      </c>
      <c r="C10532" s="50" t="s">
        <v>11326</v>
      </c>
      <c r="D10532" s="51" t="s">
        <v>45</v>
      </c>
      <c r="E10532" s="52">
        <v>342.71</v>
      </c>
      <c r="F10532" s="172">
        <f t="shared" si="178"/>
        <v>342.71</v>
      </c>
    </row>
    <row r="10533" spans="1:6" s="45" customFormat="1" ht="14.25">
      <c r="A10533" s="230">
        <v>5405987</v>
      </c>
      <c r="B10533" s="22" t="s">
        <v>31</v>
      </c>
      <c r="C10533" s="50" t="s">
        <v>11327</v>
      </c>
      <c r="D10533" s="51" t="s">
        <v>20</v>
      </c>
      <c r="E10533" s="52">
        <v>9.4700000000000006</v>
      </c>
      <c r="F10533" s="172">
        <f t="shared" si="178"/>
        <v>9.4700000000000006</v>
      </c>
    </row>
    <row r="10534" spans="1:6" s="45" customFormat="1" ht="14.25">
      <c r="A10534" s="230">
        <v>5405979</v>
      </c>
      <c r="B10534" s="22" t="s">
        <v>31</v>
      </c>
      <c r="C10534" s="50" t="s">
        <v>11328</v>
      </c>
      <c r="D10534" s="51" t="s">
        <v>45</v>
      </c>
      <c r="E10534" s="52">
        <v>16.420000000000002</v>
      </c>
      <c r="F10534" s="172">
        <f t="shared" si="178"/>
        <v>16.420000000000002</v>
      </c>
    </row>
    <row r="10535" spans="1:6" s="45" customFormat="1" ht="14.25">
      <c r="A10535" s="230">
        <v>5502806</v>
      </c>
      <c r="B10535" s="22" t="s">
        <v>31</v>
      </c>
      <c r="C10535" s="50" t="s">
        <v>11329</v>
      </c>
      <c r="D10535" s="51" t="s">
        <v>44</v>
      </c>
      <c r="E10535" s="52">
        <v>142.11000000000001</v>
      </c>
      <c r="F10535" s="172">
        <f t="shared" si="178"/>
        <v>142.11000000000001</v>
      </c>
    </row>
    <row r="10536" spans="1:6" s="45" customFormat="1" ht="14.25">
      <c r="A10536" s="230">
        <v>5502807</v>
      </c>
      <c r="B10536" s="22" t="s">
        <v>31</v>
      </c>
      <c r="C10536" s="50" t="s">
        <v>11330</v>
      </c>
      <c r="D10536" s="51" t="s">
        <v>44</v>
      </c>
      <c r="E10536" s="52">
        <v>14.96</v>
      </c>
      <c r="F10536" s="172">
        <f t="shared" si="178"/>
        <v>14.96</v>
      </c>
    </row>
    <row r="10537" spans="1:6" s="45" customFormat="1" ht="14.25">
      <c r="A10537" s="230">
        <v>5503041</v>
      </c>
      <c r="B10537" s="22" t="s">
        <v>31</v>
      </c>
      <c r="C10537" s="50" t="s">
        <v>11331</v>
      </c>
      <c r="D10537" s="51" t="s">
        <v>44</v>
      </c>
      <c r="E10537" s="52">
        <v>8.64</v>
      </c>
      <c r="F10537" s="172">
        <f t="shared" si="178"/>
        <v>8.64</v>
      </c>
    </row>
    <row r="10538" spans="1:6" s="45" customFormat="1" ht="14.25">
      <c r="A10538" s="230">
        <v>5502978</v>
      </c>
      <c r="B10538" s="22" t="s">
        <v>31</v>
      </c>
      <c r="C10538" s="50" t="s">
        <v>11332</v>
      </c>
      <c r="D10538" s="51" t="s">
        <v>44</v>
      </c>
      <c r="E10538" s="52">
        <v>4.99</v>
      </c>
      <c r="F10538" s="172">
        <f t="shared" si="178"/>
        <v>4.99</v>
      </c>
    </row>
    <row r="10539" spans="1:6" s="45" customFormat="1" ht="14.25">
      <c r="A10539" s="230">
        <v>5502822</v>
      </c>
      <c r="B10539" s="22" t="s">
        <v>31</v>
      </c>
      <c r="C10539" s="50" t="s">
        <v>11333</v>
      </c>
      <c r="D10539" s="51" t="s">
        <v>44</v>
      </c>
      <c r="E10539" s="52">
        <v>39.340000000000003</v>
      </c>
      <c r="F10539" s="172">
        <f t="shared" si="178"/>
        <v>39.340000000000003</v>
      </c>
    </row>
    <row r="10540" spans="1:6" s="45" customFormat="1" ht="14.25">
      <c r="A10540" s="230">
        <v>5502979</v>
      </c>
      <c r="B10540" s="22" t="s">
        <v>31</v>
      </c>
      <c r="C10540" s="50" t="s">
        <v>11334</v>
      </c>
      <c r="D10540" s="51" t="s">
        <v>44</v>
      </c>
      <c r="E10540" s="52">
        <v>16.579999999999998</v>
      </c>
      <c r="F10540" s="172">
        <f t="shared" si="178"/>
        <v>16.579999999999998</v>
      </c>
    </row>
    <row r="10541" spans="1:6" s="45" customFormat="1" ht="14.25">
      <c r="A10541" s="230">
        <v>5501700</v>
      </c>
      <c r="B10541" s="22" t="s">
        <v>31</v>
      </c>
      <c r="C10541" s="50" t="s">
        <v>11335</v>
      </c>
      <c r="D10541" s="51" t="s">
        <v>45</v>
      </c>
      <c r="E10541" s="52">
        <v>0.53</v>
      </c>
      <c r="F10541" s="172">
        <f t="shared" si="178"/>
        <v>0.53</v>
      </c>
    </row>
    <row r="10542" spans="1:6" s="45" customFormat="1" ht="14.25">
      <c r="A10542" s="230">
        <v>5500991</v>
      </c>
      <c r="B10542" s="22" t="s">
        <v>31</v>
      </c>
      <c r="C10542" s="50" t="s">
        <v>11336</v>
      </c>
      <c r="D10542" s="51" t="s">
        <v>44</v>
      </c>
      <c r="E10542" s="52">
        <v>154.88999999999999</v>
      </c>
      <c r="F10542" s="172">
        <f t="shared" si="178"/>
        <v>154.88999999999999</v>
      </c>
    </row>
    <row r="10543" spans="1:6" s="45" customFormat="1" ht="14.25">
      <c r="A10543" s="230">
        <v>5515739</v>
      </c>
      <c r="B10543" s="22" t="s">
        <v>31</v>
      </c>
      <c r="C10543" s="50" t="s">
        <v>11337</v>
      </c>
      <c r="D10543" s="51" t="s">
        <v>44</v>
      </c>
      <c r="E10543" s="52">
        <v>42.08</v>
      </c>
      <c r="F10543" s="172">
        <f t="shared" ref="F10543:F10606" si="179">E10543*$F$5038</f>
        <v>42.08</v>
      </c>
    </row>
    <row r="10544" spans="1:6" s="45" customFormat="1" ht="14.25">
      <c r="A10544" s="230">
        <v>5505766</v>
      </c>
      <c r="B10544" s="22" t="s">
        <v>31</v>
      </c>
      <c r="C10544" s="50" t="s">
        <v>11338</v>
      </c>
      <c r="D10544" s="51" t="s">
        <v>44</v>
      </c>
      <c r="E10544" s="52">
        <v>343.49</v>
      </c>
      <c r="F10544" s="172">
        <f t="shared" si="179"/>
        <v>343.49</v>
      </c>
    </row>
    <row r="10545" spans="1:6" s="45" customFormat="1" ht="14.25">
      <c r="A10545" s="230">
        <v>5501701</v>
      </c>
      <c r="B10545" s="22" t="s">
        <v>31</v>
      </c>
      <c r="C10545" s="50" t="s">
        <v>11339</v>
      </c>
      <c r="D10545" s="51" t="s">
        <v>20</v>
      </c>
      <c r="E10545" s="52">
        <v>39</v>
      </c>
      <c r="F10545" s="172">
        <f t="shared" si="179"/>
        <v>39</v>
      </c>
    </row>
    <row r="10546" spans="1:6" s="45" customFormat="1" ht="14.25">
      <c r="A10546" s="230">
        <v>5501702</v>
      </c>
      <c r="B10546" s="22" t="s">
        <v>31</v>
      </c>
      <c r="C10546" s="50" t="s">
        <v>11340</v>
      </c>
      <c r="D10546" s="51" t="s">
        <v>20</v>
      </c>
      <c r="E10546" s="52">
        <v>97.5</v>
      </c>
      <c r="F10546" s="172">
        <f t="shared" si="179"/>
        <v>97.5</v>
      </c>
    </row>
    <row r="10547" spans="1:6" s="45" customFormat="1" ht="24">
      <c r="A10547" s="230">
        <v>5502972</v>
      </c>
      <c r="B10547" s="22" t="s">
        <v>31</v>
      </c>
      <c r="C10547" s="50" t="s">
        <v>11341</v>
      </c>
      <c r="D10547" s="51" t="s">
        <v>44</v>
      </c>
      <c r="E10547" s="52">
        <v>204.58</v>
      </c>
      <c r="F10547" s="172">
        <f t="shared" si="179"/>
        <v>204.58</v>
      </c>
    </row>
    <row r="10548" spans="1:6" s="45" customFormat="1" ht="14.25">
      <c r="A10548" s="230">
        <v>5502968</v>
      </c>
      <c r="B10548" s="22" t="s">
        <v>31</v>
      </c>
      <c r="C10548" s="50" t="s">
        <v>11342</v>
      </c>
      <c r="D10548" s="51" t="s">
        <v>44</v>
      </c>
      <c r="E10548" s="52">
        <v>23.1</v>
      </c>
      <c r="F10548" s="172">
        <f t="shared" si="179"/>
        <v>23.1</v>
      </c>
    </row>
    <row r="10549" spans="1:6" s="45" customFormat="1" ht="24">
      <c r="A10549" s="230">
        <v>5502969</v>
      </c>
      <c r="B10549" s="22" t="s">
        <v>31</v>
      </c>
      <c r="C10549" s="50" t="s">
        <v>11343</v>
      </c>
      <c r="D10549" s="51" t="s">
        <v>44</v>
      </c>
      <c r="E10549" s="52">
        <v>29.14</v>
      </c>
      <c r="F10549" s="172">
        <f t="shared" si="179"/>
        <v>29.14</v>
      </c>
    </row>
    <row r="10550" spans="1:6" s="45" customFormat="1" ht="24">
      <c r="A10550" s="230">
        <v>5502970</v>
      </c>
      <c r="B10550" s="22" t="s">
        <v>31</v>
      </c>
      <c r="C10550" s="50" t="s">
        <v>11344</v>
      </c>
      <c r="D10550" s="51" t="s">
        <v>44</v>
      </c>
      <c r="E10550" s="52">
        <v>53.37</v>
      </c>
      <c r="F10550" s="172">
        <f t="shared" si="179"/>
        <v>53.37</v>
      </c>
    </row>
    <row r="10551" spans="1:6" s="45" customFormat="1" ht="24">
      <c r="A10551" s="230">
        <v>5502971</v>
      </c>
      <c r="B10551" s="22" t="s">
        <v>31</v>
      </c>
      <c r="C10551" s="50" t="s">
        <v>11345</v>
      </c>
      <c r="D10551" s="51" t="s">
        <v>44</v>
      </c>
      <c r="E10551" s="52">
        <v>99.33</v>
      </c>
      <c r="F10551" s="172">
        <f t="shared" si="179"/>
        <v>99.33</v>
      </c>
    </row>
    <row r="10552" spans="1:6" s="45" customFormat="1" ht="14.25">
      <c r="A10552" s="230">
        <v>5502663</v>
      </c>
      <c r="B10552" s="22" t="s">
        <v>31</v>
      </c>
      <c r="C10552" s="50" t="s">
        <v>11346</v>
      </c>
      <c r="D10552" s="51" t="s">
        <v>44</v>
      </c>
      <c r="E10552" s="52">
        <v>32.200000000000003</v>
      </c>
      <c r="F10552" s="172">
        <f t="shared" si="179"/>
        <v>32.200000000000003</v>
      </c>
    </row>
    <row r="10553" spans="1:6" s="45" customFormat="1" ht="14.25">
      <c r="A10553" s="230">
        <v>5502993</v>
      </c>
      <c r="B10553" s="22" t="s">
        <v>31</v>
      </c>
      <c r="C10553" s="50" t="s">
        <v>11347</v>
      </c>
      <c r="D10553" s="51" t="s">
        <v>44</v>
      </c>
      <c r="E10553" s="52">
        <v>23.74</v>
      </c>
      <c r="F10553" s="172">
        <f t="shared" si="179"/>
        <v>23.74</v>
      </c>
    </row>
    <row r="10554" spans="1:6" s="45" customFormat="1" ht="14.25">
      <c r="A10554" s="230">
        <v>5502967</v>
      </c>
      <c r="B10554" s="22" t="s">
        <v>31</v>
      </c>
      <c r="C10554" s="50" t="s">
        <v>11348</v>
      </c>
      <c r="D10554" s="51" t="s">
        <v>44</v>
      </c>
      <c r="E10554" s="52">
        <v>113.2</v>
      </c>
      <c r="F10554" s="172">
        <f t="shared" si="179"/>
        <v>113.2</v>
      </c>
    </row>
    <row r="10555" spans="1:6" s="45" customFormat="1" ht="14.25">
      <c r="A10555" s="230">
        <v>5502963</v>
      </c>
      <c r="B10555" s="22" t="s">
        <v>31</v>
      </c>
      <c r="C10555" s="50" t="s">
        <v>11349</v>
      </c>
      <c r="D10555" s="51" t="s">
        <v>44</v>
      </c>
      <c r="E10555" s="52">
        <v>13.83</v>
      </c>
      <c r="F10555" s="172">
        <f t="shared" si="179"/>
        <v>13.83</v>
      </c>
    </row>
    <row r="10556" spans="1:6" s="45" customFormat="1" ht="14.25">
      <c r="A10556" s="230">
        <v>5502964</v>
      </c>
      <c r="B10556" s="22" t="s">
        <v>31</v>
      </c>
      <c r="C10556" s="50" t="s">
        <v>11350</v>
      </c>
      <c r="D10556" s="51" t="s">
        <v>44</v>
      </c>
      <c r="E10556" s="52">
        <v>17.32</v>
      </c>
      <c r="F10556" s="172">
        <f t="shared" si="179"/>
        <v>17.32</v>
      </c>
    </row>
    <row r="10557" spans="1:6" s="45" customFormat="1" ht="14.25">
      <c r="A10557" s="230">
        <v>5502965</v>
      </c>
      <c r="B10557" s="22" t="s">
        <v>31</v>
      </c>
      <c r="C10557" s="50" t="s">
        <v>11351</v>
      </c>
      <c r="D10557" s="51" t="s">
        <v>44</v>
      </c>
      <c r="E10557" s="52">
        <v>31.17</v>
      </c>
      <c r="F10557" s="172">
        <f t="shared" si="179"/>
        <v>31.17</v>
      </c>
    </row>
    <row r="10558" spans="1:6" s="45" customFormat="1" ht="14.25">
      <c r="A10558" s="230">
        <v>5502966</v>
      </c>
      <c r="B10558" s="22" t="s">
        <v>31</v>
      </c>
      <c r="C10558" s="50" t="s">
        <v>11352</v>
      </c>
      <c r="D10558" s="51" t="s">
        <v>44</v>
      </c>
      <c r="E10558" s="52">
        <v>57.14</v>
      </c>
      <c r="F10558" s="172">
        <f t="shared" si="179"/>
        <v>57.14</v>
      </c>
    </row>
    <row r="10559" spans="1:6" s="45" customFormat="1" ht="14.25">
      <c r="A10559" s="230">
        <v>5501706</v>
      </c>
      <c r="B10559" s="22" t="s">
        <v>31</v>
      </c>
      <c r="C10559" s="50" t="s">
        <v>11353</v>
      </c>
      <c r="D10559" s="51" t="s">
        <v>44</v>
      </c>
      <c r="E10559" s="52">
        <v>6.55</v>
      </c>
      <c r="F10559" s="172">
        <f t="shared" si="179"/>
        <v>6.55</v>
      </c>
    </row>
    <row r="10560" spans="1:6" s="45" customFormat="1" ht="24">
      <c r="A10560" s="230">
        <v>5501880</v>
      </c>
      <c r="B10560" s="22" t="s">
        <v>31</v>
      </c>
      <c r="C10560" s="50" t="s">
        <v>11354</v>
      </c>
      <c r="D10560" s="51" t="s">
        <v>44</v>
      </c>
      <c r="E10560" s="52">
        <v>11.91</v>
      </c>
      <c r="F10560" s="172">
        <f t="shared" si="179"/>
        <v>11.91</v>
      </c>
    </row>
    <row r="10561" spans="1:6" s="45" customFormat="1" ht="24">
      <c r="A10561" s="230">
        <v>5502114</v>
      </c>
      <c r="B10561" s="22" t="s">
        <v>31</v>
      </c>
      <c r="C10561" s="50" t="s">
        <v>11355</v>
      </c>
      <c r="D10561" s="51" t="s">
        <v>44</v>
      </c>
      <c r="E10561" s="52">
        <v>7.91</v>
      </c>
      <c r="F10561" s="172">
        <f t="shared" si="179"/>
        <v>7.91</v>
      </c>
    </row>
    <row r="10562" spans="1:6" s="45" customFormat="1" ht="24">
      <c r="A10562" s="230">
        <v>5501906</v>
      </c>
      <c r="B10562" s="22" t="s">
        <v>31</v>
      </c>
      <c r="C10562" s="50" t="s">
        <v>11356</v>
      </c>
      <c r="D10562" s="51" t="s">
        <v>44</v>
      </c>
      <c r="E10562" s="52">
        <v>10.64</v>
      </c>
      <c r="F10562" s="172">
        <f t="shared" si="179"/>
        <v>10.64</v>
      </c>
    </row>
    <row r="10563" spans="1:6" s="45" customFormat="1" ht="24">
      <c r="A10563" s="230">
        <v>5502140</v>
      </c>
      <c r="B10563" s="22" t="s">
        <v>31</v>
      </c>
      <c r="C10563" s="50" t="s">
        <v>11357</v>
      </c>
      <c r="D10563" s="51" t="s">
        <v>44</v>
      </c>
      <c r="E10563" s="52">
        <v>6.64</v>
      </c>
      <c r="F10563" s="172">
        <f t="shared" si="179"/>
        <v>6.64</v>
      </c>
    </row>
    <row r="10564" spans="1:6" s="45" customFormat="1" ht="24">
      <c r="A10564" s="230">
        <v>5501932</v>
      </c>
      <c r="B10564" s="22" t="s">
        <v>31</v>
      </c>
      <c r="C10564" s="50" t="s">
        <v>11358</v>
      </c>
      <c r="D10564" s="51" t="s">
        <v>44</v>
      </c>
      <c r="E10564" s="52">
        <v>10.64</v>
      </c>
      <c r="F10564" s="172">
        <f t="shared" si="179"/>
        <v>10.64</v>
      </c>
    </row>
    <row r="10565" spans="1:6" s="45" customFormat="1" ht="24">
      <c r="A10565" s="230">
        <v>5502166</v>
      </c>
      <c r="B10565" s="22" t="s">
        <v>31</v>
      </c>
      <c r="C10565" s="50" t="s">
        <v>11359</v>
      </c>
      <c r="D10565" s="51" t="s">
        <v>44</v>
      </c>
      <c r="E10565" s="52">
        <v>7.05</v>
      </c>
      <c r="F10565" s="172">
        <f t="shared" si="179"/>
        <v>7.05</v>
      </c>
    </row>
    <row r="10566" spans="1:6" s="45" customFormat="1" ht="24">
      <c r="A10566" s="230">
        <v>5501881</v>
      </c>
      <c r="B10566" s="22" t="s">
        <v>31</v>
      </c>
      <c r="C10566" s="50" t="s">
        <v>11360</v>
      </c>
      <c r="D10566" s="51" t="s">
        <v>44</v>
      </c>
      <c r="E10566" s="52">
        <v>12.18</v>
      </c>
      <c r="F10566" s="172">
        <f t="shared" si="179"/>
        <v>12.18</v>
      </c>
    </row>
    <row r="10567" spans="1:6" s="45" customFormat="1" ht="24">
      <c r="A10567" s="230">
        <v>5502115</v>
      </c>
      <c r="B10567" s="22" t="s">
        <v>31</v>
      </c>
      <c r="C10567" s="50" t="s">
        <v>11361</v>
      </c>
      <c r="D10567" s="51" t="s">
        <v>44</v>
      </c>
      <c r="E10567" s="52">
        <v>8.59</v>
      </c>
      <c r="F10567" s="172">
        <f t="shared" si="179"/>
        <v>8.59</v>
      </c>
    </row>
    <row r="10568" spans="1:6" s="45" customFormat="1" ht="24">
      <c r="A10568" s="230">
        <v>5501907</v>
      </c>
      <c r="B10568" s="22" t="s">
        <v>31</v>
      </c>
      <c r="C10568" s="50" t="s">
        <v>11362</v>
      </c>
      <c r="D10568" s="51" t="s">
        <v>44</v>
      </c>
      <c r="E10568" s="52">
        <v>10.82</v>
      </c>
      <c r="F10568" s="172">
        <f t="shared" si="179"/>
        <v>10.82</v>
      </c>
    </row>
    <row r="10569" spans="1:6" s="45" customFormat="1" ht="24">
      <c r="A10569" s="230">
        <v>5502141</v>
      </c>
      <c r="B10569" s="22" t="s">
        <v>31</v>
      </c>
      <c r="C10569" s="50" t="s">
        <v>11363</v>
      </c>
      <c r="D10569" s="51" t="s">
        <v>44</v>
      </c>
      <c r="E10569" s="52">
        <v>7.19</v>
      </c>
      <c r="F10569" s="172">
        <f t="shared" si="179"/>
        <v>7.19</v>
      </c>
    </row>
    <row r="10570" spans="1:6" s="45" customFormat="1" ht="24">
      <c r="A10570" s="230">
        <v>5501933</v>
      </c>
      <c r="B10570" s="22" t="s">
        <v>31</v>
      </c>
      <c r="C10570" s="50" t="s">
        <v>11364</v>
      </c>
      <c r="D10570" s="51" t="s">
        <v>44</v>
      </c>
      <c r="E10570" s="52">
        <v>10.82</v>
      </c>
      <c r="F10570" s="172">
        <f t="shared" si="179"/>
        <v>10.82</v>
      </c>
    </row>
    <row r="10571" spans="1:6" s="45" customFormat="1" ht="24">
      <c r="A10571" s="230">
        <v>5502167</v>
      </c>
      <c r="B10571" s="22" t="s">
        <v>31</v>
      </c>
      <c r="C10571" s="50" t="s">
        <v>11365</v>
      </c>
      <c r="D10571" s="51" t="s">
        <v>44</v>
      </c>
      <c r="E10571" s="52">
        <v>7.19</v>
      </c>
      <c r="F10571" s="172">
        <f t="shared" si="179"/>
        <v>7.19</v>
      </c>
    </row>
    <row r="10572" spans="1:6" s="45" customFormat="1" ht="24">
      <c r="A10572" s="230">
        <v>5501882</v>
      </c>
      <c r="B10572" s="22" t="s">
        <v>31</v>
      </c>
      <c r="C10572" s="50" t="s">
        <v>11366</v>
      </c>
      <c r="D10572" s="51" t="s">
        <v>44</v>
      </c>
      <c r="E10572" s="52">
        <v>12.45</v>
      </c>
      <c r="F10572" s="172">
        <f t="shared" si="179"/>
        <v>12.45</v>
      </c>
    </row>
    <row r="10573" spans="1:6" s="45" customFormat="1" ht="24">
      <c r="A10573" s="230">
        <v>5502116</v>
      </c>
      <c r="B10573" s="22" t="s">
        <v>31</v>
      </c>
      <c r="C10573" s="50" t="s">
        <v>11367</v>
      </c>
      <c r="D10573" s="51" t="s">
        <v>44</v>
      </c>
      <c r="E10573" s="52">
        <v>8.82</v>
      </c>
      <c r="F10573" s="172">
        <f t="shared" si="179"/>
        <v>8.82</v>
      </c>
    </row>
    <row r="10574" spans="1:6" s="45" customFormat="1" ht="24">
      <c r="A10574" s="230">
        <v>5501908</v>
      </c>
      <c r="B10574" s="22" t="s">
        <v>31</v>
      </c>
      <c r="C10574" s="50" t="s">
        <v>11368</v>
      </c>
      <c r="D10574" s="51" t="s">
        <v>44</v>
      </c>
      <c r="E10574" s="52">
        <v>11</v>
      </c>
      <c r="F10574" s="172">
        <f t="shared" si="179"/>
        <v>11</v>
      </c>
    </row>
    <row r="10575" spans="1:6" s="45" customFormat="1" ht="24">
      <c r="A10575" s="230">
        <v>5502142</v>
      </c>
      <c r="B10575" s="22" t="s">
        <v>31</v>
      </c>
      <c r="C10575" s="50" t="s">
        <v>11369</v>
      </c>
      <c r="D10575" s="51" t="s">
        <v>44</v>
      </c>
      <c r="E10575" s="52">
        <v>7.38</v>
      </c>
      <c r="F10575" s="172">
        <f t="shared" si="179"/>
        <v>7.38</v>
      </c>
    </row>
    <row r="10576" spans="1:6" s="45" customFormat="1" ht="24">
      <c r="A10576" s="230">
        <v>5501934</v>
      </c>
      <c r="B10576" s="22" t="s">
        <v>31</v>
      </c>
      <c r="C10576" s="50" t="s">
        <v>11370</v>
      </c>
      <c r="D10576" s="51" t="s">
        <v>44</v>
      </c>
      <c r="E10576" s="52">
        <v>10.96</v>
      </c>
      <c r="F10576" s="172">
        <f t="shared" si="179"/>
        <v>10.96</v>
      </c>
    </row>
    <row r="10577" spans="1:6" s="45" customFormat="1" ht="24">
      <c r="A10577" s="230">
        <v>5502168</v>
      </c>
      <c r="B10577" s="22" t="s">
        <v>31</v>
      </c>
      <c r="C10577" s="50" t="s">
        <v>11371</v>
      </c>
      <c r="D10577" s="51" t="s">
        <v>44</v>
      </c>
      <c r="E10577" s="52">
        <v>7.34</v>
      </c>
      <c r="F10577" s="172">
        <f t="shared" si="179"/>
        <v>7.34</v>
      </c>
    </row>
    <row r="10578" spans="1:6" s="45" customFormat="1" ht="24">
      <c r="A10578" s="230">
        <v>5501883</v>
      </c>
      <c r="B10578" s="22" t="s">
        <v>31</v>
      </c>
      <c r="C10578" s="50" t="s">
        <v>11372</v>
      </c>
      <c r="D10578" s="51" t="s">
        <v>44</v>
      </c>
      <c r="E10578" s="52">
        <v>12.72</v>
      </c>
      <c r="F10578" s="172">
        <f t="shared" si="179"/>
        <v>12.72</v>
      </c>
    </row>
    <row r="10579" spans="1:6" s="45" customFormat="1" ht="24">
      <c r="A10579" s="230">
        <v>5502117</v>
      </c>
      <c r="B10579" s="22" t="s">
        <v>31</v>
      </c>
      <c r="C10579" s="50" t="s">
        <v>11373</v>
      </c>
      <c r="D10579" s="51" t="s">
        <v>44</v>
      </c>
      <c r="E10579" s="52">
        <v>9.11</v>
      </c>
      <c r="F10579" s="172">
        <f t="shared" si="179"/>
        <v>9.11</v>
      </c>
    </row>
    <row r="10580" spans="1:6" s="45" customFormat="1" ht="24">
      <c r="A10580" s="230">
        <v>5501909</v>
      </c>
      <c r="B10580" s="22" t="s">
        <v>31</v>
      </c>
      <c r="C10580" s="50" t="s">
        <v>11374</v>
      </c>
      <c r="D10580" s="51" t="s">
        <v>44</v>
      </c>
      <c r="E10580" s="52">
        <v>11.19</v>
      </c>
      <c r="F10580" s="172">
        <f t="shared" si="179"/>
        <v>11.19</v>
      </c>
    </row>
    <row r="10581" spans="1:6" s="45" customFormat="1" ht="24">
      <c r="A10581" s="230">
        <v>5502143</v>
      </c>
      <c r="B10581" s="22" t="s">
        <v>31</v>
      </c>
      <c r="C10581" s="50" t="s">
        <v>11375</v>
      </c>
      <c r="D10581" s="51" t="s">
        <v>44</v>
      </c>
      <c r="E10581" s="52">
        <v>7.58</v>
      </c>
      <c r="F10581" s="172">
        <f t="shared" si="179"/>
        <v>7.58</v>
      </c>
    </row>
    <row r="10582" spans="1:6" s="45" customFormat="1" ht="24">
      <c r="A10582" s="230">
        <v>5501935</v>
      </c>
      <c r="B10582" s="22" t="s">
        <v>31</v>
      </c>
      <c r="C10582" s="50" t="s">
        <v>11376</v>
      </c>
      <c r="D10582" s="51" t="s">
        <v>44</v>
      </c>
      <c r="E10582" s="52">
        <v>11.14</v>
      </c>
      <c r="F10582" s="172">
        <f t="shared" si="179"/>
        <v>11.14</v>
      </c>
    </row>
    <row r="10583" spans="1:6" s="45" customFormat="1" ht="24">
      <c r="A10583" s="230">
        <v>5502169</v>
      </c>
      <c r="B10583" s="22" t="s">
        <v>31</v>
      </c>
      <c r="C10583" s="50" t="s">
        <v>11377</v>
      </c>
      <c r="D10583" s="51" t="s">
        <v>44</v>
      </c>
      <c r="E10583" s="52">
        <v>7.53</v>
      </c>
      <c r="F10583" s="172">
        <f t="shared" si="179"/>
        <v>7.53</v>
      </c>
    </row>
    <row r="10584" spans="1:6" s="45" customFormat="1" ht="24">
      <c r="A10584" s="230">
        <v>5501884</v>
      </c>
      <c r="B10584" s="22" t="s">
        <v>31</v>
      </c>
      <c r="C10584" s="50" t="s">
        <v>11378</v>
      </c>
      <c r="D10584" s="51" t="s">
        <v>44</v>
      </c>
      <c r="E10584" s="52">
        <v>13.35</v>
      </c>
      <c r="F10584" s="172">
        <f t="shared" si="179"/>
        <v>13.35</v>
      </c>
    </row>
    <row r="10585" spans="1:6" s="45" customFormat="1" ht="24">
      <c r="A10585" s="230">
        <v>5502118</v>
      </c>
      <c r="B10585" s="22" t="s">
        <v>31</v>
      </c>
      <c r="C10585" s="50" t="s">
        <v>11379</v>
      </c>
      <c r="D10585" s="51" t="s">
        <v>44</v>
      </c>
      <c r="E10585" s="52">
        <v>9.4</v>
      </c>
      <c r="F10585" s="172">
        <f t="shared" si="179"/>
        <v>9.4</v>
      </c>
    </row>
    <row r="10586" spans="1:6" s="45" customFormat="1" ht="24">
      <c r="A10586" s="230">
        <v>5501910</v>
      </c>
      <c r="B10586" s="22" t="s">
        <v>31</v>
      </c>
      <c r="C10586" s="50" t="s">
        <v>11380</v>
      </c>
      <c r="D10586" s="51" t="s">
        <v>44</v>
      </c>
      <c r="E10586" s="52">
        <v>11.37</v>
      </c>
      <c r="F10586" s="172">
        <f t="shared" si="179"/>
        <v>11.37</v>
      </c>
    </row>
    <row r="10587" spans="1:6" s="45" customFormat="1" ht="24">
      <c r="A10587" s="230">
        <v>5502144</v>
      </c>
      <c r="B10587" s="22" t="s">
        <v>31</v>
      </c>
      <c r="C10587" s="50" t="s">
        <v>11381</v>
      </c>
      <c r="D10587" s="51" t="s">
        <v>44</v>
      </c>
      <c r="E10587" s="52">
        <v>7.72</v>
      </c>
      <c r="F10587" s="172">
        <f t="shared" si="179"/>
        <v>7.72</v>
      </c>
    </row>
    <row r="10588" spans="1:6" s="45" customFormat="1" ht="24">
      <c r="A10588" s="230">
        <v>5501936</v>
      </c>
      <c r="B10588" s="22" t="s">
        <v>31</v>
      </c>
      <c r="C10588" s="50" t="s">
        <v>11382</v>
      </c>
      <c r="D10588" s="51" t="s">
        <v>44</v>
      </c>
      <c r="E10588" s="52">
        <v>11.28</v>
      </c>
      <c r="F10588" s="172">
        <f t="shared" si="179"/>
        <v>11.28</v>
      </c>
    </row>
    <row r="10589" spans="1:6" s="45" customFormat="1" ht="24">
      <c r="A10589" s="230">
        <v>5502170</v>
      </c>
      <c r="B10589" s="22" t="s">
        <v>31</v>
      </c>
      <c r="C10589" s="50" t="s">
        <v>11383</v>
      </c>
      <c r="D10589" s="51" t="s">
        <v>44</v>
      </c>
      <c r="E10589" s="52">
        <v>7.67</v>
      </c>
      <c r="F10589" s="172">
        <f t="shared" si="179"/>
        <v>7.67</v>
      </c>
    </row>
    <row r="10590" spans="1:6" s="45" customFormat="1" ht="24">
      <c r="A10590" s="230">
        <v>5501885</v>
      </c>
      <c r="B10590" s="22" t="s">
        <v>31</v>
      </c>
      <c r="C10590" s="50" t="s">
        <v>11384</v>
      </c>
      <c r="D10590" s="51" t="s">
        <v>44</v>
      </c>
      <c r="E10590" s="52">
        <v>13.86</v>
      </c>
      <c r="F10590" s="172">
        <f t="shared" si="179"/>
        <v>13.86</v>
      </c>
    </row>
    <row r="10591" spans="1:6" s="45" customFormat="1" ht="24">
      <c r="A10591" s="230">
        <v>5502119</v>
      </c>
      <c r="B10591" s="22" t="s">
        <v>31</v>
      </c>
      <c r="C10591" s="50" t="s">
        <v>11385</v>
      </c>
      <c r="D10591" s="51" t="s">
        <v>44</v>
      </c>
      <c r="E10591" s="52">
        <v>10.26</v>
      </c>
      <c r="F10591" s="172">
        <f t="shared" si="179"/>
        <v>10.26</v>
      </c>
    </row>
    <row r="10592" spans="1:6" s="45" customFormat="1" ht="24">
      <c r="A10592" s="230">
        <v>5501911</v>
      </c>
      <c r="B10592" s="22" t="s">
        <v>31</v>
      </c>
      <c r="C10592" s="50" t="s">
        <v>11386</v>
      </c>
      <c r="D10592" s="51" t="s">
        <v>44</v>
      </c>
      <c r="E10592" s="52">
        <v>12.02</v>
      </c>
      <c r="F10592" s="172">
        <f t="shared" si="179"/>
        <v>12.02</v>
      </c>
    </row>
    <row r="10593" spans="1:6" s="45" customFormat="1" ht="24">
      <c r="A10593" s="230">
        <v>5502145</v>
      </c>
      <c r="B10593" s="22" t="s">
        <v>31</v>
      </c>
      <c r="C10593" s="50" t="s">
        <v>11387</v>
      </c>
      <c r="D10593" s="51" t="s">
        <v>44</v>
      </c>
      <c r="E10593" s="52">
        <v>8.06</v>
      </c>
      <c r="F10593" s="172">
        <f t="shared" si="179"/>
        <v>8.06</v>
      </c>
    </row>
    <row r="10594" spans="1:6" s="45" customFormat="1" ht="24">
      <c r="A10594" s="230">
        <v>5501937</v>
      </c>
      <c r="B10594" s="22" t="s">
        <v>31</v>
      </c>
      <c r="C10594" s="50" t="s">
        <v>11388</v>
      </c>
      <c r="D10594" s="51" t="s">
        <v>44</v>
      </c>
      <c r="E10594" s="52">
        <v>11.96</v>
      </c>
      <c r="F10594" s="172">
        <f t="shared" si="179"/>
        <v>11.96</v>
      </c>
    </row>
    <row r="10595" spans="1:6" s="45" customFormat="1" ht="24">
      <c r="A10595" s="230">
        <v>5502171</v>
      </c>
      <c r="B10595" s="22" t="s">
        <v>31</v>
      </c>
      <c r="C10595" s="50" t="s">
        <v>11389</v>
      </c>
      <c r="D10595" s="51" t="s">
        <v>44</v>
      </c>
      <c r="E10595" s="52">
        <v>7.96</v>
      </c>
      <c r="F10595" s="172">
        <f t="shared" si="179"/>
        <v>7.96</v>
      </c>
    </row>
    <row r="10596" spans="1:6" s="45" customFormat="1" ht="24">
      <c r="A10596" s="230">
        <v>5501886</v>
      </c>
      <c r="B10596" s="22" t="s">
        <v>31</v>
      </c>
      <c r="C10596" s="50" t="s">
        <v>11390</v>
      </c>
      <c r="D10596" s="51" t="s">
        <v>44</v>
      </c>
      <c r="E10596" s="52">
        <v>14.96</v>
      </c>
      <c r="F10596" s="172">
        <f t="shared" si="179"/>
        <v>14.96</v>
      </c>
    </row>
    <row r="10597" spans="1:6" s="45" customFormat="1" ht="24">
      <c r="A10597" s="230">
        <v>5502120</v>
      </c>
      <c r="B10597" s="22" t="s">
        <v>31</v>
      </c>
      <c r="C10597" s="50" t="s">
        <v>11391</v>
      </c>
      <c r="D10597" s="51" t="s">
        <v>44</v>
      </c>
      <c r="E10597" s="52">
        <v>11.38</v>
      </c>
      <c r="F10597" s="172">
        <f t="shared" si="179"/>
        <v>11.38</v>
      </c>
    </row>
    <row r="10598" spans="1:6" s="45" customFormat="1" ht="24">
      <c r="A10598" s="230">
        <v>5501912</v>
      </c>
      <c r="B10598" s="22" t="s">
        <v>31</v>
      </c>
      <c r="C10598" s="50" t="s">
        <v>11392</v>
      </c>
      <c r="D10598" s="51" t="s">
        <v>44</v>
      </c>
      <c r="E10598" s="52">
        <v>12.5</v>
      </c>
      <c r="F10598" s="172">
        <f t="shared" si="179"/>
        <v>12.5</v>
      </c>
    </row>
    <row r="10599" spans="1:6" s="45" customFormat="1" ht="24">
      <c r="A10599" s="230">
        <v>5502146</v>
      </c>
      <c r="B10599" s="22" t="s">
        <v>31</v>
      </c>
      <c r="C10599" s="50" t="s">
        <v>11393</v>
      </c>
      <c r="D10599" s="51" t="s">
        <v>44</v>
      </c>
      <c r="E10599" s="52">
        <v>8.94</v>
      </c>
      <c r="F10599" s="172">
        <f t="shared" si="179"/>
        <v>8.94</v>
      </c>
    </row>
    <row r="10600" spans="1:6" s="45" customFormat="1" ht="24">
      <c r="A10600" s="230">
        <v>5501938</v>
      </c>
      <c r="B10600" s="22" t="s">
        <v>31</v>
      </c>
      <c r="C10600" s="50" t="s">
        <v>11394</v>
      </c>
      <c r="D10600" s="51" t="s">
        <v>44</v>
      </c>
      <c r="E10600" s="52">
        <v>12.4</v>
      </c>
      <c r="F10600" s="172">
        <f t="shared" si="179"/>
        <v>12.4</v>
      </c>
    </row>
    <row r="10601" spans="1:6" s="45" customFormat="1" ht="24">
      <c r="A10601" s="230">
        <v>5502172</v>
      </c>
      <c r="B10601" s="22" t="s">
        <v>31</v>
      </c>
      <c r="C10601" s="50" t="s">
        <v>11395</v>
      </c>
      <c r="D10601" s="51" t="s">
        <v>44</v>
      </c>
      <c r="E10601" s="52">
        <v>8.82</v>
      </c>
      <c r="F10601" s="172">
        <f t="shared" si="179"/>
        <v>8.82</v>
      </c>
    </row>
    <row r="10602" spans="1:6" s="45" customFormat="1" ht="24">
      <c r="A10602" s="230">
        <v>5501876</v>
      </c>
      <c r="B10602" s="22" t="s">
        <v>31</v>
      </c>
      <c r="C10602" s="50" t="s">
        <v>11396</v>
      </c>
      <c r="D10602" s="51" t="s">
        <v>44</v>
      </c>
      <c r="E10602" s="52">
        <v>9.9</v>
      </c>
      <c r="F10602" s="172">
        <f t="shared" si="179"/>
        <v>9.9</v>
      </c>
    </row>
    <row r="10603" spans="1:6" s="45" customFormat="1" ht="24">
      <c r="A10603" s="230">
        <v>5502110</v>
      </c>
      <c r="B10603" s="22" t="s">
        <v>31</v>
      </c>
      <c r="C10603" s="50" t="s">
        <v>11397</v>
      </c>
      <c r="D10603" s="51" t="s">
        <v>44</v>
      </c>
      <c r="E10603" s="52">
        <v>6.26</v>
      </c>
      <c r="F10603" s="172">
        <f t="shared" si="179"/>
        <v>6.26</v>
      </c>
    </row>
    <row r="10604" spans="1:6" s="45" customFormat="1" ht="24">
      <c r="A10604" s="230">
        <v>5501902</v>
      </c>
      <c r="B10604" s="22" t="s">
        <v>31</v>
      </c>
      <c r="C10604" s="50" t="s">
        <v>11398</v>
      </c>
      <c r="D10604" s="51" t="s">
        <v>44</v>
      </c>
      <c r="E10604" s="52">
        <v>9.4700000000000006</v>
      </c>
      <c r="F10604" s="172">
        <f t="shared" si="179"/>
        <v>9.4700000000000006</v>
      </c>
    </row>
    <row r="10605" spans="1:6" s="45" customFormat="1" ht="24">
      <c r="A10605" s="230">
        <v>5502136</v>
      </c>
      <c r="B10605" s="22" t="s">
        <v>31</v>
      </c>
      <c r="C10605" s="50" t="s">
        <v>11399</v>
      </c>
      <c r="D10605" s="51" t="s">
        <v>44</v>
      </c>
      <c r="E10605" s="52">
        <v>5.83</v>
      </c>
      <c r="F10605" s="172">
        <f t="shared" si="179"/>
        <v>5.83</v>
      </c>
    </row>
    <row r="10606" spans="1:6" s="45" customFormat="1" ht="24">
      <c r="A10606" s="230">
        <v>5501928</v>
      </c>
      <c r="B10606" s="22" t="s">
        <v>31</v>
      </c>
      <c r="C10606" s="50" t="s">
        <v>11400</v>
      </c>
      <c r="D10606" s="51" t="s">
        <v>44</v>
      </c>
      <c r="E10606" s="52">
        <v>9.5399999999999991</v>
      </c>
      <c r="F10606" s="172">
        <f t="shared" si="179"/>
        <v>9.5399999999999991</v>
      </c>
    </row>
    <row r="10607" spans="1:6" s="45" customFormat="1" ht="24">
      <c r="A10607" s="230">
        <v>5502162</v>
      </c>
      <c r="B10607" s="22" t="s">
        <v>31</v>
      </c>
      <c r="C10607" s="50" t="s">
        <v>11401</v>
      </c>
      <c r="D10607" s="51" t="s">
        <v>44</v>
      </c>
      <c r="E10607" s="52">
        <v>5.91</v>
      </c>
      <c r="F10607" s="172">
        <f t="shared" ref="F10607:F10670" si="180">E10607*$F$5038</f>
        <v>5.91</v>
      </c>
    </row>
    <row r="10608" spans="1:6" s="45" customFormat="1" ht="24">
      <c r="A10608" s="230">
        <v>5501877</v>
      </c>
      <c r="B10608" s="22" t="s">
        <v>31</v>
      </c>
      <c r="C10608" s="50" t="s">
        <v>11402</v>
      </c>
      <c r="D10608" s="51" t="s">
        <v>44</v>
      </c>
      <c r="E10608" s="52">
        <v>10.64</v>
      </c>
      <c r="F10608" s="172">
        <f t="shared" si="180"/>
        <v>10.64</v>
      </c>
    </row>
    <row r="10609" spans="1:6" s="45" customFormat="1" ht="24">
      <c r="A10609" s="230">
        <v>5502111</v>
      </c>
      <c r="B10609" s="22" t="s">
        <v>31</v>
      </c>
      <c r="C10609" s="50" t="s">
        <v>11403</v>
      </c>
      <c r="D10609" s="51" t="s">
        <v>44</v>
      </c>
      <c r="E10609" s="52">
        <v>6.64</v>
      </c>
      <c r="F10609" s="172">
        <f t="shared" si="180"/>
        <v>6.64</v>
      </c>
    </row>
    <row r="10610" spans="1:6" s="45" customFormat="1" ht="24">
      <c r="A10610" s="230">
        <v>5501903</v>
      </c>
      <c r="B10610" s="22" t="s">
        <v>31</v>
      </c>
      <c r="C10610" s="50" t="s">
        <v>11404</v>
      </c>
      <c r="D10610" s="51" t="s">
        <v>44</v>
      </c>
      <c r="E10610" s="52">
        <v>9.7200000000000006</v>
      </c>
      <c r="F10610" s="172">
        <f t="shared" si="180"/>
        <v>9.7200000000000006</v>
      </c>
    </row>
    <row r="10611" spans="1:6" s="45" customFormat="1" ht="24">
      <c r="A10611" s="230">
        <v>5502137</v>
      </c>
      <c r="B10611" s="22" t="s">
        <v>31</v>
      </c>
      <c r="C10611" s="50" t="s">
        <v>11405</v>
      </c>
      <c r="D10611" s="51" t="s">
        <v>44</v>
      </c>
      <c r="E10611" s="52">
        <v>6.06</v>
      </c>
      <c r="F10611" s="172">
        <f t="shared" si="180"/>
        <v>6.06</v>
      </c>
    </row>
    <row r="10612" spans="1:6" s="45" customFormat="1" ht="24">
      <c r="A10612" s="230">
        <v>5501929</v>
      </c>
      <c r="B10612" s="22" t="s">
        <v>31</v>
      </c>
      <c r="C10612" s="50" t="s">
        <v>11406</v>
      </c>
      <c r="D10612" s="51" t="s">
        <v>44</v>
      </c>
      <c r="E10612" s="52">
        <v>9.76</v>
      </c>
      <c r="F10612" s="172">
        <f t="shared" si="180"/>
        <v>9.76</v>
      </c>
    </row>
    <row r="10613" spans="1:6" s="45" customFormat="1" ht="24">
      <c r="A10613" s="230">
        <v>5502163</v>
      </c>
      <c r="B10613" s="22" t="s">
        <v>31</v>
      </c>
      <c r="C10613" s="50" t="s">
        <v>11407</v>
      </c>
      <c r="D10613" s="51" t="s">
        <v>44</v>
      </c>
      <c r="E10613" s="52">
        <v>6.1</v>
      </c>
      <c r="F10613" s="172">
        <f t="shared" si="180"/>
        <v>6.1</v>
      </c>
    </row>
    <row r="10614" spans="1:6" s="45" customFormat="1" ht="24">
      <c r="A10614" s="230">
        <v>5501875</v>
      </c>
      <c r="B10614" s="22" t="s">
        <v>31</v>
      </c>
      <c r="C10614" s="50" t="s">
        <v>11408</v>
      </c>
      <c r="D10614" s="51" t="s">
        <v>44</v>
      </c>
      <c r="E10614" s="52">
        <v>9.4700000000000006</v>
      </c>
      <c r="F10614" s="172">
        <f t="shared" si="180"/>
        <v>9.4700000000000006</v>
      </c>
    </row>
    <row r="10615" spans="1:6" s="45" customFormat="1" ht="24">
      <c r="A10615" s="230">
        <v>5502109</v>
      </c>
      <c r="B10615" s="22" t="s">
        <v>31</v>
      </c>
      <c r="C10615" s="50" t="s">
        <v>11409</v>
      </c>
      <c r="D10615" s="51" t="s">
        <v>44</v>
      </c>
      <c r="E10615" s="52">
        <v>5.83</v>
      </c>
      <c r="F10615" s="172">
        <f t="shared" si="180"/>
        <v>5.83</v>
      </c>
    </row>
    <row r="10616" spans="1:6" s="45" customFormat="1" ht="24">
      <c r="A10616" s="230">
        <v>5501901</v>
      </c>
      <c r="B10616" s="22" t="s">
        <v>31</v>
      </c>
      <c r="C10616" s="50" t="s">
        <v>11410</v>
      </c>
      <c r="D10616" s="51" t="s">
        <v>44</v>
      </c>
      <c r="E10616" s="52">
        <v>8.82</v>
      </c>
      <c r="F10616" s="172">
        <f t="shared" si="180"/>
        <v>8.82</v>
      </c>
    </row>
    <row r="10617" spans="1:6" s="45" customFormat="1" ht="24">
      <c r="A10617" s="230">
        <v>5502135</v>
      </c>
      <c r="B10617" s="22" t="s">
        <v>31</v>
      </c>
      <c r="C10617" s="50" t="s">
        <v>11411</v>
      </c>
      <c r="D10617" s="51" t="s">
        <v>44</v>
      </c>
      <c r="E10617" s="52">
        <v>5.15</v>
      </c>
      <c r="F10617" s="172">
        <f t="shared" si="180"/>
        <v>5.15</v>
      </c>
    </row>
    <row r="10618" spans="1:6" s="45" customFormat="1" ht="24">
      <c r="A10618" s="230">
        <v>5501927</v>
      </c>
      <c r="B10618" s="22" t="s">
        <v>31</v>
      </c>
      <c r="C10618" s="50" t="s">
        <v>11412</v>
      </c>
      <c r="D10618" s="51" t="s">
        <v>44</v>
      </c>
      <c r="E10618" s="52">
        <v>9.2899999999999991</v>
      </c>
      <c r="F10618" s="172">
        <f t="shared" si="180"/>
        <v>9.2899999999999991</v>
      </c>
    </row>
    <row r="10619" spans="1:6" s="45" customFormat="1" ht="24">
      <c r="A10619" s="230">
        <v>5502161</v>
      </c>
      <c r="B10619" s="22" t="s">
        <v>31</v>
      </c>
      <c r="C10619" s="50" t="s">
        <v>11413</v>
      </c>
      <c r="D10619" s="51" t="s">
        <v>44</v>
      </c>
      <c r="E10619" s="52">
        <v>5.23</v>
      </c>
      <c r="F10619" s="172">
        <f t="shared" si="180"/>
        <v>5.23</v>
      </c>
    </row>
    <row r="10620" spans="1:6" s="45" customFormat="1" ht="24">
      <c r="A10620" s="230">
        <v>5501878</v>
      </c>
      <c r="B10620" s="22" t="s">
        <v>31</v>
      </c>
      <c r="C10620" s="50" t="s">
        <v>11414</v>
      </c>
      <c r="D10620" s="51" t="s">
        <v>44</v>
      </c>
      <c r="E10620" s="52">
        <v>10.96</v>
      </c>
      <c r="F10620" s="172">
        <f t="shared" si="180"/>
        <v>10.96</v>
      </c>
    </row>
    <row r="10621" spans="1:6" s="45" customFormat="1" ht="24">
      <c r="A10621" s="230">
        <v>5502112</v>
      </c>
      <c r="B10621" s="22" t="s">
        <v>31</v>
      </c>
      <c r="C10621" s="50" t="s">
        <v>11415</v>
      </c>
      <c r="D10621" s="51" t="s">
        <v>44</v>
      </c>
      <c r="E10621" s="52">
        <v>7.34</v>
      </c>
      <c r="F10621" s="172">
        <f t="shared" si="180"/>
        <v>7.34</v>
      </c>
    </row>
    <row r="10622" spans="1:6" s="45" customFormat="1" ht="24">
      <c r="A10622" s="230">
        <v>5501904</v>
      </c>
      <c r="B10622" s="22" t="s">
        <v>31</v>
      </c>
      <c r="C10622" s="50" t="s">
        <v>11416</v>
      </c>
      <c r="D10622" s="51" t="s">
        <v>44</v>
      </c>
      <c r="E10622" s="52">
        <v>9.9</v>
      </c>
      <c r="F10622" s="172">
        <f t="shared" si="180"/>
        <v>9.9</v>
      </c>
    </row>
    <row r="10623" spans="1:6" s="45" customFormat="1" ht="24">
      <c r="A10623" s="230">
        <v>5502138</v>
      </c>
      <c r="B10623" s="22" t="s">
        <v>31</v>
      </c>
      <c r="C10623" s="50" t="s">
        <v>11417</v>
      </c>
      <c r="D10623" s="51" t="s">
        <v>44</v>
      </c>
      <c r="E10623" s="52">
        <v>6.3</v>
      </c>
      <c r="F10623" s="172">
        <f t="shared" si="180"/>
        <v>6.3</v>
      </c>
    </row>
    <row r="10624" spans="1:6" s="45" customFormat="1" ht="24">
      <c r="A10624" s="230">
        <v>5501930</v>
      </c>
      <c r="B10624" s="22" t="s">
        <v>31</v>
      </c>
      <c r="C10624" s="50" t="s">
        <v>11418</v>
      </c>
      <c r="D10624" s="51" t="s">
        <v>44</v>
      </c>
      <c r="E10624" s="52">
        <v>9.94</v>
      </c>
      <c r="F10624" s="172">
        <f t="shared" si="180"/>
        <v>9.94</v>
      </c>
    </row>
    <row r="10625" spans="1:6" s="45" customFormat="1" ht="24">
      <c r="A10625" s="230">
        <v>5502164</v>
      </c>
      <c r="B10625" s="22" t="s">
        <v>31</v>
      </c>
      <c r="C10625" s="50" t="s">
        <v>11419</v>
      </c>
      <c r="D10625" s="51" t="s">
        <v>44</v>
      </c>
      <c r="E10625" s="52">
        <v>6.3</v>
      </c>
      <c r="F10625" s="172">
        <f t="shared" si="180"/>
        <v>6.3</v>
      </c>
    </row>
    <row r="10626" spans="1:6" s="45" customFormat="1" ht="24">
      <c r="A10626" s="230">
        <v>5501879</v>
      </c>
      <c r="B10626" s="22" t="s">
        <v>31</v>
      </c>
      <c r="C10626" s="50" t="s">
        <v>11420</v>
      </c>
      <c r="D10626" s="51" t="s">
        <v>44</v>
      </c>
      <c r="E10626" s="52">
        <v>11.28</v>
      </c>
      <c r="F10626" s="172">
        <f t="shared" si="180"/>
        <v>11.28</v>
      </c>
    </row>
    <row r="10627" spans="1:6" s="45" customFormat="1" ht="24">
      <c r="A10627" s="230">
        <v>5502113</v>
      </c>
      <c r="B10627" s="22" t="s">
        <v>31</v>
      </c>
      <c r="C10627" s="50" t="s">
        <v>11421</v>
      </c>
      <c r="D10627" s="51" t="s">
        <v>44</v>
      </c>
      <c r="E10627" s="52">
        <v>7.62</v>
      </c>
      <c r="F10627" s="172">
        <f t="shared" si="180"/>
        <v>7.62</v>
      </c>
    </row>
    <row r="10628" spans="1:6" s="45" customFormat="1" ht="24">
      <c r="A10628" s="230">
        <v>5501905</v>
      </c>
      <c r="B10628" s="22" t="s">
        <v>31</v>
      </c>
      <c r="C10628" s="50" t="s">
        <v>11422</v>
      </c>
      <c r="D10628" s="51" t="s">
        <v>44</v>
      </c>
      <c r="E10628" s="52">
        <v>10.119999999999999</v>
      </c>
      <c r="F10628" s="172">
        <f t="shared" si="180"/>
        <v>10.119999999999999</v>
      </c>
    </row>
    <row r="10629" spans="1:6" s="45" customFormat="1" ht="24">
      <c r="A10629" s="230">
        <v>5502139</v>
      </c>
      <c r="B10629" s="22" t="s">
        <v>31</v>
      </c>
      <c r="C10629" s="50" t="s">
        <v>11423</v>
      </c>
      <c r="D10629" s="51" t="s">
        <v>44</v>
      </c>
      <c r="E10629" s="52">
        <v>6.49</v>
      </c>
      <c r="F10629" s="172">
        <f t="shared" si="180"/>
        <v>6.49</v>
      </c>
    </row>
    <row r="10630" spans="1:6" s="45" customFormat="1" ht="24">
      <c r="A10630" s="230">
        <v>5501931</v>
      </c>
      <c r="B10630" s="22" t="s">
        <v>31</v>
      </c>
      <c r="C10630" s="50" t="s">
        <v>11424</v>
      </c>
      <c r="D10630" s="51" t="s">
        <v>44</v>
      </c>
      <c r="E10630" s="52">
        <v>10.51</v>
      </c>
      <c r="F10630" s="172">
        <f t="shared" si="180"/>
        <v>10.51</v>
      </c>
    </row>
    <row r="10631" spans="1:6" s="45" customFormat="1" ht="24">
      <c r="A10631" s="230">
        <v>5502165</v>
      </c>
      <c r="B10631" s="22" t="s">
        <v>31</v>
      </c>
      <c r="C10631" s="50" t="s">
        <v>11425</v>
      </c>
      <c r="D10631" s="51" t="s">
        <v>44</v>
      </c>
      <c r="E10631" s="52">
        <v>6.49</v>
      </c>
      <c r="F10631" s="172">
        <f t="shared" si="180"/>
        <v>6.49</v>
      </c>
    </row>
    <row r="10632" spans="1:6" s="45" customFormat="1" ht="24">
      <c r="A10632" s="230">
        <v>5502825</v>
      </c>
      <c r="B10632" s="22" t="s">
        <v>31</v>
      </c>
      <c r="C10632" s="50" t="s">
        <v>11426</v>
      </c>
      <c r="D10632" s="51" t="s">
        <v>44</v>
      </c>
      <c r="E10632" s="52">
        <v>15.78</v>
      </c>
      <c r="F10632" s="172">
        <f t="shared" si="180"/>
        <v>15.78</v>
      </c>
    </row>
    <row r="10633" spans="1:6" s="45" customFormat="1" ht="24">
      <c r="A10633" s="230">
        <v>5502834</v>
      </c>
      <c r="B10633" s="22" t="s">
        <v>31</v>
      </c>
      <c r="C10633" s="50" t="s">
        <v>11427</v>
      </c>
      <c r="D10633" s="51" t="s">
        <v>44</v>
      </c>
      <c r="E10633" s="52">
        <v>11.84</v>
      </c>
      <c r="F10633" s="172">
        <f t="shared" si="180"/>
        <v>11.84</v>
      </c>
    </row>
    <row r="10634" spans="1:6" s="45" customFormat="1" ht="24">
      <c r="A10634" s="230">
        <v>5502826</v>
      </c>
      <c r="B10634" s="22" t="s">
        <v>31</v>
      </c>
      <c r="C10634" s="50" t="s">
        <v>11428</v>
      </c>
      <c r="D10634" s="51" t="s">
        <v>44</v>
      </c>
      <c r="E10634" s="52">
        <v>12.78</v>
      </c>
      <c r="F10634" s="172">
        <f t="shared" si="180"/>
        <v>12.78</v>
      </c>
    </row>
    <row r="10635" spans="1:6" s="45" customFormat="1" ht="24">
      <c r="A10635" s="230">
        <v>5502835</v>
      </c>
      <c r="B10635" s="22" t="s">
        <v>31</v>
      </c>
      <c r="C10635" s="50" t="s">
        <v>11429</v>
      </c>
      <c r="D10635" s="51" t="s">
        <v>44</v>
      </c>
      <c r="E10635" s="52">
        <v>9.2200000000000006</v>
      </c>
      <c r="F10635" s="172">
        <f t="shared" si="180"/>
        <v>9.2200000000000006</v>
      </c>
    </row>
    <row r="10636" spans="1:6" s="45" customFormat="1" ht="24">
      <c r="A10636" s="230">
        <v>5502827</v>
      </c>
      <c r="B10636" s="22" t="s">
        <v>31</v>
      </c>
      <c r="C10636" s="50" t="s">
        <v>11430</v>
      </c>
      <c r="D10636" s="51" t="s">
        <v>44</v>
      </c>
      <c r="E10636" s="52">
        <v>12.61</v>
      </c>
      <c r="F10636" s="172">
        <f t="shared" si="180"/>
        <v>12.61</v>
      </c>
    </row>
    <row r="10637" spans="1:6" s="45" customFormat="1" ht="24">
      <c r="A10637" s="230">
        <v>5502836</v>
      </c>
      <c r="B10637" s="22" t="s">
        <v>31</v>
      </c>
      <c r="C10637" s="50" t="s">
        <v>11431</v>
      </c>
      <c r="D10637" s="51" t="s">
        <v>44</v>
      </c>
      <c r="E10637" s="52">
        <v>9.0500000000000007</v>
      </c>
      <c r="F10637" s="172">
        <f t="shared" si="180"/>
        <v>9.0500000000000007</v>
      </c>
    </row>
    <row r="10638" spans="1:6" s="45" customFormat="1" ht="24">
      <c r="A10638" s="230">
        <v>5502356</v>
      </c>
      <c r="B10638" s="22" t="s">
        <v>31</v>
      </c>
      <c r="C10638" s="50" t="s">
        <v>11432</v>
      </c>
      <c r="D10638" s="51" t="s">
        <v>44</v>
      </c>
      <c r="E10638" s="52">
        <v>18.190000000000001</v>
      </c>
      <c r="F10638" s="172">
        <f t="shared" si="180"/>
        <v>18.190000000000001</v>
      </c>
    </row>
    <row r="10639" spans="1:6" s="45" customFormat="1" ht="24">
      <c r="A10639" s="230">
        <v>5502590</v>
      </c>
      <c r="B10639" s="22" t="s">
        <v>31</v>
      </c>
      <c r="C10639" s="50" t="s">
        <v>11433</v>
      </c>
      <c r="D10639" s="51" t="s">
        <v>44</v>
      </c>
      <c r="E10639" s="52">
        <v>10.64</v>
      </c>
      <c r="F10639" s="172">
        <f t="shared" si="180"/>
        <v>10.64</v>
      </c>
    </row>
    <row r="10640" spans="1:6" s="45" customFormat="1" ht="24">
      <c r="A10640" s="230">
        <v>5502382</v>
      </c>
      <c r="B10640" s="22" t="s">
        <v>31</v>
      </c>
      <c r="C10640" s="50" t="s">
        <v>11434</v>
      </c>
      <c r="D10640" s="51" t="s">
        <v>44</v>
      </c>
      <c r="E10640" s="52">
        <v>16.739999999999998</v>
      </c>
      <c r="F10640" s="172">
        <f t="shared" si="180"/>
        <v>16.739999999999998</v>
      </c>
    </row>
    <row r="10641" spans="1:6" s="45" customFormat="1" ht="24">
      <c r="A10641" s="230">
        <v>5502616</v>
      </c>
      <c r="B10641" s="22" t="s">
        <v>31</v>
      </c>
      <c r="C10641" s="50" t="s">
        <v>11435</v>
      </c>
      <c r="D10641" s="51" t="s">
        <v>44</v>
      </c>
      <c r="E10641" s="52">
        <v>9.06</v>
      </c>
      <c r="F10641" s="172">
        <f t="shared" si="180"/>
        <v>9.06</v>
      </c>
    </row>
    <row r="10642" spans="1:6" s="45" customFormat="1" ht="24">
      <c r="A10642" s="230">
        <v>5502408</v>
      </c>
      <c r="B10642" s="22" t="s">
        <v>31</v>
      </c>
      <c r="C10642" s="50" t="s">
        <v>11436</v>
      </c>
      <c r="D10642" s="51" t="s">
        <v>44</v>
      </c>
      <c r="E10642" s="52">
        <v>16.739999999999998</v>
      </c>
      <c r="F10642" s="172">
        <f t="shared" si="180"/>
        <v>16.739999999999998</v>
      </c>
    </row>
    <row r="10643" spans="1:6" s="45" customFormat="1" ht="24">
      <c r="A10643" s="230">
        <v>5502642</v>
      </c>
      <c r="B10643" s="22" t="s">
        <v>31</v>
      </c>
      <c r="C10643" s="50" t="s">
        <v>11437</v>
      </c>
      <c r="D10643" s="51" t="s">
        <v>44</v>
      </c>
      <c r="E10643" s="52">
        <v>9.01</v>
      </c>
      <c r="F10643" s="172">
        <f t="shared" si="180"/>
        <v>9.01</v>
      </c>
    </row>
    <row r="10644" spans="1:6" s="45" customFormat="1" ht="24">
      <c r="A10644" s="230">
        <v>5502357</v>
      </c>
      <c r="B10644" s="22" t="s">
        <v>31</v>
      </c>
      <c r="C10644" s="50" t="s">
        <v>11438</v>
      </c>
      <c r="D10644" s="51" t="s">
        <v>44</v>
      </c>
      <c r="E10644" s="52">
        <v>18.489999999999998</v>
      </c>
      <c r="F10644" s="172">
        <f t="shared" si="180"/>
        <v>18.489999999999998</v>
      </c>
    </row>
    <row r="10645" spans="1:6" s="45" customFormat="1" ht="24">
      <c r="A10645" s="230">
        <v>5502591</v>
      </c>
      <c r="B10645" s="22" t="s">
        <v>31</v>
      </c>
      <c r="C10645" s="50" t="s">
        <v>11439</v>
      </c>
      <c r="D10645" s="51" t="s">
        <v>44</v>
      </c>
      <c r="E10645" s="52">
        <v>10.97</v>
      </c>
      <c r="F10645" s="172">
        <f t="shared" si="180"/>
        <v>10.97</v>
      </c>
    </row>
    <row r="10646" spans="1:6" s="45" customFormat="1" ht="24">
      <c r="A10646" s="230">
        <v>5502383</v>
      </c>
      <c r="B10646" s="22" t="s">
        <v>31</v>
      </c>
      <c r="C10646" s="50" t="s">
        <v>11440</v>
      </c>
      <c r="D10646" s="51" t="s">
        <v>44</v>
      </c>
      <c r="E10646" s="52">
        <v>16.940000000000001</v>
      </c>
      <c r="F10646" s="172">
        <f t="shared" si="180"/>
        <v>16.940000000000001</v>
      </c>
    </row>
    <row r="10647" spans="1:6" s="45" customFormat="1" ht="24">
      <c r="A10647" s="230">
        <v>5502617</v>
      </c>
      <c r="B10647" s="22" t="s">
        <v>31</v>
      </c>
      <c r="C10647" s="50" t="s">
        <v>11441</v>
      </c>
      <c r="D10647" s="51" t="s">
        <v>44</v>
      </c>
      <c r="E10647" s="52">
        <v>9.2100000000000009</v>
      </c>
      <c r="F10647" s="172">
        <f t="shared" si="180"/>
        <v>9.2100000000000009</v>
      </c>
    </row>
    <row r="10648" spans="1:6" s="45" customFormat="1" ht="24">
      <c r="A10648" s="230">
        <v>5502409</v>
      </c>
      <c r="B10648" s="22" t="s">
        <v>31</v>
      </c>
      <c r="C10648" s="50" t="s">
        <v>11442</v>
      </c>
      <c r="D10648" s="51" t="s">
        <v>44</v>
      </c>
      <c r="E10648" s="52">
        <v>16.89</v>
      </c>
      <c r="F10648" s="172">
        <f t="shared" si="180"/>
        <v>16.89</v>
      </c>
    </row>
    <row r="10649" spans="1:6" s="45" customFormat="1" ht="24">
      <c r="A10649" s="230">
        <v>5502643</v>
      </c>
      <c r="B10649" s="22" t="s">
        <v>31</v>
      </c>
      <c r="C10649" s="50" t="s">
        <v>11443</v>
      </c>
      <c r="D10649" s="51" t="s">
        <v>44</v>
      </c>
      <c r="E10649" s="52">
        <v>9.2100000000000009</v>
      </c>
      <c r="F10649" s="172">
        <f t="shared" si="180"/>
        <v>9.2100000000000009</v>
      </c>
    </row>
    <row r="10650" spans="1:6" s="45" customFormat="1" ht="24">
      <c r="A10650" s="230">
        <v>5502358</v>
      </c>
      <c r="B10650" s="22" t="s">
        <v>31</v>
      </c>
      <c r="C10650" s="50" t="s">
        <v>11444</v>
      </c>
      <c r="D10650" s="51" t="s">
        <v>44</v>
      </c>
      <c r="E10650" s="52">
        <v>18.8</v>
      </c>
      <c r="F10650" s="172">
        <f t="shared" si="180"/>
        <v>18.8</v>
      </c>
    </row>
    <row r="10651" spans="1:6" s="45" customFormat="1" ht="24">
      <c r="A10651" s="230">
        <v>5502592</v>
      </c>
      <c r="B10651" s="22" t="s">
        <v>31</v>
      </c>
      <c r="C10651" s="50" t="s">
        <v>11445</v>
      </c>
      <c r="D10651" s="51" t="s">
        <v>44</v>
      </c>
      <c r="E10651" s="52">
        <v>11.24</v>
      </c>
      <c r="F10651" s="172">
        <f t="shared" si="180"/>
        <v>11.24</v>
      </c>
    </row>
    <row r="10652" spans="1:6" s="45" customFormat="1" ht="24">
      <c r="A10652" s="230">
        <v>5502384</v>
      </c>
      <c r="B10652" s="22" t="s">
        <v>31</v>
      </c>
      <c r="C10652" s="50" t="s">
        <v>11446</v>
      </c>
      <c r="D10652" s="51" t="s">
        <v>44</v>
      </c>
      <c r="E10652" s="52">
        <v>17.14</v>
      </c>
      <c r="F10652" s="172">
        <f t="shared" si="180"/>
        <v>17.14</v>
      </c>
    </row>
    <row r="10653" spans="1:6" s="45" customFormat="1" ht="24">
      <c r="A10653" s="230">
        <v>5502618</v>
      </c>
      <c r="B10653" s="22" t="s">
        <v>31</v>
      </c>
      <c r="C10653" s="50" t="s">
        <v>11447</v>
      </c>
      <c r="D10653" s="51" t="s">
        <v>44</v>
      </c>
      <c r="E10653" s="52">
        <v>10.11</v>
      </c>
      <c r="F10653" s="172">
        <f t="shared" si="180"/>
        <v>10.11</v>
      </c>
    </row>
    <row r="10654" spans="1:6" s="45" customFormat="1" ht="24">
      <c r="A10654" s="230">
        <v>5502410</v>
      </c>
      <c r="B10654" s="22" t="s">
        <v>31</v>
      </c>
      <c r="C10654" s="50" t="s">
        <v>11448</v>
      </c>
      <c r="D10654" s="51" t="s">
        <v>44</v>
      </c>
      <c r="E10654" s="52">
        <v>17.09</v>
      </c>
      <c r="F10654" s="172">
        <f t="shared" si="180"/>
        <v>17.09</v>
      </c>
    </row>
    <row r="10655" spans="1:6" s="45" customFormat="1" ht="24">
      <c r="A10655" s="230">
        <v>5502644</v>
      </c>
      <c r="B10655" s="22" t="s">
        <v>31</v>
      </c>
      <c r="C10655" s="50" t="s">
        <v>11449</v>
      </c>
      <c r="D10655" s="51" t="s">
        <v>44</v>
      </c>
      <c r="E10655" s="52">
        <v>10.050000000000001</v>
      </c>
      <c r="F10655" s="172">
        <f t="shared" si="180"/>
        <v>10.050000000000001</v>
      </c>
    </row>
    <row r="10656" spans="1:6" s="45" customFormat="1" ht="24">
      <c r="A10656" s="230">
        <v>5502359</v>
      </c>
      <c r="B10656" s="22" t="s">
        <v>31</v>
      </c>
      <c r="C10656" s="50" t="s">
        <v>11450</v>
      </c>
      <c r="D10656" s="51" t="s">
        <v>44</v>
      </c>
      <c r="E10656" s="52">
        <v>19.11</v>
      </c>
      <c r="F10656" s="172">
        <f t="shared" si="180"/>
        <v>19.11</v>
      </c>
    </row>
    <row r="10657" spans="1:6" s="45" customFormat="1" ht="24">
      <c r="A10657" s="230">
        <v>5502593</v>
      </c>
      <c r="B10657" s="22" t="s">
        <v>31</v>
      </c>
      <c r="C10657" s="50" t="s">
        <v>11451</v>
      </c>
      <c r="D10657" s="51" t="s">
        <v>44</v>
      </c>
      <c r="E10657" s="52">
        <v>11.57</v>
      </c>
      <c r="F10657" s="172">
        <f t="shared" si="180"/>
        <v>11.57</v>
      </c>
    </row>
    <row r="10658" spans="1:6" s="45" customFormat="1" ht="24">
      <c r="A10658" s="230">
        <v>5502385</v>
      </c>
      <c r="B10658" s="22" t="s">
        <v>31</v>
      </c>
      <c r="C10658" s="50" t="s">
        <v>11452</v>
      </c>
      <c r="D10658" s="51" t="s">
        <v>44</v>
      </c>
      <c r="E10658" s="52">
        <v>17.329999999999998</v>
      </c>
      <c r="F10658" s="172">
        <f t="shared" si="180"/>
        <v>17.329999999999998</v>
      </c>
    </row>
    <row r="10659" spans="1:6" s="45" customFormat="1" ht="24">
      <c r="A10659" s="230">
        <v>5502619</v>
      </c>
      <c r="B10659" s="22" t="s">
        <v>31</v>
      </c>
      <c r="C10659" s="50" t="s">
        <v>11453</v>
      </c>
      <c r="D10659" s="51" t="s">
        <v>44</v>
      </c>
      <c r="E10659" s="52">
        <v>10.31</v>
      </c>
      <c r="F10659" s="172">
        <f t="shared" si="180"/>
        <v>10.31</v>
      </c>
    </row>
    <row r="10660" spans="1:6" s="45" customFormat="1" ht="24">
      <c r="A10660" s="230">
        <v>5502411</v>
      </c>
      <c r="B10660" s="22" t="s">
        <v>31</v>
      </c>
      <c r="C10660" s="50" t="s">
        <v>11454</v>
      </c>
      <c r="D10660" s="51" t="s">
        <v>44</v>
      </c>
      <c r="E10660" s="52">
        <v>17.28</v>
      </c>
      <c r="F10660" s="172">
        <f t="shared" si="180"/>
        <v>17.28</v>
      </c>
    </row>
    <row r="10661" spans="1:6" s="45" customFormat="1" ht="24">
      <c r="A10661" s="230">
        <v>5502645</v>
      </c>
      <c r="B10661" s="22" t="s">
        <v>31</v>
      </c>
      <c r="C10661" s="50" t="s">
        <v>11455</v>
      </c>
      <c r="D10661" s="51" t="s">
        <v>44</v>
      </c>
      <c r="E10661" s="52">
        <v>10.25</v>
      </c>
      <c r="F10661" s="172">
        <f t="shared" si="180"/>
        <v>10.25</v>
      </c>
    </row>
    <row r="10662" spans="1:6" s="45" customFormat="1" ht="24">
      <c r="A10662" s="230">
        <v>5502360</v>
      </c>
      <c r="B10662" s="22" t="s">
        <v>31</v>
      </c>
      <c r="C10662" s="50" t="s">
        <v>11456</v>
      </c>
      <c r="D10662" s="51" t="s">
        <v>44</v>
      </c>
      <c r="E10662" s="52">
        <v>19.87</v>
      </c>
      <c r="F10662" s="172">
        <f t="shared" si="180"/>
        <v>19.87</v>
      </c>
    </row>
    <row r="10663" spans="1:6" s="45" customFormat="1" ht="24">
      <c r="A10663" s="230">
        <v>5502594</v>
      </c>
      <c r="B10663" s="22" t="s">
        <v>31</v>
      </c>
      <c r="C10663" s="50" t="s">
        <v>11457</v>
      </c>
      <c r="D10663" s="51" t="s">
        <v>44</v>
      </c>
      <c r="E10663" s="52">
        <v>12.55</v>
      </c>
      <c r="F10663" s="172">
        <f t="shared" si="180"/>
        <v>12.55</v>
      </c>
    </row>
    <row r="10664" spans="1:6" s="45" customFormat="1" ht="24">
      <c r="A10664" s="230">
        <v>5502386</v>
      </c>
      <c r="B10664" s="22" t="s">
        <v>31</v>
      </c>
      <c r="C10664" s="50" t="s">
        <v>11458</v>
      </c>
      <c r="D10664" s="51" t="s">
        <v>44</v>
      </c>
      <c r="E10664" s="52">
        <v>18</v>
      </c>
      <c r="F10664" s="172">
        <f t="shared" si="180"/>
        <v>18</v>
      </c>
    </row>
    <row r="10665" spans="1:6" s="45" customFormat="1" ht="24">
      <c r="A10665" s="230">
        <v>5502620</v>
      </c>
      <c r="B10665" s="22" t="s">
        <v>31</v>
      </c>
      <c r="C10665" s="50" t="s">
        <v>11459</v>
      </c>
      <c r="D10665" s="51" t="s">
        <v>44</v>
      </c>
      <c r="E10665" s="52">
        <v>10.44</v>
      </c>
      <c r="F10665" s="172">
        <f t="shared" si="180"/>
        <v>10.44</v>
      </c>
    </row>
    <row r="10666" spans="1:6" s="45" customFormat="1" ht="24">
      <c r="A10666" s="230">
        <v>5502412</v>
      </c>
      <c r="B10666" s="22" t="s">
        <v>31</v>
      </c>
      <c r="C10666" s="50" t="s">
        <v>11460</v>
      </c>
      <c r="D10666" s="51" t="s">
        <v>44</v>
      </c>
      <c r="E10666" s="52">
        <v>17.940000000000001</v>
      </c>
      <c r="F10666" s="172">
        <f t="shared" si="180"/>
        <v>17.940000000000001</v>
      </c>
    </row>
    <row r="10667" spans="1:6" s="45" customFormat="1" ht="24">
      <c r="A10667" s="230">
        <v>5502646</v>
      </c>
      <c r="B10667" s="22" t="s">
        <v>31</v>
      </c>
      <c r="C10667" s="50" t="s">
        <v>11461</v>
      </c>
      <c r="D10667" s="51" t="s">
        <v>44</v>
      </c>
      <c r="E10667" s="52">
        <v>10.38</v>
      </c>
      <c r="F10667" s="172">
        <f t="shared" si="180"/>
        <v>10.38</v>
      </c>
    </row>
    <row r="10668" spans="1:6" s="45" customFormat="1" ht="24">
      <c r="A10668" s="230">
        <v>5502361</v>
      </c>
      <c r="B10668" s="22" t="s">
        <v>31</v>
      </c>
      <c r="C10668" s="50" t="s">
        <v>11462</v>
      </c>
      <c r="D10668" s="51" t="s">
        <v>44</v>
      </c>
      <c r="E10668" s="52">
        <v>20.39</v>
      </c>
      <c r="F10668" s="172">
        <f t="shared" si="180"/>
        <v>20.39</v>
      </c>
    </row>
    <row r="10669" spans="1:6" s="45" customFormat="1" ht="24">
      <c r="A10669" s="230">
        <v>5502595</v>
      </c>
      <c r="B10669" s="22" t="s">
        <v>31</v>
      </c>
      <c r="C10669" s="50" t="s">
        <v>11463</v>
      </c>
      <c r="D10669" s="51" t="s">
        <v>44</v>
      </c>
      <c r="E10669" s="52">
        <v>13.05</v>
      </c>
      <c r="F10669" s="172">
        <f t="shared" si="180"/>
        <v>13.05</v>
      </c>
    </row>
    <row r="10670" spans="1:6" s="45" customFormat="1" ht="24">
      <c r="A10670" s="230">
        <v>5502387</v>
      </c>
      <c r="B10670" s="22" t="s">
        <v>31</v>
      </c>
      <c r="C10670" s="50" t="s">
        <v>11464</v>
      </c>
      <c r="D10670" s="51" t="s">
        <v>44</v>
      </c>
      <c r="E10670" s="52">
        <v>18.37</v>
      </c>
      <c r="F10670" s="172">
        <f t="shared" si="180"/>
        <v>18.37</v>
      </c>
    </row>
    <row r="10671" spans="1:6" s="45" customFormat="1" ht="24">
      <c r="A10671" s="230">
        <v>5502621</v>
      </c>
      <c r="B10671" s="22" t="s">
        <v>31</v>
      </c>
      <c r="C10671" s="50" t="s">
        <v>11465</v>
      </c>
      <c r="D10671" s="51" t="s">
        <v>44</v>
      </c>
      <c r="E10671" s="52">
        <v>10.84</v>
      </c>
      <c r="F10671" s="172">
        <f t="shared" ref="F10671:F10734" si="181">E10671*$F$5038</f>
        <v>10.84</v>
      </c>
    </row>
    <row r="10672" spans="1:6" s="45" customFormat="1" ht="24">
      <c r="A10672" s="230">
        <v>5502413</v>
      </c>
      <c r="B10672" s="22" t="s">
        <v>31</v>
      </c>
      <c r="C10672" s="50" t="s">
        <v>11466</v>
      </c>
      <c r="D10672" s="51" t="s">
        <v>44</v>
      </c>
      <c r="E10672" s="52">
        <v>18.25</v>
      </c>
      <c r="F10672" s="172">
        <f t="shared" si="181"/>
        <v>18.25</v>
      </c>
    </row>
    <row r="10673" spans="1:6" s="45" customFormat="1" ht="24">
      <c r="A10673" s="230">
        <v>5502647</v>
      </c>
      <c r="B10673" s="22" t="s">
        <v>31</v>
      </c>
      <c r="C10673" s="50" t="s">
        <v>11467</v>
      </c>
      <c r="D10673" s="51" t="s">
        <v>44</v>
      </c>
      <c r="E10673" s="52">
        <v>10.71</v>
      </c>
      <c r="F10673" s="172">
        <f t="shared" si="181"/>
        <v>10.71</v>
      </c>
    </row>
    <row r="10674" spans="1:6" s="45" customFormat="1" ht="24">
      <c r="A10674" s="230">
        <v>5502362</v>
      </c>
      <c r="B10674" s="22" t="s">
        <v>31</v>
      </c>
      <c r="C10674" s="50" t="s">
        <v>11468</v>
      </c>
      <c r="D10674" s="51" t="s">
        <v>44</v>
      </c>
      <c r="E10674" s="52">
        <v>21.78</v>
      </c>
      <c r="F10674" s="172">
        <f t="shared" si="181"/>
        <v>21.78</v>
      </c>
    </row>
    <row r="10675" spans="1:6" s="45" customFormat="1" ht="24">
      <c r="A10675" s="230">
        <v>5502596</v>
      </c>
      <c r="B10675" s="22" t="s">
        <v>31</v>
      </c>
      <c r="C10675" s="50" t="s">
        <v>11469</v>
      </c>
      <c r="D10675" s="51" t="s">
        <v>44</v>
      </c>
      <c r="E10675" s="52">
        <v>13.87</v>
      </c>
      <c r="F10675" s="172">
        <f t="shared" si="181"/>
        <v>13.87</v>
      </c>
    </row>
    <row r="10676" spans="1:6" s="45" customFormat="1" ht="24">
      <c r="A10676" s="230">
        <v>5502388</v>
      </c>
      <c r="B10676" s="22" t="s">
        <v>31</v>
      </c>
      <c r="C10676" s="50" t="s">
        <v>11470</v>
      </c>
      <c r="D10676" s="51" t="s">
        <v>44</v>
      </c>
      <c r="E10676" s="52">
        <v>18.86</v>
      </c>
      <c r="F10676" s="172">
        <f t="shared" si="181"/>
        <v>18.86</v>
      </c>
    </row>
    <row r="10677" spans="1:6" s="45" customFormat="1" ht="24">
      <c r="A10677" s="230">
        <v>5502622</v>
      </c>
      <c r="B10677" s="22" t="s">
        <v>31</v>
      </c>
      <c r="C10677" s="50" t="s">
        <v>11471</v>
      </c>
      <c r="D10677" s="51" t="s">
        <v>44</v>
      </c>
      <c r="E10677" s="52">
        <v>11.37</v>
      </c>
      <c r="F10677" s="172">
        <f t="shared" si="181"/>
        <v>11.37</v>
      </c>
    </row>
    <row r="10678" spans="1:6" s="45" customFormat="1" ht="24">
      <c r="A10678" s="230">
        <v>5502414</v>
      </c>
      <c r="B10678" s="22" t="s">
        <v>31</v>
      </c>
      <c r="C10678" s="50" t="s">
        <v>11472</v>
      </c>
      <c r="D10678" s="51" t="s">
        <v>44</v>
      </c>
      <c r="E10678" s="52">
        <v>18.739999999999998</v>
      </c>
      <c r="F10678" s="172">
        <f t="shared" si="181"/>
        <v>18.739999999999998</v>
      </c>
    </row>
    <row r="10679" spans="1:6" s="45" customFormat="1" ht="24">
      <c r="A10679" s="230">
        <v>5502648</v>
      </c>
      <c r="B10679" s="22" t="s">
        <v>31</v>
      </c>
      <c r="C10679" s="50" t="s">
        <v>11473</v>
      </c>
      <c r="D10679" s="51" t="s">
        <v>44</v>
      </c>
      <c r="E10679" s="52">
        <v>11.24</v>
      </c>
      <c r="F10679" s="172">
        <f t="shared" si="181"/>
        <v>11.24</v>
      </c>
    </row>
    <row r="10680" spans="1:6" s="45" customFormat="1" ht="24">
      <c r="A10680" s="230">
        <v>5502352</v>
      </c>
      <c r="B10680" s="22" t="s">
        <v>31</v>
      </c>
      <c r="C10680" s="50" t="s">
        <v>11474</v>
      </c>
      <c r="D10680" s="51" t="s">
        <v>44</v>
      </c>
      <c r="E10680" s="52">
        <v>16.3</v>
      </c>
      <c r="F10680" s="172">
        <f t="shared" si="181"/>
        <v>16.3</v>
      </c>
    </row>
    <row r="10681" spans="1:6" s="45" customFormat="1" ht="24">
      <c r="A10681" s="230">
        <v>5502586</v>
      </c>
      <c r="B10681" s="22" t="s">
        <v>31</v>
      </c>
      <c r="C10681" s="50" t="s">
        <v>11475</v>
      </c>
      <c r="D10681" s="51" t="s">
        <v>44</v>
      </c>
      <c r="E10681" s="52">
        <v>8.6199999999999992</v>
      </c>
      <c r="F10681" s="172">
        <f t="shared" si="181"/>
        <v>8.6199999999999992</v>
      </c>
    </row>
    <row r="10682" spans="1:6" s="45" customFormat="1" ht="24">
      <c r="A10682" s="230">
        <v>5502378</v>
      </c>
      <c r="B10682" s="22" t="s">
        <v>31</v>
      </c>
      <c r="C10682" s="50" t="s">
        <v>11476</v>
      </c>
      <c r="D10682" s="51" t="s">
        <v>44</v>
      </c>
      <c r="E10682" s="52">
        <v>15.33</v>
      </c>
      <c r="F10682" s="172">
        <f t="shared" si="181"/>
        <v>15.33</v>
      </c>
    </row>
    <row r="10683" spans="1:6" s="45" customFormat="1" ht="24">
      <c r="A10683" s="230">
        <v>5502612</v>
      </c>
      <c r="B10683" s="22" t="s">
        <v>31</v>
      </c>
      <c r="C10683" s="50" t="s">
        <v>11477</v>
      </c>
      <c r="D10683" s="51" t="s">
        <v>44</v>
      </c>
      <c r="E10683" s="52">
        <v>8.1199999999999992</v>
      </c>
      <c r="F10683" s="172">
        <f t="shared" si="181"/>
        <v>8.1199999999999992</v>
      </c>
    </row>
    <row r="10684" spans="1:6" s="45" customFormat="1" ht="24">
      <c r="A10684" s="230">
        <v>5502404</v>
      </c>
      <c r="B10684" s="22" t="s">
        <v>31</v>
      </c>
      <c r="C10684" s="50" t="s">
        <v>11478</v>
      </c>
      <c r="D10684" s="51" t="s">
        <v>44</v>
      </c>
      <c r="E10684" s="52">
        <v>15.4</v>
      </c>
      <c r="F10684" s="172">
        <f t="shared" si="181"/>
        <v>15.4</v>
      </c>
    </row>
    <row r="10685" spans="1:6" s="45" customFormat="1" ht="24">
      <c r="A10685" s="230">
        <v>5502638</v>
      </c>
      <c r="B10685" s="22" t="s">
        <v>31</v>
      </c>
      <c r="C10685" s="50" t="s">
        <v>11479</v>
      </c>
      <c r="D10685" s="51" t="s">
        <v>44</v>
      </c>
      <c r="E10685" s="52">
        <v>8.2200000000000006</v>
      </c>
      <c r="F10685" s="172">
        <f t="shared" si="181"/>
        <v>8.2200000000000006</v>
      </c>
    </row>
    <row r="10686" spans="1:6" s="45" customFormat="1" ht="24">
      <c r="A10686" s="230">
        <v>5502353</v>
      </c>
      <c r="B10686" s="22" t="s">
        <v>31</v>
      </c>
      <c r="C10686" s="50" t="s">
        <v>11480</v>
      </c>
      <c r="D10686" s="51" t="s">
        <v>44</v>
      </c>
      <c r="E10686" s="52">
        <v>16.7</v>
      </c>
      <c r="F10686" s="172">
        <f t="shared" si="181"/>
        <v>16.7</v>
      </c>
    </row>
    <row r="10687" spans="1:6" s="45" customFormat="1" ht="24">
      <c r="A10687" s="230">
        <v>5502587</v>
      </c>
      <c r="B10687" s="22" t="s">
        <v>31</v>
      </c>
      <c r="C10687" s="50" t="s">
        <v>11481</v>
      </c>
      <c r="D10687" s="51" t="s">
        <v>44</v>
      </c>
      <c r="E10687" s="52">
        <v>9.01</v>
      </c>
      <c r="F10687" s="172">
        <f t="shared" si="181"/>
        <v>9.01</v>
      </c>
    </row>
    <row r="10688" spans="1:6" s="45" customFormat="1" ht="24">
      <c r="A10688" s="230">
        <v>5502379</v>
      </c>
      <c r="B10688" s="22" t="s">
        <v>31</v>
      </c>
      <c r="C10688" s="50" t="s">
        <v>11482</v>
      </c>
      <c r="D10688" s="51" t="s">
        <v>44</v>
      </c>
      <c r="E10688" s="52">
        <v>15.62</v>
      </c>
      <c r="F10688" s="172">
        <f t="shared" si="181"/>
        <v>15.62</v>
      </c>
    </row>
    <row r="10689" spans="1:6" s="45" customFormat="1" ht="24">
      <c r="A10689" s="230">
        <v>5502613</v>
      </c>
      <c r="B10689" s="22" t="s">
        <v>31</v>
      </c>
      <c r="C10689" s="50" t="s">
        <v>11483</v>
      </c>
      <c r="D10689" s="51" t="s">
        <v>44</v>
      </c>
      <c r="E10689" s="52">
        <v>8.42</v>
      </c>
      <c r="F10689" s="172">
        <f t="shared" si="181"/>
        <v>8.42</v>
      </c>
    </row>
    <row r="10690" spans="1:6" s="45" customFormat="1" ht="24">
      <c r="A10690" s="230">
        <v>5502405</v>
      </c>
      <c r="B10690" s="22" t="s">
        <v>31</v>
      </c>
      <c r="C10690" s="50" t="s">
        <v>11484</v>
      </c>
      <c r="D10690" s="51" t="s">
        <v>44</v>
      </c>
      <c r="E10690" s="52">
        <v>16.16</v>
      </c>
      <c r="F10690" s="172">
        <f t="shared" si="181"/>
        <v>16.16</v>
      </c>
    </row>
    <row r="10691" spans="1:6" s="45" customFormat="1" ht="24">
      <c r="A10691" s="230">
        <v>5502639</v>
      </c>
      <c r="B10691" s="22" t="s">
        <v>31</v>
      </c>
      <c r="C10691" s="50" t="s">
        <v>11485</v>
      </c>
      <c r="D10691" s="51" t="s">
        <v>44</v>
      </c>
      <c r="E10691" s="52">
        <v>8.4700000000000006</v>
      </c>
      <c r="F10691" s="172">
        <f t="shared" si="181"/>
        <v>8.4700000000000006</v>
      </c>
    </row>
    <row r="10692" spans="1:6" s="45" customFormat="1" ht="24">
      <c r="A10692" s="230">
        <v>5502351</v>
      </c>
      <c r="B10692" s="22" t="s">
        <v>31</v>
      </c>
      <c r="C10692" s="50" t="s">
        <v>11486</v>
      </c>
      <c r="D10692" s="51" t="s">
        <v>44</v>
      </c>
      <c r="E10692" s="52">
        <v>15.33</v>
      </c>
      <c r="F10692" s="172">
        <f t="shared" si="181"/>
        <v>15.33</v>
      </c>
    </row>
    <row r="10693" spans="1:6" s="45" customFormat="1" ht="24">
      <c r="A10693" s="230">
        <v>5502585</v>
      </c>
      <c r="B10693" s="22" t="s">
        <v>31</v>
      </c>
      <c r="C10693" s="50" t="s">
        <v>11487</v>
      </c>
      <c r="D10693" s="51" t="s">
        <v>44</v>
      </c>
      <c r="E10693" s="52">
        <v>8.1199999999999992</v>
      </c>
      <c r="F10693" s="172">
        <f t="shared" si="181"/>
        <v>8.1199999999999992</v>
      </c>
    </row>
    <row r="10694" spans="1:6" s="45" customFormat="1" ht="24">
      <c r="A10694" s="230">
        <v>5502377</v>
      </c>
      <c r="B10694" s="22" t="s">
        <v>31</v>
      </c>
      <c r="C10694" s="50" t="s">
        <v>11488</v>
      </c>
      <c r="D10694" s="51" t="s">
        <v>44</v>
      </c>
      <c r="E10694" s="52">
        <v>15.03</v>
      </c>
      <c r="F10694" s="172">
        <f t="shared" si="181"/>
        <v>15.03</v>
      </c>
    </row>
    <row r="10695" spans="1:6" s="45" customFormat="1" ht="24">
      <c r="A10695" s="230">
        <v>5502611</v>
      </c>
      <c r="B10695" s="22" t="s">
        <v>31</v>
      </c>
      <c r="C10695" s="50" t="s">
        <v>11489</v>
      </c>
      <c r="D10695" s="51" t="s">
        <v>44</v>
      </c>
      <c r="E10695" s="52">
        <v>7.82</v>
      </c>
      <c r="F10695" s="172">
        <f t="shared" si="181"/>
        <v>7.82</v>
      </c>
    </row>
    <row r="10696" spans="1:6" s="45" customFormat="1" ht="24">
      <c r="A10696" s="230">
        <v>5502403</v>
      </c>
      <c r="B10696" s="22" t="s">
        <v>31</v>
      </c>
      <c r="C10696" s="50" t="s">
        <v>11490</v>
      </c>
      <c r="D10696" s="51" t="s">
        <v>44</v>
      </c>
      <c r="E10696" s="52">
        <v>15.14</v>
      </c>
      <c r="F10696" s="172">
        <f t="shared" si="181"/>
        <v>15.14</v>
      </c>
    </row>
    <row r="10697" spans="1:6" s="45" customFormat="1" ht="24">
      <c r="A10697" s="230">
        <v>5502637</v>
      </c>
      <c r="B10697" s="22" t="s">
        <v>31</v>
      </c>
      <c r="C10697" s="50" t="s">
        <v>11491</v>
      </c>
      <c r="D10697" s="51" t="s">
        <v>44</v>
      </c>
      <c r="E10697" s="52">
        <v>7.92</v>
      </c>
      <c r="F10697" s="172">
        <f t="shared" si="181"/>
        <v>7.92</v>
      </c>
    </row>
    <row r="10698" spans="1:6" s="45" customFormat="1" ht="14.25">
      <c r="A10698" s="230">
        <v>5502187</v>
      </c>
      <c r="B10698" s="22" t="s">
        <v>31</v>
      </c>
      <c r="C10698" s="50" t="s">
        <v>11492</v>
      </c>
      <c r="D10698" s="51" t="s">
        <v>44</v>
      </c>
      <c r="E10698" s="52">
        <v>7.21</v>
      </c>
      <c r="F10698" s="172">
        <f t="shared" si="181"/>
        <v>7.21</v>
      </c>
    </row>
    <row r="10699" spans="1:6" s="45" customFormat="1" ht="24">
      <c r="A10699" s="230">
        <v>5502354</v>
      </c>
      <c r="B10699" s="22" t="s">
        <v>31</v>
      </c>
      <c r="C10699" s="50" t="s">
        <v>11493</v>
      </c>
      <c r="D10699" s="51" t="s">
        <v>44</v>
      </c>
      <c r="E10699" s="52">
        <v>17.09</v>
      </c>
      <c r="F10699" s="172">
        <f t="shared" si="181"/>
        <v>17.09</v>
      </c>
    </row>
    <row r="10700" spans="1:6" s="45" customFormat="1" ht="24">
      <c r="A10700" s="230">
        <v>5502588</v>
      </c>
      <c r="B10700" s="22" t="s">
        <v>31</v>
      </c>
      <c r="C10700" s="50" t="s">
        <v>11494</v>
      </c>
      <c r="D10700" s="51" t="s">
        <v>44</v>
      </c>
      <c r="E10700" s="52">
        <v>10.050000000000001</v>
      </c>
      <c r="F10700" s="172">
        <f t="shared" si="181"/>
        <v>10.050000000000001</v>
      </c>
    </row>
    <row r="10701" spans="1:6" s="45" customFormat="1" ht="24">
      <c r="A10701" s="230">
        <v>5502380</v>
      </c>
      <c r="B10701" s="22" t="s">
        <v>31</v>
      </c>
      <c r="C10701" s="50" t="s">
        <v>11495</v>
      </c>
      <c r="D10701" s="51" t="s">
        <v>44</v>
      </c>
      <c r="E10701" s="52">
        <v>16.350000000000001</v>
      </c>
      <c r="F10701" s="172">
        <f t="shared" si="181"/>
        <v>16.350000000000001</v>
      </c>
    </row>
    <row r="10702" spans="1:6" s="45" customFormat="1" ht="24">
      <c r="A10702" s="230">
        <v>5502614</v>
      </c>
      <c r="B10702" s="22" t="s">
        <v>31</v>
      </c>
      <c r="C10702" s="50" t="s">
        <v>11496</v>
      </c>
      <c r="D10702" s="51" t="s">
        <v>44</v>
      </c>
      <c r="E10702" s="52">
        <v>8.6199999999999992</v>
      </c>
      <c r="F10702" s="172">
        <f t="shared" si="181"/>
        <v>8.6199999999999992</v>
      </c>
    </row>
    <row r="10703" spans="1:6" s="45" customFormat="1" ht="24">
      <c r="A10703" s="230">
        <v>5502406</v>
      </c>
      <c r="B10703" s="22" t="s">
        <v>31</v>
      </c>
      <c r="C10703" s="50" t="s">
        <v>11497</v>
      </c>
      <c r="D10703" s="51" t="s">
        <v>44</v>
      </c>
      <c r="E10703" s="52">
        <v>16.350000000000001</v>
      </c>
      <c r="F10703" s="172">
        <f t="shared" si="181"/>
        <v>16.350000000000001</v>
      </c>
    </row>
    <row r="10704" spans="1:6" s="45" customFormat="1" ht="24">
      <c r="A10704" s="230">
        <v>5502640</v>
      </c>
      <c r="B10704" s="22" t="s">
        <v>31</v>
      </c>
      <c r="C10704" s="50" t="s">
        <v>11498</v>
      </c>
      <c r="D10704" s="51" t="s">
        <v>44</v>
      </c>
      <c r="E10704" s="52">
        <v>8.67</v>
      </c>
      <c r="F10704" s="172">
        <f t="shared" si="181"/>
        <v>8.67</v>
      </c>
    </row>
    <row r="10705" spans="1:6" s="45" customFormat="1" ht="24">
      <c r="A10705" s="230">
        <v>5502355</v>
      </c>
      <c r="B10705" s="22" t="s">
        <v>31</v>
      </c>
      <c r="C10705" s="50" t="s">
        <v>11499</v>
      </c>
      <c r="D10705" s="51" t="s">
        <v>44</v>
      </c>
      <c r="E10705" s="52">
        <v>17.38</v>
      </c>
      <c r="F10705" s="172">
        <f t="shared" si="181"/>
        <v>17.38</v>
      </c>
    </row>
    <row r="10706" spans="1:6" s="45" customFormat="1" ht="24">
      <c r="A10706" s="230">
        <v>5502589</v>
      </c>
      <c r="B10706" s="22" t="s">
        <v>31</v>
      </c>
      <c r="C10706" s="50" t="s">
        <v>11500</v>
      </c>
      <c r="D10706" s="51" t="s">
        <v>44</v>
      </c>
      <c r="E10706" s="52">
        <v>10.38</v>
      </c>
      <c r="F10706" s="172">
        <f t="shared" si="181"/>
        <v>10.38</v>
      </c>
    </row>
    <row r="10707" spans="1:6" s="45" customFormat="1" ht="24">
      <c r="A10707" s="230">
        <v>5502381</v>
      </c>
      <c r="B10707" s="22" t="s">
        <v>31</v>
      </c>
      <c r="C10707" s="50" t="s">
        <v>11501</v>
      </c>
      <c r="D10707" s="51" t="s">
        <v>44</v>
      </c>
      <c r="E10707" s="52">
        <v>16.55</v>
      </c>
      <c r="F10707" s="172">
        <f t="shared" si="181"/>
        <v>16.55</v>
      </c>
    </row>
    <row r="10708" spans="1:6" s="45" customFormat="1" ht="24">
      <c r="A10708" s="230">
        <v>5502615</v>
      </c>
      <c r="B10708" s="22" t="s">
        <v>31</v>
      </c>
      <c r="C10708" s="50" t="s">
        <v>11502</v>
      </c>
      <c r="D10708" s="51" t="s">
        <v>44</v>
      </c>
      <c r="E10708" s="52">
        <v>8.8699999999999992</v>
      </c>
      <c r="F10708" s="172">
        <f t="shared" si="181"/>
        <v>8.8699999999999992</v>
      </c>
    </row>
    <row r="10709" spans="1:6" s="45" customFormat="1" ht="24">
      <c r="A10709" s="230">
        <v>5502407</v>
      </c>
      <c r="B10709" s="22" t="s">
        <v>31</v>
      </c>
      <c r="C10709" s="50" t="s">
        <v>11503</v>
      </c>
      <c r="D10709" s="51" t="s">
        <v>44</v>
      </c>
      <c r="E10709" s="52">
        <v>16.55</v>
      </c>
      <c r="F10709" s="172">
        <f t="shared" si="181"/>
        <v>16.55</v>
      </c>
    </row>
    <row r="10710" spans="1:6" s="45" customFormat="1" ht="24">
      <c r="A10710" s="230">
        <v>5502641</v>
      </c>
      <c r="B10710" s="22" t="s">
        <v>31</v>
      </c>
      <c r="C10710" s="50" t="s">
        <v>11504</v>
      </c>
      <c r="D10710" s="51" t="s">
        <v>44</v>
      </c>
      <c r="E10710" s="52">
        <v>8.8699999999999992</v>
      </c>
      <c r="F10710" s="172">
        <f t="shared" si="181"/>
        <v>8.8699999999999992</v>
      </c>
    </row>
    <row r="10711" spans="1:6" s="45" customFormat="1" ht="24">
      <c r="A10711" s="230">
        <v>5502880</v>
      </c>
      <c r="B10711" s="22" t="s">
        <v>31</v>
      </c>
      <c r="C10711" s="50" t="s">
        <v>11505</v>
      </c>
      <c r="D10711" s="51" t="s">
        <v>44</v>
      </c>
      <c r="E10711" s="52">
        <v>14.99</v>
      </c>
      <c r="F10711" s="172">
        <f t="shared" si="181"/>
        <v>14.99</v>
      </c>
    </row>
    <row r="10712" spans="1:6" s="45" customFormat="1" ht="24">
      <c r="A10712" s="230">
        <v>5502857</v>
      </c>
      <c r="B10712" s="22" t="s">
        <v>31</v>
      </c>
      <c r="C10712" s="50" t="s">
        <v>11506</v>
      </c>
      <c r="D10712" s="51" t="s">
        <v>44</v>
      </c>
      <c r="E10712" s="52">
        <v>22.21</v>
      </c>
      <c r="F10712" s="172">
        <f t="shared" si="181"/>
        <v>22.21</v>
      </c>
    </row>
    <row r="10713" spans="1:6" s="45" customFormat="1" ht="24">
      <c r="A10713" s="230">
        <v>5502881</v>
      </c>
      <c r="B10713" s="22" t="s">
        <v>31</v>
      </c>
      <c r="C10713" s="50" t="s">
        <v>11507</v>
      </c>
      <c r="D10713" s="51" t="s">
        <v>44</v>
      </c>
      <c r="E10713" s="52">
        <v>11.63</v>
      </c>
      <c r="F10713" s="172">
        <f t="shared" si="181"/>
        <v>11.63</v>
      </c>
    </row>
    <row r="10714" spans="1:6" s="45" customFormat="1" ht="24">
      <c r="A10714" s="230">
        <v>5502859</v>
      </c>
      <c r="B10714" s="22" t="s">
        <v>31</v>
      </c>
      <c r="C10714" s="50" t="s">
        <v>11508</v>
      </c>
      <c r="D10714" s="51" t="s">
        <v>44</v>
      </c>
      <c r="E10714" s="52">
        <v>18.98</v>
      </c>
      <c r="F10714" s="172">
        <f t="shared" si="181"/>
        <v>18.98</v>
      </c>
    </row>
    <row r="10715" spans="1:6" s="45" customFormat="1" ht="24">
      <c r="A10715" s="230">
        <v>5502882</v>
      </c>
      <c r="B10715" s="22" t="s">
        <v>31</v>
      </c>
      <c r="C10715" s="50" t="s">
        <v>11509</v>
      </c>
      <c r="D10715" s="51" t="s">
        <v>44</v>
      </c>
      <c r="E10715" s="52">
        <v>11.5</v>
      </c>
      <c r="F10715" s="172">
        <f t="shared" si="181"/>
        <v>11.5</v>
      </c>
    </row>
    <row r="10716" spans="1:6" s="45" customFormat="1" ht="24">
      <c r="A10716" s="230">
        <v>5502858</v>
      </c>
      <c r="B10716" s="22" t="s">
        <v>31</v>
      </c>
      <c r="C10716" s="50" t="s">
        <v>11510</v>
      </c>
      <c r="D10716" s="51" t="s">
        <v>44</v>
      </c>
      <c r="E10716" s="52">
        <v>19.649999999999999</v>
      </c>
      <c r="F10716" s="172">
        <f t="shared" si="181"/>
        <v>19.649999999999999</v>
      </c>
    </row>
    <row r="10717" spans="1:6" s="45" customFormat="1" ht="24">
      <c r="A10717" s="230">
        <v>5502747</v>
      </c>
      <c r="B10717" s="22" t="s">
        <v>31</v>
      </c>
      <c r="C10717" s="50" t="s">
        <v>11511</v>
      </c>
      <c r="D10717" s="51" t="s">
        <v>44</v>
      </c>
      <c r="E10717" s="52">
        <v>45.12</v>
      </c>
      <c r="F10717" s="172">
        <f t="shared" si="181"/>
        <v>45.12</v>
      </c>
    </row>
    <row r="10718" spans="1:6" s="45" customFormat="1" ht="24">
      <c r="A10718" s="230">
        <v>5502773</v>
      </c>
      <c r="B10718" s="22" t="s">
        <v>31</v>
      </c>
      <c r="C10718" s="50" t="s">
        <v>11512</v>
      </c>
      <c r="D10718" s="51" t="s">
        <v>44</v>
      </c>
      <c r="E10718" s="52">
        <v>43.58</v>
      </c>
      <c r="F10718" s="172">
        <f t="shared" si="181"/>
        <v>43.58</v>
      </c>
    </row>
    <row r="10719" spans="1:6" s="45" customFormat="1" ht="24">
      <c r="A10719" s="230">
        <v>5502799</v>
      </c>
      <c r="B10719" s="22" t="s">
        <v>31</v>
      </c>
      <c r="C10719" s="50" t="s">
        <v>11513</v>
      </c>
      <c r="D10719" s="51" t="s">
        <v>44</v>
      </c>
      <c r="E10719" s="52">
        <v>43.09</v>
      </c>
      <c r="F10719" s="172">
        <f t="shared" si="181"/>
        <v>43.09</v>
      </c>
    </row>
    <row r="10720" spans="1:6" s="45" customFormat="1" ht="24">
      <c r="A10720" s="230">
        <v>5502748</v>
      </c>
      <c r="B10720" s="22" t="s">
        <v>31</v>
      </c>
      <c r="C10720" s="50" t="s">
        <v>11514</v>
      </c>
      <c r="D10720" s="51" t="s">
        <v>44</v>
      </c>
      <c r="E10720" s="52">
        <v>45.6</v>
      </c>
      <c r="F10720" s="172">
        <f t="shared" si="181"/>
        <v>45.6</v>
      </c>
    </row>
    <row r="10721" spans="1:6" s="45" customFormat="1" ht="24">
      <c r="A10721" s="230">
        <v>5502774</v>
      </c>
      <c r="B10721" s="22" t="s">
        <v>31</v>
      </c>
      <c r="C10721" s="50" t="s">
        <v>11515</v>
      </c>
      <c r="D10721" s="51" t="s">
        <v>44</v>
      </c>
      <c r="E10721" s="52">
        <v>43.87</v>
      </c>
      <c r="F10721" s="172">
        <f t="shared" si="181"/>
        <v>43.87</v>
      </c>
    </row>
    <row r="10722" spans="1:6" s="45" customFormat="1" ht="24">
      <c r="A10722" s="230">
        <v>5502800</v>
      </c>
      <c r="B10722" s="22" t="s">
        <v>31</v>
      </c>
      <c r="C10722" s="50" t="s">
        <v>11516</v>
      </c>
      <c r="D10722" s="51" t="s">
        <v>44</v>
      </c>
      <c r="E10722" s="52">
        <v>43.38</v>
      </c>
      <c r="F10722" s="172">
        <f t="shared" si="181"/>
        <v>43.38</v>
      </c>
    </row>
    <row r="10723" spans="1:6" s="45" customFormat="1" ht="24">
      <c r="A10723" s="230">
        <v>5502749</v>
      </c>
      <c r="B10723" s="22" t="s">
        <v>31</v>
      </c>
      <c r="C10723" s="50" t="s">
        <v>11517</v>
      </c>
      <c r="D10723" s="51" t="s">
        <v>44</v>
      </c>
      <c r="E10723" s="52">
        <v>45.99</v>
      </c>
      <c r="F10723" s="172">
        <f t="shared" si="181"/>
        <v>45.99</v>
      </c>
    </row>
    <row r="10724" spans="1:6" s="45" customFormat="1" ht="24">
      <c r="A10724" s="230">
        <v>5502775</v>
      </c>
      <c r="B10724" s="22" t="s">
        <v>31</v>
      </c>
      <c r="C10724" s="50" t="s">
        <v>11518</v>
      </c>
      <c r="D10724" s="51" t="s">
        <v>44</v>
      </c>
      <c r="E10724" s="52">
        <v>44.15</v>
      </c>
      <c r="F10724" s="172">
        <f t="shared" si="181"/>
        <v>44.15</v>
      </c>
    </row>
    <row r="10725" spans="1:6" s="45" customFormat="1" ht="24">
      <c r="A10725" s="230">
        <v>5502801</v>
      </c>
      <c r="B10725" s="22" t="s">
        <v>31</v>
      </c>
      <c r="C10725" s="50" t="s">
        <v>11519</v>
      </c>
      <c r="D10725" s="51" t="s">
        <v>44</v>
      </c>
      <c r="E10725" s="52">
        <v>43.58</v>
      </c>
      <c r="F10725" s="172">
        <f t="shared" si="181"/>
        <v>43.58</v>
      </c>
    </row>
    <row r="10726" spans="1:6" s="45" customFormat="1" ht="24">
      <c r="A10726" s="230">
        <v>5502750</v>
      </c>
      <c r="B10726" s="22" t="s">
        <v>31</v>
      </c>
      <c r="C10726" s="50" t="s">
        <v>11520</v>
      </c>
      <c r="D10726" s="51" t="s">
        <v>44</v>
      </c>
      <c r="E10726" s="52">
        <v>48.05</v>
      </c>
      <c r="F10726" s="172">
        <f t="shared" si="181"/>
        <v>48.05</v>
      </c>
    </row>
    <row r="10727" spans="1:6" s="45" customFormat="1" ht="24">
      <c r="A10727" s="230">
        <v>5502776</v>
      </c>
      <c r="B10727" s="22" t="s">
        <v>31</v>
      </c>
      <c r="C10727" s="50" t="s">
        <v>11521</v>
      </c>
      <c r="D10727" s="51" t="s">
        <v>44</v>
      </c>
      <c r="E10727" s="52">
        <v>44.44</v>
      </c>
      <c r="F10727" s="172">
        <f t="shared" si="181"/>
        <v>44.44</v>
      </c>
    </row>
    <row r="10728" spans="1:6" s="45" customFormat="1" ht="24">
      <c r="A10728" s="230">
        <v>5502802</v>
      </c>
      <c r="B10728" s="22" t="s">
        <v>31</v>
      </c>
      <c r="C10728" s="50" t="s">
        <v>11522</v>
      </c>
      <c r="D10728" s="51" t="s">
        <v>44</v>
      </c>
      <c r="E10728" s="52">
        <v>43.87</v>
      </c>
      <c r="F10728" s="172">
        <f t="shared" si="181"/>
        <v>43.87</v>
      </c>
    </row>
    <row r="10729" spans="1:6" s="45" customFormat="1" ht="24">
      <c r="A10729" s="230">
        <v>5502751</v>
      </c>
      <c r="B10729" s="22" t="s">
        <v>31</v>
      </c>
      <c r="C10729" s="50" t="s">
        <v>11523</v>
      </c>
      <c r="D10729" s="51" t="s">
        <v>44</v>
      </c>
      <c r="E10729" s="52">
        <v>48.57</v>
      </c>
      <c r="F10729" s="172">
        <f t="shared" si="181"/>
        <v>48.57</v>
      </c>
    </row>
    <row r="10730" spans="1:6" s="45" customFormat="1" ht="24">
      <c r="A10730" s="230">
        <v>5502777</v>
      </c>
      <c r="B10730" s="22" t="s">
        <v>31</v>
      </c>
      <c r="C10730" s="50" t="s">
        <v>11524</v>
      </c>
      <c r="D10730" s="51" t="s">
        <v>44</v>
      </c>
      <c r="E10730" s="52">
        <v>44.73</v>
      </c>
      <c r="F10730" s="172">
        <f t="shared" si="181"/>
        <v>44.73</v>
      </c>
    </row>
    <row r="10731" spans="1:6" s="45" customFormat="1" ht="24">
      <c r="A10731" s="230">
        <v>5502803</v>
      </c>
      <c r="B10731" s="22" t="s">
        <v>31</v>
      </c>
      <c r="C10731" s="50" t="s">
        <v>11525</v>
      </c>
      <c r="D10731" s="51" t="s">
        <v>44</v>
      </c>
      <c r="E10731" s="52">
        <v>44.06</v>
      </c>
      <c r="F10731" s="172">
        <f t="shared" si="181"/>
        <v>44.06</v>
      </c>
    </row>
    <row r="10732" spans="1:6" s="45" customFormat="1" ht="24">
      <c r="A10732" s="230">
        <v>5502752</v>
      </c>
      <c r="B10732" s="22" t="s">
        <v>31</v>
      </c>
      <c r="C10732" s="50" t="s">
        <v>11526</v>
      </c>
      <c r="D10732" s="51" t="s">
        <v>44</v>
      </c>
      <c r="E10732" s="52">
        <v>49.34</v>
      </c>
      <c r="F10732" s="172">
        <f t="shared" si="181"/>
        <v>49.34</v>
      </c>
    </row>
    <row r="10733" spans="1:6" s="45" customFormat="1" ht="24">
      <c r="A10733" s="230">
        <v>5502778</v>
      </c>
      <c r="B10733" s="22" t="s">
        <v>31</v>
      </c>
      <c r="C10733" s="50" t="s">
        <v>11527</v>
      </c>
      <c r="D10733" s="51" t="s">
        <v>44</v>
      </c>
      <c r="E10733" s="52">
        <v>45.31</v>
      </c>
      <c r="F10733" s="172">
        <f t="shared" si="181"/>
        <v>45.31</v>
      </c>
    </row>
    <row r="10734" spans="1:6" s="45" customFormat="1" ht="24">
      <c r="A10734" s="230">
        <v>5502804</v>
      </c>
      <c r="B10734" s="22" t="s">
        <v>31</v>
      </c>
      <c r="C10734" s="50" t="s">
        <v>11528</v>
      </c>
      <c r="D10734" s="51" t="s">
        <v>44</v>
      </c>
      <c r="E10734" s="52">
        <v>44.54</v>
      </c>
      <c r="F10734" s="172">
        <f t="shared" si="181"/>
        <v>44.54</v>
      </c>
    </row>
    <row r="10735" spans="1:6" s="45" customFormat="1" ht="24">
      <c r="A10735" s="230">
        <v>5502753</v>
      </c>
      <c r="B10735" s="22" t="s">
        <v>31</v>
      </c>
      <c r="C10735" s="50" t="s">
        <v>11529</v>
      </c>
      <c r="D10735" s="51" t="s">
        <v>44</v>
      </c>
      <c r="E10735" s="52">
        <v>50.63</v>
      </c>
      <c r="F10735" s="172">
        <f t="shared" ref="F10735:F10798" si="182">E10735*$F$5038</f>
        <v>50.63</v>
      </c>
    </row>
    <row r="10736" spans="1:6" s="45" customFormat="1" ht="24">
      <c r="A10736" s="230">
        <v>5502779</v>
      </c>
      <c r="B10736" s="22" t="s">
        <v>31</v>
      </c>
      <c r="C10736" s="50" t="s">
        <v>11530</v>
      </c>
      <c r="D10736" s="51" t="s">
        <v>44</v>
      </c>
      <c r="E10736" s="52">
        <v>47.79</v>
      </c>
      <c r="F10736" s="172">
        <f t="shared" si="182"/>
        <v>47.79</v>
      </c>
    </row>
    <row r="10737" spans="1:6" s="45" customFormat="1" ht="24">
      <c r="A10737" s="230">
        <v>5502805</v>
      </c>
      <c r="B10737" s="22" t="s">
        <v>31</v>
      </c>
      <c r="C10737" s="50" t="s">
        <v>11531</v>
      </c>
      <c r="D10737" s="51" t="s">
        <v>44</v>
      </c>
      <c r="E10737" s="52">
        <v>45.22</v>
      </c>
      <c r="F10737" s="172">
        <f t="shared" si="182"/>
        <v>45.22</v>
      </c>
    </row>
    <row r="10738" spans="1:6" s="45" customFormat="1" ht="24">
      <c r="A10738" s="230">
        <v>5502743</v>
      </c>
      <c r="B10738" s="22" t="s">
        <v>31</v>
      </c>
      <c r="C10738" s="50" t="s">
        <v>11532</v>
      </c>
      <c r="D10738" s="51" t="s">
        <v>44</v>
      </c>
      <c r="E10738" s="52">
        <v>42.9</v>
      </c>
      <c r="F10738" s="172">
        <f t="shared" si="182"/>
        <v>42.9</v>
      </c>
    </row>
    <row r="10739" spans="1:6" s="45" customFormat="1" ht="24">
      <c r="A10739" s="230">
        <v>5502769</v>
      </c>
      <c r="B10739" s="22" t="s">
        <v>31</v>
      </c>
      <c r="C10739" s="50" t="s">
        <v>11533</v>
      </c>
      <c r="D10739" s="51" t="s">
        <v>44</v>
      </c>
      <c r="E10739" s="52">
        <v>40.58</v>
      </c>
      <c r="F10739" s="172">
        <f t="shared" si="182"/>
        <v>40.58</v>
      </c>
    </row>
    <row r="10740" spans="1:6" s="45" customFormat="1" ht="24">
      <c r="A10740" s="230">
        <v>5502795</v>
      </c>
      <c r="B10740" s="22" t="s">
        <v>31</v>
      </c>
      <c r="C10740" s="50" t="s">
        <v>11534</v>
      </c>
      <c r="D10740" s="51" t="s">
        <v>44</v>
      </c>
      <c r="E10740" s="52">
        <v>40.39</v>
      </c>
      <c r="F10740" s="172">
        <f t="shared" si="182"/>
        <v>40.39</v>
      </c>
    </row>
    <row r="10741" spans="1:6" s="45" customFormat="1" ht="24">
      <c r="A10741" s="230">
        <v>5502744</v>
      </c>
      <c r="B10741" s="22" t="s">
        <v>31</v>
      </c>
      <c r="C10741" s="50" t="s">
        <v>11535</v>
      </c>
      <c r="D10741" s="51" t="s">
        <v>44</v>
      </c>
      <c r="E10741" s="52">
        <v>43.58</v>
      </c>
      <c r="F10741" s="172">
        <f t="shared" si="182"/>
        <v>43.58</v>
      </c>
    </row>
    <row r="10742" spans="1:6" s="45" customFormat="1" ht="24">
      <c r="A10742" s="230">
        <v>5502770</v>
      </c>
      <c r="B10742" s="22" t="s">
        <v>31</v>
      </c>
      <c r="C10742" s="50" t="s">
        <v>11536</v>
      </c>
      <c r="D10742" s="51" t="s">
        <v>44</v>
      </c>
      <c r="E10742" s="52">
        <v>41.03</v>
      </c>
      <c r="F10742" s="172">
        <f t="shared" si="182"/>
        <v>41.03</v>
      </c>
    </row>
    <row r="10743" spans="1:6" s="45" customFormat="1" ht="24">
      <c r="A10743" s="230">
        <v>5502796</v>
      </c>
      <c r="B10743" s="22" t="s">
        <v>31</v>
      </c>
      <c r="C10743" s="50" t="s">
        <v>11537</v>
      </c>
      <c r="D10743" s="51" t="s">
        <v>44</v>
      </c>
      <c r="E10743" s="52">
        <v>40.71</v>
      </c>
      <c r="F10743" s="172">
        <f t="shared" si="182"/>
        <v>40.71</v>
      </c>
    </row>
    <row r="10744" spans="1:6" s="45" customFormat="1" ht="24">
      <c r="A10744" s="230">
        <v>5502742</v>
      </c>
      <c r="B10744" s="22" t="s">
        <v>31</v>
      </c>
      <c r="C10744" s="50" t="s">
        <v>11538</v>
      </c>
      <c r="D10744" s="51" t="s">
        <v>44</v>
      </c>
      <c r="E10744" s="52">
        <v>40.58</v>
      </c>
      <c r="F10744" s="172">
        <f t="shared" si="182"/>
        <v>40.58</v>
      </c>
    </row>
    <row r="10745" spans="1:6" s="45" customFormat="1" ht="24">
      <c r="A10745" s="230">
        <v>5502768</v>
      </c>
      <c r="B10745" s="22" t="s">
        <v>31</v>
      </c>
      <c r="C10745" s="50" t="s">
        <v>11539</v>
      </c>
      <c r="D10745" s="51" t="s">
        <v>44</v>
      </c>
      <c r="E10745" s="52">
        <v>40.130000000000003</v>
      </c>
      <c r="F10745" s="172">
        <f t="shared" si="182"/>
        <v>40.130000000000003</v>
      </c>
    </row>
    <row r="10746" spans="1:6" s="45" customFormat="1" ht="24">
      <c r="A10746" s="230">
        <v>5502794</v>
      </c>
      <c r="B10746" s="22" t="s">
        <v>31</v>
      </c>
      <c r="C10746" s="50" t="s">
        <v>11540</v>
      </c>
      <c r="D10746" s="51" t="s">
        <v>44</v>
      </c>
      <c r="E10746" s="52">
        <v>39.94</v>
      </c>
      <c r="F10746" s="172">
        <f t="shared" si="182"/>
        <v>39.94</v>
      </c>
    </row>
    <row r="10747" spans="1:6" s="45" customFormat="1" ht="24">
      <c r="A10747" s="230">
        <v>5502745</v>
      </c>
      <c r="B10747" s="22" t="s">
        <v>31</v>
      </c>
      <c r="C10747" s="50" t="s">
        <v>11541</v>
      </c>
      <c r="D10747" s="51" t="s">
        <v>44</v>
      </c>
      <c r="E10747" s="52">
        <v>44.15</v>
      </c>
      <c r="F10747" s="172">
        <f t="shared" si="182"/>
        <v>44.15</v>
      </c>
    </row>
    <row r="10748" spans="1:6" s="45" customFormat="1" ht="24">
      <c r="A10748" s="230">
        <v>5502771</v>
      </c>
      <c r="B10748" s="22" t="s">
        <v>31</v>
      </c>
      <c r="C10748" s="50" t="s">
        <v>11542</v>
      </c>
      <c r="D10748" s="51" t="s">
        <v>44</v>
      </c>
      <c r="E10748" s="52">
        <v>43</v>
      </c>
      <c r="F10748" s="172">
        <f t="shared" si="182"/>
        <v>43</v>
      </c>
    </row>
    <row r="10749" spans="1:6" s="45" customFormat="1" ht="24">
      <c r="A10749" s="230">
        <v>5502797</v>
      </c>
      <c r="B10749" s="22" t="s">
        <v>31</v>
      </c>
      <c r="C10749" s="50" t="s">
        <v>11543</v>
      </c>
      <c r="D10749" s="51" t="s">
        <v>44</v>
      </c>
      <c r="E10749" s="52">
        <v>40.97</v>
      </c>
      <c r="F10749" s="172">
        <f t="shared" si="182"/>
        <v>40.97</v>
      </c>
    </row>
    <row r="10750" spans="1:6" s="45" customFormat="1" ht="24">
      <c r="A10750" s="230">
        <v>5502746</v>
      </c>
      <c r="B10750" s="22" t="s">
        <v>31</v>
      </c>
      <c r="C10750" s="50" t="s">
        <v>11544</v>
      </c>
      <c r="D10750" s="51" t="s">
        <v>44</v>
      </c>
      <c r="E10750" s="52">
        <v>44.64</v>
      </c>
      <c r="F10750" s="172">
        <f t="shared" si="182"/>
        <v>44.64</v>
      </c>
    </row>
    <row r="10751" spans="1:6" s="45" customFormat="1" ht="24">
      <c r="A10751" s="230">
        <v>5502772</v>
      </c>
      <c r="B10751" s="22" t="s">
        <v>31</v>
      </c>
      <c r="C10751" s="50" t="s">
        <v>11545</v>
      </c>
      <c r="D10751" s="51" t="s">
        <v>44</v>
      </c>
      <c r="E10751" s="52">
        <v>43.29</v>
      </c>
      <c r="F10751" s="172">
        <f t="shared" si="182"/>
        <v>43.29</v>
      </c>
    </row>
    <row r="10752" spans="1:6" s="45" customFormat="1" ht="24">
      <c r="A10752" s="230">
        <v>5502798</v>
      </c>
      <c r="B10752" s="22" t="s">
        <v>31</v>
      </c>
      <c r="C10752" s="50" t="s">
        <v>11546</v>
      </c>
      <c r="D10752" s="51" t="s">
        <v>44</v>
      </c>
      <c r="E10752" s="52">
        <v>41.29</v>
      </c>
      <c r="F10752" s="172">
        <f t="shared" si="182"/>
        <v>41.29</v>
      </c>
    </row>
    <row r="10753" spans="1:6" s="45" customFormat="1" ht="24">
      <c r="A10753" s="230">
        <v>5502886</v>
      </c>
      <c r="B10753" s="22" t="s">
        <v>31</v>
      </c>
      <c r="C10753" s="50" t="s">
        <v>11547</v>
      </c>
      <c r="D10753" s="51" t="s">
        <v>44</v>
      </c>
      <c r="E10753" s="52">
        <v>52.95</v>
      </c>
      <c r="F10753" s="172">
        <f t="shared" si="182"/>
        <v>52.95</v>
      </c>
    </row>
    <row r="10754" spans="1:6" s="45" customFormat="1" ht="24">
      <c r="A10754" s="230">
        <v>5502887</v>
      </c>
      <c r="B10754" s="22" t="s">
        <v>31</v>
      </c>
      <c r="C10754" s="50" t="s">
        <v>11548</v>
      </c>
      <c r="D10754" s="51" t="s">
        <v>44</v>
      </c>
      <c r="E10754" s="52">
        <v>48.18</v>
      </c>
      <c r="F10754" s="172">
        <f t="shared" si="182"/>
        <v>48.18</v>
      </c>
    </row>
    <row r="10755" spans="1:6" s="45" customFormat="1" ht="24">
      <c r="A10755" s="230">
        <v>5502888</v>
      </c>
      <c r="B10755" s="22" t="s">
        <v>31</v>
      </c>
      <c r="C10755" s="50" t="s">
        <v>11549</v>
      </c>
      <c r="D10755" s="51" t="s">
        <v>44</v>
      </c>
      <c r="E10755" s="52">
        <v>45.6</v>
      </c>
      <c r="F10755" s="172">
        <f t="shared" si="182"/>
        <v>45.6</v>
      </c>
    </row>
    <row r="10756" spans="1:6" s="45" customFormat="1" ht="14.25">
      <c r="A10756" s="230">
        <v>5502820</v>
      </c>
      <c r="B10756" s="22" t="s">
        <v>31</v>
      </c>
      <c r="C10756" s="50" t="s">
        <v>11550</v>
      </c>
      <c r="D10756" s="51" t="s">
        <v>44</v>
      </c>
      <c r="E10756" s="52">
        <v>6.62</v>
      </c>
      <c r="F10756" s="172">
        <f t="shared" si="182"/>
        <v>6.62</v>
      </c>
    </row>
    <row r="10757" spans="1:6" s="45" customFormat="1" ht="24">
      <c r="A10757" s="230">
        <v>5502904</v>
      </c>
      <c r="B10757" s="22" t="s">
        <v>31</v>
      </c>
      <c r="C10757" s="50" t="s">
        <v>11551</v>
      </c>
      <c r="D10757" s="51" t="s">
        <v>44</v>
      </c>
      <c r="E10757" s="52">
        <v>20.02</v>
      </c>
      <c r="F10757" s="172">
        <f t="shared" si="182"/>
        <v>20.02</v>
      </c>
    </row>
    <row r="10758" spans="1:6" s="45" customFormat="1" ht="24">
      <c r="A10758" s="230">
        <v>5502930</v>
      </c>
      <c r="B10758" s="22" t="s">
        <v>31</v>
      </c>
      <c r="C10758" s="50" t="s">
        <v>11552</v>
      </c>
      <c r="D10758" s="51" t="s">
        <v>44</v>
      </c>
      <c r="E10758" s="52">
        <v>18.95</v>
      </c>
      <c r="F10758" s="172">
        <f t="shared" si="182"/>
        <v>18.95</v>
      </c>
    </row>
    <row r="10759" spans="1:6" s="45" customFormat="1" ht="24">
      <c r="A10759" s="230">
        <v>5502956</v>
      </c>
      <c r="B10759" s="22" t="s">
        <v>31</v>
      </c>
      <c r="C10759" s="50" t="s">
        <v>11553</v>
      </c>
      <c r="D10759" s="51" t="s">
        <v>44</v>
      </c>
      <c r="E10759" s="52">
        <v>18.559999999999999</v>
      </c>
      <c r="F10759" s="172">
        <f t="shared" si="182"/>
        <v>18.559999999999999</v>
      </c>
    </row>
    <row r="10760" spans="1:6" s="45" customFormat="1" ht="24">
      <c r="A10760" s="230">
        <v>5502905</v>
      </c>
      <c r="B10760" s="22" t="s">
        <v>31</v>
      </c>
      <c r="C10760" s="50" t="s">
        <v>11554</v>
      </c>
      <c r="D10760" s="51" t="s">
        <v>44</v>
      </c>
      <c r="E10760" s="52">
        <v>22.34</v>
      </c>
      <c r="F10760" s="172">
        <f t="shared" si="182"/>
        <v>22.34</v>
      </c>
    </row>
    <row r="10761" spans="1:6" s="45" customFormat="1" ht="24">
      <c r="A10761" s="230">
        <v>5502931</v>
      </c>
      <c r="B10761" s="22" t="s">
        <v>31</v>
      </c>
      <c r="C10761" s="50" t="s">
        <v>11555</v>
      </c>
      <c r="D10761" s="51" t="s">
        <v>44</v>
      </c>
      <c r="E10761" s="52">
        <v>19.14</v>
      </c>
      <c r="F10761" s="172">
        <f t="shared" si="182"/>
        <v>19.14</v>
      </c>
    </row>
    <row r="10762" spans="1:6" s="45" customFormat="1" ht="24">
      <c r="A10762" s="230">
        <v>5502957</v>
      </c>
      <c r="B10762" s="22" t="s">
        <v>31</v>
      </c>
      <c r="C10762" s="50" t="s">
        <v>11556</v>
      </c>
      <c r="D10762" s="51" t="s">
        <v>44</v>
      </c>
      <c r="E10762" s="52">
        <v>18.760000000000002</v>
      </c>
      <c r="F10762" s="172">
        <f t="shared" si="182"/>
        <v>18.760000000000002</v>
      </c>
    </row>
    <row r="10763" spans="1:6" s="45" customFormat="1" ht="24">
      <c r="A10763" s="230">
        <v>5502906</v>
      </c>
      <c r="B10763" s="22" t="s">
        <v>31</v>
      </c>
      <c r="C10763" s="50" t="s">
        <v>11557</v>
      </c>
      <c r="D10763" s="51" t="s">
        <v>44</v>
      </c>
      <c r="E10763" s="52">
        <v>22.63</v>
      </c>
      <c r="F10763" s="172">
        <f t="shared" si="182"/>
        <v>22.63</v>
      </c>
    </row>
    <row r="10764" spans="1:6" s="45" customFormat="1" ht="24">
      <c r="A10764" s="230">
        <v>5502932</v>
      </c>
      <c r="B10764" s="22" t="s">
        <v>31</v>
      </c>
      <c r="C10764" s="50" t="s">
        <v>11558</v>
      </c>
      <c r="D10764" s="51" t="s">
        <v>44</v>
      </c>
      <c r="E10764" s="52">
        <v>19.34</v>
      </c>
      <c r="F10764" s="172">
        <f t="shared" si="182"/>
        <v>19.34</v>
      </c>
    </row>
    <row r="10765" spans="1:6" s="45" customFormat="1" ht="24">
      <c r="A10765" s="230">
        <v>5502958</v>
      </c>
      <c r="B10765" s="22" t="s">
        <v>31</v>
      </c>
      <c r="C10765" s="50" t="s">
        <v>11559</v>
      </c>
      <c r="D10765" s="51" t="s">
        <v>44</v>
      </c>
      <c r="E10765" s="52">
        <v>18.95</v>
      </c>
      <c r="F10765" s="172">
        <f t="shared" si="182"/>
        <v>18.95</v>
      </c>
    </row>
    <row r="10766" spans="1:6" s="45" customFormat="1" ht="24">
      <c r="A10766" s="230">
        <v>5502907</v>
      </c>
      <c r="B10766" s="22" t="s">
        <v>31</v>
      </c>
      <c r="C10766" s="50" t="s">
        <v>11560</v>
      </c>
      <c r="D10766" s="51" t="s">
        <v>44</v>
      </c>
      <c r="E10766" s="52">
        <v>23.07</v>
      </c>
      <c r="F10766" s="172">
        <f t="shared" si="182"/>
        <v>23.07</v>
      </c>
    </row>
    <row r="10767" spans="1:6" s="45" customFormat="1" ht="24">
      <c r="A10767" s="230">
        <v>5502933</v>
      </c>
      <c r="B10767" s="22" t="s">
        <v>31</v>
      </c>
      <c r="C10767" s="50" t="s">
        <v>11561</v>
      </c>
      <c r="D10767" s="51" t="s">
        <v>44</v>
      </c>
      <c r="E10767" s="52">
        <v>19.63</v>
      </c>
      <c r="F10767" s="172">
        <f t="shared" si="182"/>
        <v>19.63</v>
      </c>
    </row>
    <row r="10768" spans="1:6" s="45" customFormat="1" ht="24">
      <c r="A10768" s="230">
        <v>5502959</v>
      </c>
      <c r="B10768" s="22" t="s">
        <v>31</v>
      </c>
      <c r="C10768" s="50" t="s">
        <v>11562</v>
      </c>
      <c r="D10768" s="51" t="s">
        <v>44</v>
      </c>
      <c r="E10768" s="52">
        <v>19.14</v>
      </c>
      <c r="F10768" s="172">
        <f t="shared" si="182"/>
        <v>19.14</v>
      </c>
    </row>
    <row r="10769" spans="1:6" s="45" customFormat="1" ht="24">
      <c r="A10769" s="230">
        <v>5502908</v>
      </c>
      <c r="B10769" s="22" t="s">
        <v>31</v>
      </c>
      <c r="C10769" s="50" t="s">
        <v>11563</v>
      </c>
      <c r="D10769" s="51" t="s">
        <v>44</v>
      </c>
      <c r="E10769" s="52">
        <v>23.36</v>
      </c>
      <c r="F10769" s="172">
        <f t="shared" si="182"/>
        <v>23.36</v>
      </c>
    </row>
    <row r="10770" spans="1:6" s="45" customFormat="1" ht="24">
      <c r="A10770" s="230">
        <v>5502934</v>
      </c>
      <c r="B10770" s="22" t="s">
        <v>31</v>
      </c>
      <c r="C10770" s="50" t="s">
        <v>11564</v>
      </c>
      <c r="D10770" s="51" t="s">
        <v>44</v>
      </c>
      <c r="E10770" s="52">
        <v>19.829999999999998</v>
      </c>
      <c r="F10770" s="172">
        <f t="shared" si="182"/>
        <v>19.829999999999998</v>
      </c>
    </row>
    <row r="10771" spans="1:6" s="45" customFormat="1" ht="24">
      <c r="A10771" s="230">
        <v>5502960</v>
      </c>
      <c r="B10771" s="22" t="s">
        <v>31</v>
      </c>
      <c r="C10771" s="50" t="s">
        <v>11565</v>
      </c>
      <c r="D10771" s="51" t="s">
        <v>44</v>
      </c>
      <c r="E10771" s="52">
        <v>19.239999999999998</v>
      </c>
      <c r="F10771" s="172">
        <f t="shared" si="182"/>
        <v>19.239999999999998</v>
      </c>
    </row>
    <row r="10772" spans="1:6" s="45" customFormat="1" ht="24">
      <c r="A10772" s="230">
        <v>5502909</v>
      </c>
      <c r="B10772" s="22" t="s">
        <v>31</v>
      </c>
      <c r="C10772" s="50" t="s">
        <v>11566</v>
      </c>
      <c r="D10772" s="51" t="s">
        <v>44</v>
      </c>
      <c r="E10772" s="52">
        <v>23.95</v>
      </c>
      <c r="F10772" s="172">
        <f t="shared" si="182"/>
        <v>23.95</v>
      </c>
    </row>
    <row r="10773" spans="1:6" s="45" customFormat="1" ht="24">
      <c r="A10773" s="230">
        <v>5502935</v>
      </c>
      <c r="B10773" s="22" t="s">
        <v>31</v>
      </c>
      <c r="C10773" s="50" t="s">
        <v>11567</v>
      </c>
      <c r="D10773" s="51" t="s">
        <v>44</v>
      </c>
      <c r="E10773" s="52">
        <v>20.22</v>
      </c>
      <c r="F10773" s="172">
        <f t="shared" si="182"/>
        <v>20.22</v>
      </c>
    </row>
    <row r="10774" spans="1:6" s="45" customFormat="1" ht="24">
      <c r="A10774" s="230">
        <v>5502961</v>
      </c>
      <c r="B10774" s="22" t="s">
        <v>31</v>
      </c>
      <c r="C10774" s="50" t="s">
        <v>11568</v>
      </c>
      <c r="D10774" s="51" t="s">
        <v>44</v>
      </c>
      <c r="E10774" s="52">
        <v>19.63</v>
      </c>
      <c r="F10774" s="172">
        <f t="shared" si="182"/>
        <v>19.63</v>
      </c>
    </row>
    <row r="10775" spans="1:6" s="45" customFormat="1" ht="24">
      <c r="A10775" s="230">
        <v>5502910</v>
      </c>
      <c r="B10775" s="22" t="s">
        <v>31</v>
      </c>
      <c r="C10775" s="50" t="s">
        <v>11569</v>
      </c>
      <c r="D10775" s="51" t="s">
        <v>44</v>
      </c>
      <c r="E10775" s="52">
        <v>24.97</v>
      </c>
      <c r="F10775" s="172">
        <f t="shared" si="182"/>
        <v>24.97</v>
      </c>
    </row>
    <row r="10776" spans="1:6" s="45" customFormat="1" ht="24">
      <c r="A10776" s="230">
        <v>5502936</v>
      </c>
      <c r="B10776" s="22" t="s">
        <v>31</v>
      </c>
      <c r="C10776" s="50" t="s">
        <v>11570</v>
      </c>
      <c r="D10776" s="51" t="s">
        <v>44</v>
      </c>
      <c r="E10776" s="52">
        <v>22.78</v>
      </c>
      <c r="F10776" s="172">
        <f t="shared" si="182"/>
        <v>22.78</v>
      </c>
    </row>
    <row r="10777" spans="1:6" s="45" customFormat="1" ht="24">
      <c r="A10777" s="230">
        <v>5502962</v>
      </c>
      <c r="B10777" s="22" t="s">
        <v>31</v>
      </c>
      <c r="C10777" s="50" t="s">
        <v>11571</v>
      </c>
      <c r="D10777" s="51" t="s">
        <v>44</v>
      </c>
      <c r="E10777" s="52">
        <v>20.12</v>
      </c>
      <c r="F10777" s="172">
        <f t="shared" si="182"/>
        <v>20.12</v>
      </c>
    </row>
    <row r="10778" spans="1:6" s="45" customFormat="1" ht="24">
      <c r="A10778" s="230">
        <v>5502900</v>
      </c>
      <c r="B10778" s="22" t="s">
        <v>31</v>
      </c>
      <c r="C10778" s="50" t="s">
        <v>11572</v>
      </c>
      <c r="D10778" s="51" t="s">
        <v>44</v>
      </c>
      <c r="E10778" s="52">
        <v>18.46</v>
      </c>
      <c r="F10778" s="172">
        <f t="shared" si="182"/>
        <v>18.46</v>
      </c>
    </row>
    <row r="10779" spans="1:6" s="45" customFormat="1" ht="24">
      <c r="A10779" s="230">
        <v>5502926</v>
      </c>
      <c r="B10779" s="22" t="s">
        <v>31</v>
      </c>
      <c r="C10779" s="50" t="s">
        <v>11573</v>
      </c>
      <c r="D10779" s="51" t="s">
        <v>44</v>
      </c>
      <c r="E10779" s="52">
        <v>17.88</v>
      </c>
      <c r="F10779" s="172">
        <f t="shared" si="182"/>
        <v>17.88</v>
      </c>
    </row>
    <row r="10780" spans="1:6" s="45" customFormat="1" ht="24">
      <c r="A10780" s="230">
        <v>5502952</v>
      </c>
      <c r="B10780" s="22" t="s">
        <v>31</v>
      </c>
      <c r="C10780" s="50" t="s">
        <v>11574</v>
      </c>
      <c r="D10780" s="51" t="s">
        <v>44</v>
      </c>
      <c r="E10780" s="52">
        <v>17.690000000000001</v>
      </c>
      <c r="F10780" s="172">
        <f t="shared" si="182"/>
        <v>17.690000000000001</v>
      </c>
    </row>
    <row r="10781" spans="1:6" s="45" customFormat="1" ht="24">
      <c r="A10781" s="230">
        <v>5502901</v>
      </c>
      <c r="B10781" s="22" t="s">
        <v>31</v>
      </c>
      <c r="C10781" s="50" t="s">
        <v>11575</v>
      </c>
      <c r="D10781" s="51" t="s">
        <v>44</v>
      </c>
      <c r="E10781" s="52">
        <v>18.850000000000001</v>
      </c>
      <c r="F10781" s="172">
        <f t="shared" si="182"/>
        <v>18.850000000000001</v>
      </c>
    </row>
    <row r="10782" spans="1:6" s="45" customFormat="1" ht="24">
      <c r="A10782" s="230">
        <v>5502927</v>
      </c>
      <c r="B10782" s="22" t="s">
        <v>31</v>
      </c>
      <c r="C10782" s="50" t="s">
        <v>11576</v>
      </c>
      <c r="D10782" s="51" t="s">
        <v>44</v>
      </c>
      <c r="E10782" s="52">
        <v>18.170000000000002</v>
      </c>
      <c r="F10782" s="172">
        <f t="shared" si="182"/>
        <v>18.170000000000002</v>
      </c>
    </row>
    <row r="10783" spans="1:6" s="45" customFormat="1" ht="24">
      <c r="A10783" s="230">
        <v>5502953</v>
      </c>
      <c r="B10783" s="22" t="s">
        <v>31</v>
      </c>
      <c r="C10783" s="50" t="s">
        <v>11577</v>
      </c>
      <c r="D10783" s="51" t="s">
        <v>44</v>
      </c>
      <c r="E10783" s="52">
        <v>17.98</v>
      </c>
      <c r="F10783" s="172">
        <f t="shared" si="182"/>
        <v>17.98</v>
      </c>
    </row>
    <row r="10784" spans="1:6" s="45" customFormat="1" ht="24">
      <c r="A10784" s="230">
        <v>5502899</v>
      </c>
      <c r="B10784" s="22" t="s">
        <v>31</v>
      </c>
      <c r="C10784" s="50" t="s">
        <v>11578</v>
      </c>
      <c r="D10784" s="51" t="s">
        <v>44</v>
      </c>
      <c r="E10784" s="52">
        <v>17.88</v>
      </c>
      <c r="F10784" s="172">
        <f t="shared" si="182"/>
        <v>17.88</v>
      </c>
    </row>
    <row r="10785" spans="1:6" s="45" customFormat="1" ht="24">
      <c r="A10785" s="230">
        <v>5502925</v>
      </c>
      <c r="B10785" s="22" t="s">
        <v>31</v>
      </c>
      <c r="C10785" s="50" t="s">
        <v>11579</v>
      </c>
      <c r="D10785" s="51" t="s">
        <v>44</v>
      </c>
      <c r="E10785" s="52">
        <v>17.59</v>
      </c>
      <c r="F10785" s="172">
        <f t="shared" si="182"/>
        <v>17.59</v>
      </c>
    </row>
    <row r="10786" spans="1:6" s="45" customFormat="1" ht="24">
      <c r="A10786" s="230">
        <v>5502951</v>
      </c>
      <c r="B10786" s="22" t="s">
        <v>31</v>
      </c>
      <c r="C10786" s="50" t="s">
        <v>11580</v>
      </c>
      <c r="D10786" s="51" t="s">
        <v>44</v>
      </c>
      <c r="E10786" s="52">
        <v>17.39</v>
      </c>
      <c r="F10786" s="172">
        <f t="shared" si="182"/>
        <v>17.39</v>
      </c>
    </row>
    <row r="10787" spans="1:6" s="45" customFormat="1" ht="24">
      <c r="A10787" s="230">
        <v>5502902</v>
      </c>
      <c r="B10787" s="22" t="s">
        <v>31</v>
      </c>
      <c r="C10787" s="50" t="s">
        <v>11581</v>
      </c>
      <c r="D10787" s="51" t="s">
        <v>44</v>
      </c>
      <c r="E10787" s="52">
        <v>19.34</v>
      </c>
      <c r="F10787" s="172">
        <f t="shared" si="182"/>
        <v>19.34</v>
      </c>
    </row>
    <row r="10788" spans="1:6" s="45" customFormat="1" ht="24">
      <c r="A10788" s="230">
        <v>5502928</v>
      </c>
      <c r="B10788" s="22" t="s">
        <v>31</v>
      </c>
      <c r="C10788" s="50" t="s">
        <v>11582</v>
      </c>
      <c r="D10788" s="51" t="s">
        <v>44</v>
      </c>
      <c r="E10788" s="52">
        <v>18.46</v>
      </c>
      <c r="F10788" s="172">
        <f t="shared" si="182"/>
        <v>18.46</v>
      </c>
    </row>
    <row r="10789" spans="1:6" s="45" customFormat="1" ht="24">
      <c r="A10789" s="230">
        <v>5502954</v>
      </c>
      <c r="B10789" s="22" t="s">
        <v>31</v>
      </c>
      <c r="C10789" s="50" t="s">
        <v>11583</v>
      </c>
      <c r="D10789" s="51" t="s">
        <v>44</v>
      </c>
      <c r="E10789" s="52">
        <v>18.170000000000002</v>
      </c>
      <c r="F10789" s="172">
        <f t="shared" si="182"/>
        <v>18.170000000000002</v>
      </c>
    </row>
    <row r="10790" spans="1:6" s="45" customFormat="1" ht="24">
      <c r="A10790" s="230">
        <v>5502903</v>
      </c>
      <c r="B10790" s="22" t="s">
        <v>31</v>
      </c>
      <c r="C10790" s="50" t="s">
        <v>11584</v>
      </c>
      <c r="D10790" s="51" t="s">
        <v>44</v>
      </c>
      <c r="E10790" s="52">
        <v>19.63</v>
      </c>
      <c r="F10790" s="172">
        <f t="shared" si="182"/>
        <v>19.63</v>
      </c>
    </row>
    <row r="10791" spans="1:6" s="45" customFormat="1" ht="24">
      <c r="A10791" s="230">
        <v>5502929</v>
      </c>
      <c r="B10791" s="22" t="s">
        <v>31</v>
      </c>
      <c r="C10791" s="50" t="s">
        <v>11585</v>
      </c>
      <c r="D10791" s="51" t="s">
        <v>44</v>
      </c>
      <c r="E10791" s="52">
        <v>18.66</v>
      </c>
      <c r="F10791" s="172">
        <f t="shared" si="182"/>
        <v>18.66</v>
      </c>
    </row>
    <row r="10792" spans="1:6" s="45" customFormat="1" ht="24">
      <c r="A10792" s="230">
        <v>5502955</v>
      </c>
      <c r="B10792" s="22" t="s">
        <v>31</v>
      </c>
      <c r="C10792" s="50" t="s">
        <v>11586</v>
      </c>
      <c r="D10792" s="51" t="s">
        <v>44</v>
      </c>
      <c r="E10792" s="52">
        <v>18.37</v>
      </c>
      <c r="F10792" s="172">
        <f t="shared" si="182"/>
        <v>18.37</v>
      </c>
    </row>
    <row r="10793" spans="1:6" s="45" customFormat="1" ht="24">
      <c r="A10793" s="230">
        <v>5502889</v>
      </c>
      <c r="B10793" s="22" t="s">
        <v>31</v>
      </c>
      <c r="C10793" s="50" t="s">
        <v>11587</v>
      </c>
      <c r="D10793" s="51" t="s">
        <v>44</v>
      </c>
      <c r="E10793" s="52">
        <v>25.41</v>
      </c>
      <c r="F10793" s="172">
        <f t="shared" si="182"/>
        <v>25.41</v>
      </c>
    </row>
    <row r="10794" spans="1:6" s="45" customFormat="1" ht="24">
      <c r="A10794" s="230">
        <v>5502996</v>
      </c>
      <c r="B10794" s="22" t="s">
        <v>31</v>
      </c>
      <c r="C10794" s="50" t="s">
        <v>11588</v>
      </c>
      <c r="D10794" s="51" t="s">
        <v>44</v>
      </c>
      <c r="E10794" s="52">
        <v>23.07</v>
      </c>
      <c r="F10794" s="172">
        <f t="shared" si="182"/>
        <v>23.07</v>
      </c>
    </row>
    <row r="10795" spans="1:6" s="45" customFormat="1" ht="24">
      <c r="A10795" s="230">
        <v>5502997</v>
      </c>
      <c r="B10795" s="22" t="s">
        <v>31</v>
      </c>
      <c r="C10795" s="50" t="s">
        <v>11589</v>
      </c>
      <c r="D10795" s="51" t="s">
        <v>44</v>
      </c>
      <c r="E10795" s="52">
        <v>22.34</v>
      </c>
      <c r="F10795" s="172">
        <f t="shared" si="182"/>
        <v>22.34</v>
      </c>
    </row>
    <row r="10796" spans="1:6" s="45" customFormat="1" ht="14.25">
      <c r="A10796" s="230">
        <v>5501716</v>
      </c>
      <c r="B10796" s="22" t="s">
        <v>31</v>
      </c>
      <c r="C10796" s="50" t="s">
        <v>11590</v>
      </c>
      <c r="D10796" s="51" t="s">
        <v>44</v>
      </c>
      <c r="E10796" s="52">
        <v>20.93</v>
      </c>
      <c r="F10796" s="172">
        <f t="shared" si="182"/>
        <v>20.93</v>
      </c>
    </row>
    <row r="10797" spans="1:6" s="45" customFormat="1" ht="14.25">
      <c r="A10797" s="230">
        <v>5501717</v>
      </c>
      <c r="B10797" s="22" t="s">
        <v>31</v>
      </c>
      <c r="C10797" s="50" t="s">
        <v>11591</v>
      </c>
      <c r="D10797" s="51" t="s">
        <v>44</v>
      </c>
      <c r="E10797" s="52">
        <v>23.6</v>
      </c>
      <c r="F10797" s="172">
        <f t="shared" si="182"/>
        <v>23.6</v>
      </c>
    </row>
    <row r="10798" spans="1:6" s="45" customFormat="1" ht="14.25">
      <c r="A10798" s="230">
        <v>5501712</v>
      </c>
      <c r="B10798" s="22" t="s">
        <v>31</v>
      </c>
      <c r="C10798" s="50" t="s">
        <v>11592</v>
      </c>
      <c r="D10798" s="51" t="s">
        <v>44</v>
      </c>
      <c r="E10798" s="52">
        <v>12.12</v>
      </c>
      <c r="F10798" s="172">
        <f t="shared" si="182"/>
        <v>12.12</v>
      </c>
    </row>
    <row r="10799" spans="1:6" s="45" customFormat="1" ht="14.25">
      <c r="A10799" s="230">
        <v>5501713</v>
      </c>
      <c r="B10799" s="22" t="s">
        <v>31</v>
      </c>
      <c r="C10799" s="50" t="s">
        <v>11593</v>
      </c>
      <c r="D10799" s="51" t="s">
        <v>44</v>
      </c>
      <c r="E10799" s="52">
        <v>13.45</v>
      </c>
      <c r="F10799" s="172">
        <f t="shared" ref="F10799:F10862" si="183">E10799*$F$5038</f>
        <v>13.45</v>
      </c>
    </row>
    <row r="10800" spans="1:6" s="45" customFormat="1" ht="14.25">
      <c r="A10800" s="230">
        <v>5501711</v>
      </c>
      <c r="B10800" s="22" t="s">
        <v>31</v>
      </c>
      <c r="C10800" s="50" t="s">
        <v>11594</v>
      </c>
      <c r="D10800" s="51" t="s">
        <v>44</v>
      </c>
      <c r="E10800" s="52">
        <v>9.6999999999999993</v>
      </c>
      <c r="F10800" s="172">
        <f t="shared" si="183"/>
        <v>9.6999999999999993</v>
      </c>
    </row>
    <row r="10801" spans="1:6" s="45" customFormat="1" ht="14.25">
      <c r="A10801" s="230">
        <v>5501710</v>
      </c>
      <c r="B10801" s="22" t="s">
        <v>31</v>
      </c>
      <c r="C10801" s="50" t="s">
        <v>11595</v>
      </c>
      <c r="D10801" s="51" t="s">
        <v>44</v>
      </c>
      <c r="E10801" s="52">
        <v>2.81</v>
      </c>
      <c r="F10801" s="172">
        <f t="shared" si="183"/>
        <v>2.81</v>
      </c>
    </row>
    <row r="10802" spans="1:6" s="45" customFormat="1" ht="14.25">
      <c r="A10802" s="230">
        <v>5501714</v>
      </c>
      <c r="B10802" s="22" t="s">
        <v>31</v>
      </c>
      <c r="C10802" s="50" t="s">
        <v>11596</v>
      </c>
      <c r="D10802" s="51" t="s">
        <v>44</v>
      </c>
      <c r="E10802" s="52">
        <v>15.84</v>
      </c>
      <c r="F10802" s="172">
        <f t="shared" si="183"/>
        <v>15.84</v>
      </c>
    </row>
    <row r="10803" spans="1:6" s="45" customFormat="1" ht="14.25">
      <c r="A10803" s="230">
        <v>5501715</v>
      </c>
      <c r="B10803" s="22" t="s">
        <v>31</v>
      </c>
      <c r="C10803" s="50" t="s">
        <v>11597</v>
      </c>
      <c r="D10803" s="51" t="s">
        <v>44</v>
      </c>
      <c r="E10803" s="52">
        <v>18.260000000000002</v>
      </c>
      <c r="F10803" s="172">
        <f t="shared" si="183"/>
        <v>18.260000000000002</v>
      </c>
    </row>
    <row r="10804" spans="1:6" s="45" customFormat="1" ht="14.25">
      <c r="A10804" s="230">
        <v>5502986</v>
      </c>
      <c r="B10804" s="22" t="s">
        <v>31</v>
      </c>
      <c r="C10804" s="50" t="s">
        <v>11598</v>
      </c>
      <c r="D10804" s="51" t="s">
        <v>44</v>
      </c>
      <c r="E10804" s="52">
        <v>3.17</v>
      </c>
      <c r="F10804" s="172">
        <f t="shared" si="183"/>
        <v>3.17</v>
      </c>
    </row>
    <row r="10805" spans="1:6" s="45" customFormat="1" ht="14.25">
      <c r="A10805" s="230">
        <v>5502977</v>
      </c>
      <c r="B10805" s="22" t="s">
        <v>31</v>
      </c>
      <c r="C10805" s="50" t="s">
        <v>11599</v>
      </c>
      <c r="D10805" s="51" t="s">
        <v>44</v>
      </c>
      <c r="E10805" s="52">
        <v>8.9</v>
      </c>
      <c r="F10805" s="172">
        <f t="shared" si="183"/>
        <v>8.9</v>
      </c>
    </row>
    <row r="10806" spans="1:6" s="45" customFormat="1" ht="14.25">
      <c r="A10806" s="230">
        <v>5502985</v>
      </c>
      <c r="B10806" s="22" t="s">
        <v>31</v>
      </c>
      <c r="C10806" s="50" t="s">
        <v>11600</v>
      </c>
      <c r="D10806" s="51" t="s">
        <v>45</v>
      </c>
      <c r="E10806" s="52">
        <v>0.56000000000000005</v>
      </c>
      <c r="F10806" s="172">
        <f t="shared" si="183"/>
        <v>0.56000000000000005</v>
      </c>
    </row>
    <row r="10807" spans="1:6" s="45" customFormat="1" ht="14.25">
      <c r="A10807" s="230">
        <v>5503018</v>
      </c>
      <c r="B10807" s="22" t="s">
        <v>31</v>
      </c>
      <c r="C10807" s="50" t="s">
        <v>11601</v>
      </c>
      <c r="D10807" s="51" t="s">
        <v>2417</v>
      </c>
      <c r="E10807" s="52">
        <v>65.52</v>
      </c>
      <c r="F10807" s="172">
        <f t="shared" si="183"/>
        <v>65.52</v>
      </c>
    </row>
    <row r="10808" spans="1:6" s="45" customFormat="1" ht="14.25">
      <c r="A10808" s="230">
        <v>5505768</v>
      </c>
      <c r="B10808" s="22" t="s">
        <v>31</v>
      </c>
      <c r="C10808" s="50" t="s">
        <v>11602</v>
      </c>
      <c r="D10808" s="51" t="s">
        <v>45</v>
      </c>
      <c r="E10808" s="52">
        <v>80.209999999999994</v>
      </c>
      <c r="F10808" s="172">
        <f t="shared" si="183"/>
        <v>80.209999999999994</v>
      </c>
    </row>
    <row r="10809" spans="1:6" s="45" customFormat="1" ht="14.25">
      <c r="A10809" s="230">
        <v>5503020</v>
      </c>
      <c r="B10809" s="22" t="s">
        <v>31</v>
      </c>
      <c r="C10809" s="50" t="s">
        <v>11603</v>
      </c>
      <c r="D10809" s="51" t="s">
        <v>2417</v>
      </c>
      <c r="E10809" s="52">
        <v>287.83999999999997</v>
      </c>
      <c r="F10809" s="172">
        <f t="shared" si="183"/>
        <v>287.83999999999997</v>
      </c>
    </row>
    <row r="10810" spans="1:6" s="45" customFormat="1" ht="24">
      <c r="A10810" s="230">
        <v>5605798</v>
      </c>
      <c r="B10810" s="22" t="s">
        <v>31</v>
      </c>
      <c r="C10810" s="50" t="s">
        <v>11604</v>
      </c>
      <c r="D10810" s="51" t="s">
        <v>21</v>
      </c>
      <c r="E10810" s="52">
        <v>87.11</v>
      </c>
      <c r="F10810" s="172">
        <f t="shared" si="183"/>
        <v>87.11</v>
      </c>
    </row>
    <row r="10811" spans="1:6" s="45" customFormat="1" ht="24">
      <c r="A10811" s="230">
        <v>5605925</v>
      </c>
      <c r="B10811" s="22" t="s">
        <v>31</v>
      </c>
      <c r="C10811" s="50" t="s">
        <v>11605</v>
      </c>
      <c r="D10811" s="51" t="s">
        <v>21</v>
      </c>
      <c r="E10811" s="52">
        <v>81.69</v>
      </c>
      <c r="F10811" s="172">
        <f t="shared" si="183"/>
        <v>81.69</v>
      </c>
    </row>
    <row r="10812" spans="1:6" s="45" customFormat="1" ht="24">
      <c r="A10812" s="230">
        <v>5605799</v>
      </c>
      <c r="B10812" s="22" t="s">
        <v>31</v>
      </c>
      <c r="C10812" s="50" t="s">
        <v>11606</v>
      </c>
      <c r="D10812" s="51" t="s">
        <v>21</v>
      </c>
      <c r="E10812" s="52">
        <v>97.53</v>
      </c>
      <c r="F10812" s="172">
        <f t="shared" si="183"/>
        <v>97.53</v>
      </c>
    </row>
    <row r="10813" spans="1:6" s="45" customFormat="1" ht="24">
      <c r="A10813" s="230">
        <v>5605800</v>
      </c>
      <c r="B10813" s="22" t="s">
        <v>31</v>
      </c>
      <c r="C10813" s="50" t="s">
        <v>11607</v>
      </c>
      <c r="D10813" s="51" t="s">
        <v>21</v>
      </c>
      <c r="E10813" s="52">
        <v>110.94</v>
      </c>
      <c r="F10813" s="172">
        <f t="shared" si="183"/>
        <v>110.94</v>
      </c>
    </row>
    <row r="10814" spans="1:6" s="45" customFormat="1" ht="24">
      <c r="A10814" s="230">
        <v>5613944</v>
      </c>
      <c r="B10814" s="22" t="s">
        <v>31</v>
      </c>
      <c r="C10814" s="50" t="s">
        <v>11608</v>
      </c>
      <c r="D10814" s="51" t="s">
        <v>21</v>
      </c>
      <c r="E10814" s="52">
        <v>133.19</v>
      </c>
      <c r="F10814" s="172">
        <f t="shared" si="183"/>
        <v>133.19</v>
      </c>
    </row>
    <row r="10815" spans="1:6" s="45" customFormat="1" ht="14.25">
      <c r="A10815" s="230">
        <v>5605894</v>
      </c>
      <c r="B10815" s="22" t="s">
        <v>31</v>
      </c>
      <c r="C10815" s="50" t="s">
        <v>11609</v>
      </c>
      <c r="D10815" s="51" t="s">
        <v>21</v>
      </c>
      <c r="E10815" s="52">
        <v>48.57</v>
      </c>
      <c r="F10815" s="172">
        <f t="shared" si="183"/>
        <v>48.57</v>
      </c>
    </row>
    <row r="10816" spans="1:6" s="45" customFormat="1" ht="14.25">
      <c r="A10816" s="230">
        <v>5605895</v>
      </c>
      <c r="B10816" s="22" t="s">
        <v>31</v>
      </c>
      <c r="C10816" s="50" t="s">
        <v>11610</v>
      </c>
      <c r="D10816" s="51" t="s">
        <v>21</v>
      </c>
      <c r="E10816" s="52">
        <v>52.59</v>
      </c>
      <c r="F10816" s="172">
        <f t="shared" si="183"/>
        <v>52.59</v>
      </c>
    </row>
    <row r="10817" spans="1:6" s="45" customFormat="1" ht="14.25">
      <c r="A10817" s="230">
        <v>5605896</v>
      </c>
      <c r="B10817" s="22" t="s">
        <v>31</v>
      </c>
      <c r="C10817" s="50" t="s">
        <v>11611</v>
      </c>
      <c r="D10817" s="51" t="s">
        <v>21</v>
      </c>
      <c r="E10817" s="52">
        <v>58.65</v>
      </c>
      <c r="F10817" s="172">
        <f t="shared" si="183"/>
        <v>58.65</v>
      </c>
    </row>
    <row r="10818" spans="1:6" s="45" customFormat="1" ht="14.25">
      <c r="A10818" s="230">
        <v>5605911</v>
      </c>
      <c r="B10818" s="22" t="s">
        <v>31</v>
      </c>
      <c r="C10818" s="50" t="s">
        <v>11612</v>
      </c>
      <c r="D10818" s="51" t="s">
        <v>21</v>
      </c>
      <c r="E10818" s="52">
        <v>39.130000000000003</v>
      </c>
      <c r="F10818" s="172">
        <f t="shared" si="183"/>
        <v>39.130000000000003</v>
      </c>
    </row>
    <row r="10819" spans="1:6" s="45" customFormat="1" ht="14.25">
      <c r="A10819" s="230">
        <v>5605912</v>
      </c>
      <c r="B10819" s="22" t="s">
        <v>31</v>
      </c>
      <c r="C10819" s="50" t="s">
        <v>11613</v>
      </c>
      <c r="D10819" s="51" t="s">
        <v>21</v>
      </c>
      <c r="E10819" s="52">
        <v>65.05</v>
      </c>
      <c r="F10819" s="172">
        <f t="shared" si="183"/>
        <v>65.05</v>
      </c>
    </row>
    <row r="10820" spans="1:6" s="45" customFormat="1" ht="14.25">
      <c r="A10820" s="230">
        <v>5605938</v>
      </c>
      <c r="B10820" s="22" t="s">
        <v>31</v>
      </c>
      <c r="C10820" s="50" t="s">
        <v>11614</v>
      </c>
      <c r="D10820" s="51" t="s">
        <v>21</v>
      </c>
      <c r="E10820" s="52">
        <v>21.6</v>
      </c>
      <c r="F10820" s="172">
        <f t="shared" si="183"/>
        <v>21.6</v>
      </c>
    </row>
    <row r="10821" spans="1:6" s="45" customFormat="1" ht="14.25">
      <c r="A10821" s="230">
        <v>5605939</v>
      </c>
      <c r="B10821" s="22" t="s">
        <v>31</v>
      </c>
      <c r="C10821" s="50" t="s">
        <v>11615</v>
      </c>
      <c r="D10821" s="51" t="s">
        <v>21</v>
      </c>
      <c r="E10821" s="52">
        <v>25.96</v>
      </c>
      <c r="F10821" s="172">
        <f t="shared" si="183"/>
        <v>25.96</v>
      </c>
    </row>
    <row r="10822" spans="1:6" s="45" customFormat="1" ht="14.25">
      <c r="A10822" s="230">
        <v>5605940</v>
      </c>
      <c r="B10822" s="22" t="s">
        <v>31</v>
      </c>
      <c r="C10822" s="50" t="s">
        <v>11616</v>
      </c>
      <c r="D10822" s="51" t="s">
        <v>21</v>
      </c>
      <c r="E10822" s="52">
        <v>59.22</v>
      </c>
      <c r="F10822" s="172">
        <f t="shared" si="183"/>
        <v>59.22</v>
      </c>
    </row>
    <row r="10823" spans="1:6" s="45" customFormat="1" ht="14.25">
      <c r="A10823" s="230">
        <v>5605942</v>
      </c>
      <c r="B10823" s="22" t="s">
        <v>31</v>
      </c>
      <c r="C10823" s="50" t="s">
        <v>11617</v>
      </c>
      <c r="D10823" s="51" t="s">
        <v>45</v>
      </c>
      <c r="E10823" s="52">
        <v>49.8</v>
      </c>
      <c r="F10823" s="172">
        <f t="shared" si="183"/>
        <v>49.8</v>
      </c>
    </row>
    <row r="10824" spans="1:6" s="45" customFormat="1" ht="24">
      <c r="A10824" s="230">
        <v>5605955</v>
      </c>
      <c r="B10824" s="22" t="s">
        <v>31</v>
      </c>
      <c r="C10824" s="50" t="s">
        <v>11618</v>
      </c>
      <c r="D10824" s="51" t="s">
        <v>20</v>
      </c>
      <c r="E10824" s="52">
        <v>703.52</v>
      </c>
      <c r="F10824" s="172">
        <f t="shared" si="183"/>
        <v>703.52</v>
      </c>
    </row>
    <row r="10825" spans="1:6" s="45" customFormat="1" ht="24">
      <c r="A10825" s="230">
        <v>5605956</v>
      </c>
      <c r="B10825" s="22" t="s">
        <v>31</v>
      </c>
      <c r="C10825" s="50" t="s">
        <v>11619</v>
      </c>
      <c r="D10825" s="51" t="s">
        <v>20</v>
      </c>
      <c r="E10825" s="52">
        <v>846.7</v>
      </c>
      <c r="F10825" s="172">
        <f t="shared" si="183"/>
        <v>846.7</v>
      </c>
    </row>
    <row r="10826" spans="1:6" s="45" customFormat="1" ht="24">
      <c r="A10826" s="230">
        <v>5605953</v>
      </c>
      <c r="B10826" s="22" t="s">
        <v>31</v>
      </c>
      <c r="C10826" s="50" t="s">
        <v>11620</v>
      </c>
      <c r="D10826" s="51" t="s">
        <v>20</v>
      </c>
      <c r="E10826" s="52">
        <v>498.22</v>
      </c>
      <c r="F10826" s="172">
        <f t="shared" si="183"/>
        <v>498.22</v>
      </c>
    </row>
    <row r="10827" spans="1:6" s="45" customFormat="1" ht="24">
      <c r="A10827" s="230">
        <v>5605954</v>
      </c>
      <c r="B10827" s="22" t="s">
        <v>31</v>
      </c>
      <c r="C10827" s="50" t="s">
        <v>11621</v>
      </c>
      <c r="D10827" s="51" t="s">
        <v>20</v>
      </c>
      <c r="E10827" s="52">
        <v>607.82000000000005</v>
      </c>
      <c r="F10827" s="172">
        <f t="shared" si="183"/>
        <v>607.82000000000005</v>
      </c>
    </row>
    <row r="10828" spans="1:6" s="45" customFormat="1" ht="24">
      <c r="A10828" s="230">
        <v>5605909</v>
      </c>
      <c r="B10828" s="22" t="s">
        <v>31</v>
      </c>
      <c r="C10828" s="50" t="s">
        <v>11622</v>
      </c>
      <c r="D10828" s="51" t="s">
        <v>20</v>
      </c>
      <c r="E10828" s="52">
        <v>468.4</v>
      </c>
      <c r="F10828" s="172">
        <f t="shared" si="183"/>
        <v>468.4</v>
      </c>
    </row>
    <row r="10829" spans="1:6" s="45" customFormat="1" ht="24">
      <c r="A10829" s="230">
        <v>5605908</v>
      </c>
      <c r="B10829" s="22" t="s">
        <v>31</v>
      </c>
      <c r="C10829" s="50" t="s">
        <v>11623</v>
      </c>
      <c r="D10829" s="51" t="s">
        <v>20</v>
      </c>
      <c r="E10829" s="52">
        <v>468.4</v>
      </c>
      <c r="F10829" s="172">
        <f t="shared" si="183"/>
        <v>468.4</v>
      </c>
    </row>
    <row r="10830" spans="1:6" s="45" customFormat="1" ht="24">
      <c r="A10830" s="230">
        <v>5605907</v>
      </c>
      <c r="B10830" s="22" t="s">
        <v>31</v>
      </c>
      <c r="C10830" s="50" t="s">
        <v>11624</v>
      </c>
      <c r="D10830" s="51" t="s">
        <v>20</v>
      </c>
      <c r="E10830" s="52">
        <v>500.1</v>
      </c>
      <c r="F10830" s="172">
        <f t="shared" si="183"/>
        <v>500.1</v>
      </c>
    </row>
    <row r="10831" spans="1:6" s="45" customFormat="1" ht="24">
      <c r="A10831" s="230">
        <v>5605906</v>
      </c>
      <c r="B10831" s="22" t="s">
        <v>31</v>
      </c>
      <c r="C10831" s="50" t="s">
        <v>11625</v>
      </c>
      <c r="D10831" s="51" t="s">
        <v>20</v>
      </c>
      <c r="E10831" s="52">
        <v>603.19000000000005</v>
      </c>
      <c r="F10831" s="172">
        <f t="shared" si="183"/>
        <v>603.19000000000005</v>
      </c>
    </row>
    <row r="10832" spans="1:6" s="45" customFormat="1" ht="24">
      <c r="A10832" s="230">
        <v>5605905</v>
      </c>
      <c r="B10832" s="22" t="s">
        <v>31</v>
      </c>
      <c r="C10832" s="50" t="s">
        <v>11626</v>
      </c>
      <c r="D10832" s="51" t="s">
        <v>20</v>
      </c>
      <c r="E10832" s="52">
        <v>702.43</v>
      </c>
      <c r="F10832" s="172">
        <f t="shared" si="183"/>
        <v>702.43</v>
      </c>
    </row>
    <row r="10833" spans="1:6" s="45" customFormat="1" ht="24">
      <c r="A10833" s="230">
        <v>5605944</v>
      </c>
      <c r="B10833" s="22" t="s">
        <v>31</v>
      </c>
      <c r="C10833" s="50" t="s">
        <v>11627</v>
      </c>
      <c r="D10833" s="51" t="s">
        <v>20</v>
      </c>
      <c r="E10833" s="52">
        <v>420.43</v>
      </c>
      <c r="F10833" s="172">
        <f t="shared" si="183"/>
        <v>420.43</v>
      </c>
    </row>
    <row r="10834" spans="1:6" s="45" customFormat="1" ht="24">
      <c r="A10834" s="230">
        <v>5605910</v>
      </c>
      <c r="B10834" s="22" t="s">
        <v>31</v>
      </c>
      <c r="C10834" s="50" t="s">
        <v>11628</v>
      </c>
      <c r="D10834" s="51" t="s">
        <v>20</v>
      </c>
      <c r="E10834" s="52">
        <v>495.39</v>
      </c>
      <c r="F10834" s="172">
        <f t="shared" si="183"/>
        <v>495.39</v>
      </c>
    </row>
    <row r="10835" spans="1:6" s="45" customFormat="1" ht="24">
      <c r="A10835" s="230">
        <v>5605945</v>
      </c>
      <c r="B10835" s="22" t="s">
        <v>31</v>
      </c>
      <c r="C10835" s="50" t="s">
        <v>11629</v>
      </c>
      <c r="D10835" s="51" t="s">
        <v>20</v>
      </c>
      <c r="E10835" s="52">
        <v>526.85</v>
      </c>
      <c r="F10835" s="172">
        <f t="shared" si="183"/>
        <v>526.85</v>
      </c>
    </row>
    <row r="10836" spans="1:6" s="45" customFormat="1" ht="24">
      <c r="A10836" s="230">
        <v>5605946</v>
      </c>
      <c r="B10836" s="22" t="s">
        <v>31</v>
      </c>
      <c r="C10836" s="50" t="s">
        <v>11630</v>
      </c>
      <c r="D10836" s="51" t="s">
        <v>20</v>
      </c>
      <c r="E10836" s="52">
        <v>500.1</v>
      </c>
      <c r="F10836" s="172">
        <f t="shared" si="183"/>
        <v>500.1</v>
      </c>
    </row>
    <row r="10837" spans="1:6" s="45" customFormat="1" ht="24">
      <c r="A10837" s="230">
        <v>5605947</v>
      </c>
      <c r="B10837" s="22" t="s">
        <v>31</v>
      </c>
      <c r="C10837" s="50" t="s">
        <v>11631</v>
      </c>
      <c r="D10837" s="51" t="s">
        <v>20</v>
      </c>
      <c r="E10837" s="52">
        <v>561.77</v>
      </c>
      <c r="F10837" s="172">
        <f t="shared" si="183"/>
        <v>561.77</v>
      </c>
    </row>
    <row r="10838" spans="1:6" s="45" customFormat="1" ht="24">
      <c r="A10838" s="230">
        <v>5605948</v>
      </c>
      <c r="B10838" s="22" t="s">
        <v>31</v>
      </c>
      <c r="C10838" s="50" t="s">
        <v>11632</v>
      </c>
      <c r="D10838" s="51" t="s">
        <v>20</v>
      </c>
      <c r="E10838" s="52">
        <v>702.43</v>
      </c>
      <c r="F10838" s="172">
        <f t="shared" si="183"/>
        <v>702.43</v>
      </c>
    </row>
    <row r="10839" spans="1:6" s="45" customFormat="1" ht="24">
      <c r="A10839" s="230">
        <v>5605949</v>
      </c>
      <c r="B10839" s="22" t="s">
        <v>31</v>
      </c>
      <c r="C10839" s="50" t="s">
        <v>11633</v>
      </c>
      <c r="D10839" s="51" t="s">
        <v>20</v>
      </c>
      <c r="E10839" s="52">
        <v>1001.44</v>
      </c>
      <c r="F10839" s="172">
        <f t="shared" si="183"/>
        <v>1001.44</v>
      </c>
    </row>
    <row r="10840" spans="1:6" s="45" customFormat="1" ht="24">
      <c r="A10840" s="230">
        <v>5605950</v>
      </c>
      <c r="B10840" s="22" t="s">
        <v>31</v>
      </c>
      <c r="C10840" s="50" t="s">
        <v>11634</v>
      </c>
      <c r="D10840" s="51" t="s">
        <v>20</v>
      </c>
      <c r="E10840" s="52">
        <v>1026.43</v>
      </c>
      <c r="F10840" s="172">
        <f t="shared" si="183"/>
        <v>1026.43</v>
      </c>
    </row>
    <row r="10841" spans="1:6" s="45" customFormat="1" ht="24">
      <c r="A10841" s="230">
        <v>5605951</v>
      </c>
      <c r="B10841" s="22" t="s">
        <v>31</v>
      </c>
      <c r="C10841" s="50" t="s">
        <v>11635</v>
      </c>
      <c r="D10841" s="51" t="s">
        <v>20</v>
      </c>
      <c r="E10841" s="52">
        <v>1626.63</v>
      </c>
      <c r="F10841" s="172">
        <f t="shared" si="183"/>
        <v>1626.63</v>
      </c>
    </row>
    <row r="10842" spans="1:6" s="45" customFormat="1" ht="24">
      <c r="A10842" s="230">
        <v>5605952</v>
      </c>
      <c r="B10842" s="22" t="s">
        <v>31</v>
      </c>
      <c r="C10842" s="50" t="s">
        <v>11636</v>
      </c>
      <c r="D10842" s="51" t="s">
        <v>20</v>
      </c>
      <c r="E10842" s="52">
        <v>2473.11</v>
      </c>
      <c r="F10842" s="172">
        <f t="shared" si="183"/>
        <v>2473.11</v>
      </c>
    </row>
    <row r="10843" spans="1:6" s="45" customFormat="1" ht="24">
      <c r="A10843" s="230">
        <v>5605932</v>
      </c>
      <c r="B10843" s="22" t="s">
        <v>31</v>
      </c>
      <c r="C10843" s="50" t="s">
        <v>11637</v>
      </c>
      <c r="D10843" s="51" t="s">
        <v>21</v>
      </c>
      <c r="E10843" s="52">
        <v>129.83000000000001</v>
      </c>
      <c r="F10843" s="172">
        <f t="shared" si="183"/>
        <v>129.83000000000001</v>
      </c>
    </row>
    <row r="10844" spans="1:6" s="45" customFormat="1" ht="24">
      <c r="A10844" s="230">
        <v>5605934</v>
      </c>
      <c r="B10844" s="22" t="s">
        <v>31</v>
      </c>
      <c r="C10844" s="50" t="s">
        <v>11638</v>
      </c>
      <c r="D10844" s="51" t="s">
        <v>21</v>
      </c>
      <c r="E10844" s="52">
        <v>140.88</v>
      </c>
      <c r="F10844" s="172">
        <f t="shared" si="183"/>
        <v>140.88</v>
      </c>
    </row>
    <row r="10845" spans="1:6" s="45" customFormat="1" ht="24">
      <c r="A10845" s="230">
        <v>5605928</v>
      </c>
      <c r="B10845" s="22" t="s">
        <v>31</v>
      </c>
      <c r="C10845" s="50" t="s">
        <v>11639</v>
      </c>
      <c r="D10845" s="51" t="s">
        <v>21</v>
      </c>
      <c r="E10845" s="52">
        <v>167.49</v>
      </c>
      <c r="F10845" s="172">
        <f t="shared" si="183"/>
        <v>167.49</v>
      </c>
    </row>
    <row r="10846" spans="1:6" s="45" customFormat="1" ht="24">
      <c r="A10846" s="230">
        <v>5605935</v>
      </c>
      <c r="B10846" s="22" t="s">
        <v>31</v>
      </c>
      <c r="C10846" s="50" t="s">
        <v>11640</v>
      </c>
      <c r="D10846" s="51" t="s">
        <v>21</v>
      </c>
      <c r="E10846" s="52">
        <v>154.97999999999999</v>
      </c>
      <c r="F10846" s="172">
        <f t="shared" si="183"/>
        <v>154.97999999999999</v>
      </c>
    </row>
    <row r="10847" spans="1:6" s="45" customFormat="1" ht="24">
      <c r="A10847" s="230">
        <v>5605936</v>
      </c>
      <c r="B10847" s="22" t="s">
        <v>31</v>
      </c>
      <c r="C10847" s="50" t="s">
        <v>11641</v>
      </c>
      <c r="D10847" s="51" t="s">
        <v>21</v>
      </c>
      <c r="E10847" s="52">
        <v>236.52</v>
      </c>
      <c r="F10847" s="172">
        <f t="shared" si="183"/>
        <v>236.52</v>
      </c>
    </row>
    <row r="10848" spans="1:6" s="45" customFormat="1" ht="24">
      <c r="A10848" s="230">
        <v>5605937</v>
      </c>
      <c r="B10848" s="22" t="s">
        <v>31</v>
      </c>
      <c r="C10848" s="50" t="s">
        <v>11642</v>
      </c>
      <c r="D10848" s="51" t="s">
        <v>21</v>
      </c>
      <c r="E10848" s="52">
        <v>292.69</v>
      </c>
      <c r="F10848" s="172">
        <f t="shared" si="183"/>
        <v>292.69</v>
      </c>
    </row>
    <row r="10849" spans="1:6" s="45" customFormat="1" ht="24">
      <c r="A10849" s="230">
        <v>5605957</v>
      </c>
      <c r="B10849" s="22" t="s">
        <v>31</v>
      </c>
      <c r="C10849" s="50" t="s">
        <v>11643</v>
      </c>
      <c r="D10849" s="51" t="s">
        <v>21</v>
      </c>
      <c r="E10849" s="52">
        <v>213.8</v>
      </c>
      <c r="F10849" s="172">
        <f t="shared" si="183"/>
        <v>213.8</v>
      </c>
    </row>
    <row r="10850" spans="1:6" s="45" customFormat="1" ht="24">
      <c r="A10850" s="230">
        <v>5605958</v>
      </c>
      <c r="B10850" s="22" t="s">
        <v>31</v>
      </c>
      <c r="C10850" s="50" t="s">
        <v>11644</v>
      </c>
      <c r="D10850" s="51" t="s">
        <v>21</v>
      </c>
      <c r="E10850" s="52">
        <v>244.93</v>
      </c>
      <c r="F10850" s="172">
        <f t="shared" si="183"/>
        <v>244.93</v>
      </c>
    </row>
    <row r="10851" spans="1:6" s="45" customFormat="1" ht="24">
      <c r="A10851" s="230">
        <v>5605959</v>
      </c>
      <c r="B10851" s="22" t="s">
        <v>31</v>
      </c>
      <c r="C10851" s="50" t="s">
        <v>11645</v>
      </c>
      <c r="D10851" s="51" t="s">
        <v>21</v>
      </c>
      <c r="E10851" s="52">
        <v>297</v>
      </c>
      <c r="F10851" s="172">
        <f t="shared" si="183"/>
        <v>297</v>
      </c>
    </row>
    <row r="10852" spans="1:6" s="45" customFormat="1" ht="24">
      <c r="A10852" s="230">
        <v>5605960</v>
      </c>
      <c r="B10852" s="22" t="s">
        <v>31</v>
      </c>
      <c r="C10852" s="50" t="s">
        <v>11646</v>
      </c>
      <c r="D10852" s="51" t="s">
        <v>21</v>
      </c>
      <c r="E10852" s="52">
        <v>389.77</v>
      </c>
      <c r="F10852" s="172">
        <f t="shared" si="183"/>
        <v>389.77</v>
      </c>
    </row>
    <row r="10853" spans="1:6" s="45" customFormat="1" ht="24">
      <c r="A10853" s="230">
        <v>5605961</v>
      </c>
      <c r="B10853" s="22" t="s">
        <v>31</v>
      </c>
      <c r="C10853" s="50" t="s">
        <v>11647</v>
      </c>
      <c r="D10853" s="51" t="s">
        <v>21</v>
      </c>
      <c r="E10853" s="52">
        <v>444.54</v>
      </c>
      <c r="F10853" s="172">
        <f t="shared" si="183"/>
        <v>444.54</v>
      </c>
    </row>
    <row r="10854" spans="1:6" s="45" customFormat="1" ht="14.25">
      <c r="A10854" s="230">
        <v>5605885</v>
      </c>
      <c r="B10854" s="22" t="s">
        <v>31</v>
      </c>
      <c r="C10854" s="50" t="s">
        <v>11648</v>
      </c>
      <c r="D10854" s="51" t="s">
        <v>21</v>
      </c>
      <c r="E10854" s="52">
        <v>214.62</v>
      </c>
      <c r="F10854" s="172">
        <f t="shared" si="183"/>
        <v>214.62</v>
      </c>
    </row>
    <row r="10855" spans="1:6" s="45" customFormat="1" ht="14.25">
      <c r="A10855" s="230">
        <v>5605886</v>
      </c>
      <c r="B10855" s="22" t="s">
        <v>31</v>
      </c>
      <c r="C10855" s="50" t="s">
        <v>11649</v>
      </c>
      <c r="D10855" s="51" t="s">
        <v>21</v>
      </c>
      <c r="E10855" s="52">
        <v>233.23</v>
      </c>
      <c r="F10855" s="172">
        <f t="shared" si="183"/>
        <v>233.23</v>
      </c>
    </row>
    <row r="10856" spans="1:6" s="45" customFormat="1" ht="14.25">
      <c r="A10856" s="230">
        <v>5605883</v>
      </c>
      <c r="B10856" s="22" t="s">
        <v>31</v>
      </c>
      <c r="C10856" s="50" t="s">
        <v>11650</v>
      </c>
      <c r="D10856" s="51" t="s">
        <v>21</v>
      </c>
      <c r="E10856" s="52">
        <v>172.79</v>
      </c>
      <c r="F10856" s="172">
        <f t="shared" si="183"/>
        <v>172.79</v>
      </c>
    </row>
    <row r="10857" spans="1:6" s="45" customFormat="1" ht="14.25">
      <c r="A10857" s="230">
        <v>5605884</v>
      </c>
      <c r="B10857" s="22" t="s">
        <v>31</v>
      </c>
      <c r="C10857" s="50" t="s">
        <v>11651</v>
      </c>
      <c r="D10857" s="51" t="s">
        <v>21</v>
      </c>
      <c r="E10857" s="52">
        <v>191.4</v>
      </c>
      <c r="F10857" s="172">
        <f t="shared" si="183"/>
        <v>191.4</v>
      </c>
    </row>
    <row r="10858" spans="1:6" s="45" customFormat="1" ht="14.25">
      <c r="A10858" s="230">
        <v>5605962</v>
      </c>
      <c r="B10858" s="22" t="s">
        <v>31</v>
      </c>
      <c r="C10858" s="50" t="s">
        <v>11652</v>
      </c>
      <c r="D10858" s="51" t="s">
        <v>21</v>
      </c>
      <c r="E10858" s="52">
        <v>155.22</v>
      </c>
      <c r="F10858" s="172">
        <f t="shared" si="183"/>
        <v>155.22</v>
      </c>
    </row>
    <row r="10859" spans="1:6" s="45" customFormat="1" ht="14.25">
      <c r="A10859" s="230">
        <v>5605881</v>
      </c>
      <c r="B10859" s="22" t="s">
        <v>31</v>
      </c>
      <c r="C10859" s="50" t="s">
        <v>11653</v>
      </c>
      <c r="D10859" s="51" t="s">
        <v>21</v>
      </c>
      <c r="E10859" s="52">
        <v>222.8</v>
      </c>
      <c r="F10859" s="172">
        <f t="shared" si="183"/>
        <v>222.8</v>
      </c>
    </row>
    <row r="10860" spans="1:6" s="45" customFormat="1" ht="14.25">
      <c r="A10860" s="230">
        <v>5605882</v>
      </c>
      <c r="B10860" s="22" t="s">
        <v>31</v>
      </c>
      <c r="C10860" s="50" t="s">
        <v>11654</v>
      </c>
      <c r="D10860" s="51" t="s">
        <v>21</v>
      </c>
      <c r="E10860" s="52">
        <v>376.94</v>
      </c>
      <c r="F10860" s="172">
        <f t="shared" si="183"/>
        <v>376.94</v>
      </c>
    </row>
    <row r="10861" spans="1:6" s="45" customFormat="1" ht="14.25">
      <c r="A10861" s="230">
        <v>5605963</v>
      </c>
      <c r="B10861" s="22" t="s">
        <v>31</v>
      </c>
      <c r="C10861" s="50" t="s">
        <v>11655</v>
      </c>
      <c r="D10861" s="51" t="s">
        <v>21</v>
      </c>
      <c r="E10861" s="52">
        <v>243.63</v>
      </c>
      <c r="F10861" s="172">
        <f t="shared" si="183"/>
        <v>243.63</v>
      </c>
    </row>
    <row r="10862" spans="1:6" s="45" customFormat="1" ht="14.25">
      <c r="A10862" s="230">
        <v>5605964</v>
      </c>
      <c r="B10862" s="22" t="s">
        <v>31</v>
      </c>
      <c r="C10862" s="50" t="s">
        <v>11656</v>
      </c>
      <c r="D10862" s="51" t="s">
        <v>21</v>
      </c>
      <c r="E10862" s="52">
        <v>312.24</v>
      </c>
      <c r="F10862" s="172">
        <f t="shared" si="183"/>
        <v>312.24</v>
      </c>
    </row>
    <row r="10863" spans="1:6" s="45" customFormat="1" ht="14.25">
      <c r="A10863" s="230">
        <v>5605965</v>
      </c>
      <c r="B10863" s="22" t="s">
        <v>31</v>
      </c>
      <c r="C10863" s="50" t="s">
        <v>11657</v>
      </c>
      <c r="D10863" s="51" t="s">
        <v>21</v>
      </c>
      <c r="E10863" s="52">
        <v>368.67</v>
      </c>
      <c r="F10863" s="172">
        <f t="shared" ref="F10863:F10926" si="184">E10863*$F$5038</f>
        <v>368.67</v>
      </c>
    </row>
    <row r="10864" spans="1:6" s="45" customFormat="1" ht="14.25">
      <c r="A10864" s="230">
        <v>5605966</v>
      </c>
      <c r="B10864" s="22" t="s">
        <v>31</v>
      </c>
      <c r="C10864" s="50" t="s">
        <v>11658</v>
      </c>
      <c r="D10864" s="51" t="s">
        <v>21</v>
      </c>
      <c r="E10864" s="52">
        <v>410.77</v>
      </c>
      <c r="F10864" s="172">
        <f t="shared" si="184"/>
        <v>410.77</v>
      </c>
    </row>
    <row r="10865" spans="1:6" s="45" customFormat="1" ht="14.25">
      <c r="A10865" s="230">
        <v>5605967</v>
      </c>
      <c r="B10865" s="22" t="s">
        <v>31</v>
      </c>
      <c r="C10865" s="50" t="s">
        <v>11659</v>
      </c>
      <c r="D10865" s="51" t="s">
        <v>21</v>
      </c>
      <c r="E10865" s="52">
        <v>464.14</v>
      </c>
      <c r="F10865" s="172">
        <f t="shared" si="184"/>
        <v>464.14</v>
      </c>
    </row>
    <row r="10866" spans="1:6" s="45" customFormat="1" ht="14.25">
      <c r="A10866" s="230">
        <v>5605968</v>
      </c>
      <c r="B10866" s="22" t="s">
        <v>31</v>
      </c>
      <c r="C10866" s="50" t="s">
        <v>11660</v>
      </c>
      <c r="D10866" s="51" t="s">
        <v>21</v>
      </c>
      <c r="E10866" s="52">
        <v>567.91999999999996</v>
      </c>
      <c r="F10866" s="172">
        <f t="shared" si="184"/>
        <v>567.91999999999996</v>
      </c>
    </row>
    <row r="10867" spans="1:6" s="45" customFormat="1" ht="14.25">
      <c r="A10867" s="230">
        <v>5605969</v>
      </c>
      <c r="B10867" s="22" t="s">
        <v>31</v>
      </c>
      <c r="C10867" s="50" t="s">
        <v>11661</v>
      </c>
      <c r="D10867" s="51" t="s">
        <v>21</v>
      </c>
      <c r="E10867" s="52">
        <v>686.43</v>
      </c>
      <c r="F10867" s="172">
        <f t="shared" si="184"/>
        <v>686.43</v>
      </c>
    </row>
    <row r="10868" spans="1:6" s="45" customFormat="1" ht="24">
      <c r="A10868" s="230">
        <v>5909130</v>
      </c>
      <c r="B10868" s="22" t="s">
        <v>31</v>
      </c>
      <c r="C10868" s="50" t="s">
        <v>11662</v>
      </c>
      <c r="D10868" s="51" t="s">
        <v>24</v>
      </c>
      <c r="E10868" s="52">
        <v>25.81</v>
      </c>
      <c r="F10868" s="172">
        <f t="shared" si="184"/>
        <v>25.81</v>
      </c>
    </row>
    <row r="10869" spans="1:6" s="45" customFormat="1" ht="24">
      <c r="A10869" s="230">
        <v>5914703</v>
      </c>
      <c r="B10869" s="22" t="s">
        <v>31</v>
      </c>
      <c r="C10869" s="50" t="s">
        <v>11663</v>
      </c>
      <c r="D10869" s="51" t="s">
        <v>24</v>
      </c>
      <c r="E10869" s="52">
        <v>5.64</v>
      </c>
      <c r="F10869" s="172">
        <f t="shared" si="184"/>
        <v>5.64</v>
      </c>
    </row>
    <row r="10870" spans="1:6" s="45" customFormat="1" ht="24">
      <c r="A10870" s="230">
        <v>5914704</v>
      </c>
      <c r="B10870" s="22" t="s">
        <v>31</v>
      </c>
      <c r="C10870" s="50" t="s">
        <v>11664</v>
      </c>
      <c r="D10870" s="51" t="s">
        <v>24</v>
      </c>
      <c r="E10870" s="52">
        <v>5.7</v>
      </c>
      <c r="F10870" s="172">
        <f t="shared" si="184"/>
        <v>5.7</v>
      </c>
    </row>
    <row r="10871" spans="1:6" s="45" customFormat="1" ht="24">
      <c r="A10871" s="230">
        <v>5914710</v>
      </c>
      <c r="B10871" s="22" t="s">
        <v>31</v>
      </c>
      <c r="C10871" s="50" t="s">
        <v>11665</v>
      </c>
      <c r="D10871" s="51" t="s">
        <v>24</v>
      </c>
      <c r="E10871" s="52">
        <v>11.08</v>
      </c>
      <c r="F10871" s="172">
        <f t="shared" si="184"/>
        <v>11.08</v>
      </c>
    </row>
    <row r="10872" spans="1:6" s="45" customFormat="1" ht="24">
      <c r="A10872" s="230">
        <v>5914711</v>
      </c>
      <c r="B10872" s="22" t="s">
        <v>31</v>
      </c>
      <c r="C10872" s="50" t="s">
        <v>11666</v>
      </c>
      <c r="D10872" s="51" t="s">
        <v>24</v>
      </c>
      <c r="E10872" s="52">
        <v>9.98</v>
      </c>
      <c r="F10872" s="172">
        <f t="shared" si="184"/>
        <v>9.98</v>
      </c>
    </row>
    <row r="10873" spans="1:6" s="45" customFormat="1" ht="24">
      <c r="A10873" s="230">
        <v>5914712</v>
      </c>
      <c r="B10873" s="22" t="s">
        <v>31</v>
      </c>
      <c r="C10873" s="50" t="s">
        <v>11667</v>
      </c>
      <c r="D10873" s="51" t="s">
        <v>24</v>
      </c>
      <c r="E10873" s="52">
        <v>10.050000000000001</v>
      </c>
      <c r="F10873" s="172">
        <f t="shared" si="184"/>
        <v>10.050000000000001</v>
      </c>
    </row>
    <row r="10874" spans="1:6" s="45" customFormat="1" ht="24">
      <c r="A10874" s="230">
        <v>5915369</v>
      </c>
      <c r="B10874" s="22" t="s">
        <v>31</v>
      </c>
      <c r="C10874" s="50" t="s">
        <v>11668</v>
      </c>
      <c r="D10874" s="51" t="s">
        <v>20</v>
      </c>
      <c r="E10874" s="52">
        <v>7690.47</v>
      </c>
      <c r="F10874" s="172">
        <f t="shared" si="184"/>
        <v>7690.47</v>
      </c>
    </row>
    <row r="10875" spans="1:6" s="45" customFormat="1" ht="24">
      <c r="A10875" s="230">
        <v>5915401</v>
      </c>
      <c r="B10875" s="22" t="s">
        <v>31</v>
      </c>
      <c r="C10875" s="50" t="s">
        <v>11669</v>
      </c>
      <c r="D10875" s="51" t="s">
        <v>20</v>
      </c>
      <c r="E10875" s="52">
        <v>7104.31</v>
      </c>
      <c r="F10875" s="172">
        <f t="shared" si="184"/>
        <v>7104.31</v>
      </c>
    </row>
    <row r="10876" spans="1:6" s="45" customFormat="1" ht="24">
      <c r="A10876" s="230">
        <v>5915402</v>
      </c>
      <c r="B10876" s="22" t="s">
        <v>31</v>
      </c>
      <c r="C10876" s="50" t="s">
        <v>11670</v>
      </c>
      <c r="D10876" s="51" t="s">
        <v>20</v>
      </c>
      <c r="E10876" s="52">
        <v>4156.25</v>
      </c>
      <c r="F10876" s="172">
        <f t="shared" si="184"/>
        <v>4156.25</v>
      </c>
    </row>
    <row r="10877" spans="1:6" s="45" customFormat="1" ht="14.25">
      <c r="A10877" s="230">
        <v>5915400</v>
      </c>
      <c r="B10877" s="22" t="s">
        <v>31</v>
      </c>
      <c r="C10877" s="50" t="s">
        <v>11671</v>
      </c>
      <c r="D10877" s="51" t="s">
        <v>20</v>
      </c>
      <c r="E10877" s="52">
        <v>3717.33</v>
      </c>
      <c r="F10877" s="172">
        <f t="shared" si="184"/>
        <v>3717.33</v>
      </c>
    </row>
    <row r="10878" spans="1:6" s="45" customFormat="1" ht="24">
      <c r="A10878" s="230">
        <v>5914651</v>
      </c>
      <c r="B10878" s="22" t="s">
        <v>31</v>
      </c>
      <c r="C10878" s="50" t="s">
        <v>11672</v>
      </c>
      <c r="D10878" s="51" t="s">
        <v>24</v>
      </c>
      <c r="E10878" s="52">
        <v>2.57</v>
      </c>
      <c r="F10878" s="172">
        <f t="shared" si="184"/>
        <v>2.57</v>
      </c>
    </row>
    <row r="10879" spans="1:6" s="45" customFormat="1" ht="24">
      <c r="A10879" s="230">
        <v>5914648</v>
      </c>
      <c r="B10879" s="22" t="s">
        <v>31</v>
      </c>
      <c r="C10879" s="50" t="s">
        <v>11673</v>
      </c>
      <c r="D10879" s="51" t="s">
        <v>24</v>
      </c>
      <c r="E10879" s="52">
        <v>7.77</v>
      </c>
      <c r="F10879" s="172">
        <f t="shared" si="184"/>
        <v>7.77</v>
      </c>
    </row>
    <row r="10880" spans="1:6" s="45" customFormat="1" ht="24">
      <c r="A10880" s="230">
        <v>5914647</v>
      </c>
      <c r="B10880" s="22" t="s">
        <v>31</v>
      </c>
      <c r="C10880" s="50" t="s">
        <v>11674</v>
      </c>
      <c r="D10880" s="51" t="s">
        <v>24</v>
      </c>
      <c r="E10880" s="52">
        <v>1.79</v>
      </c>
      <c r="F10880" s="172">
        <f t="shared" si="184"/>
        <v>1.79</v>
      </c>
    </row>
    <row r="10881" spans="1:6" s="45" customFormat="1" ht="24">
      <c r="A10881" s="230">
        <v>5915411</v>
      </c>
      <c r="B10881" s="22" t="s">
        <v>31</v>
      </c>
      <c r="C10881" s="50" t="s">
        <v>11675</v>
      </c>
      <c r="D10881" s="51" t="s">
        <v>24</v>
      </c>
      <c r="E10881" s="52">
        <v>3.53</v>
      </c>
      <c r="F10881" s="172">
        <f t="shared" si="184"/>
        <v>3.53</v>
      </c>
    </row>
    <row r="10882" spans="1:6" s="45" customFormat="1" ht="24">
      <c r="A10882" s="230">
        <v>5915409</v>
      </c>
      <c r="B10882" s="22" t="s">
        <v>31</v>
      </c>
      <c r="C10882" s="50" t="s">
        <v>11676</v>
      </c>
      <c r="D10882" s="51" t="s">
        <v>24</v>
      </c>
      <c r="E10882" s="52">
        <v>8.73</v>
      </c>
      <c r="F10882" s="172">
        <f t="shared" si="184"/>
        <v>8.73</v>
      </c>
    </row>
    <row r="10883" spans="1:6" s="45" customFormat="1" ht="24">
      <c r="A10883" s="230">
        <v>5915407</v>
      </c>
      <c r="B10883" s="22" t="s">
        <v>31</v>
      </c>
      <c r="C10883" s="50" t="s">
        <v>11677</v>
      </c>
      <c r="D10883" s="51" t="s">
        <v>24</v>
      </c>
      <c r="E10883" s="52">
        <v>2.75</v>
      </c>
      <c r="F10883" s="172">
        <f t="shared" si="184"/>
        <v>2.75</v>
      </c>
    </row>
    <row r="10884" spans="1:6" s="45" customFormat="1" ht="24">
      <c r="A10884" s="230">
        <v>5914354</v>
      </c>
      <c r="B10884" s="22" t="s">
        <v>31</v>
      </c>
      <c r="C10884" s="50" t="s">
        <v>11678</v>
      </c>
      <c r="D10884" s="51" t="s">
        <v>24</v>
      </c>
      <c r="E10884" s="52">
        <v>1.86</v>
      </c>
      <c r="F10884" s="172">
        <f t="shared" si="184"/>
        <v>1.86</v>
      </c>
    </row>
    <row r="10885" spans="1:6" s="45" customFormat="1" ht="14.25">
      <c r="A10885" s="230">
        <v>5915406</v>
      </c>
      <c r="B10885" s="22" t="s">
        <v>31</v>
      </c>
      <c r="C10885" s="50" t="s">
        <v>11679</v>
      </c>
      <c r="D10885" s="51" t="s">
        <v>24</v>
      </c>
      <c r="E10885" s="52">
        <v>9.4700000000000006</v>
      </c>
      <c r="F10885" s="172">
        <f t="shared" si="184"/>
        <v>9.4700000000000006</v>
      </c>
    </row>
    <row r="10886" spans="1:6" s="45" customFormat="1" ht="24">
      <c r="A10886" s="230">
        <v>5914652</v>
      </c>
      <c r="B10886" s="22" t="s">
        <v>31</v>
      </c>
      <c r="C10886" s="50" t="s">
        <v>11680</v>
      </c>
      <c r="D10886" s="51" t="s">
        <v>24</v>
      </c>
      <c r="E10886" s="52">
        <v>3.44</v>
      </c>
      <c r="F10886" s="172">
        <f t="shared" si="184"/>
        <v>3.44</v>
      </c>
    </row>
    <row r="10887" spans="1:6" s="45" customFormat="1" ht="24">
      <c r="A10887" s="230">
        <v>5915417</v>
      </c>
      <c r="B10887" s="22" t="s">
        <v>31</v>
      </c>
      <c r="C10887" s="50" t="s">
        <v>11681</v>
      </c>
      <c r="D10887" s="51" t="s">
        <v>24</v>
      </c>
      <c r="E10887" s="52">
        <v>5.43</v>
      </c>
      <c r="F10887" s="172">
        <f t="shared" si="184"/>
        <v>5.43</v>
      </c>
    </row>
    <row r="10888" spans="1:6" s="45" customFormat="1" ht="24">
      <c r="A10888" s="230">
        <v>5915414</v>
      </c>
      <c r="B10888" s="22" t="s">
        <v>31</v>
      </c>
      <c r="C10888" s="50" t="s">
        <v>11682</v>
      </c>
      <c r="D10888" s="51" t="s">
        <v>24</v>
      </c>
      <c r="E10888" s="52">
        <v>2.84</v>
      </c>
      <c r="F10888" s="172">
        <f t="shared" si="184"/>
        <v>2.84</v>
      </c>
    </row>
    <row r="10889" spans="1:6" s="45" customFormat="1" ht="24">
      <c r="A10889" s="230">
        <v>5914351</v>
      </c>
      <c r="B10889" s="22" t="s">
        <v>31</v>
      </c>
      <c r="C10889" s="50" t="s">
        <v>11683</v>
      </c>
      <c r="D10889" s="51" t="s">
        <v>24</v>
      </c>
      <c r="E10889" s="52">
        <v>2.62</v>
      </c>
      <c r="F10889" s="172">
        <f t="shared" si="184"/>
        <v>2.62</v>
      </c>
    </row>
    <row r="10890" spans="1:6" s="45" customFormat="1" ht="24">
      <c r="A10890" s="230">
        <v>5914645</v>
      </c>
      <c r="B10890" s="22" t="s">
        <v>31</v>
      </c>
      <c r="C10890" s="50" t="s">
        <v>11684</v>
      </c>
      <c r="D10890" s="51" t="s">
        <v>24</v>
      </c>
      <c r="E10890" s="52">
        <v>2.7</v>
      </c>
      <c r="F10890" s="172">
        <f t="shared" si="184"/>
        <v>2.7</v>
      </c>
    </row>
    <row r="10891" spans="1:6" s="45" customFormat="1" ht="24">
      <c r="A10891" s="230">
        <v>5914642</v>
      </c>
      <c r="B10891" s="22" t="s">
        <v>31</v>
      </c>
      <c r="C10891" s="50" t="s">
        <v>11685</v>
      </c>
      <c r="D10891" s="51" t="s">
        <v>24</v>
      </c>
      <c r="E10891" s="52">
        <v>5.25</v>
      </c>
      <c r="F10891" s="172">
        <f t="shared" si="184"/>
        <v>5.25</v>
      </c>
    </row>
    <row r="10892" spans="1:6" s="45" customFormat="1" ht="24">
      <c r="A10892" s="230">
        <v>5914641</v>
      </c>
      <c r="B10892" s="22" t="s">
        <v>31</v>
      </c>
      <c r="C10892" s="50" t="s">
        <v>11686</v>
      </c>
      <c r="D10892" s="51" t="s">
        <v>24</v>
      </c>
      <c r="E10892" s="52">
        <v>1.87</v>
      </c>
      <c r="F10892" s="172">
        <f t="shared" si="184"/>
        <v>1.87</v>
      </c>
    </row>
    <row r="10893" spans="1:6" s="45" customFormat="1" ht="24">
      <c r="A10893" s="230">
        <v>5915456</v>
      </c>
      <c r="B10893" s="22" t="s">
        <v>31</v>
      </c>
      <c r="C10893" s="50" t="s">
        <v>11687</v>
      </c>
      <c r="D10893" s="51" t="s">
        <v>24</v>
      </c>
      <c r="E10893" s="52">
        <v>3.56</v>
      </c>
      <c r="F10893" s="172">
        <f t="shared" si="184"/>
        <v>3.56</v>
      </c>
    </row>
    <row r="10894" spans="1:6" s="45" customFormat="1" ht="24">
      <c r="A10894" s="230">
        <v>5915454</v>
      </c>
      <c r="B10894" s="22" t="s">
        <v>31</v>
      </c>
      <c r="C10894" s="50" t="s">
        <v>11688</v>
      </c>
      <c r="D10894" s="51" t="s">
        <v>24</v>
      </c>
      <c r="E10894" s="52">
        <v>6.11</v>
      </c>
      <c r="F10894" s="172">
        <f t="shared" si="184"/>
        <v>6.11</v>
      </c>
    </row>
    <row r="10895" spans="1:6" s="45" customFormat="1" ht="24">
      <c r="A10895" s="230">
        <v>5915399</v>
      </c>
      <c r="B10895" s="22" t="s">
        <v>31</v>
      </c>
      <c r="C10895" s="50" t="s">
        <v>11689</v>
      </c>
      <c r="D10895" s="51" t="s">
        <v>24</v>
      </c>
      <c r="E10895" s="52">
        <v>2.73</v>
      </c>
      <c r="F10895" s="172">
        <f t="shared" si="184"/>
        <v>2.73</v>
      </c>
    </row>
    <row r="10896" spans="1:6" s="45" customFormat="1" ht="24">
      <c r="A10896" s="230">
        <v>5914353</v>
      </c>
      <c r="B10896" s="22" t="s">
        <v>31</v>
      </c>
      <c r="C10896" s="50" t="s">
        <v>11690</v>
      </c>
      <c r="D10896" s="51" t="s">
        <v>24</v>
      </c>
      <c r="E10896" s="52">
        <v>1.41</v>
      </c>
      <c r="F10896" s="172">
        <f t="shared" si="184"/>
        <v>1.41</v>
      </c>
    </row>
    <row r="10897" spans="1:6" s="45" customFormat="1" ht="14.25">
      <c r="A10897" s="230">
        <v>5915470</v>
      </c>
      <c r="B10897" s="22" t="s">
        <v>31</v>
      </c>
      <c r="C10897" s="50" t="s">
        <v>11691</v>
      </c>
      <c r="D10897" s="51" t="s">
        <v>24</v>
      </c>
      <c r="E10897" s="52">
        <v>2.0699999999999998</v>
      </c>
      <c r="F10897" s="172">
        <f t="shared" si="184"/>
        <v>2.0699999999999998</v>
      </c>
    </row>
    <row r="10898" spans="1:6" s="45" customFormat="1" ht="24">
      <c r="A10898" s="230">
        <v>5915459</v>
      </c>
      <c r="B10898" s="22" t="s">
        <v>31</v>
      </c>
      <c r="C10898" s="50" t="s">
        <v>11692</v>
      </c>
      <c r="D10898" s="51" t="s">
        <v>24</v>
      </c>
      <c r="E10898" s="52">
        <v>7.13</v>
      </c>
      <c r="F10898" s="172">
        <f t="shared" si="184"/>
        <v>7.13</v>
      </c>
    </row>
    <row r="10899" spans="1:6" s="45" customFormat="1" ht="14.25">
      <c r="A10899" s="230">
        <v>5915476</v>
      </c>
      <c r="B10899" s="22" t="s">
        <v>31</v>
      </c>
      <c r="C10899" s="50" t="s">
        <v>11693</v>
      </c>
      <c r="D10899" s="51" t="s">
        <v>24</v>
      </c>
      <c r="E10899" s="52">
        <v>27.37</v>
      </c>
      <c r="F10899" s="172">
        <f t="shared" si="184"/>
        <v>27.37</v>
      </c>
    </row>
    <row r="10900" spans="1:6" s="45" customFormat="1" ht="24">
      <c r="A10900" s="230">
        <v>5914702</v>
      </c>
      <c r="B10900" s="22" t="s">
        <v>31</v>
      </c>
      <c r="C10900" s="50" t="s">
        <v>11694</v>
      </c>
      <c r="D10900" s="51" t="s">
        <v>24</v>
      </c>
      <c r="E10900" s="52">
        <v>14.84</v>
      </c>
      <c r="F10900" s="172">
        <f t="shared" si="184"/>
        <v>14.84</v>
      </c>
    </row>
    <row r="10901" spans="1:6" s="45" customFormat="1" ht="24">
      <c r="A10901" s="230">
        <v>5914701</v>
      </c>
      <c r="B10901" s="22" t="s">
        <v>31</v>
      </c>
      <c r="C10901" s="50" t="s">
        <v>11695</v>
      </c>
      <c r="D10901" s="51" t="s">
        <v>24</v>
      </c>
      <c r="E10901" s="52">
        <v>15.3</v>
      </c>
      <c r="F10901" s="172">
        <f t="shared" si="184"/>
        <v>15.3</v>
      </c>
    </row>
    <row r="10902" spans="1:6" s="45" customFormat="1" ht="24">
      <c r="A10902" s="230">
        <v>5915018</v>
      </c>
      <c r="B10902" s="22" t="s">
        <v>31</v>
      </c>
      <c r="C10902" s="50" t="s">
        <v>11696</v>
      </c>
      <c r="D10902" s="51" t="s">
        <v>24</v>
      </c>
      <c r="E10902" s="52">
        <v>9.75</v>
      </c>
      <c r="F10902" s="172">
        <f t="shared" si="184"/>
        <v>9.75</v>
      </c>
    </row>
    <row r="10903" spans="1:6" s="45" customFormat="1" ht="24">
      <c r="A10903" s="230">
        <v>5906592</v>
      </c>
      <c r="B10903" s="22" t="s">
        <v>31</v>
      </c>
      <c r="C10903" s="50" t="s">
        <v>11697</v>
      </c>
      <c r="D10903" s="51" t="s">
        <v>20</v>
      </c>
      <c r="E10903" s="52">
        <v>32.58</v>
      </c>
      <c r="F10903" s="172">
        <f t="shared" si="184"/>
        <v>32.58</v>
      </c>
    </row>
    <row r="10904" spans="1:6" s="45" customFormat="1" ht="24">
      <c r="A10904" s="230">
        <v>5906591</v>
      </c>
      <c r="B10904" s="22" t="s">
        <v>31</v>
      </c>
      <c r="C10904" s="50" t="s">
        <v>11698</v>
      </c>
      <c r="D10904" s="51" t="s">
        <v>20</v>
      </c>
      <c r="E10904" s="52">
        <v>30.97</v>
      </c>
      <c r="F10904" s="172">
        <f t="shared" si="184"/>
        <v>30.97</v>
      </c>
    </row>
    <row r="10905" spans="1:6" s="45" customFormat="1" ht="24">
      <c r="A10905" s="230">
        <v>5914653</v>
      </c>
      <c r="B10905" s="22" t="s">
        <v>31</v>
      </c>
      <c r="C10905" s="50" t="s">
        <v>11699</v>
      </c>
      <c r="D10905" s="51" t="s">
        <v>24</v>
      </c>
      <c r="E10905" s="52">
        <v>3.45</v>
      </c>
      <c r="F10905" s="172">
        <f t="shared" si="184"/>
        <v>3.45</v>
      </c>
    </row>
    <row r="10906" spans="1:6" s="45" customFormat="1" ht="14.25">
      <c r="A10906" s="230">
        <v>5915405</v>
      </c>
      <c r="B10906" s="22" t="s">
        <v>31</v>
      </c>
      <c r="C10906" s="50" t="s">
        <v>11700</v>
      </c>
      <c r="D10906" s="51" t="s">
        <v>24</v>
      </c>
      <c r="E10906" s="52">
        <v>5.52</v>
      </c>
      <c r="F10906" s="172">
        <f t="shared" si="184"/>
        <v>5.52</v>
      </c>
    </row>
    <row r="10907" spans="1:6" s="45" customFormat="1" ht="24">
      <c r="A10907" s="230">
        <v>5914657</v>
      </c>
      <c r="B10907" s="22" t="s">
        <v>31</v>
      </c>
      <c r="C10907" s="50" t="s">
        <v>11701</v>
      </c>
      <c r="D10907" s="51" t="s">
        <v>24</v>
      </c>
      <c r="E10907" s="52">
        <v>16.989999999999998</v>
      </c>
      <c r="F10907" s="172">
        <f t="shared" si="184"/>
        <v>16.989999999999998</v>
      </c>
    </row>
    <row r="10908" spans="1:6" s="45" customFormat="1" ht="14.25">
      <c r="A10908" s="230">
        <v>5914363</v>
      </c>
      <c r="B10908" s="22" t="s">
        <v>31</v>
      </c>
      <c r="C10908" s="50" t="s">
        <v>11702</v>
      </c>
      <c r="D10908" s="51" t="s">
        <v>24</v>
      </c>
      <c r="E10908" s="52">
        <v>17.420000000000002</v>
      </c>
      <c r="F10908" s="172">
        <f t="shared" si="184"/>
        <v>17.420000000000002</v>
      </c>
    </row>
    <row r="10909" spans="1:6" s="45" customFormat="1" ht="24">
      <c r="A10909" s="230">
        <v>5914646</v>
      </c>
      <c r="B10909" s="22" t="s">
        <v>31</v>
      </c>
      <c r="C10909" s="50" t="s">
        <v>11703</v>
      </c>
      <c r="D10909" s="51" t="s">
        <v>24</v>
      </c>
      <c r="E10909" s="52">
        <v>8.81</v>
      </c>
      <c r="F10909" s="172">
        <f t="shared" si="184"/>
        <v>8.81</v>
      </c>
    </row>
    <row r="10910" spans="1:6" s="45" customFormat="1" ht="24">
      <c r="A10910" s="230">
        <v>5919535</v>
      </c>
      <c r="B10910" s="22" t="s">
        <v>31</v>
      </c>
      <c r="C10910" s="50" t="s">
        <v>11704</v>
      </c>
      <c r="D10910" s="51" t="s">
        <v>24</v>
      </c>
      <c r="E10910" s="52">
        <v>19.16</v>
      </c>
      <c r="F10910" s="172">
        <f t="shared" si="184"/>
        <v>19.16</v>
      </c>
    </row>
    <row r="10911" spans="1:6" s="45" customFormat="1" ht="24">
      <c r="A10911" s="230">
        <v>5919533</v>
      </c>
      <c r="B10911" s="22" t="s">
        <v>31</v>
      </c>
      <c r="C10911" s="50" t="s">
        <v>11705</v>
      </c>
      <c r="D10911" s="51" t="s">
        <v>24</v>
      </c>
      <c r="E10911" s="52">
        <v>64.17</v>
      </c>
      <c r="F10911" s="172">
        <f t="shared" si="184"/>
        <v>64.17</v>
      </c>
    </row>
    <row r="10912" spans="1:6" s="45" customFormat="1" ht="24">
      <c r="A10912" s="230">
        <v>5919534</v>
      </c>
      <c r="B10912" s="22" t="s">
        <v>31</v>
      </c>
      <c r="C10912" s="50" t="s">
        <v>11706</v>
      </c>
      <c r="D10912" s="51" t="s">
        <v>24</v>
      </c>
      <c r="E10912" s="52">
        <v>58.59</v>
      </c>
      <c r="F10912" s="172">
        <f t="shared" si="184"/>
        <v>58.59</v>
      </c>
    </row>
    <row r="10913" spans="1:6" s="45" customFormat="1" ht="14.25">
      <c r="A10913" s="230">
        <v>5909007</v>
      </c>
      <c r="B10913" s="22" t="s">
        <v>31</v>
      </c>
      <c r="C10913" s="50" t="s">
        <v>11707</v>
      </c>
      <c r="D10913" s="51" t="s">
        <v>24</v>
      </c>
      <c r="E10913" s="52">
        <v>17.72</v>
      </c>
      <c r="F10913" s="172">
        <f t="shared" si="184"/>
        <v>17.72</v>
      </c>
    </row>
    <row r="10914" spans="1:6" s="45" customFormat="1" ht="14.25">
      <c r="A10914" s="230">
        <v>5919538</v>
      </c>
      <c r="B10914" s="22" t="s">
        <v>31</v>
      </c>
      <c r="C10914" s="50" t="s">
        <v>11708</v>
      </c>
      <c r="D10914" s="51" t="s">
        <v>24</v>
      </c>
      <c r="E10914" s="52">
        <v>14.95</v>
      </c>
      <c r="F10914" s="172">
        <f t="shared" si="184"/>
        <v>14.95</v>
      </c>
    </row>
    <row r="10915" spans="1:6" s="45" customFormat="1" ht="24">
      <c r="A10915" s="230">
        <v>5919540</v>
      </c>
      <c r="B10915" s="22" t="s">
        <v>31</v>
      </c>
      <c r="C10915" s="50" t="s">
        <v>11709</v>
      </c>
      <c r="D10915" s="51" t="s">
        <v>24</v>
      </c>
      <c r="E10915" s="52">
        <v>3.33</v>
      </c>
      <c r="F10915" s="172">
        <f t="shared" si="184"/>
        <v>3.33</v>
      </c>
    </row>
    <row r="10916" spans="1:6" s="45" customFormat="1" ht="24">
      <c r="A10916" s="230">
        <v>5914705</v>
      </c>
      <c r="B10916" s="22" t="s">
        <v>31</v>
      </c>
      <c r="C10916" s="50" t="s">
        <v>11710</v>
      </c>
      <c r="D10916" s="51" t="s">
        <v>24</v>
      </c>
      <c r="E10916" s="52">
        <v>22.17</v>
      </c>
      <c r="F10916" s="172">
        <f t="shared" si="184"/>
        <v>22.17</v>
      </c>
    </row>
    <row r="10917" spans="1:6" s="45" customFormat="1" ht="24">
      <c r="A10917" s="230">
        <v>5914706</v>
      </c>
      <c r="B10917" s="22" t="s">
        <v>31</v>
      </c>
      <c r="C10917" s="50" t="s">
        <v>11711</v>
      </c>
      <c r="D10917" s="51" t="s">
        <v>24</v>
      </c>
      <c r="E10917" s="52">
        <v>19.97</v>
      </c>
      <c r="F10917" s="172">
        <f t="shared" si="184"/>
        <v>19.97</v>
      </c>
    </row>
    <row r="10918" spans="1:6" s="45" customFormat="1" ht="24">
      <c r="A10918" s="230">
        <v>5914707</v>
      </c>
      <c r="B10918" s="22" t="s">
        <v>31</v>
      </c>
      <c r="C10918" s="50" t="s">
        <v>11712</v>
      </c>
      <c r="D10918" s="51" t="s">
        <v>24</v>
      </c>
      <c r="E10918" s="52">
        <v>20.11</v>
      </c>
      <c r="F10918" s="172">
        <f t="shared" si="184"/>
        <v>20.11</v>
      </c>
    </row>
    <row r="10919" spans="1:6" s="45" customFormat="1" ht="24">
      <c r="A10919" s="230">
        <v>5914677</v>
      </c>
      <c r="B10919" s="22" t="s">
        <v>31</v>
      </c>
      <c r="C10919" s="50" t="s">
        <v>11713</v>
      </c>
      <c r="D10919" s="51" t="s">
        <v>24</v>
      </c>
      <c r="E10919" s="52">
        <v>29.78</v>
      </c>
      <c r="F10919" s="172">
        <f t="shared" si="184"/>
        <v>29.78</v>
      </c>
    </row>
    <row r="10920" spans="1:6" s="45" customFormat="1" ht="24">
      <c r="A10920" s="230">
        <v>5914676</v>
      </c>
      <c r="B10920" s="22" t="s">
        <v>31</v>
      </c>
      <c r="C10920" s="50" t="s">
        <v>11714</v>
      </c>
      <c r="D10920" s="51" t="s">
        <v>24</v>
      </c>
      <c r="E10920" s="52">
        <v>25.23</v>
      </c>
      <c r="F10920" s="172">
        <f t="shared" si="184"/>
        <v>25.23</v>
      </c>
    </row>
    <row r="10921" spans="1:6" s="45" customFormat="1" ht="24">
      <c r="A10921" s="230">
        <v>5915016</v>
      </c>
      <c r="B10921" s="22" t="s">
        <v>31</v>
      </c>
      <c r="C10921" s="50" t="s">
        <v>11715</v>
      </c>
      <c r="D10921" s="51" t="s">
        <v>24</v>
      </c>
      <c r="E10921" s="52">
        <v>15.67</v>
      </c>
      <c r="F10921" s="172">
        <f t="shared" si="184"/>
        <v>15.67</v>
      </c>
    </row>
    <row r="10922" spans="1:6" s="45" customFormat="1" ht="24">
      <c r="A10922" s="230">
        <v>5915017</v>
      </c>
      <c r="B10922" s="22" t="s">
        <v>31</v>
      </c>
      <c r="C10922" s="50" t="s">
        <v>11716</v>
      </c>
      <c r="D10922" s="51" t="s">
        <v>24</v>
      </c>
      <c r="E10922" s="52">
        <v>18.95</v>
      </c>
      <c r="F10922" s="172">
        <f t="shared" si="184"/>
        <v>18.95</v>
      </c>
    </row>
    <row r="10923" spans="1:6" s="45" customFormat="1" ht="24">
      <c r="A10923" s="230">
        <v>5914678</v>
      </c>
      <c r="B10923" s="22" t="s">
        <v>31</v>
      </c>
      <c r="C10923" s="50" t="s">
        <v>11717</v>
      </c>
      <c r="D10923" s="51" t="s">
        <v>24</v>
      </c>
      <c r="E10923" s="52">
        <v>35.909999999999997</v>
      </c>
      <c r="F10923" s="172">
        <f t="shared" si="184"/>
        <v>35.909999999999997</v>
      </c>
    </row>
    <row r="10924" spans="1:6" s="45" customFormat="1" ht="24">
      <c r="A10924" s="230">
        <v>5914679</v>
      </c>
      <c r="B10924" s="22" t="s">
        <v>31</v>
      </c>
      <c r="C10924" s="50" t="s">
        <v>11718</v>
      </c>
      <c r="D10924" s="51" t="s">
        <v>24</v>
      </c>
      <c r="E10924" s="52">
        <v>56.69</v>
      </c>
      <c r="F10924" s="172">
        <f t="shared" si="184"/>
        <v>56.69</v>
      </c>
    </row>
    <row r="10925" spans="1:6" s="45" customFormat="1" ht="24">
      <c r="A10925" s="230">
        <v>5914681</v>
      </c>
      <c r="B10925" s="22" t="s">
        <v>31</v>
      </c>
      <c r="C10925" s="50" t="s">
        <v>11719</v>
      </c>
      <c r="D10925" s="51" t="s">
        <v>24</v>
      </c>
      <c r="E10925" s="52">
        <v>67.64</v>
      </c>
      <c r="F10925" s="172">
        <f t="shared" si="184"/>
        <v>67.64</v>
      </c>
    </row>
    <row r="10926" spans="1:6" s="45" customFormat="1" ht="24">
      <c r="A10926" s="230">
        <v>5914680</v>
      </c>
      <c r="B10926" s="22" t="s">
        <v>31</v>
      </c>
      <c r="C10926" s="50" t="s">
        <v>11720</v>
      </c>
      <c r="D10926" s="51" t="s">
        <v>24</v>
      </c>
      <c r="E10926" s="52">
        <v>47.54</v>
      </c>
      <c r="F10926" s="172">
        <f t="shared" si="184"/>
        <v>47.54</v>
      </c>
    </row>
    <row r="10927" spans="1:6" s="45" customFormat="1" ht="14.25">
      <c r="A10927" s="230">
        <v>5915015</v>
      </c>
      <c r="B10927" s="22" t="s">
        <v>31</v>
      </c>
      <c r="C10927" s="50" t="s">
        <v>11721</v>
      </c>
      <c r="D10927" s="51" t="s">
        <v>24</v>
      </c>
      <c r="E10927" s="52">
        <v>20.75</v>
      </c>
      <c r="F10927" s="172">
        <f t="shared" ref="F10927:F10990" si="185">E10927*$F$5038</f>
        <v>20.75</v>
      </c>
    </row>
    <row r="10928" spans="1:6" s="45" customFormat="1" ht="14.25">
      <c r="A10928" s="230">
        <v>5915373</v>
      </c>
      <c r="B10928" s="22" t="s">
        <v>31</v>
      </c>
      <c r="C10928" s="50" t="s">
        <v>11722</v>
      </c>
      <c r="D10928" s="51" t="s">
        <v>24</v>
      </c>
      <c r="E10928" s="52">
        <v>17.829999999999998</v>
      </c>
      <c r="F10928" s="172">
        <f t="shared" si="185"/>
        <v>17.829999999999998</v>
      </c>
    </row>
    <row r="10929" spans="1:6" s="45" customFormat="1" ht="14.25">
      <c r="A10929" s="230">
        <v>5914333</v>
      </c>
      <c r="B10929" s="22" t="s">
        <v>31</v>
      </c>
      <c r="C10929" s="50" t="s">
        <v>11723</v>
      </c>
      <c r="D10929" s="51" t="s">
        <v>24</v>
      </c>
      <c r="E10929" s="52">
        <v>31.97</v>
      </c>
      <c r="F10929" s="172">
        <f t="shared" si="185"/>
        <v>31.97</v>
      </c>
    </row>
    <row r="10930" spans="1:6" s="45" customFormat="1" ht="14.25">
      <c r="A10930" s="230">
        <v>5914655</v>
      </c>
      <c r="B10930" s="22" t="s">
        <v>31</v>
      </c>
      <c r="C10930" s="50" t="s">
        <v>11724</v>
      </c>
      <c r="D10930" s="51" t="s">
        <v>24</v>
      </c>
      <c r="E10930" s="52">
        <v>32.130000000000003</v>
      </c>
      <c r="F10930" s="172">
        <f t="shared" si="185"/>
        <v>32.130000000000003</v>
      </c>
    </row>
    <row r="10931" spans="1:6" s="45" customFormat="1" ht="14.25">
      <c r="A10931" s="230">
        <v>5915474</v>
      </c>
      <c r="B10931" s="22" t="s">
        <v>31</v>
      </c>
      <c r="C10931" s="50" t="s">
        <v>11725</v>
      </c>
      <c r="D10931" s="51" t="s">
        <v>24</v>
      </c>
      <c r="E10931" s="52">
        <v>29.39</v>
      </c>
      <c r="F10931" s="172">
        <f t="shared" si="185"/>
        <v>29.39</v>
      </c>
    </row>
    <row r="10932" spans="1:6" s="45" customFormat="1" ht="14.25">
      <c r="A10932" s="230">
        <v>5914654</v>
      </c>
      <c r="B10932" s="22" t="s">
        <v>31</v>
      </c>
      <c r="C10932" s="50" t="s">
        <v>11726</v>
      </c>
      <c r="D10932" s="51" t="s">
        <v>24</v>
      </c>
      <c r="E10932" s="52">
        <v>26.83</v>
      </c>
      <c r="F10932" s="172">
        <f t="shared" si="185"/>
        <v>26.83</v>
      </c>
    </row>
    <row r="10933" spans="1:6" s="45" customFormat="1" ht="24">
      <c r="A10933" s="230">
        <v>5914686</v>
      </c>
      <c r="B10933" s="22" t="s">
        <v>31</v>
      </c>
      <c r="C10933" s="50" t="s">
        <v>11727</v>
      </c>
      <c r="D10933" s="51" t="s">
        <v>24</v>
      </c>
      <c r="E10933" s="52">
        <v>25.04</v>
      </c>
      <c r="F10933" s="172">
        <f t="shared" si="185"/>
        <v>25.04</v>
      </c>
    </row>
    <row r="10934" spans="1:6" s="45" customFormat="1" ht="24">
      <c r="A10934" s="230">
        <v>5914685</v>
      </c>
      <c r="B10934" s="22" t="s">
        <v>31</v>
      </c>
      <c r="C10934" s="50" t="s">
        <v>11728</v>
      </c>
      <c r="D10934" s="51" t="s">
        <v>24</v>
      </c>
      <c r="E10934" s="52">
        <v>25.47</v>
      </c>
      <c r="F10934" s="172">
        <f t="shared" si="185"/>
        <v>25.47</v>
      </c>
    </row>
    <row r="10935" spans="1:6" s="45" customFormat="1" ht="24">
      <c r="A10935" s="230">
        <v>5914682</v>
      </c>
      <c r="B10935" s="22" t="s">
        <v>31</v>
      </c>
      <c r="C10935" s="50" t="s">
        <v>11729</v>
      </c>
      <c r="D10935" s="51" t="s">
        <v>24</v>
      </c>
      <c r="E10935" s="52">
        <v>32.72</v>
      </c>
      <c r="F10935" s="172">
        <f t="shared" si="185"/>
        <v>32.72</v>
      </c>
    </row>
    <row r="10936" spans="1:6" s="45" customFormat="1" ht="24">
      <c r="A10936" s="230">
        <v>5915019</v>
      </c>
      <c r="B10936" s="22" t="s">
        <v>31</v>
      </c>
      <c r="C10936" s="50" t="s">
        <v>11730</v>
      </c>
      <c r="D10936" s="51" t="s">
        <v>24</v>
      </c>
      <c r="E10936" s="52">
        <v>13.28</v>
      </c>
      <c r="F10936" s="172">
        <f t="shared" si="185"/>
        <v>13.28</v>
      </c>
    </row>
    <row r="10937" spans="1:6" s="45" customFormat="1" ht="24">
      <c r="A10937" s="230">
        <v>5914683</v>
      </c>
      <c r="B10937" s="22" t="s">
        <v>31</v>
      </c>
      <c r="C10937" s="50" t="s">
        <v>11731</v>
      </c>
      <c r="D10937" s="51" t="s">
        <v>24</v>
      </c>
      <c r="E10937" s="52">
        <v>37.19</v>
      </c>
      <c r="F10937" s="172">
        <f t="shared" si="185"/>
        <v>37.19</v>
      </c>
    </row>
    <row r="10938" spans="1:6" s="45" customFormat="1" ht="24">
      <c r="A10938" s="230">
        <v>5915020</v>
      </c>
      <c r="B10938" s="22" t="s">
        <v>31</v>
      </c>
      <c r="C10938" s="50" t="s">
        <v>11732</v>
      </c>
      <c r="D10938" s="51" t="s">
        <v>24</v>
      </c>
      <c r="E10938" s="52">
        <v>15.27</v>
      </c>
      <c r="F10938" s="172">
        <f t="shared" si="185"/>
        <v>15.27</v>
      </c>
    </row>
    <row r="10939" spans="1:6" s="45" customFormat="1" ht="24">
      <c r="A10939" s="230">
        <v>5914684</v>
      </c>
      <c r="B10939" s="22" t="s">
        <v>31</v>
      </c>
      <c r="C10939" s="50" t="s">
        <v>11733</v>
      </c>
      <c r="D10939" s="51" t="s">
        <v>24</v>
      </c>
      <c r="E10939" s="52">
        <v>28.35</v>
      </c>
      <c r="F10939" s="172">
        <f t="shared" si="185"/>
        <v>28.35</v>
      </c>
    </row>
    <row r="10940" spans="1:6" s="45" customFormat="1" ht="24">
      <c r="A10940" s="230">
        <v>5915021</v>
      </c>
      <c r="B10940" s="22" t="s">
        <v>31</v>
      </c>
      <c r="C10940" s="50" t="s">
        <v>11734</v>
      </c>
      <c r="D10940" s="51" t="s">
        <v>24</v>
      </c>
      <c r="E10940" s="52">
        <v>11.51</v>
      </c>
      <c r="F10940" s="172">
        <f t="shared" si="185"/>
        <v>11.51</v>
      </c>
    </row>
    <row r="10941" spans="1:6" s="45" customFormat="1" ht="14.25">
      <c r="A10941" s="230">
        <v>5914675</v>
      </c>
      <c r="B10941" s="22" t="s">
        <v>31</v>
      </c>
      <c r="C10941" s="50" t="s">
        <v>11735</v>
      </c>
      <c r="D10941" s="51" t="s">
        <v>24</v>
      </c>
      <c r="E10941" s="52">
        <v>2.9</v>
      </c>
      <c r="F10941" s="172">
        <f t="shared" si="185"/>
        <v>2.9</v>
      </c>
    </row>
    <row r="10942" spans="1:6" s="45" customFormat="1" ht="14.25">
      <c r="A10942" s="230">
        <v>5915433</v>
      </c>
      <c r="B10942" s="22" t="s">
        <v>31</v>
      </c>
      <c r="C10942" s="50" t="s">
        <v>11736</v>
      </c>
      <c r="D10942" s="51" t="s">
        <v>24</v>
      </c>
      <c r="E10942" s="52">
        <v>33.090000000000003</v>
      </c>
      <c r="F10942" s="172">
        <f t="shared" si="185"/>
        <v>33.090000000000003</v>
      </c>
    </row>
    <row r="10943" spans="1:6" s="45" customFormat="1" ht="24">
      <c r="A10943" s="230">
        <v>5914304</v>
      </c>
      <c r="B10943" s="22" t="s">
        <v>31</v>
      </c>
      <c r="C10943" s="50" t="s">
        <v>11737</v>
      </c>
      <c r="D10943" s="51" t="s">
        <v>24</v>
      </c>
      <c r="E10943" s="52">
        <v>3.61</v>
      </c>
      <c r="F10943" s="172">
        <f t="shared" si="185"/>
        <v>3.61</v>
      </c>
    </row>
    <row r="10944" spans="1:6" s="45" customFormat="1" ht="24">
      <c r="A10944" s="230">
        <v>5914305</v>
      </c>
      <c r="B10944" s="22" t="s">
        <v>31</v>
      </c>
      <c r="C10944" s="50" t="s">
        <v>11738</v>
      </c>
      <c r="D10944" s="51" t="s">
        <v>24</v>
      </c>
      <c r="E10944" s="52">
        <v>3.54</v>
      </c>
      <c r="F10944" s="172">
        <f t="shared" si="185"/>
        <v>3.54</v>
      </c>
    </row>
    <row r="10945" spans="1:6" s="45" customFormat="1" ht="24">
      <c r="A10945" s="230">
        <v>5915440</v>
      </c>
      <c r="B10945" s="22" t="s">
        <v>31</v>
      </c>
      <c r="C10945" s="50" t="s">
        <v>11739</v>
      </c>
      <c r="D10945" s="51" t="s">
        <v>24</v>
      </c>
      <c r="E10945" s="52">
        <v>3.17</v>
      </c>
      <c r="F10945" s="172">
        <f t="shared" si="185"/>
        <v>3.17</v>
      </c>
    </row>
    <row r="10946" spans="1:6" s="45" customFormat="1" ht="24">
      <c r="A10946" s="230">
        <v>5914306</v>
      </c>
      <c r="B10946" s="22" t="s">
        <v>31</v>
      </c>
      <c r="C10946" s="50" t="s">
        <v>11740</v>
      </c>
      <c r="D10946" s="51" t="s">
        <v>24</v>
      </c>
      <c r="E10946" s="52">
        <v>2.95</v>
      </c>
      <c r="F10946" s="172">
        <f t="shared" si="185"/>
        <v>2.95</v>
      </c>
    </row>
    <row r="10947" spans="1:6" s="45" customFormat="1" ht="24">
      <c r="A10947" s="230">
        <v>5914307</v>
      </c>
      <c r="B10947" s="22" t="s">
        <v>31</v>
      </c>
      <c r="C10947" s="50" t="s">
        <v>11741</v>
      </c>
      <c r="D10947" s="51" t="s">
        <v>24</v>
      </c>
      <c r="E10947" s="52">
        <v>2.79</v>
      </c>
      <c r="F10947" s="172">
        <f t="shared" si="185"/>
        <v>2.79</v>
      </c>
    </row>
    <row r="10948" spans="1:6" s="45" customFormat="1" ht="24">
      <c r="A10948" s="230">
        <v>5914308</v>
      </c>
      <c r="B10948" s="22" t="s">
        <v>31</v>
      </c>
      <c r="C10948" s="50" t="s">
        <v>11742</v>
      </c>
      <c r="D10948" s="51" t="s">
        <v>24</v>
      </c>
      <c r="E10948" s="52">
        <v>2.7</v>
      </c>
      <c r="F10948" s="172">
        <f t="shared" si="185"/>
        <v>2.7</v>
      </c>
    </row>
    <row r="10949" spans="1:6" s="45" customFormat="1" ht="24">
      <c r="A10949" s="230">
        <v>5914309</v>
      </c>
      <c r="B10949" s="22" t="s">
        <v>31</v>
      </c>
      <c r="C10949" s="50" t="s">
        <v>11743</v>
      </c>
      <c r="D10949" s="51" t="s">
        <v>24</v>
      </c>
      <c r="E10949" s="52">
        <v>5.97</v>
      </c>
      <c r="F10949" s="172">
        <f t="shared" si="185"/>
        <v>5.97</v>
      </c>
    </row>
    <row r="10950" spans="1:6" s="45" customFormat="1" ht="24">
      <c r="A10950" s="230">
        <v>5914310</v>
      </c>
      <c r="B10950" s="22" t="s">
        <v>31</v>
      </c>
      <c r="C10950" s="50" t="s">
        <v>11744</v>
      </c>
      <c r="D10950" s="51" t="s">
        <v>24</v>
      </c>
      <c r="E10950" s="52">
        <v>4.99</v>
      </c>
      <c r="F10950" s="172">
        <f t="shared" si="185"/>
        <v>4.99</v>
      </c>
    </row>
    <row r="10951" spans="1:6" s="45" customFormat="1" ht="24">
      <c r="A10951" s="230">
        <v>5914352</v>
      </c>
      <c r="B10951" s="22" t="s">
        <v>31</v>
      </c>
      <c r="C10951" s="50" t="s">
        <v>11745</v>
      </c>
      <c r="D10951" s="51" t="s">
        <v>24</v>
      </c>
      <c r="E10951" s="52">
        <v>4.45</v>
      </c>
      <c r="F10951" s="172">
        <f t="shared" si="185"/>
        <v>4.45</v>
      </c>
    </row>
    <row r="10952" spans="1:6" s="45" customFormat="1" ht="24">
      <c r="A10952" s="230">
        <v>5914311</v>
      </c>
      <c r="B10952" s="22" t="s">
        <v>31</v>
      </c>
      <c r="C10952" s="50" t="s">
        <v>11746</v>
      </c>
      <c r="D10952" s="51" t="s">
        <v>24</v>
      </c>
      <c r="E10952" s="52">
        <v>4.09</v>
      </c>
      <c r="F10952" s="172">
        <f t="shared" si="185"/>
        <v>4.09</v>
      </c>
    </row>
    <row r="10953" spans="1:6" s="45" customFormat="1" ht="24">
      <c r="A10953" s="230">
        <v>5914312</v>
      </c>
      <c r="B10953" s="22" t="s">
        <v>31</v>
      </c>
      <c r="C10953" s="50" t="s">
        <v>11747</v>
      </c>
      <c r="D10953" s="51" t="s">
        <v>24</v>
      </c>
      <c r="E10953" s="52">
        <v>3.87</v>
      </c>
      <c r="F10953" s="172">
        <f t="shared" si="185"/>
        <v>3.87</v>
      </c>
    </row>
    <row r="10954" spans="1:6" s="45" customFormat="1" ht="24">
      <c r="A10954" s="230">
        <v>5914313</v>
      </c>
      <c r="B10954" s="22" t="s">
        <v>31</v>
      </c>
      <c r="C10954" s="50" t="s">
        <v>11748</v>
      </c>
      <c r="D10954" s="51" t="s">
        <v>24</v>
      </c>
      <c r="E10954" s="52">
        <v>3.7</v>
      </c>
      <c r="F10954" s="172">
        <f t="shared" si="185"/>
        <v>3.7</v>
      </c>
    </row>
    <row r="10955" spans="1:6" s="45" customFormat="1" ht="24">
      <c r="A10955" s="230">
        <v>5914339</v>
      </c>
      <c r="B10955" s="22" t="s">
        <v>31</v>
      </c>
      <c r="C10955" s="50" t="s">
        <v>11749</v>
      </c>
      <c r="D10955" s="51" t="s">
        <v>24</v>
      </c>
      <c r="E10955" s="52">
        <v>8.86</v>
      </c>
      <c r="F10955" s="172">
        <f t="shared" si="185"/>
        <v>8.86</v>
      </c>
    </row>
    <row r="10956" spans="1:6" s="45" customFormat="1" ht="24">
      <c r="A10956" s="230">
        <v>5914650</v>
      </c>
      <c r="B10956" s="22" t="s">
        <v>31</v>
      </c>
      <c r="C10956" s="50" t="s">
        <v>11750</v>
      </c>
      <c r="D10956" s="51" t="s">
        <v>24</v>
      </c>
      <c r="E10956" s="52">
        <v>11.37</v>
      </c>
      <c r="F10956" s="172">
        <f t="shared" si="185"/>
        <v>11.37</v>
      </c>
    </row>
    <row r="10957" spans="1:6" s="45" customFormat="1" ht="24">
      <c r="A10957" s="230">
        <v>5914358</v>
      </c>
      <c r="B10957" s="22" t="s">
        <v>31</v>
      </c>
      <c r="C10957" s="50" t="s">
        <v>11751</v>
      </c>
      <c r="D10957" s="51" t="s">
        <v>24</v>
      </c>
      <c r="E10957" s="52">
        <v>8.35</v>
      </c>
      <c r="F10957" s="172">
        <f t="shared" si="185"/>
        <v>8.35</v>
      </c>
    </row>
    <row r="10958" spans="1:6" s="45" customFormat="1" ht="24">
      <c r="A10958" s="230">
        <v>5915421</v>
      </c>
      <c r="B10958" s="22" t="s">
        <v>31</v>
      </c>
      <c r="C10958" s="50" t="s">
        <v>11752</v>
      </c>
      <c r="D10958" s="51" t="s">
        <v>24</v>
      </c>
      <c r="E10958" s="52">
        <v>24.02</v>
      </c>
      <c r="F10958" s="172">
        <f t="shared" si="185"/>
        <v>24.02</v>
      </c>
    </row>
    <row r="10959" spans="1:6" s="45" customFormat="1" ht="24">
      <c r="A10959" s="230">
        <v>5914649</v>
      </c>
      <c r="B10959" s="22" t="s">
        <v>31</v>
      </c>
      <c r="C10959" s="50" t="s">
        <v>11753</v>
      </c>
      <c r="D10959" s="51" t="s">
        <v>24</v>
      </c>
      <c r="E10959" s="52">
        <v>7.88</v>
      </c>
      <c r="F10959" s="172">
        <f t="shared" si="185"/>
        <v>7.88</v>
      </c>
    </row>
    <row r="10960" spans="1:6" s="45" customFormat="1" ht="24">
      <c r="A10960" s="230">
        <v>5914643</v>
      </c>
      <c r="B10960" s="22" t="s">
        <v>31</v>
      </c>
      <c r="C10960" s="50" t="s">
        <v>11754</v>
      </c>
      <c r="D10960" s="51" t="s">
        <v>24</v>
      </c>
      <c r="E10960" s="52">
        <v>5.0599999999999996</v>
      </c>
      <c r="F10960" s="172">
        <f t="shared" si="185"/>
        <v>5.0599999999999996</v>
      </c>
    </row>
    <row r="10961" spans="1:6" s="45" customFormat="1" ht="24">
      <c r="A10961" s="230">
        <v>5914328</v>
      </c>
      <c r="B10961" s="22" t="s">
        <v>31</v>
      </c>
      <c r="C10961" s="50" t="s">
        <v>11755</v>
      </c>
      <c r="D10961" s="51" t="s">
        <v>24</v>
      </c>
      <c r="E10961" s="52">
        <v>25.24</v>
      </c>
      <c r="F10961" s="172">
        <f t="shared" si="185"/>
        <v>25.24</v>
      </c>
    </row>
    <row r="10962" spans="1:6" s="45" customFormat="1" ht="24">
      <c r="A10962" s="230">
        <v>5914610</v>
      </c>
      <c r="B10962" s="22" t="s">
        <v>31</v>
      </c>
      <c r="C10962" s="50" t="s">
        <v>11756</v>
      </c>
      <c r="D10962" s="51" t="s">
        <v>24</v>
      </c>
      <c r="E10962" s="52">
        <v>35.479999999999997</v>
      </c>
      <c r="F10962" s="172">
        <f t="shared" si="185"/>
        <v>35.479999999999997</v>
      </c>
    </row>
    <row r="10963" spans="1:6" s="45" customFormat="1" ht="24">
      <c r="A10963" s="230">
        <v>5915408</v>
      </c>
      <c r="B10963" s="22" t="s">
        <v>31</v>
      </c>
      <c r="C10963" s="50" t="s">
        <v>11757</v>
      </c>
      <c r="D10963" s="51" t="s">
        <v>24</v>
      </c>
      <c r="E10963" s="52">
        <v>5.69</v>
      </c>
      <c r="F10963" s="172">
        <f t="shared" si="185"/>
        <v>5.69</v>
      </c>
    </row>
    <row r="10964" spans="1:6" s="45" customFormat="1" ht="24">
      <c r="A10964" s="230">
        <v>5915306</v>
      </c>
      <c r="B10964" s="22" t="s">
        <v>31</v>
      </c>
      <c r="C10964" s="50" t="s">
        <v>11758</v>
      </c>
      <c r="D10964" s="51" t="s">
        <v>20</v>
      </c>
      <c r="E10964" s="52">
        <v>35.74</v>
      </c>
      <c r="F10964" s="172">
        <f t="shared" si="185"/>
        <v>35.74</v>
      </c>
    </row>
    <row r="10965" spans="1:6" s="45" customFormat="1" ht="24">
      <c r="A10965" s="230">
        <v>5914708</v>
      </c>
      <c r="B10965" s="22" t="s">
        <v>31</v>
      </c>
      <c r="C10965" s="50" t="s">
        <v>11759</v>
      </c>
      <c r="D10965" s="51" t="s">
        <v>24</v>
      </c>
      <c r="E10965" s="52">
        <v>41.31</v>
      </c>
      <c r="F10965" s="172">
        <f t="shared" si="185"/>
        <v>41.31</v>
      </c>
    </row>
    <row r="10966" spans="1:6" s="45" customFormat="1" ht="24">
      <c r="A10966" s="230">
        <v>5914687</v>
      </c>
      <c r="B10966" s="22" t="s">
        <v>31</v>
      </c>
      <c r="C10966" s="50" t="s">
        <v>11760</v>
      </c>
      <c r="D10966" s="51" t="s">
        <v>24</v>
      </c>
      <c r="E10966" s="52">
        <v>41.54</v>
      </c>
      <c r="F10966" s="172">
        <f t="shared" si="185"/>
        <v>41.54</v>
      </c>
    </row>
    <row r="10967" spans="1:6" s="45" customFormat="1" ht="24">
      <c r="A10967" s="230">
        <v>5914709</v>
      </c>
      <c r="B10967" s="22" t="s">
        <v>31</v>
      </c>
      <c r="C10967" s="50" t="s">
        <v>11761</v>
      </c>
      <c r="D10967" s="51" t="s">
        <v>24</v>
      </c>
      <c r="E10967" s="52">
        <v>45.45</v>
      </c>
      <c r="F10967" s="172">
        <f t="shared" si="185"/>
        <v>45.45</v>
      </c>
    </row>
    <row r="10968" spans="1:6" s="45" customFormat="1" ht="24">
      <c r="A10968" s="230">
        <v>5914688</v>
      </c>
      <c r="B10968" s="22" t="s">
        <v>31</v>
      </c>
      <c r="C10968" s="50" t="s">
        <v>11762</v>
      </c>
      <c r="D10968" s="51" t="s">
        <v>24</v>
      </c>
      <c r="E10968" s="52">
        <v>45</v>
      </c>
      <c r="F10968" s="172">
        <f t="shared" si="185"/>
        <v>45</v>
      </c>
    </row>
    <row r="10969" spans="1:6" s="45" customFormat="1" ht="24">
      <c r="A10969" s="230">
        <v>5914695</v>
      </c>
      <c r="B10969" s="22" t="s">
        <v>31</v>
      </c>
      <c r="C10969" s="50" t="s">
        <v>11763</v>
      </c>
      <c r="D10969" s="51" t="s">
        <v>24</v>
      </c>
      <c r="E10969" s="52">
        <v>32.42</v>
      </c>
      <c r="F10969" s="172">
        <f t="shared" si="185"/>
        <v>32.42</v>
      </c>
    </row>
    <row r="10970" spans="1:6" s="45" customFormat="1" ht="24">
      <c r="A10970" s="230">
        <v>5914689</v>
      </c>
      <c r="B10970" s="22" t="s">
        <v>31</v>
      </c>
      <c r="C10970" s="50" t="s">
        <v>11764</v>
      </c>
      <c r="D10970" s="51" t="s">
        <v>24</v>
      </c>
      <c r="E10970" s="52">
        <v>32.6</v>
      </c>
      <c r="F10970" s="172">
        <f t="shared" si="185"/>
        <v>32.6</v>
      </c>
    </row>
    <row r="10971" spans="1:6" s="45" customFormat="1" ht="24">
      <c r="A10971" s="230">
        <v>5914696</v>
      </c>
      <c r="B10971" s="22" t="s">
        <v>31</v>
      </c>
      <c r="C10971" s="50" t="s">
        <v>11765</v>
      </c>
      <c r="D10971" s="51" t="s">
        <v>24</v>
      </c>
      <c r="E10971" s="52">
        <v>35.659999999999997</v>
      </c>
      <c r="F10971" s="172">
        <f t="shared" si="185"/>
        <v>35.659999999999997</v>
      </c>
    </row>
    <row r="10972" spans="1:6" s="45" customFormat="1" ht="24">
      <c r="A10972" s="230">
        <v>5914690</v>
      </c>
      <c r="B10972" s="22" t="s">
        <v>31</v>
      </c>
      <c r="C10972" s="50" t="s">
        <v>11766</v>
      </c>
      <c r="D10972" s="51" t="s">
        <v>24</v>
      </c>
      <c r="E10972" s="52">
        <v>35.31</v>
      </c>
      <c r="F10972" s="172">
        <f t="shared" si="185"/>
        <v>35.31</v>
      </c>
    </row>
    <row r="10973" spans="1:6" s="45" customFormat="1" ht="24">
      <c r="A10973" s="230">
        <v>5914697</v>
      </c>
      <c r="B10973" s="22" t="s">
        <v>31</v>
      </c>
      <c r="C10973" s="50" t="s">
        <v>11767</v>
      </c>
      <c r="D10973" s="51" t="s">
        <v>24</v>
      </c>
      <c r="E10973" s="52">
        <v>27.37</v>
      </c>
      <c r="F10973" s="172">
        <f t="shared" si="185"/>
        <v>27.37</v>
      </c>
    </row>
    <row r="10974" spans="1:6" s="45" customFormat="1" ht="24">
      <c r="A10974" s="230">
        <v>5914691</v>
      </c>
      <c r="B10974" s="22" t="s">
        <v>31</v>
      </c>
      <c r="C10974" s="50" t="s">
        <v>11768</v>
      </c>
      <c r="D10974" s="51" t="s">
        <v>24</v>
      </c>
      <c r="E10974" s="52">
        <v>27.52</v>
      </c>
      <c r="F10974" s="172">
        <f t="shared" si="185"/>
        <v>27.52</v>
      </c>
    </row>
    <row r="10975" spans="1:6" s="45" customFormat="1" ht="24">
      <c r="A10975" s="230">
        <v>5914698</v>
      </c>
      <c r="B10975" s="22" t="s">
        <v>31</v>
      </c>
      <c r="C10975" s="50" t="s">
        <v>11769</v>
      </c>
      <c r="D10975" s="51" t="s">
        <v>24</v>
      </c>
      <c r="E10975" s="52">
        <v>30.1</v>
      </c>
      <c r="F10975" s="172">
        <f t="shared" si="185"/>
        <v>30.1</v>
      </c>
    </row>
    <row r="10976" spans="1:6" s="45" customFormat="1" ht="24">
      <c r="A10976" s="230">
        <v>5914692</v>
      </c>
      <c r="B10976" s="22" t="s">
        <v>31</v>
      </c>
      <c r="C10976" s="50" t="s">
        <v>11770</v>
      </c>
      <c r="D10976" s="51" t="s">
        <v>24</v>
      </c>
      <c r="E10976" s="52">
        <v>29.8</v>
      </c>
      <c r="F10976" s="172">
        <f t="shared" si="185"/>
        <v>29.8</v>
      </c>
    </row>
    <row r="10977" spans="1:6" s="45" customFormat="1" ht="24">
      <c r="A10977" s="230">
        <v>5914699</v>
      </c>
      <c r="B10977" s="22" t="s">
        <v>31</v>
      </c>
      <c r="C10977" s="50" t="s">
        <v>11771</v>
      </c>
      <c r="D10977" s="51" t="s">
        <v>24</v>
      </c>
      <c r="E10977" s="52">
        <v>30.64</v>
      </c>
      <c r="F10977" s="172">
        <f t="shared" si="185"/>
        <v>30.64</v>
      </c>
    </row>
    <row r="10978" spans="1:6" s="45" customFormat="1" ht="24">
      <c r="A10978" s="230">
        <v>5914693</v>
      </c>
      <c r="B10978" s="22" t="s">
        <v>31</v>
      </c>
      <c r="C10978" s="50" t="s">
        <v>11772</v>
      </c>
      <c r="D10978" s="51" t="s">
        <v>24</v>
      </c>
      <c r="E10978" s="52">
        <v>30.81</v>
      </c>
      <c r="F10978" s="172">
        <f t="shared" si="185"/>
        <v>30.81</v>
      </c>
    </row>
    <row r="10979" spans="1:6" s="45" customFormat="1" ht="24">
      <c r="A10979" s="230">
        <v>5914700</v>
      </c>
      <c r="B10979" s="22" t="s">
        <v>31</v>
      </c>
      <c r="C10979" s="50" t="s">
        <v>11773</v>
      </c>
      <c r="D10979" s="51" t="s">
        <v>24</v>
      </c>
      <c r="E10979" s="52">
        <v>33.700000000000003</v>
      </c>
      <c r="F10979" s="172">
        <f t="shared" si="185"/>
        <v>33.700000000000003</v>
      </c>
    </row>
    <row r="10980" spans="1:6" s="45" customFormat="1" ht="24">
      <c r="A10980" s="230">
        <v>5914694</v>
      </c>
      <c r="B10980" s="22" t="s">
        <v>31</v>
      </c>
      <c r="C10980" s="50" t="s">
        <v>11774</v>
      </c>
      <c r="D10980" s="51" t="s">
        <v>24</v>
      </c>
      <c r="E10980" s="52">
        <v>33.369999999999997</v>
      </c>
      <c r="F10980" s="172">
        <f t="shared" si="185"/>
        <v>33.369999999999997</v>
      </c>
    </row>
    <row r="10981" spans="1:6" s="45" customFormat="1" ht="14.25">
      <c r="A10981" s="230">
        <v>5915441</v>
      </c>
      <c r="B10981" s="22" t="s">
        <v>31</v>
      </c>
      <c r="C10981" s="50" t="s">
        <v>11775</v>
      </c>
      <c r="D10981" s="51" t="s">
        <v>24</v>
      </c>
      <c r="E10981" s="52">
        <v>93.83</v>
      </c>
      <c r="F10981" s="172">
        <f t="shared" si="185"/>
        <v>93.83</v>
      </c>
    </row>
    <row r="10982" spans="1:6" s="45" customFormat="1" ht="14.25">
      <c r="A10982" s="230">
        <v>5901639</v>
      </c>
      <c r="B10982" s="22" t="s">
        <v>31</v>
      </c>
      <c r="C10982" s="50" t="s">
        <v>11776</v>
      </c>
      <c r="D10982" s="51" t="s">
        <v>2418</v>
      </c>
      <c r="E10982" s="52">
        <v>0.89</v>
      </c>
      <c r="F10982" s="172">
        <f t="shared" si="185"/>
        <v>0.89</v>
      </c>
    </row>
    <row r="10983" spans="1:6" s="45" customFormat="1" ht="14.25">
      <c r="A10983" s="230">
        <v>5901638</v>
      </c>
      <c r="B10983" s="22" t="s">
        <v>31</v>
      </c>
      <c r="C10983" s="50" t="s">
        <v>11777</v>
      </c>
      <c r="D10983" s="51" t="s">
        <v>2418</v>
      </c>
      <c r="E10983" s="52">
        <v>0.72</v>
      </c>
      <c r="F10983" s="172">
        <f t="shared" si="185"/>
        <v>0.72</v>
      </c>
    </row>
    <row r="10984" spans="1:6" s="45" customFormat="1" ht="14.25">
      <c r="A10984" s="230">
        <v>5901640</v>
      </c>
      <c r="B10984" s="22" t="s">
        <v>31</v>
      </c>
      <c r="C10984" s="50" t="s">
        <v>11778</v>
      </c>
      <c r="D10984" s="51" t="s">
        <v>2418</v>
      </c>
      <c r="E10984" s="52">
        <v>0.65</v>
      </c>
      <c r="F10984" s="172">
        <f t="shared" si="185"/>
        <v>0.65</v>
      </c>
    </row>
    <row r="10985" spans="1:6" s="45" customFormat="1" ht="14.25">
      <c r="A10985" s="230">
        <v>5914359</v>
      </c>
      <c r="B10985" s="22" t="s">
        <v>31</v>
      </c>
      <c r="C10985" s="50" t="s">
        <v>11779</v>
      </c>
      <c r="D10985" s="51" t="s">
        <v>2418</v>
      </c>
      <c r="E10985" s="52">
        <v>1.24</v>
      </c>
      <c r="F10985" s="172">
        <f t="shared" si="185"/>
        <v>1.24</v>
      </c>
    </row>
    <row r="10986" spans="1:6" s="45" customFormat="1" ht="14.25">
      <c r="A10986" s="230">
        <v>5914374</v>
      </c>
      <c r="B10986" s="22" t="s">
        <v>31</v>
      </c>
      <c r="C10986" s="50" t="s">
        <v>11780</v>
      </c>
      <c r="D10986" s="51" t="s">
        <v>2418</v>
      </c>
      <c r="E10986" s="52">
        <v>1</v>
      </c>
      <c r="F10986" s="172">
        <f t="shared" si="185"/>
        <v>1</v>
      </c>
    </row>
    <row r="10987" spans="1:6" s="45" customFormat="1" ht="14.25">
      <c r="A10987" s="230">
        <v>5914389</v>
      </c>
      <c r="B10987" s="22" t="s">
        <v>31</v>
      </c>
      <c r="C10987" s="50" t="s">
        <v>11781</v>
      </c>
      <c r="D10987" s="51" t="s">
        <v>2418</v>
      </c>
      <c r="E10987" s="52">
        <v>0.81</v>
      </c>
      <c r="F10987" s="172">
        <f t="shared" si="185"/>
        <v>0.81</v>
      </c>
    </row>
    <row r="10988" spans="1:6" s="45" customFormat="1" ht="14.25">
      <c r="A10988" s="230">
        <v>5915319</v>
      </c>
      <c r="B10988" s="22" t="s">
        <v>31</v>
      </c>
      <c r="C10988" s="50" t="s">
        <v>11782</v>
      </c>
      <c r="D10988" s="51" t="s">
        <v>2418</v>
      </c>
      <c r="E10988" s="52">
        <v>0.89</v>
      </c>
      <c r="F10988" s="172">
        <f t="shared" si="185"/>
        <v>0.89</v>
      </c>
    </row>
    <row r="10989" spans="1:6" s="45" customFormat="1" ht="14.25">
      <c r="A10989" s="230">
        <v>5915320</v>
      </c>
      <c r="B10989" s="22" t="s">
        <v>31</v>
      </c>
      <c r="C10989" s="50" t="s">
        <v>11783</v>
      </c>
      <c r="D10989" s="51" t="s">
        <v>2418</v>
      </c>
      <c r="E10989" s="52">
        <v>0.71</v>
      </c>
      <c r="F10989" s="172">
        <f t="shared" si="185"/>
        <v>0.71</v>
      </c>
    </row>
    <row r="10990" spans="1:6" s="45" customFormat="1" ht="14.25">
      <c r="A10990" s="230">
        <v>5915321</v>
      </c>
      <c r="B10990" s="22" t="s">
        <v>31</v>
      </c>
      <c r="C10990" s="50" t="s">
        <v>11784</v>
      </c>
      <c r="D10990" s="51" t="s">
        <v>2418</v>
      </c>
      <c r="E10990" s="52">
        <v>0.64</v>
      </c>
      <c r="F10990" s="172">
        <f t="shared" si="185"/>
        <v>0.64</v>
      </c>
    </row>
    <row r="10991" spans="1:6" s="45" customFormat="1" ht="14.25">
      <c r="A10991" s="230">
        <v>5914314</v>
      </c>
      <c r="B10991" s="22" t="s">
        <v>31</v>
      </c>
      <c r="C10991" s="50" t="s">
        <v>11785</v>
      </c>
      <c r="D10991" s="51" t="s">
        <v>2418</v>
      </c>
      <c r="E10991" s="52">
        <v>1.2</v>
      </c>
      <c r="F10991" s="172">
        <f t="shared" ref="F10991:F11054" si="186">E10991*$F$5038</f>
        <v>1.2</v>
      </c>
    </row>
    <row r="10992" spans="1:6" s="45" customFormat="1" ht="14.25">
      <c r="A10992" s="230">
        <v>5914329</v>
      </c>
      <c r="B10992" s="22" t="s">
        <v>31</v>
      </c>
      <c r="C10992" s="50" t="s">
        <v>11786</v>
      </c>
      <c r="D10992" s="51" t="s">
        <v>2418</v>
      </c>
      <c r="E10992" s="52">
        <v>0.96</v>
      </c>
      <c r="F10992" s="172">
        <f t="shared" si="186"/>
        <v>0.96</v>
      </c>
    </row>
    <row r="10993" spans="1:6" s="45" customFormat="1" ht="14.25">
      <c r="A10993" s="230">
        <v>5914344</v>
      </c>
      <c r="B10993" s="22" t="s">
        <v>31</v>
      </c>
      <c r="C10993" s="50" t="s">
        <v>11787</v>
      </c>
      <c r="D10993" s="51" t="s">
        <v>2418</v>
      </c>
      <c r="E10993" s="52">
        <v>0.78</v>
      </c>
      <c r="F10993" s="172">
        <f t="shared" si="186"/>
        <v>0.78</v>
      </c>
    </row>
    <row r="10994" spans="1:6" s="45" customFormat="1" ht="14.25">
      <c r="A10994" s="230">
        <v>5914539</v>
      </c>
      <c r="B10994" s="22" t="s">
        <v>31</v>
      </c>
      <c r="C10994" s="50" t="s">
        <v>11788</v>
      </c>
      <c r="D10994" s="51" t="s">
        <v>2418</v>
      </c>
      <c r="E10994" s="52">
        <v>0.98</v>
      </c>
      <c r="F10994" s="172">
        <f t="shared" si="186"/>
        <v>0.98</v>
      </c>
    </row>
    <row r="10995" spans="1:6" s="45" customFormat="1" ht="14.25">
      <c r="A10995" s="230">
        <v>5914554</v>
      </c>
      <c r="B10995" s="22" t="s">
        <v>31</v>
      </c>
      <c r="C10995" s="50" t="s">
        <v>11789</v>
      </c>
      <c r="D10995" s="51" t="s">
        <v>2418</v>
      </c>
      <c r="E10995" s="52">
        <v>0.79</v>
      </c>
      <c r="F10995" s="172">
        <f t="shared" si="186"/>
        <v>0.79</v>
      </c>
    </row>
    <row r="10996" spans="1:6" s="45" customFormat="1" ht="14.25">
      <c r="A10996" s="230">
        <v>5914569</v>
      </c>
      <c r="B10996" s="22" t="s">
        <v>31</v>
      </c>
      <c r="C10996" s="50" t="s">
        <v>11790</v>
      </c>
      <c r="D10996" s="51" t="s">
        <v>2418</v>
      </c>
      <c r="E10996" s="52">
        <v>0.64</v>
      </c>
      <c r="F10996" s="172">
        <f t="shared" si="186"/>
        <v>0.64</v>
      </c>
    </row>
    <row r="10997" spans="1:6" s="45" customFormat="1" ht="14.25">
      <c r="A10997" s="230">
        <v>5915012</v>
      </c>
      <c r="B10997" s="22" t="s">
        <v>31</v>
      </c>
      <c r="C10997" s="50" t="s">
        <v>11791</v>
      </c>
      <c r="D10997" s="51" t="s">
        <v>2418</v>
      </c>
      <c r="E10997" s="52">
        <v>2.1</v>
      </c>
      <c r="F10997" s="172">
        <f t="shared" si="186"/>
        <v>2.1</v>
      </c>
    </row>
    <row r="10998" spans="1:6" s="45" customFormat="1" ht="14.25">
      <c r="A10998" s="230">
        <v>5915013</v>
      </c>
      <c r="B10998" s="22" t="s">
        <v>31</v>
      </c>
      <c r="C10998" s="50" t="s">
        <v>11792</v>
      </c>
      <c r="D10998" s="51" t="s">
        <v>2418</v>
      </c>
      <c r="E10998" s="52">
        <v>1.68</v>
      </c>
      <c r="F10998" s="172">
        <f t="shared" si="186"/>
        <v>1.68</v>
      </c>
    </row>
    <row r="10999" spans="1:6" s="45" customFormat="1" ht="14.25">
      <c r="A10999" s="230">
        <v>5915014</v>
      </c>
      <c r="B10999" s="22" t="s">
        <v>31</v>
      </c>
      <c r="C10999" s="50" t="s">
        <v>11793</v>
      </c>
      <c r="D10999" s="51" t="s">
        <v>2418</v>
      </c>
      <c r="E10999" s="52">
        <v>1.37</v>
      </c>
      <c r="F10999" s="172">
        <f t="shared" si="186"/>
        <v>1.37</v>
      </c>
    </row>
    <row r="11000" spans="1:6" s="45" customFormat="1" ht="14.25">
      <c r="A11000" s="230">
        <v>5914584</v>
      </c>
      <c r="B11000" s="22" t="s">
        <v>31</v>
      </c>
      <c r="C11000" s="50" t="s">
        <v>11794</v>
      </c>
      <c r="D11000" s="51" t="s">
        <v>2418</v>
      </c>
      <c r="E11000" s="52">
        <v>2.67</v>
      </c>
      <c r="F11000" s="172">
        <f t="shared" si="186"/>
        <v>2.67</v>
      </c>
    </row>
    <row r="11001" spans="1:6" s="45" customFormat="1" ht="14.25">
      <c r="A11001" s="230">
        <v>5914599</v>
      </c>
      <c r="B11001" s="22" t="s">
        <v>31</v>
      </c>
      <c r="C11001" s="50" t="s">
        <v>11795</v>
      </c>
      <c r="D11001" s="51" t="s">
        <v>2418</v>
      </c>
      <c r="E11001" s="52">
        <v>2.14</v>
      </c>
      <c r="F11001" s="172">
        <f t="shared" si="186"/>
        <v>2.14</v>
      </c>
    </row>
    <row r="11002" spans="1:6" s="45" customFormat="1" ht="14.25">
      <c r="A11002" s="230">
        <v>5914614</v>
      </c>
      <c r="B11002" s="22" t="s">
        <v>31</v>
      </c>
      <c r="C11002" s="50" t="s">
        <v>11796</v>
      </c>
      <c r="D11002" s="51" t="s">
        <v>2418</v>
      </c>
      <c r="E11002" s="52">
        <v>1.74</v>
      </c>
      <c r="F11002" s="172">
        <f t="shared" si="186"/>
        <v>1.74</v>
      </c>
    </row>
    <row r="11003" spans="1:6" s="45" customFormat="1" ht="14.25">
      <c r="A11003" s="230">
        <v>5914581</v>
      </c>
      <c r="B11003" s="22" t="s">
        <v>31</v>
      </c>
      <c r="C11003" s="50" t="s">
        <v>11797</v>
      </c>
      <c r="D11003" s="51" t="s">
        <v>2418</v>
      </c>
      <c r="E11003" s="52">
        <v>2.38</v>
      </c>
      <c r="F11003" s="172">
        <f t="shared" si="186"/>
        <v>2.38</v>
      </c>
    </row>
    <row r="11004" spans="1:6" s="45" customFormat="1" ht="14.25">
      <c r="A11004" s="230">
        <v>5914582</v>
      </c>
      <c r="B11004" s="22" t="s">
        <v>31</v>
      </c>
      <c r="C11004" s="50" t="s">
        <v>11798</v>
      </c>
      <c r="D11004" s="51" t="s">
        <v>2418</v>
      </c>
      <c r="E11004" s="52">
        <v>1.9</v>
      </c>
      <c r="F11004" s="172">
        <f t="shared" si="186"/>
        <v>1.9</v>
      </c>
    </row>
    <row r="11005" spans="1:6" s="45" customFormat="1" ht="14.25">
      <c r="A11005" s="230">
        <v>5914583</v>
      </c>
      <c r="B11005" s="22" t="s">
        <v>31</v>
      </c>
      <c r="C11005" s="50" t="s">
        <v>11799</v>
      </c>
      <c r="D11005" s="51" t="s">
        <v>2418</v>
      </c>
      <c r="E11005" s="52">
        <v>1.55</v>
      </c>
      <c r="F11005" s="172">
        <f t="shared" si="186"/>
        <v>1.55</v>
      </c>
    </row>
    <row r="11006" spans="1:6" s="45" customFormat="1" ht="14.25">
      <c r="A11006" s="230">
        <v>5914449</v>
      </c>
      <c r="B11006" s="22" t="s">
        <v>31</v>
      </c>
      <c r="C11006" s="50" t="s">
        <v>11800</v>
      </c>
      <c r="D11006" s="51" t="s">
        <v>2418</v>
      </c>
      <c r="E11006" s="52">
        <v>1.04</v>
      </c>
      <c r="F11006" s="172">
        <f t="shared" si="186"/>
        <v>1.04</v>
      </c>
    </row>
    <row r="11007" spans="1:6" s="45" customFormat="1" ht="14.25">
      <c r="A11007" s="230">
        <v>5914464</v>
      </c>
      <c r="B11007" s="22" t="s">
        <v>31</v>
      </c>
      <c r="C11007" s="50" t="s">
        <v>11801</v>
      </c>
      <c r="D11007" s="51" t="s">
        <v>2418</v>
      </c>
      <c r="E11007" s="52">
        <v>0.83</v>
      </c>
      <c r="F11007" s="172">
        <f t="shared" si="186"/>
        <v>0.83</v>
      </c>
    </row>
    <row r="11008" spans="1:6" s="45" customFormat="1" ht="14.25">
      <c r="A11008" s="230">
        <v>5914479</v>
      </c>
      <c r="B11008" s="22" t="s">
        <v>31</v>
      </c>
      <c r="C11008" s="50" t="s">
        <v>11802</v>
      </c>
      <c r="D11008" s="51" t="s">
        <v>2418</v>
      </c>
      <c r="E11008" s="52">
        <v>0.68</v>
      </c>
      <c r="F11008" s="172">
        <f t="shared" si="186"/>
        <v>0.68</v>
      </c>
    </row>
    <row r="11009" spans="1:6" s="45" customFormat="1" ht="14.25">
      <c r="A11009" s="230">
        <v>5915322</v>
      </c>
      <c r="B11009" s="22" t="s">
        <v>31</v>
      </c>
      <c r="C11009" s="50" t="s">
        <v>11803</v>
      </c>
      <c r="D11009" s="51" t="s">
        <v>2418</v>
      </c>
      <c r="E11009" s="52">
        <v>1.75</v>
      </c>
      <c r="F11009" s="172">
        <f t="shared" si="186"/>
        <v>1.75</v>
      </c>
    </row>
    <row r="11010" spans="1:6" s="45" customFormat="1" ht="14.25">
      <c r="A11010" s="230">
        <v>5915323</v>
      </c>
      <c r="B11010" s="22" t="s">
        <v>31</v>
      </c>
      <c r="C11010" s="50" t="s">
        <v>11804</v>
      </c>
      <c r="D11010" s="51" t="s">
        <v>2418</v>
      </c>
      <c r="E11010" s="52">
        <v>1.4</v>
      </c>
      <c r="F11010" s="172">
        <f t="shared" si="186"/>
        <v>1.4</v>
      </c>
    </row>
    <row r="11011" spans="1:6" s="45" customFormat="1" ht="14.25">
      <c r="A11011" s="230">
        <v>5915324</v>
      </c>
      <c r="B11011" s="22" t="s">
        <v>31</v>
      </c>
      <c r="C11011" s="50" t="s">
        <v>11805</v>
      </c>
      <c r="D11011" s="51" t="s">
        <v>2418</v>
      </c>
      <c r="E11011" s="52">
        <v>1.1399999999999999</v>
      </c>
      <c r="F11011" s="172">
        <f t="shared" si="186"/>
        <v>1.1399999999999999</v>
      </c>
    </row>
    <row r="11012" spans="1:6" s="45" customFormat="1" ht="14.25">
      <c r="A11012" s="230">
        <v>5914404</v>
      </c>
      <c r="B11012" s="22" t="s">
        <v>31</v>
      </c>
      <c r="C11012" s="50" t="s">
        <v>11806</v>
      </c>
      <c r="D11012" s="51" t="s">
        <v>2418</v>
      </c>
      <c r="E11012" s="52">
        <v>1.1200000000000001</v>
      </c>
      <c r="F11012" s="172">
        <f t="shared" si="186"/>
        <v>1.1200000000000001</v>
      </c>
    </row>
    <row r="11013" spans="1:6" s="45" customFormat="1" ht="14.25">
      <c r="A11013" s="230">
        <v>5914419</v>
      </c>
      <c r="B11013" s="22" t="s">
        <v>31</v>
      </c>
      <c r="C11013" s="50" t="s">
        <v>11807</v>
      </c>
      <c r="D11013" s="51" t="s">
        <v>2418</v>
      </c>
      <c r="E11013" s="52">
        <v>0.9</v>
      </c>
      <c r="F11013" s="172">
        <f t="shared" si="186"/>
        <v>0.9</v>
      </c>
    </row>
    <row r="11014" spans="1:6" s="45" customFormat="1" ht="14.25">
      <c r="A11014" s="230">
        <v>5914434</v>
      </c>
      <c r="B11014" s="22" t="s">
        <v>31</v>
      </c>
      <c r="C11014" s="50" t="s">
        <v>11808</v>
      </c>
      <c r="D11014" s="51" t="s">
        <v>2418</v>
      </c>
      <c r="E11014" s="52">
        <v>0.73</v>
      </c>
      <c r="F11014" s="172">
        <f t="shared" si="186"/>
        <v>0.73</v>
      </c>
    </row>
    <row r="11015" spans="1:6" s="45" customFormat="1" ht="14.25">
      <c r="A11015" s="230">
        <v>5914635</v>
      </c>
      <c r="B11015" s="22" t="s">
        <v>31</v>
      </c>
      <c r="C11015" s="50" t="s">
        <v>11809</v>
      </c>
      <c r="D11015" s="51" t="s">
        <v>2418</v>
      </c>
      <c r="E11015" s="52">
        <v>1.1100000000000001</v>
      </c>
      <c r="F11015" s="172">
        <f t="shared" si="186"/>
        <v>1.1100000000000001</v>
      </c>
    </row>
    <row r="11016" spans="1:6" s="45" customFormat="1" ht="14.25">
      <c r="A11016" s="230">
        <v>5914636</v>
      </c>
      <c r="B11016" s="22" t="s">
        <v>31</v>
      </c>
      <c r="C11016" s="50" t="s">
        <v>11810</v>
      </c>
      <c r="D11016" s="51" t="s">
        <v>2418</v>
      </c>
      <c r="E11016" s="52">
        <v>0.88</v>
      </c>
      <c r="F11016" s="172">
        <f t="shared" si="186"/>
        <v>0.88</v>
      </c>
    </row>
    <row r="11017" spans="1:6" s="45" customFormat="1" ht="14.25">
      <c r="A11017" s="230">
        <v>5914637</v>
      </c>
      <c r="B11017" s="22" t="s">
        <v>31</v>
      </c>
      <c r="C11017" s="50" t="s">
        <v>11811</v>
      </c>
      <c r="D11017" s="51" t="s">
        <v>2418</v>
      </c>
      <c r="E11017" s="52">
        <v>0.72</v>
      </c>
      <c r="F11017" s="172">
        <f t="shared" si="186"/>
        <v>0.72</v>
      </c>
    </row>
    <row r="11018" spans="1:6" s="45" customFormat="1" ht="14.25">
      <c r="A11018" s="230">
        <v>5914638</v>
      </c>
      <c r="B11018" s="22" t="s">
        <v>31</v>
      </c>
      <c r="C11018" s="50" t="s">
        <v>11812</v>
      </c>
      <c r="D11018" s="51" t="s">
        <v>2418</v>
      </c>
      <c r="E11018" s="52">
        <v>0.87</v>
      </c>
      <c r="F11018" s="172">
        <f t="shared" si="186"/>
        <v>0.87</v>
      </c>
    </row>
    <row r="11019" spans="1:6" s="45" customFormat="1" ht="14.25">
      <c r="A11019" s="230">
        <v>5914639</v>
      </c>
      <c r="B11019" s="22" t="s">
        <v>31</v>
      </c>
      <c r="C11019" s="50" t="s">
        <v>11813</v>
      </c>
      <c r="D11019" s="51" t="s">
        <v>2418</v>
      </c>
      <c r="E11019" s="52">
        <v>0.69</v>
      </c>
      <c r="F11019" s="172">
        <f t="shared" si="186"/>
        <v>0.69</v>
      </c>
    </row>
    <row r="11020" spans="1:6" s="45" customFormat="1" ht="14.25">
      <c r="A11020" s="230">
        <v>5914640</v>
      </c>
      <c r="B11020" s="22" t="s">
        <v>31</v>
      </c>
      <c r="C11020" s="50" t="s">
        <v>11814</v>
      </c>
      <c r="D11020" s="51" t="s">
        <v>2418</v>
      </c>
      <c r="E11020" s="52">
        <v>0.56000000000000005</v>
      </c>
      <c r="F11020" s="172">
        <f t="shared" si="186"/>
        <v>0.56000000000000005</v>
      </c>
    </row>
    <row r="11021" spans="1:6" s="45" customFormat="1" ht="14.25">
      <c r="A11021" s="230">
        <v>5915466</v>
      </c>
      <c r="B11021" s="22" t="s">
        <v>31</v>
      </c>
      <c r="C11021" s="50" t="s">
        <v>11815</v>
      </c>
      <c r="D11021" s="51" t="s">
        <v>2418</v>
      </c>
      <c r="E11021" s="52">
        <v>1.97</v>
      </c>
      <c r="F11021" s="172">
        <f t="shared" si="186"/>
        <v>1.97</v>
      </c>
    </row>
    <row r="11022" spans="1:6" s="45" customFormat="1" ht="14.25">
      <c r="A11022" s="230">
        <v>5915467</v>
      </c>
      <c r="B11022" s="22" t="s">
        <v>31</v>
      </c>
      <c r="C11022" s="50" t="s">
        <v>11816</v>
      </c>
      <c r="D11022" s="51" t="s">
        <v>2418</v>
      </c>
      <c r="E11022" s="52">
        <v>1.58</v>
      </c>
      <c r="F11022" s="172">
        <f t="shared" si="186"/>
        <v>1.58</v>
      </c>
    </row>
    <row r="11023" spans="1:6" s="45" customFormat="1" ht="14.25">
      <c r="A11023" s="230">
        <v>5915468</v>
      </c>
      <c r="B11023" s="22" t="s">
        <v>31</v>
      </c>
      <c r="C11023" s="50" t="s">
        <v>11817</v>
      </c>
      <c r="D11023" s="51" t="s">
        <v>2418</v>
      </c>
      <c r="E11023" s="52">
        <v>1.28</v>
      </c>
      <c r="F11023" s="172">
        <f t="shared" si="186"/>
        <v>1.28</v>
      </c>
    </row>
    <row r="11024" spans="1:6" s="45" customFormat="1" ht="14.25">
      <c r="A11024" s="230">
        <v>5914617</v>
      </c>
      <c r="B11024" s="22" t="s">
        <v>31</v>
      </c>
      <c r="C11024" s="50" t="s">
        <v>11818</v>
      </c>
      <c r="D11024" s="51" t="s">
        <v>2418</v>
      </c>
      <c r="E11024" s="52">
        <v>1.53</v>
      </c>
      <c r="F11024" s="172">
        <f t="shared" si="186"/>
        <v>1.53</v>
      </c>
    </row>
    <row r="11025" spans="1:6" s="45" customFormat="1" ht="14.25">
      <c r="A11025" s="230">
        <v>5914618</v>
      </c>
      <c r="B11025" s="22" t="s">
        <v>31</v>
      </c>
      <c r="C11025" s="50" t="s">
        <v>11819</v>
      </c>
      <c r="D11025" s="51" t="s">
        <v>2418</v>
      </c>
      <c r="E11025" s="52">
        <v>1.22</v>
      </c>
      <c r="F11025" s="172">
        <f t="shared" si="186"/>
        <v>1.22</v>
      </c>
    </row>
    <row r="11026" spans="1:6" s="45" customFormat="1" ht="14.25">
      <c r="A11026" s="230">
        <v>5914619</v>
      </c>
      <c r="B11026" s="22" t="s">
        <v>31</v>
      </c>
      <c r="C11026" s="50" t="s">
        <v>11820</v>
      </c>
      <c r="D11026" s="51" t="s">
        <v>2418</v>
      </c>
      <c r="E11026" s="52">
        <v>0.99</v>
      </c>
      <c r="F11026" s="172">
        <f t="shared" si="186"/>
        <v>0.99</v>
      </c>
    </row>
    <row r="11027" spans="1:6" s="45" customFormat="1" ht="14.25">
      <c r="A11027" s="230">
        <v>5915451</v>
      </c>
      <c r="B11027" s="22" t="s">
        <v>31</v>
      </c>
      <c r="C11027" s="50" t="s">
        <v>11821</v>
      </c>
      <c r="D11027" s="51" t="s">
        <v>2418</v>
      </c>
      <c r="E11027" s="52">
        <v>2.5299999999999998</v>
      </c>
      <c r="F11027" s="172">
        <f t="shared" si="186"/>
        <v>2.5299999999999998</v>
      </c>
    </row>
    <row r="11028" spans="1:6" s="45" customFormat="1" ht="14.25">
      <c r="A11028" s="230">
        <v>5915452</v>
      </c>
      <c r="B11028" s="22" t="s">
        <v>31</v>
      </c>
      <c r="C11028" s="50" t="s">
        <v>11822</v>
      </c>
      <c r="D11028" s="51" t="s">
        <v>2418</v>
      </c>
      <c r="E11028" s="52">
        <v>2.02</v>
      </c>
      <c r="F11028" s="172">
        <f t="shared" si="186"/>
        <v>2.02</v>
      </c>
    </row>
    <row r="11029" spans="1:6" s="45" customFormat="1" ht="14.25">
      <c r="A11029" s="230">
        <v>5915453</v>
      </c>
      <c r="B11029" s="22" t="s">
        <v>31</v>
      </c>
      <c r="C11029" s="50" t="s">
        <v>11823</v>
      </c>
      <c r="D11029" s="51" t="s">
        <v>2418</v>
      </c>
      <c r="E11029" s="52">
        <v>1.65</v>
      </c>
      <c r="F11029" s="172">
        <f t="shared" si="186"/>
        <v>1.65</v>
      </c>
    </row>
    <row r="11030" spans="1:6" s="45" customFormat="1" ht="14.25">
      <c r="A11030" s="230">
        <v>5915448</v>
      </c>
      <c r="B11030" s="22" t="s">
        <v>31</v>
      </c>
      <c r="C11030" s="50" t="s">
        <v>11824</v>
      </c>
      <c r="D11030" s="51" t="s">
        <v>2418</v>
      </c>
      <c r="E11030" s="52">
        <v>1.94</v>
      </c>
      <c r="F11030" s="172">
        <f t="shared" si="186"/>
        <v>1.94</v>
      </c>
    </row>
    <row r="11031" spans="1:6" s="45" customFormat="1" ht="14.25">
      <c r="A11031" s="230">
        <v>5915449</v>
      </c>
      <c r="B11031" s="22" t="s">
        <v>31</v>
      </c>
      <c r="C11031" s="50" t="s">
        <v>11825</v>
      </c>
      <c r="D11031" s="51" t="s">
        <v>2418</v>
      </c>
      <c r="E11031" s="52">
        <v>1.55</v>
      </c>
      <c r="F11031" s="172">
        <f t="shared" si="186"/>
        <v>1.55</v>
      </c>
    </row>
    <row r="11032" spans="1:6" s="45" customFormat="1" ht="14.25">
      <c r="A11032" s="230">
        <v>5915450</v>
      </c>
      <c r="B11032" s="22" t="s">
        <v>31</v>
      </c>
      <c r="C11032" s="50" t="s">
        <v>11826</v>
      </c>
      <c r="D11032" s="51" t="s">
        <v>2418</v>
      </c>
      <c r="E11032" s="52">
        <v>1.27</v>
      </c>
      <c r="F11032" s="172">
        <f t="shared" si="186"/>
        <v>1.27</v>
      </c>
    </row>
    <row r="11033" spans="1:6" s="45" customFormat="1" ht="14.25">
      <c r="A11033" s="230">
        <v>5901641</v>
      </c>
      <c r="B11033" s="22" t="s">
        <v>31</v>
      </c>
      <c r="C11033" s="50" t="s">
        <v>11827</v>
      </c>
      <c r="D11033" s="51" t="s">
        <v>2454</v>
      </c>
      <c r="E11033" s="52">
        <v>1.06</v>
      </c>
      <c r="F11033" s="172">
        <f t="shared" si="186"/>
        <v>1.06</v>
      </c>
    </row>
    <row r="11034" spans="1:6" s="45" customFormat="1" ht="14.25">
      <c r="A11034" s="230">
        <v>5901642</v>
      </c>
      <c r="B11034" s="22" t="s">
        <v>31</v>
      </c>
      <c r="C11034" s="50" t="s">
        <v>11828</v>
      </c>
      <c r="D11034" s="51" t="s">
        <v>2454</v>
      </c>
      <c r="E11034" s="52">
        <v>0.3</v>
      </c>
      <c r="F11034" s="172">
        <f t="shared" si="186"/>
        <v>0.3</v>
      </c>
    </row>
    <row r="11035" spans="1:6" s="45" customFormat="1" ht="14.25">
      <c r="A11035" s="230">
        <v>5901643</v>
      </c>
      <c r="B11035" s="22" t="s">
        <v>31</v>
      </c>
      <c r="C11035" s="50" t="s">
        <v>11829</v>
      </c>
      <c r="D11035" s="51" t="s">
        <v>2454</v>
      </c>
      <c r="E11035" s="52">
        <v>0.28000000000000003</v>
      </c>
      <c r="F11035" s="172">
        <f t="shared" si="186"/>
        <v>0.28000000000000003</v>
      </c>
    </row>
    <row r="11036" spans="1:6" s="45" customFormat="1" ht="14.25">
      <c r="A11036" s="230">
        <v>5901644</v>
      </c>
      <c r="B11036" s="22" t="s">
        <v>31</v>
      </c>
      <c r="C11036" s="50" t="s">
        <v>11830</v>
      </c>
      <c r="D11036" s="51" t="s">
        <v>2454</v>
      </c>
      <c r="E11036" s="52">
        <v>0.65</v>
      </c>
      <c r="F11036" s="172">
        <f t="shared" si="186"/>
        <v>0.65</v>
      </c>
    </row>
    <row r="11037" spans="1:6" s="45" customFormat="1" ht="14.25">
      <c r="A11037" s="230">
        <v>5901645</v>
      </c>
      <c r="B11037" s="22" t="s">
        <v>31</v>
      </c>
      <c r="C11037" s="50" t="s">
        <v>11831</v>
      </c>
      <c r="D11037" s="51" t="s">
        <v>2454</v>
      </c>
      <c r="E11037" s="52">
        <v>0.27</v>
      </c>
      <c r="F11037" s="172">
        <f t="shared" si="186"/>
        <v>0.27</v>
      </c>
    </row>
    <row r="11038" spans="1:6" s="45" customFormat="1" ht="14.25">
      <c r="A11038" s="230">
        <v>5901646</v>
      </c>
      <c r="B11038" s="22" t="s">
        <v>31</v>
      </c>
      <c r="C11038" s="50" t="s">
        <v>11832</v>
      </c>
      <c r="D11038" s="51" t="s">
        <v>2454</v>
      </c>
      <c r="E11038" s="52">
        <v>0.52</v>
      </c>
      <c r="F11038" s="172">
        <f t="shared" si="186"/>
        <v>0.52</v>
      </c>
    </row>
    <row r="11039" spans="1:6" s="45" customFormat="1" ht="14.25">
      <c r="A11039" s="230">
        <v>5901647</v>
      </c>
      <c r="B11039" s="22" t="s">
        <v>31</v>
      </c>
      <c r="C11039" s="50" t="s">
        <v>11833</v>
      </c>
      <c r="D11039" s="51" t="s">
        <v>2454</v>
      </c>
      <c r="E11039" s="52">
        <v>0.46</v>
      </c>
      <c r="F11039" s="172">
        <f t="shared" si="186"/>
        <v>0.46</v>
      </c>
    </row>
    <row r="11040" spans="1:6" s="45" customFormat="1" ht="14.25">
      <c r="A11040" s="230">
        <v>5901648</v>
      </c>
      <c r="B11040" s="22" t="s">
        <v>31</v>
      </c>
      <c r="C11040" s="50" t="s">
        <v>11834</v>
      </c>
      <c r="D11040" s="51" t="s">
        <v>2454</v>
      </c>
      <c r="E11040" s="52">
        <v>0.4</v>
      </c>
      <c r="F11040" s="172">
        <f t="shared" si="186"/>
        <v>0.4</v>
      </c>
    </row>
    <row r="11041" spans="1:6" s="45" customFormat="1" ht="14.25">
      <c r="A11041" s="230">
        <v>5901649</v>
      </c>
      <c r="B11041" s="22" t="s">
        <v>31</v>
      </c>
      <c r="C11041" s="50" t="s">
        <v>11835</v>
      </c>
      <c r="D11041" s="51" t="s">
        <v>2454</v>
      </c>
      <c r="E11041" s="52">
        <v>1.51</v>
      </c>
      <c r="F11041" s="172">
        <f t="shared" si="186"/>
        <v>1.51</v>
      </c>
    </row>
    <row r="11042" spans="1:6" s="45" customFormat="1" ht="14.25">
      <c r="A11042" s="230">
        <v>5901650</v>
      </c>
      <c r="B11042" s="22" t="s">
        <v>31</v>
      </c>
      <c r="C11042" s="50" t="s">
        <v>11836</v>
      </c>
      <c r="D11042" s="51" t="s">
        <v>2454</v>
      </c>
      <c r="E11042" s="52">
        <v>1.03</v>
      </c>
      <c r="F11042" s="172">
        <f t="shared" si="186"/>
        <v>1.03</v>
      </c>
    </row>
    <row r="11043" spans="1:6" s="45" customFormat="1" ht="14.25">
      <c r="A11043" s="230">
        <v>5901651</v>
      </c>
      <c r="B11043" s="22" t="s">
        <v>31</v>
      </c>
      <c r="C11043" s="50" t="s">
        <v>11837</v>
      </c>
      <c r="D11043" s="51" t="s">
        <v>2454</v>
      </c>
      <c r="E11043" s="52">
        <v>0.28999999999999998</v>
      </c>
      <c r="F11043" s="172">
        <f t="shared" si="186"/>
        <v>0.28999999999999998</v>
      </c>
    </row>
    <row r="11044" spans="1:6" s="45" customFormat="1" ht="14.25">
      <c r="A11044" s="230">
        <v>5901652</v>
      </c>
      <c r="B11044" s="22" t="s">
        <v>31</v>
      </c>
      <c r="C11044" s="50" t="s">
        <v>11838</v>
      </c>
      <c r="D11044" s="51" t="s">
        <v>2454</v>
      </c>
      <c r="E11044" s="52">
        <v>0.27</v>
      </c>
      <c r="F11044" s="172">
        <f t="shared" si="186"/>
        <v>0.27</v>
      </c>
    </row>
    <row r="11045" spans="1:6" s="45" customFormat="1" ht="14.25">
      <c r="A11045" s="230">
        <v>5901653</v>
      </c>
      <c r="B11045" s="22" t="s">
        <v>31</v>
      </c>
      <c r="C11045" s="50" t="s">
        <v>11839</v>
      </c>
      <c r="D11045" s="51" t="s">
        <v>2454</v>
      </c>
      <c r="E11045" s="52">
        <v>0.63</v>
      </c>
      <c r="F11045" s="172">
        <f t="shared" si="186"/>
        <v>0.63</v>
      </c>
    </row>
    <row r="11046" spans="1:6" s="45" customFormat="1" ht="14.25">
      <c r="A11046" s="230">
        <v>5901654</v>
      </c>
      <c r="B11046" s="22" t="s">
        <v>31</v>
      </c>
      <c r="C11046" s="50" t="s">
        <v>11840</v>
      </c>
      <c r="D11046" s="51" t="s">
        <v>2454</v>
      </c>
      <c r="E11046" s="52">
        <v>0.27</v>
      </c>
      <c r="F11046" s="172">
        <f t="shared" si="186"/>
        <v>0.27</v>
      </c>
    </row>
    <row r="11047" spans="1:6" s="45" customFormat="1" ht="14.25">
      <c r="A11047" s="230">
        <v>5901655</v>
      </c>
      <c r="B11047" s="22" t="s">
        <v>31</v>
      </c>
      <c r="C11047" s="50" t="s">
        <v>11841</v>
      </c>
      <c r="D11047" s="51" t="s">
        <v>2454</v>
      </c>
      <c r="E11047" s="52">
        <v>0.51</v>
      </c>
      <c r="F11047" s="172">
        <f t="shared" si="186"/>
        <v>0.51</v>
      </c>
    </row>
    <row r="11048" spans="1:6" s="45" customFormat="1" ht="14.25">
      <c r="A11048" s="230">
        <v>5901656</v>
      </c>
      <c r="B11048" s="22" t="s">
        <v>31</v>
      </c>
      <c r="C11048" s="50" t="s">
        <v>11842</v>
      </c>
      <c r="D11048" s="51" t="s">
        <v>2454</v>
      </c>
      <c r="E11048" s="52">
        <v>0.45</v>
      </c>
      <c r="F11048" s="172">
        <f t="shared" si="186"/>
        <v>0.45</v>
      </c>
    </row>
    <row r="11049" spans="1:6" s="45" customFormat="1" ht="14.25">
      <c r="A11049" s="230">
        <v>5901657</v>
      </c>
      <c r="B11049" s="22" t="s">
        <v>31</v>
      </c>
      <c r="C11049" s="50" t="s">
        <v>11843</v>
      </c>
      <c r="D11049" s="51" t="s">
        <v>2454</v>
      </c>
      <c r="E11049" s="52">
        <v>0.39</v>
      </c>
      <c r="F11049" s="172">
        <f t="shared" si="186"/>
        <v>0.39</v>
      </c>
    </row>
    <row r="11050" spans="1:6" s="45" customFormat="1" ht="14.25">
      <c r="A11050" s="230">
        <v>5901658</v>
      </c>
      <c r="B11050" s="22" t="s">
        <v>31</v>
      </c>
      <c r="C11050" s="50" t="s">
        <v>11844</v>
      </c>
      <c r="D11050" s="51" t="s">
        <v>2454</v>
      </c>
      <c r="E11050" s="52">
        <v>1.48</v>
      </c>
      <c r="F11050" s="172">
        <f t="shared" si="186"/>
        <v>1.48</v>
      </c>
    </row>
    <row r="11051" spans="1:6" s="45" customFormat="1" ht="14.25">
      <c r="A11051" s="230">
        <v>5901659</v>
      </c>
      <c r="B11051" s="22" t="s">
        <v>31</v>
      </c>
      <c r="C11051" s="50" t="s">
        <v>11845</v>
      </c>
      <c r="D11051" s="51" t="s">
        <v>2454</v>
      </c>
      <c r="E11051" s="52">
        <v>1.04</v>
      </c>
      <c r="F11051" s="172">
        <f t="shared" si="186"/>
        <v>1.04</v>
      </c>
    </row>
    <row r="11052" spans="1:6" s="45" customFormat="1" ht="14.25">
      <c r="A11052" s="230">
        <v>5901660</v>
      </c>
      <c r="B11052" s="22" t="s">
        <v>31</v>
      </c>
      <c r="C11052" s="50" t="s">
        <v>11846</v>
      </c>
      <c r="D11052" s="51" t="s">
        <v>2454</v>
      </c>
      <c r="E11052" s="52">
        <v>0.28999999999999998</v>
      </c>
      <c r="F11052" s="172">
        <f t="shared" si="186"/>
        <v>0.28999999999999998</v>
      </c>
    </row>
    <row r="11053" spans="1:6" s="45" customFormat="1" ht="14.25">
      <c r="A11053" s="230">
        <v>5901661</v>
      </c>
      <c r="B11053" s="22" t="s">
        <v>31</v>
      </c>
      <c r="C11053" s="50" t="s">
        <v>11847</v>
      </c>
      <c r="D11053" s="51" t="s">
        <v>2454</v>
      </c>
      <c r="E11053" s="52">
        <v>0.28000000000000003</v>
      </c>
      <c r="F11053" s="172">
        <f t="shared" si="186"/>
        <v>0.28000000000000003</v>
      </c>
    </row>
    <row r="11054" spans="1:6" s="45" customFormat="1" ht="14.25">
      <c r="A11054" s="230">
        <v>5901662</v>
      </c>
      <c r="B11054" s="22" t="s">
        <v>31</v>
      </c>
      <c r="C11054" s="50" t="s">
        <v>11848</v>
      </c>
      <c r="D11054" s="51" t="s">
        <v>2454</v>
      </c>
      <c r="E11054" s="52">
        <v>0.64</v>
      </c>
      <c r="F11054" s="172">
        <f t="shared" si="186"/>
        <v>0.64</v>
      </c>
    </row>
    <row r="11055" spans="1:6" s="45" customFormat="1" ht="14.25">
      <c r="A11055" s="230">
        <v>5901663</v>
      </c>
      <c r="B11055" s="22" t="s">
        <v>31</v>
      </c>
      <c r="C11055" s="50" t="s">
        <v>11849</v>
      </c>
      <c r="D11055" s="51" t="s">
        <v>2454</v>
      </c>
      <c r="E11055" s="52">
        <v>0.27</v>
      </c>
      <c r="F11055" s="172">
        <f t="shared" ref="F11055:F11118" si="187">E11055*$F$5038</f>
        <v>0.27</v>
      </c>
    </row>
    <row r="11056" spans="1:6" s="45" customFormat="1" ht="14.25">
      <c r="A11056" s="230">
        <v>5901664</v>
      </c>
      <c r="B11056" s="22" t="s">
        <v>31</v>
      </c>
      <c r="C11056" s="50" t="s">
        <v>11850</v>
      </c>
      <c r="D11056" s="51" t="s">
        <v>2454</v>
      </c>
      <c r="E11056" s="52">
        <v>0.51</v>
      </c>
      <c r="F11056" s="172">
        <f t="shared" si="187"/>
        <v>0.51</v>
      </c>
    </row>
    <row r="11057" spans="1:6" s="45" customFormat="1" ht="14.25">
      <c r="A11057" s="230">
        <v>5901665</v>
      </c>
      <c r="B11057" s="22" t="s">
        <v>31</v>
      </c>
      <c r="C11057" s="50" t="s">
        <v>11851</v>
      </c>
      <c r="D11057" s="51" t="s">
        <v>2454</v>
      </c>
      <c r="E11057" s="52">
        <v>0.45</v>
      </c>
      <c r="F11057" s="172">
        <f t="shared" si="187"/>
        <v>0.45</v>
      </c>
    </row>
    <row r="11058" spans="1:6" s="45" customFormat="1" ht="14.25">
      <c r="A11058" s="230">
        <v>5901666</v>
      </c>
      <c r="B11058" s="22" t="s">
        <v>31</v>
      </c>
      <c r="C11058" s="50" t="s">
        <v>11852</v>
      </c>
      <c r="D11058" s="51" t="s">
        <v>2454</v>
      </c>
      <c r="E11058" s="52">
        <v>0.4</v>
      </c>
      <c r="F11058" s="172">
        <f t="shared" si="187"/>
        <v>0.4</v>
      </c>
    </row>
    <row r="11059" spans="1:6" s="45" customFormat="1" ht="14.25">
      <c r="A11059" s="230">
        <v>5901667</v>
      </c>
      <c r="B11059" s="22" t="s">
        <v>31</v>
      </c>
      <c r="C11059" s="50" t="s">
        <v>11853</v>
      </c>
      <c r="D11059" s="51" t="s">
        <v>2454</v>
      </c>
      <c r="E11059" s="52">
        <v>1.49</v>
      </c>
      <c r="F11059" s="172">
        <f t="shared" si="187"/>
        <v>1.49</v>
      </c>
    </row>
    <row r="11060" spans="1:6" s="45" customFormat="1" ht="14.25">
      <c r="A11060" s="230">
        <v>5914511</v>
      </c>
      <c r="B11060" s="22" t="s">
        <v>31</v>
      </c>
      <c r="C11060" s="50" t="s">
        <v>11854</v>
      </c>
      <c r="D11060" s="51" t="s">
        <v>2418</v>
      </c>
      <c r="E11060" s="52">
        <v>0.27</v>
      </c>
      <c r="F11060" s="172">
        <f t="shared" si="187"/>
        <v>0.27</v>
      </c>
    </row>
    <row r="11061" spans="1:6" s="45" customFormat="1" ht="14.25">
      <c r="A11061" s="230">
        <v>5914510</v>
      </c>
      <c r="B11061" s="22" t="s">
        <v>31</v>
      </c>
      <c r="C11061" s="50" t="s">
        <v>11855</v>
      </c>
      <c r="D11061" s="51" t="s">
        <v>2418</v>
      </c>
      <c r="E11061" s="52">
        <v>0.24</v>
      </c>
      <c r="F11061" s="172">
        <f t="shared" si="187"/>
        <v>0.24</v>
      </c>
    </row>
    <row r="11062" spans="1:6" s="45" customFormat="1" ht="24">
      <c r="A11062" s="230">
        <v>5906597</v>
      </c>
      <c r="B11062" s="22" t="s">
        <v>31</v>
      </c>
      <c r="C11062" s="50" t="s">
        <v>11856</v>
      </c>
      <c r="D11062" s="51" t="s">
        <v>2455</v>
      </c>
      <c r="E11062" s="52">
        <v>12.72</v>
      </c>
      <c r="F11062" s="172">
        <f t="shared" si="187"/>
        <v>12.72</v>
      </c>
    </row>
    <row r="11063" spans="1:6" s="45" customFormat="1" ht="24">
      <c r="A11063" s="230">
        <v>5906598</v>
      </c>
      <c r="B11063" s="22" t="s">
        <v>31</v>
      </c>
      <c r="C11063" s="50" t="s">
        <v>11857</v>
      </c>
      <c r="D11063" s="51" t="s">
        <v>2455</v>
      </c>
      <c r="E11063" s="52">
        <v>10.17</v>
      </c>
      <c r="F11063" s="172">
        <f t="shared" si="187"/>
        <v>10.17</v>
      </c>
    </row>
    <row r="11064" spans="1:6" s="45" customFormat="1" ht="24">
      <c r="A11064" s="230">
        <v>5906599</v>
      </c>
      <c r="B11064" s="22" t="s">
        <v>31</v>
      </c>
      <c r="C11064" s="50" t="s">
        <v>11858</v>
      </c>
      <c r="D11064" s="51" t="s">
        <v>2455</v>
      </c>
      <c r="E11064" s="52">
        <v>8.2799999999999994</v>
      </c>
      <c r="F11064" s="172">
        <f t="shared" si="187"/>
        <v>8.2799999999999994</v>
      </c>
    </row>
    <row r="11065" spans="1:6" s="45" customFormat="1" ht="24">
      <c r="A11065" s="230">
        <v>5906594</v>
      </c>
      <c r="B11065" s="22" t="s">
        <v>31</v>
      </c>
      <c r="C11065" s="50" t="s">
        <v>11859</v>
      </c>
      <c r="D11065" s="51" t="s">
        <v>2455</v>
      </c>
      <c r="E11065" s="52">
        <v>8.48</v>
      </c>
      <c r="F11065" s="172">
        <f t="shared" si="187"/>
        <v>8.48</v>
      </c>
    </row>
    <row r="11066" spans="1:6" s="45" customFormat="1" ht="24">
      <c r="A11066" s="230">
        <v>5906595</v>
      </c>
      <c r="B11066" s="22" t="s">
        <v>31</v>
      </c>
      <c r="C11066" s="50" t="s">
        <v>11860</v>
      </c>
      <c r="D11066" s="51" t="s">
        <v>2455</v>
      </c>
      <c r="E11066" s="52">
        <v>6.78</v>
      </c>
      <c r="F11066" s="172">
        <f t="shared" si="187"/>
        <v>6.78</v>
      </c>
    </row>
    <row r="11067" spans="1:6" s="45" customFormat="1" ht="24">
      <c r="A11067" s="230">
        <v>5906596</v>
      </c>
      <c r="B11067" s="22" t="s">
        <v>31</v>
      </c>
      <c r="C11067" s="50" t="s">
        <v>11861</v>
      </c>
      <c r="D11067" s="51" t="s">
        <v>2455</v>
      </c>
      <c r="E11067" s="52">
        <v>5.52</v>
      </c>
      <c r="F11067" s="172">
        <f t="shared" si="187"/>
        <v>5.52</v>
      </c>
    </row>
    <row r="11068" spans="1:6" s="45" customFormat="1" ht="14.25">
      <c r="A11068" s="230">
        <v>5901668</v>
      </c>
      <c r="B11068" s="22" t="s">
        <v>31</v>
      </c>
      <c r="C11068" s="50" t="s">
        <v>11862</v>
      </c>
      <c r="D11068" s="51" t="s">
        <v>2454</v>
      </c>
      <c r="E11068" s="52">
        <v>1.06</v>
      </c>
      <c r="F11068" s="172">
        <f t="shared" si="187"/>
        <v>1.06</v>
      </c>
    </row>
    <row r="11069" spans="1:6" s="45" customFormat="1" ht="14.25">
      <c r="A11069" s="230">
        <v>5901669</v>
      </c>
      <c r="B11069" s="22" t="s">
        <v>31</v>
      </c>
      <c r="C11069" s="50" t="s">
        <v>11863</v>
      </c>
      <c r="D11069" s="51" t="s">
        <v>2454</v>
      </c>
      <c r="E11069" s="52">
        <v>0.3</v>
      </c>
      <c r="F11069" s="172">
        <f t="shared" si="187"/>
        <v>0.3</v>
      </c>
    </row>
    <row r="11070" spans="1:6" s="45" customFormat="1" ht="14.25">
      <c r="A11070" s="230">
        <v>5901670</v>
      </c>
      <c r="B11070" s="22" t="s">
        <v>31</v>
      </c>
      <c r="C11070" s="50" t="s">
        <v>11864</v>
      </c>
      <c r="D11070" s="51" t="s">
        <v>2454</v>
      </c>
      <c r="E11070" s="52">
        <v>0.28000000000000003</v>
      </c>
      <c r="F11070" s="172">
        <f t="shared" si="187"/>
        <v>0.28000000000000003</v>
      </c>
    </row>
    <row r="11071" spans="1:6" s="45" customFormat="1" ht="14.25">
      <c r="A11071" s="230">
        <v>5901671</v>
      </c>
      <c r="B11071" s="22" t="s">
        <v>31</v>
      </c>
      <c r="C11071" s="50" t="s">
        <v>11865</v>
      </c>
      <c r="D11071" s="51" t="s">
        <v>2454</v>
      </c>
      <c r="E11071" s="52">
        <v>0.65</v>
      </c>
      <c r="F11071" s="172">
        <f t="shared" si="187"/>
        <v>0.65</v>
      </c>
    </row>
    <row r="11072" spans="1:6" s="45" customFormat="1" ht="14.25">
      <c r="A11072" s="230">
        <v>5901672</v>
      </c>
      <c r="B11072" s="22" t="s">
        <v>31</v>
      </c>
      <c r="C11072" s="50" t="s">
        <v>11866</v>
      </c>
      <c r="D11072" s="51" t="s">
        <v>2454</v>
      </c>
      <c r="E11072" s="52">
        <v>0.28000000000000003</v>
      </c>
      <c r="F11072" s="172">
        <f t="shared" si="187"/>
        <v>0.28000000000000003</v>
      </c>
    </row>
    <row r="11073" spans="1:6" s="45" customFormat="1" ht="14.25">
      <c r="A11073" s="230">
        <v>5901673</v>
      </c>
      <c r="B11073" s="22" t="s">
        <v>31</v>
      </c>
      <c r="C11073" s="50" t="s">
        <v>11867</v>
      </c>
      <c r="D11073" s="51" t="s">
        <v>2454</v>
      </c>
      <c r="E11073" s="52">
        <v>0.53</v>
      </c>
      <c r="F11073" s="172">
        <f t="shared" si="187"/>
        <v>0.53</v>
      </c>
    </row>
    <row r="11074" spans="1:6" s="45" customFormat="1" ht="14.25">
      <c r="A11074" s="230">
        <v>5901674</v>
      </c>
      <c r="B11074" s="22" t="s">
        <v>31</v>
      </c>
      <c r="C11074" s="50" t="s">
        <v>11868</v>
      </c>
      <c r="D11074" s="51" t="s">
        <v>2454</v>
      </c>
      <c r="E11074" s="52">
        <v>0.46</v>
      </c>
      <c r="F11074" s="172">
        <f t="shared" si="187"/>
        <v>0.46</v>
      </c>
    </row>
    <row r="11075" spans="1:6" s="45" customFormat="1" ht="14.25">
      <c r="A11075" s="230">
        <v>5901675</v>
      </c>
      <c r="B11075" s="22" t="s">
        <v>31</v>
      </c>
      <c r="C11075" s="50" t="s">
        <v>11869</v>
      </c>
      <c r="D11075" s="51" t="s">
        <v>2454</v>
      </c>
      <c r="E11075" s="52">
        <v>0.41</v>
      </c>
      <c r="F11075" s="172">
        <f t="shared" si="187"/>
        <v>0.41</v>
      </c>
    </row>
    <row r="11076" spans="1:6" s="45" customFormat="1" ht="14.25">
      <c r="A11076" s="230">
        <v>5901676</v>
      </c>
      <c r="B11076" s="22" t="s">
        <v>31</v>
      </c>
      <c r="C11076" s="50" t="s">
        <v>11870</v>
      </c>
      <c r="D11076" s="51" t="s">
        <v>2454</v>
      </c>
      <c r="E11076" s="52">
        <v>1.53</v>
      </c>
      <c r="F11076" s="172">
        <f t="shared" si="187"/>
        <v>1.53</v>
      </c>
    </row>
    <row r="11077" spans="1:6" s="45" customFormat="1" ht="14.25">
      <c r="A11077" s="230">
        <v>5901677</v>
      </c>
      <c r="B11077" s="22" t="s">
        <v>31</v>
      </c>
      <c r="C11077" s="50" t="s">
        <v>11871</v>
      </c>
      <c r="D11077" s="51" t="s">
        <v>2454</v>
      </c>
      <c r="E11077" s="52">
        <v>1.04</v>
      </c>
      <c r="F11077" s="172">
        <f t="shared" si="187"/>
        <v>1.04</v>
      </c>
    </row>
    <row r="11078" spans="1:6" s="45" customFormat="1" ht="14.25">
      <c r="A11078" s="230">
        <v>5901678</v>
      </c>
      <c r="B11078" s="22" t="s">
        <v>31</v>
      </c>
      <c r="C11078" s="50" t="s">
        <v>11872</v>
      </c>
      <c r="D11078" s="51" t="s">
        <v>2454</v>
      </c>
      <c r="E11078" s="52">
        <v>0.3</v>
      </c>
      <c r="F11078" s="172">
        <f t="shared" si="187"/>
        <v>0.3</v>
      </c>
    </row>
    <row r="11079" spans="1:6" s="45" customFormat="1" ht="14.25">
      <c r="A11079" s="230">
        <v>5901679</v>
      </c>
      <c r="B11079" s="22" t="s">
        <v>31</v>
      </c>
      <c r="C11079" s="50" t="s">
        <v>11873</v>
      </c>
      <c r="D11079" s="51" t="s">
        <v>2454</v>
      </c>
      <c r="E11079" s="52">
        <v>0.28000000000000003</v>
      </c>
      <c r="F11079" s="172">
        <f t="shared" si="187"/>
        <v>0.28000000000000003</v>
      </c>
    </row>
    <row r="11080" spans="1:6" s="45" customFormat="1" ht="14.25">
      <c r="A11080" s="230">
        <v>5901680</v>
      </c>
      <c r="B11080" s="22" t="s">
        <v>31</v>
      </c>
      <c r="C11080" s="50" t="s">
        <v>11874</v>
      </c>
      <c r="D11080" s="51" t="s">
        <v>2454</v>
      </c>
      <c r="E11080" s="52">
        <v>0.64</v>
      </c>
      <c r="F11080" s="172">
        <f t="shared" si="187"/>
        <v>0.64</v>
      </c>
    </row>
    <row r="11081" spans="1:6" s="45" customFormat="1" ht="14.25">
      <c r="A11081" s="230">
        <v>5901681</v>
      </c>
      <c r="B11081" s="22" t="s">
        <v>31</v>
      </c>
      <c r="C11081" s="50" t="s">
        <v>11875</v>
      </c>
      <c r="D11081" s="51" t="s">
        <v>2454</v>
      </c>
      <c r="E11081" s="52">
        <v>0.27</v>
      </c>
      <c r="F11081" s="172">
        <f t="shared" si="187"/>
        <v>0.27</v>
      </c>
    </row>
    <row r="11082" spans="1:6" s="45" customFormat="1" ht="14.25">
      <c r="A11082" s="230">
        <v>5901682</v>
      </c>
      <c r="B11082" s="22" t="s">
        <v>31</v>
      </c>
      <c r="C11082" s="50" t="s">
        <v>11876</v>
      </c>
      <c r="D11082" s="51" t="s">
        <v>2454</v>
      </c>
      <c r="E11082" s="52">
        <v>0.52</v>
      </c>
      <c r="F11082" s="172">
        <f t="shared" si="187"/>
        <v>0.52</v>
      </c>
    </row>
    <row r="11083" spans="1:6" s="45" customFormat="1" ht="14.25">
      <c r="A11083" s="230">
        <v>5901683</v>
      </c>
      <c r="B11083" s="22" t="s">
        <v>31</v>
      </c>
      <c r="C11083" s="50" t="s">
        <v>11877</v>
      </c>
      <c r="D11083" s="51" t="s">
        <v>2454</v>
      </c>
      <c r="E11083" s="52">
        <v>0.45</v>
      </c>
      <c r="F11083" s="172">
        <f t="shared" si="187"/>
        <v>0.45</v>
      </c>
    </row>
    <row r="11084" spans="1:6" s="45" customFormat="1" ht="14.25">
      <c r="A11084" s="230">
        <v>5901684</v>
      </c>
      <c r="B11084" s="22" t="s">
        <v>31</v>
      </c>
      <c r="C11084" s="50" t="s">
        <v>11878</v>
      </c>
      <c r="D11084" s="51" t="s">
        <v>2454</v>
      </c>
      <c r="E11084" s="52">
        <v>0.4</v>
      </c>
      <c r="F11084" s="172">
        <f t="shared" si="187"/>
        <v>0.4</v>
      </c>
    </row>
    <row r="11085" spans="1:6" s="45" customFormat="1" ht="14.25">
      <c r="A11085" s="230">
        <v>5901685</v>
      </c>
      <c r="B11085" s="22" t="s">
        <v>31</v>
      </c>
      <c r="C11085" s="50" t="s">
        <v>11879</v>
      </c>
      <c r="D11085" s="51" t="s">
        <v>2454</v>
      </c>
      <c r="E11085" s="52">
        <v>1.5</v>
      </c>
      <c r="F11085" s="172">
        <f t="shared" si="187"/>
        <v>1.5</v>
      </c>
    </row>
    <row r="11086" spans="1:6" s="45" customFormat="1" ht="14.25">
      <c r="A11086" s="230">
        <v>5914360</v>
      </c>
      <c r="B11086" s="22" t="s">
        <v>31</v>
      </c>
      <c r="C11086" s="50" t="s">
        <v>11880</v>
      </c>
      <c r="D11086" s="51" t="s">
        <v>2418</v>
      </c>
      <c r="E11086" s="52">
        <v>1.1499999999999999</v>
      </c>
      <c r="F11086" s="172">
        <f t="shared" si="187"/>
        <v>1.1499999999999999</v>
      </c>
    </row>
    <row r="11087" spans="1:6" s="45" customFormat="1" ht="14.25">
      <c r="A11087" s="230">
        <v>5914361</v>
      </c>
      <c r="B11087" s="22" t="s">
        <v>31</v>
      </c>
      <c r="C11087" s="50" t="s">
        <v>11881</v>
      </c>
      <c r="D11087" s="51" t="s">
        <v>2418</v>
      </c>
      <c r="E11087" s="52">
        <v>0.92</v>
      </c>
      <c r="F11087" s="172">
        <f t="shared" si="187"/>
        <v>0.92</v>
      </c>
    </row>
    <row r="11088" spans="1:6" s="45" customFormat="1" ht="14.25">
      <c r="A11088" s="230">
        <v>5914362</v>
      </c>
      <c r="B11088" s="22" t="s">
        <v>31</v>
      </c>
      <c r="C11088" s="50" t="s">
        <v>11882</v>
      </c>
      <c r="D11088" s="51" t="s">
        <v>2418</v>
      </c>
      <c r="E11088" s="52">
        <v>0.75</v>
      </c>
      <c r="F11088" s="172">
        <f t="shared" si="187"/>
        <v>0.75</v>
      </c>
    </row>
    <row r="11089" spans="1:6" s="45" customFormat="1" ht="14.25">
      <c r="A11089" s="230">
        <v>5914364</v>
      </c>
      <c r="B11089" s="22" t="s">
        <v>31</v>
      </c>
      <c r="C11089" s="50" t="s">
        <v>11883</v>
      </c>
      <c r="D11089" s="51" t="s">
        <v>2418</v>
      </c>
      <c r="E11089" s="52">
        <v>0.89</v>
      </c>
      <c r="F11089" s="172">
        <f t="shared" si="187"/>
        <v>0.89</v>
      </c>
    </row>
    <row r="11090" spans="1:6" s="45" customFormat="1" ht="14.25">
      <c r="A11090" s="230">
        <v>5914365</v>
      </c>
      <c r="B11090" s="22" t="s">
        <v>31</v>
      </c>
      <c r="C11090" s="50" t="s">
        <v>11884</v>
      </c>
      <c r="D11090" s="51" t="s">
        <v>2418</v>
      </c>
      <c r="E11090" s="52">
        <v>0.71</v>
      </c>
      <c r="F11090" s="172">
        <f t="shared" si="187"/>
        <v>0.71</v>
      </c>
    </row>
    <row r="11091" spans="1:6" s="45" customFormat="1" ht="14.25">
      <c r="A11091" s="230">
        <v>5914366</v>
      </c>
      <c r="B11091" s="22" t="s">
        <v>31</v>
      </c>
      <c r="C11091" s="50" t="s">
        <v>11885</v>
      </c>
      <c r="D11091" s="51" t="s">
        <v>2418</v>
      </c>
      <c r="E11091" s="52">
        <v>0.57999999999999996</v>
      </c>
      <c r="F11091" s="172">
        <f t="shared" si="187"/>
        <v>0.57999999999999996</v>
      </c>
    </row>
    <row r="11092" spans="1:6" s="45" customFormat="1" ht="14.25">
      <c r="A11092" s="230">
        <v>5914315</v>
      </c>
      <c r="B11092" s="22" t="s">
        <v>31</v>
      </c>
      <c r="C11092" s="50" t="s">
        <v>11886</v>
      </c>
      <c r="D11092" s="51" t="s">
        <v>2418</v>
      </c>
      <c r="E11092" s="52">
        <v>1.1000000000000001</v>
      </c>
      <c r="F11092" s="172">
        <f t="shared" si="187"/>
        <v>1.1000000000000001</v>
      </c>
    </row>
    <row r="11093" spans="1:6" s="45" customFormat="1" ht="14.25">
      <c r="A11093" s="230">
        <v>5914330</v>
      </c>
      <c r="B11093" s="22" t="s">
        <v>31</v>
      </c>
      <c r="C11093" s="50" t="s">
        <v>11887</v>
      </c>
      <c r="D11093" s="51" t="s">
        <v>2418</v>
      </c>
      <c r="E11093" s="52">
        <v>0.88</v>
      </c>
      <c r="F11093" s="172">
        <f t="shared" si="187"/>
        <v>0.88</v>
      </c>
    </row>
    <row r="11094" spans="1:6" s="45" customFormat="1" ht="14.25">
      <c r="A11094" s="230">
        <v>5914345</v>
      </c>
      <c r="B11094" s="22" t="s">
        <v>31</v>
      </c>
      <c r="C11094" s="50" t="s">
        <v>11888</v>
      </c>
      <c r="D11094" s="51" t="s">
        <v>2418</v>
      </c>
      <c r="E11094" s="52">
        <v>0.72</v>
      </c>
      <c r="F11094" s="172">
        <f t="shared" si="187"/>
        <v>0.72</v>
      </c>
    </row>
    <row r="11095" spans="1:6" s="45" customFormat="1" ht="14.25">
      <c r="A11095" s="230">
        <v>5914367</v>
      </c>
      <c r="B11095" s="22" t="s">
        <v>31</v>
      </c>
      <c r="C11095" s="50" t="s">
        <v>11889</v>
      </c>
      <c r="D11095" s="51" t="s">
        <v>2418</v>
      </c>
      <c r="E11095" s="52">
        <v>1.67</v>
      </c>
      <c r="F11095" s="172">
        <f t="shared" si="187"/>
        <v>1.67</v>
      </c>
    </row>
    <row r="11096" spans="1:6" s="45" customFormat="1" ht="14.25">
      <c r="A11096" s="230">
        <v>5914368</v>
      </c>
      <c r="B11096" s="22" t="s">
        <v>31</v>
      </c>
      <c r="C11096" s="50" t="s">
        <v>11890</v>
      </c>
      <c r="D11096" s="51" t="s">
        <v>2418</v>
      </c>
      <c r="E11096" s="52">
        <v>1.34</v>
      </c>
      <c r="F11096" s="172">
        <f t="shared" si="187"/>
        <v>1.34</v>
      </c>
    </row>
    <row r="11097" spans="1:6" s="45" customFormat="1" ht="14.25">
      <c r="A11097" s="230">
        <v>5914369</v>
      </c>
      <c r="B11097" s="22" t="s">
        <v>31</v>
      </c>
      <c r="C11097" s="50" t="s">
        <v>11891</v>
      </c>
      <c r="D11097" s="51" t="s">
        <v>2418</v>
      </c>
      <c r="E11097" s="52">
        <v>1.0900000000000001</v>
      </c>
      <c r="F11097" s="172">
        <f t="shared" si="187"/>
        <v>1.0900000000000001</v>
      </c>
    </row>
    <row r="11098" spans="1:6" s="45" customFormat="1" ht="24">
      <c r="A11098" s="230">
        <v>5914489</v>
      </c>
      <c r="B11098" s="22" t="s">
        <v>31</v>
      </c>
      <c r="C11098" s="50" t="s">
        <v>11892</v>
      </c>
      <c r="D11098" s="51" t="s">
        <v>2418</v>
      </c>
      <c r="E11098" s="52">
        <v>0.25</v>
      </c>
      <c r="F11098" s="172">
        <f t="shared" si="187"/>
        <v>0.25</v>
      </c>
    </row>
    <row r="11099" spans="1:6" s="45" customFormat="1" ht="24">
      <c r="A11099" s="230">
        <v>5914491</v>
      </c>
      <c r="B11099" s="22" t="s">
        <v>31</v>
      </c>
      <c r="C11099" s="50" t="s">
        <v>11893</v>
      </c>
      <c r="D11099" s="51" t="s">
        <v>2418</v>
      </c>
      <c r="E11099" s="52">
        <v>0.28000000000000003</v>
      </c>
      <c r="F11099" s="172">
        <f t="shared" si="187"/>
        <v>0.28000000000000003</v>
      </c>
    </row>
    <row r="11100" spans="1:6" s="45" customFormat="1" ht="24">
      <c r="A11100" s="230">
        <v>5914490</v>
      </c>
      <c r="B11100" s="22" t="s">
        <v>31</v>
      </c>
      <c r="C11100" s="50" t="s">
        <v>11894</v>
      </c>
      <c r="D11100" s="51" t="s">
        <v>2418</v>
      </c>
      <c r="E11100" s="52">
        <v>0.25</v>
      </c>
      <c r="F11100" s="172">
        <f t="shared" si="187"/>
        <v>0.25</v>
      </c>
    </row>
    <row r="11101" spans="1:6" s="45" customFormat="1" ht="24">
      <c r="A11101" s="230">
        <v>5914495</v>
      </c>
      <c r="B11101" s="22" t="s">
        <v>31</v>
      </c>
      <c r="C11101" s="50" t="s">
        <v>11895</v>
      </c>
      <c r="D11101" s="51" t="s">
        <v>2418</v>
      </c>
      <c r="E11101" s="52">
        <v>1.62</v>
      </c>
      <c r="F11101" s="172">
        <f t="shared" si="187"/>
        <v>1.62</v>
      </c>
    </row>
    <row r="11102" spans="1:6" s="45" customFormat="1" ht="24">
      <c r="A11102" s="230">
        <v>5914494</v>
      </c>
      <c r="B11102" s="22" t="s">
        <v>31</v>
      </c>
      <c r="C11102" s="50" t="s">
        <v>11896</v>
      </c>
      <c r="D11102" s="51" t="s">
        <v>2418</v>
      </c>
      <c r="E11102" s="52">
        <v>3.55</v>
      </c>
      <c r="F11102" s="172">
        <f t="shared" si="187"/>
        <v>3.55</v>
      </c>
    </row>
    <row r="11103" spans="1:6" s="45" customFormat="1" ht="24">
      <c r="A11103" s="230">
        <v>5914487</v>
      </c>
      <c r="B11103" s="22" t="s">
        <v>31</v>
      </c>
      <c r="C11103" s="50" t="s">
        <v>11897</v>
      </c>
      <c r="D11103" s="51" t="s">
        <v>2418</v>
      </c>
      <c r="E11103" s="52">
        <v>0.25</v>
      </c>
      <c r="F11103" s="172">
        <f t="shared" si="187"/>
        <v>0.25</v>
      </c>
    </row>
    <row r="11104" spans="1:6" s="45" customFormat="1" ht="24">
      <c r="A11104" s="230">
        <v>5914488</v>
      </c>
      <c r="B11104" s="22" t="s">
        <v>31</v>
      </c>
      <c r="C11104" s="50" t="s">
        <v>11898</v>
      </c>
      <c r="D11104" s="51" t="s">
        <v>2418</v>
      </c>
      <c r="E11104" s="52">
        <v>0.28000000000000003</v>
      </c>
      <c r="F11104" s="172">
        <f t="shared" si="187"/>
        <v>0.28000000000000003</v>
      </c>
    </row>
    <row r="11105" spans="1:6" s="45" customFormat="1" ht="24">
      <c r="A11105" s="230">
        <v>5914493</v>
      </c>
      <c r="B11105" s="22" t="s">
        <v>31</v>
      </c>
      <c r="C11105" s="50" t="s">
        <v>11899</v>
      </c>
      <c r="D11105" s="51" t="s">
        <v>2418</v>
      </c>
      <c r="E11105" s="52">
        <v>5.98</v>
      </c>
      <c r="F11105" s="172">
        <f t="shared" si="187"/>
        <v>5.98</v>
      </c>
    </row>
    <row r="11106" spans="1:6" s="45" customFormat="1" ht="24">
      <c r="A11106" s="230">
        <v>5914492</v>
      </c>
      <c r="B11106" s="22" t="s">
        <v>31</v>
      </c>
      <c r="C11106" s="50" t="s">
        <v>11900</v>
      </c>
      <c r="D11106" s="51" t="s">
        <v>2418</v>
      </c>
      <c r="E11106" s="52">
        <v>14.14</v>
      </c>
      <c r="F11106" s="172">
        <f t="shared" si="187"/>
        <v>14.14</v>
      </c>
    </row>
    <row r="11107" spans="1:6" s="45" customFormat="1" ht="14.25">
      <c r="A11107" s="230">
        <v>5914482</v>
      </c>
      <c r="B11107" s="22" t="s">
        <v>31</v>
      </c>
      <c r="C11107" s="50" t="s">
        <v>11901</v>
      </c>
      <c r="D11107" s="51" t="s">
        <v>2418</v>
      </c>
      <c r="E11107" s="52">
        <v>0.63</v>
      </c>
      <c r="F11107" s="172">
        <f t="shared" si="187"/>
        <v>0.63</v>
      </c>
    </row>
    <row r="11108" spans="1:6" s="45" customFormat="1" ht="14.25">
      <c r="A11108" s="230">
        <v>5914483</v>
      </c>
      <c r="B11108" s="22" t="s">
        <v>31</v>
      </c>
      <c r="C11108" s="50" t="s">
        <v>11902</v>
      </c>
      <c r="D11108" s="51" t="s">
        <v>2418</v>
      </c>
      <c r="E11108" s="52">
        <v>0.46</v>
      </c>
      <c r="F11108" s="172">
        <f t="shared" si="187"/>
        <v>0.46</v>
      </c>
    </row>
    <row r="11109" spans="1:6" s="45" customFormat="1" ht="24">
      <c r="A11109" s="230">
        <v>5914480</v>
      </c>
      <c r="B11109" s="22" t="s">
        <v>31</v>
      </c>
      <c r="C11109" s="50" t="s">
        <v>11903</v>
      </c>
      <c r="D11109" s="51" t="s">
        <v>2418</v>
      </c>
      <c r="E11109" s="52">
        <v>0.66</v>
      </c>
      <c r="F11109" s="172">
        <f t="shared" si="187"/>
        <v>0.66</v>
      </c>
    </row>
    <row r="11110" spans="1:6" s="45" customFormat="1" ht="24">
      <c r="A11110" s="230">
        <v>5914481</v>
      </c>
      <c r="B11110" s="22" t="s">
        <v>31</v>
      </c>
      <c r="C11110" s="50" t="s">
        <v>11904</v>
      </c>
      <c r="D11110" s="51" t="s">
        <v>2418</v>
      </c>
      <c r="E11110" s="52">
        <v>0.43</v>
      </c>
      <c r="F11110" s="172">
        <f t="shared" si="187"/>
        <v>0.43</v>
      </c>
    </row>
    <row r="11111" spans="1:6" s="45" customFormat="1" ht="24">
      <c r="A11111" s="230">
        <v>5914485</v>
      </c>
      <c r="B11111" s="22" t="s">
        <v>31</v>
      </c>
      <c r="C11111" s="50" t="s">
        <v>11905</v>
      </c>
      <c r="D11111" s="51" t="s">
        <v>2418</v>
      </c>
      <c r="E11111" s="52">
        <v>4.1100000000000003</v>
      </c>
      <c r="F11111" s="172">
        <f t="shared" si="187"/>
        <v>4.1100000000000003</v>
      </c>
    </row>
    <row r="11112" spans="1:6" s="45" customFormat="1" ht="24">
      <c r="A11112" s="230">
        <v>5914486</v>
      </c>
      <c r="B11112" s="22" t="s">
        <v>31</v>
      </c>
      <c r="C11112" s="50" t="s">
        <v>11906</v>
      </c>
      <c r="D11112" s="51" t="s">
        <v>2418</v>
      </c>
      <c r="E11112" s="52">
        <v>5.08</v>
      </c>
      <c r="F11112" s="172">
        <f t="shared" si="187"/>
        <v>5.08</v>
      </c>
    </row>
    <row r="11113" spans="1:6" s="45" customFormat="1" ht="24">
      <c r="A11113" s="230">
        <v>5914484</v>
      </c>
      <c r="B11113" s="22" t="s">
        <v>31</v>
      </c>
      <c r="C11113" s="50" t="s">
        <v>11907</v>
      </c>
      <c r="D11113" s="51" t="s">
        <v>2418</v>
      </c>
      <c r="E11113" s="52">
        <v>3.56</v>
      </c>
      <c r="F11113" s="172">
        <f t="shared" si="187"/>
        <v>3.56</v>
      </c>
    </row>
    <row r="11114" spans="1:6" s="45" customFormat="1" ht="14.25">
      <c r="A11114" s="230">
        <v>5914620</v>
      </c>
      <c r="B11114" s="22" t="s">
        <v>31</v>
      </c>
      <c r="C11114" s="50" t="s">
        <v>11908</v>
      </c>
      <c r="D11114" s="51" t="s">
        <v>2418</v>
      </c>
      <c r="E11114" s="52">
        <v>2.65</v>
      </c>
      <c r="F11114" s="172">
        <f t="shared" si="187"/>
        <v>2.65</v>
      </c>
    </row>
    <row r="11115" spans="1:6" s="45" customFormat="1" ht="14.25">
      <c r="A11115" s="230">
        <v>5914621</v>
      </c>
      <c r="B11115" s="22" t="s">
        <v>31</v>
      </c>
      <c r="C11115" s="50" t="s">
        <v>11909</v>
      </c>
      <c r="D11115" s="51" t="s">
        <v>2418</v>
      </c>
      <c r="E11115" s="52">
        <v>2.12</v>
      </c>
      <c r="F11115" s="172">
        <f t="shared" si="187"/>
        <v>2.12</v>
      </c>
    </row>
    <row r="11116" spans="1:6" s="45" customFormat="1" ht="14.25">
      <c r="A11116" s="230">
        <v>5914622</v>
      </c>
      <c r="B11116" s="22" t="s">
        <v>31</v>
      </c>
      <c r="C11116" s="50" t="s">
        <v>11910</v>
      </c>
      <c r="D11116" s="51" t="s">
        <v>2418</v>
      </c>
      <c r="E11116" s="52">
        <v>1.72</v>
      </c>
      <c r="F11116" s="172">
        <f t="shared" si="187"/>
        <v>1.72</v>
      </c>
    </row>
    <row r="11117" spans="1:6" s="45" customFormat="1" ht="14.25">
      <c r="A11117" s="230">
        <v>5901695</v>
      </c>
      <c r="B11117" s="22" t="s">
        <v>31</v>
      </c>
      <c r="C11117" s="50" t="s">
        <v>11911</v>
      </c>
      <c r="D11117" s="51" t="s">
        <v>2454</v>
      </c>
      <c r="E11117" s="52">
        <v>0.76</v>
      </c>
      <c r="F11117" s="172">
        <f t="shared" si="187"/>
        <v>0.76</v>
      </c>
    </row>
    <row r="11118" spans="1:6" s="45" customFormat="1" ht="14.25">
      <c r="A11118" s="230">
        <v>5901696</v>
      </c>
      <c r="B11118" s="22" t="s">
        <v>31</v>
      </c>
      <c r="C11118" s="50" t="s">
        <v>11912</v>
      </c>
      <c r="D11118" s="51" t="s">
        <v>2454</v>
      </c>
      <c r="E11118" s="52">
        <v>0.56999999999999995</v>
      </c>
      <c r="F11118" s="172">
        <f t="shared" si="187"/>
        <v>0.56999999999999995</v>
      </c>
    </row>
    <row r="11119" spans="1:6" s="45" customFormat="1" ht="14.25">
      <c r="A11119" s="230">
        <v>5901697</v>
      </c>
      <c r="B11119" s="22" t="s">
        <v>31</v>
      </c>
      <c r="C11119" s="50" t="s">
        <v>11913</v>
      </c>
      <c r="D11119" s="51" t="s">
        <v>2454</v>
      </c>
      <c r="E11119" s="52">
        <v>2.3199999999999998</v>
      </c>
      <c r="F11119" s="172">
        <f t="shared" ref="F11119:F11182" si="188">E11119*$F$5038</f>
        <v>2.3199999999999998</v>
      </c>
    </row>
    <row r="11120" spans="1:6" s="45" customFormat="1" ht="14.25">
      <c r="A11120" s="230">
        <v>5901698</v>
      </c>
      <c r="B11120" s="22" t="s">
        <v>31</v>
      </c>
      <c r="C11120" s="50" t="s">
        <v>11914</v>
      </c>
      <c r="D11120" s="51" t="s">
        <v>2454</v>
      </c>
      <c r="E11120" s="52">
        <v>2.3199999999999998</v>
      </c>
      <c r="F11120" s="172">
        <f t="shared" si="188"/>
        <v>2.3199999999999998</v>
      </c>
    </row>
    <row r="11121" spans="1:6" s="45" customFormat="1" ht="14.25">
      <c r="A11121" s="230">
        <v>5916654</v>
      </c>
      <c r="B11121" s="22" t="s">
        <v>31</v>
      </c>
      <c r="C11121" s="50" t="s">
        <v>11915</v>
      </c>
      <c r="D11121" s="51" t="s">
        <v>2454</v>
      </c>
      <c r="E11121" s="52">
        <v>1.38</v>
      </c>
      <c r="F11121" s="172">
        <f t="shared" si="188"/>
        <v>1.38</v>
      </c>
    </row>
    <row r="11122" spans="1:6" s="45" customFormat="1" ht="14.25">
      <c r="A11122" s="230">
        <v>5916637</v>
      </c>
      <c r="B11122" s="22" t="s">
        <v>31</v>
      </c>
      <c r="C11122" s="50" t="s">
        <v>11916</v>
      </c>
      <c r="D11122" s="51" t="s">
        <v>2454</v>
      </c>
      <c r="E11122" s="52">
        <v>6.83</v>
      </c>
      <c r="F11122" s="172">
        <f t="shared" si="188"/>
        <v>6.83</v>
      </c>
    </row>
    <row r="11123" spans="1:6" s="45" customFormat="1" ht="14.25">
      <c r="A11123" s="230">
        <v>5916618</v>
      </c>
      <c r="B11123" s="22" t="s">
        <v>31</v>
      </c>
      <c r="C11123" s="50" t="s">
        <v>11917</v>
      </c>
      <c r="D11123" s="51" t="s">
        <v>2454</v>
      </c>
      <c r="E11123" s="52">
        <v>6.83</v>
      </c>
      <c r="F11123" s="172">
        <f t="shared" si="188"/>
        <v>6.83</v>
      </c>
    </row>
    <row r="11124" spans="1:6" s="45" customFormat="1" ht="14.25">
      <c r="A11124" s="230">
        <v>5914334</v>
      </c>
      <c r="B11124" s="22" t="s">
        <v>31</v>
      </c>
      <c r="C11124" s="50" t="s">
        <v>11918</v>
      </c>
      <c r="D11124" s="51" t="s">
        <v>2418</v>
      </c>
      <c r="E11124" s="52">
        <v>1.18</v>
      </c>
      <c r="F11124" s="172">
        <f t="shared" si="188"/>
        <v>1.18</v>
      </c>
    </row>
    <row r="11125" spans="1:6" s="45" customFormat="1" ht="14.25">
      <c r="A11125" s="230">
        <v>5914335</v>
      </c>
      <c r="B11125" s="22" t="s">
        <v>31</v>
      </c>
      <c r="C11125" s="50" t="s">
        <v>11919</v>
      </c>
      <c r="D11125" s="51" t="s">
        <v>2418</v>
      </c>
      <c r="E11125" s="52">
        <v>0.94</v>
      </c>
      <c r="F11125" s="172">
        <f t="shared" si="188"/>
        <v>0.94</v>
      </c>
    </row>
    <row r="11126" spans="1:6" s="45" customFormat="1" ht="14.25">
      <c r="A11126" s="230">
        <v>5914336</v>
      </c>
      <c r="B11126" s="22" t="s">
        <v>31</v>
      </c>
      <c r="C11126" s="50" t="s">
        <v>11920</v>
      </c>
      <c r="D11126" s="51" t="s">
        <v>2418</v>
      </c>
      <c r="E11126" s="52">
        <v>0.77</v>
      </c>
      <c r="F11126" s="172">
        <f t="shared" si="188"/>
        <v>0.77</v>
      </c>
    </row>
    <row r="11127" spans="1:6" s="45" customFormat="1" ht="14.25">
      <c r="A11127" s="230">
        <v>5914346</v>
      </c>
      <c r="B11127" s="22" t="s">
        <v>31</v>
      </c>
      <c r="C11127" s="50" t="s">
        <v>11921</v>
      </c>
      <c r="D11127" s="51" t="s">
        <v>2418</v>
      </c>
      <c r="E11127" s="52">
        <v>1.67</v>
      </c>
      <c r="F11127" s="172">
        <f t="shared" si="188"/>
        <v>1.67</v>
      </c>
    </row>
    <row r="11128" spans="1:6" s="45" customFormat="1" ht="14.25">
      <c r="A11128" s="230">
        <v>5914347</v>
      </c>
      <c r="B11128" s="22" t="s">
        <v>31</v>
      </c>
      <c r="C11128" s="50" t="s">
        <v>11922</v>
      </c>
      <c r="D11128" s="51" t="s">
        <v>2418</v>
      </c>
      <c r="E11128" s="52">
        <v>1.33</v>
      </c>
      <c r="F11128" s="172">
        <f t="shared" si="188"/>
        <v>1.33</v>
      </c>
    </row>
    <row r="11129" spans="1:6" s="45" customFormat="1" ht="14.25">
      <c r="A11129" s="230">
        <v>5914348</v>
      </c>
      <c r="B11129" s="22" t="s">
        <v>31</v>
      </c>
      <c r="C11129" s="50" t="s">
        <v>11923</v>
      </c>
      <c r="D11129" s="51" t="s">
        <v>2418</v>
      </c>
      <c r="E11129" s="52">
        <v>1.0900000000000001</v>
      </c>
      <c r="F11129" s="172">
        <f t="shared" si="188"/>
        <v>1.0900000000000001</v>
      </c>
    </row>
    <row r="11130" spans="1:6" s="45" customFormat="1" ht="14.25">
      <c r="A11130" s="230">
        <v>5914611</v>
      </c>
      <c r="B11130" s="22" t="s">
        <v>31</v>
      </c>
      <c r="C11130" s="50" t="s">
        <v>11924</v>
      </c>
      <c r="D11130" s="51" t="s">
        <v>2418</v>
      </c>
      <c r="E11130" s="52">
        <v>1.8</v>
      </c>
      <c r="F11130" s="172">
        <f t="shared" si="188"/>
        <v>1.8</v>
      </c>
    </row>
    <row r="11131" spans="1:6" s="45" customFormat="1" ht="14.25">
      <c r="A11131" s="230">
        <v>5914613</v>
      </c>
      <c r="B11131" s="22" t="s">
        <v>31</v>
      </c>
      <c r="C11131" s="50" t="s">
        <v>11925</v>
      </c>
      <c r="D11131" s="51" t="s">
        <v>2418</v>
      </c>
      <c r="E11131" s="52">
        <v>1.44</v>
      </c>
      <c r="F11131" s="172">
        <f t="shared" si="188"/>
        <v>1.44</v>
      </c>
    </row>
    <row r="11132" spans="1:6" s="45" customFormat="1" ht="14.25">
      <c r="A11132" s="230">
        <v>5914612</v>
      </c>
      <c r="B11132" s="22" t="s">
        <v>31</v>
      </c>
      <c r="C11132" s="50" t="s">
        <v>11926</v>
      </c>
      <c r="D11132" s="51" t="s">
        <v>2418</v>
      </c>
      <c r="E11132" s="52">
        <v>1.17</v>
      </c>
      <c r="F11132" s="172">
        <f t="shared" si="188"/>
        <v>1.17</v>
      </c>
    </row>
    <row r="11133" spans="1:6" s="45" customFormat="1" ht="14.25">
      <c r="A11133" s="230">
        <v>5901686</v>
      </c>
      <c r="B11133" s="22" t="s">
        <v>31</v>
      </c>
      <c r="C11133" s="50" t="s">
        <v>11927</v>
      </c>
      <c r="D11133" s="51" t="s">
        <v>2454</v>
      </c>
      <c r="E11133" s="52">
        <v>3.02</v>
      </c>
      <c r="F11133" s="172">
        <f t="shared" si="188"/>
        <v>3.02</v>
      </c>
    </row>
    <row r="11134" spans="1:6" s="45" customFormat="1" ht="14.25">
      <c r="A11134" s="230">
        <v>5901687</v>
      </c>
      <c r="B11134" s="22" t="s">
        <v>31</v>
      </c>
      <c r="C11134" s="50" t="s">
        <v>11928</v>
      </c>
      <c r="D11134" s="51" t="s">
        <v>2454</v>
      </c>
      <c r="E11134" s="52">
        <v>0.85</v>
      </c>
      <c r="F11134" s="172">
        <f t="shared" si="188"/>
        <v>0.85</v>
      </c>
    </row>
    <row r="11135" spans="1:6" s="45" customFormat="1" ht="14.25">
      <c r="A11135" s="230">
        <v>5901688</v>
      </c>
      <c r="B11135" s="22" t="s">
        <v>31</v>
      </c>
      <c r="C11135" s="50" t="s">
        <v>11929</v>
      </c>
      <c r="D11135" s="51" t="s">
        <v>2454</v>
      </c>
      <c r="E11135" s="52">
        <v>0.81</v>
      </c>
      <c r="F11135" s="172">
        <f t="shared" si="188"/>
        <v>0.81</v>
      </c>
    </row>
    <row r="11136" spans="1:6" s="45" customFormat="1" ht="14.25">
      <c r="A11136" s="230">
        <v>5901689</v>
      </c>
      <c r="B11136" s="22" t="s">
        <v>31</v>
      </c>
      <c r="C11136" s="50" t="s">
        <v>11930</v>
      </c>
      <c r="D11136" s="51" t="s">
        <v>2454</v>
      </c>
      <c r="E11136" s="52">
        <v>1.85</v>
      </c>
      <c r="F11136" s="172">
        <f t="shared" si="188"/>
        <v>1.85</v>
      </c>
    </row>
    <row r="11137" spans="1:6" s="45" customFormat="1" ht="14.25">
      <c r="A11137" s="230">
        <v>5901690</v>
      </c>
      <c r="B11137" s="22" t="s">
        <v>31</v>
      </c>
      <c r="C11137" s="50" t="s">
        <v>11931</v>
      </c>
      <c r="D11137" s="51" t="s">
        <v>2454</v>
      </c>
      <c r="E11137" s="52">
        <v>0.78</v>
      </c>
      <c r="F11137" s="172">
        <f t="shared" si="188"/>
        <v>0.78</v>
      </c>
    </row>
    <row r="11138" spans="1:6" s="45" customFormat="1" ht="14.25">
      <c r="A11138" s="230">
        <v>5901691</v>
      </c>
      <c r="B11138" s="22" t="s">
        <v>31</v>
      </c>
      <c r="C11138" s="50" t="s">
        <v>11932</v>
      </c>
      <c r="D11138" s="51" t="s">
        <v>2454</v>
      </c>
      <c r="E11138" s="52">
        <v>1.49</v>
      </c>
      <c r="F11138" s="172">
        <f t="shared" si="188"/>
        <v>1.49</v>
      </c>
    </row>
    <row r="11139" spans="1:6" s="45" customFormat="1" ht="14.25">
      <c r="A11139" s="230">
        <v>5901692</v>
      </c>
      <c r="B11139" s="22" t="s">
        <v>31</v>
      </c>
      <c r="C11139" s="50" t="s">
        <v>11933</v>
      </c>
      <c r="D11139" s="51" t="s">
        <v>2454</v>
      </c>
      <c r="E11139" s="52">
        <v>1.31</v>
      </c>
      <c r="F11139" s="172">
        <f t="shared" si="188"/>
        <v>1.31</v>
      </c>
    </row>
    <row r="11140" spans="1:6" s="45" customFormat="1" ht="14.25">
      <c r="A11140" s="230">
        <v>5901693</v>
      </c>
      <c r="B11140" s="22" t="s">
        <v>31</v>
      </c>
      <c r="C11140" s="50" t="s">
        <v>11934</v>
      </c>
      <c r="D11140" s="51" t="s">
        <v>2454</v>
      </c>
      <c r="E11140" s="52">
        <v>1.1599999999999999</v>
      </c>
      <c r="F11140" s="172">
        <f t="shared" si="188"/>
        <v>1.1599999999999999</v>
      </c>
    </row>
    <row r="11141" spans="1:6" s="45" customFormat="1" ht="14.25">
      <c r="A11141" s="230">
        <v>5901694</v>
      </c>
      <c r="B11141" s="22" t="s">
        <v>31</v>
      </c>
      <c r="C11141" s="50" t="s">
        <v>11935</v>
      </c>
      <c r="D11141" s="51" t="s">
        <v>2454</v>
      </c>
      <c r="E11141" s="52">
        <v>4.34</v>
      </c>
      <c r="F11141" s="172">
        <f t="shared" si="188"/>
        <v>4.34</v>
      </c>
    </row>
    <row r="11142" spans="1:6" s="45" customFormat="1" ht="14.25">
      <c r="A11142" s="230">
        <v>5914512</v>
      </c>
      <c r="B11142" s="22" t="s">
        <v>31</v>
      </c>
      <c r="C11142" s="50" t="s">
        <v>11936</v>
      </c>
      <c r="D11142" s="51" t="s">
        <v>2418</v>
      </c>
      <c r="E11142" s="52">
        <v>1.5</v>
      </c>
      <c r="F11142" s="172">
        <f t="shared" si="188"/>
        <v>1.5</v>
      </c>
    </row>
    <row r="11143" spans="1:6" s="45" customFormat="1" ht="14.25">
      <c r="A11143" s="230">
        <v>5914496</v>
      </c>
      <c r="B11143" s="22" t="s">
        <v>31</v>
      </c>
      <c r="C11143" s="50" t="s">
        <v>11937</v>
      </c>
      <c r="D11143" s="51" t="s">
        <v>2418</v>
      </c>
      <c r="E11143" s="52">
        <v>1.17</v>
      </c>
      <c r="F11143" s="172">
        <f t="shared" si="188"/>
        <v>1.17</v>
      </c>
    </row>
    <row r="11144" spans="1:6" s="45" customFormat="1" ht="14.25">
      <c r="A11144" s="230">
        <v>5914513</v>
      </c>
      <c r="B11144" s="22" t="s">
        <v>31</v>
      </c>
      <c r="C11144" s="50" t="s">
        <v>11938</v>
      </c>
      <c r="D11144" s="51" t="s">
        <v>2418</v>
      </c>
      <c r="E11144" s="52">
        <v>0.84</v>
      </c>
      <c r="F11144" s="172">
        <f t="shared" si="188"/>
        <v>0.84</v>
      </c>
    </row>
    <row r="11145" spans="1:6" s="45" customFormat="1" ht="14.25">
      <c r="A11145" s="230">
        <v>5914497</v>
      </c>
      <c r="B11145" s="22" t="s">
        <v>31</v>
      </c>
      <c r="C11145" s="50" t="s">
        <v>11939</v>
      </c>
      <c r="D11145" s="51" t="s">
        <v>2418</v>
      </c>
      <c r="E11145" s="52">
        <v>0.65</v>
      </c>
      <c r="F11145" s="172">
        <f t="shared" si="188"/>
        <v>0.65</v>
      </c>
    </row>
    <row r="11146" spans="1:6" s="45" customFormat="1" ht="14.25">
      <c r="A11146" s="230">
        <v>5914500</v>
      </c>
      <c r="B11146" s="22" t="s">
        <v>31</v>
      </c>
      <c r="C11146" s="50" t="s">
        <v>11940</v>
      </c>
      <c r="D11146" s="51" t="s">
        <v>2418</v>
      </c>
      <c r="E11146" s="52">
        <v>1.17</v>
      </c>
      <c r="F11146" s="172">
        <f t="shared" si="188"/>
        <v>1.17</v>
      </c>
    </row>
    <row r="11147" spans="1:6" s="45" customFormat="1" ht="14.25">
      <c r="A11147" s="230">
        <v>5914498</v>
      </c>
      <c r="B11147" s="22" t="s">
        <v>31</v>
      </c>
      <c r="C11147" s="50" t="s">
        <v>11941</v>
      </c>
      <c r="D11147" s="51" t="s">
        <v>2418</v>
      </c>
      <c r="E11147" s="52">
        <v>0.92</v>
      </c>
      <c r="F11147" s="172">
        <f t="shared" si="188"/>
        <v>0.92</v>
      </c>
    </row>
    <row r="11148" spans="1:6" s="45" customFormat="1" ht="14.25">
      <c r="A11148" s="230">
        <v>5914501</v>
      </c>
      <c r="B11148" s="22" t="s">
        <v>31</v>
      </c>
      <c r="C11148" s="50" t="s">
        <v>11942</v>
      </c>
      <c r="D11148" s="51" t="s">
        <v>2418</v>
      </c>
      <c r="E11148" s="52">
        <v>0.66</v>
      </c>
      <c r="F11148" s="172">
        <f t="shared" si="188"/>
        <v>0.66</v>
      </c>
    </row>
    <row r="11149" spans="1:6" s="45" customFormat="1" ht="14.25">
      <c r="A11149" s="230">
        <v>5914499</v>
      </c>
      <c r="B11149" s="22" t="s">
        <v>31</v>
      </c>
      <c r="C11149" s="50" t="s">
        <v>11943</v>
      </c>
      <c r="D11149" s="51" t="s">
        <v>2418</v>
      </c>
      <c r="E11149" s="52">
        <v>0.51</v>
      </c>
      <c r="F11149" s="172">
        <f t="shared" si="188"/>
        <v>0.51</v>
      </c>
    </row>
    <row r="11150" spans="1:6" s="45" customFormat="1" ht="14.25">
      <c r="A11150" s="230">
        <v>5914504</v>
      </c>
      <c r="B11150" s="22" t="s">
        <v>31</v>
      </c>
      <c r="C11150" s="50" t="s">
        <v>11944</v>
      </c>
      <c r="D11150" s="51" t="s">
        <v>2418</v>
      </c>
      <c r="E11150" s="52">
        <v>0.99</v>
      </c>
      <c r="F11150" s="172">
        <f t="shared" si="188"/>
        <v>0.99</v>
      </c>
    </row>
    <row r="11151" spans="1:6" s="45" customFormat="1" ht="14.25">
      <c r="A11151" s="230">
        <v>5914502</v>
      </c>
      <c r="B11151" s="22" t="s">
        <v>31</v>
      </c>
      <c r="C11151" s="50" t="s">
        <v>11945</v>
      </c>
      <c r="D11151" s="51" t="s">
        <v>2418</v>
      </c>
      <c r="E11151" s="52">
        <v>0.78</v>
      </c>
      <c r="F11151" s="172">
        <f t="shared" si="188"/>
        <v>0.78</v>
      </c>
    </row>
    <row r="11152" spans="1:6" s="45" customFormat="1" ht="14.25">
      <c r="A11152" s="230">
        <v>5914505</v>
      </c>
      <c r="B11152" s="22" t="s">
        <v>31</v>
      </c>
      <c r="C11152" s="50" t="s">
        <v>11946</v>
      </c>
      <c r="D11152" s="51" t="s">
        <v>2418</v>
      </c>
      <c r="E11152" s="52">
        <v>0.55000000000000004</v>
      </c>
      <c r="F11152" s="172">
        <f t="shared" si="188"/>
        <v>0.55000000000000004</v>
      </c>
    </row>
    <row r="11153" spans="1:6" s="45" customFormat="1" ht="14.25">
      <c r="A11153" s="230">
        <v>5914503</v>
      </c>
      <c r="B11153" s="22" t="s">
        <v>31</v>
      </c>
      <c r="C11153" s="50" t="s">
        <v>11947</v>
      </c>
      <c r="D11153" s="51" t="s">
        <v>2418</v>
      </c>
      <c r="E11153" s="52">
        <v>0.43</v>
      </c>
      <c r="F11153" s="172">
        <f t="shared" si="188"/>
        <v>0.43</v>
      </c>
    </row>
    <row r="11154" spans="1:6" s="45" customFormat="1" ht="14.25">
      <c r="A11154" s="230">
        <v>5914508</v>
      </c>
      <c r="B11154" s="22" t="s">
        <v>31</v>
      </c>
      <c r="C11154" s="50" t="s">
        <v>11948</v>
      </c>
      <c r="D11154" s="51" t="s">
        <v>2418</v>
      </c>
      <c r="E11154" s="52">
        <v>1.1100000000000001</v>
      </c>
      <c r="F11154" s="172">
        <f t="shared" si="188"/>
        <v>1.1100000000000001</v>
      </c>
    </row>
    <row r="11155" spans="1:6" s="45" customFormat="1" ht="14.25">
      <c r="A11155" s="230">
        <v>5914506</v>
      </c>
      <c r="B11155" s="22" t="s">
        <v>31</v>
      </c>
      <c r="C11155" s="50" t="s">
        <v>11949</v>
      </c>
      <c r="D11155" s="51" t="s">
        <v>2418</v>
      </c>
      <c r="E11155" s="52">
        <v>0.87</v>
      </c>
      <c r="F11155" s="172">
        <f t="shared" si="188"/>
        <v>0.87</v>
      </c>
    </row>
    <row r="11156" spans="1:6" s="45" customFormat="1" ht="14.25">
      <c r="A11156" s="230">
        <v>5914509</v>
      </c>
      <c r="B11156" s="22" t="s">
        <v>31</v>
      </c>
      <c r="C11156" s="50" t="s">
        <v>11950</v>
      </c>
      <c r="D11156" s="51" t="s">
        <v>2418</v>
      </c>
      <c r="E11156" s="52">
        <v>0.62</v>
      </c>
      <c r="F11156" s="172">
        <f t="shared" si="188"/>
        <v>0.62</v>
      </c>
    </row>
    <row r="11157" spans="1:6" s="45" customFormat="1" ht="14.25">
      <c r="A11157" s="230">
        <v>5914507</v>
      </c>
      <c r="B11157" s="22" t="s">
        <v>31</v>
      </c>
      <c r="C11157" s="50" t="s">
        <v>11951</v>
      </c>
      <c r="D11157" s="51" t="s">
        <v>2418</v>
      </c>
      <c r="E11157" s="52">
        <v>0.48</v>
      </c>
      <c r="F11157" s="172">
        <f t="shared" si="188"/>
        <v>0.48</v>
      </c>
    </row>
    <row r="11158" spans="1:6" s="45" customFormat="1" ht="14.25">
      <c r="A11158" s="230">
        <v>5915491</v>
      </c>
      <c r="B11158" s="22" t="s">
        <v>31</v>
      </c>
      <c r="C11158" s="50" t="s">
        <v>11952</v>
      </c>
      <c r="D11158" s="51" t="s">
        <v>2417</v>
      </c>
      <c r="E11158" s="52">
        <v>17.95</v>
      </c>
      <c r="F11158" s="172">
        <f t="shared" si="188"/>
        <v>17.95</v>
      </c>
    </row>
    <row r="11159" spans="1:6" s="45" customFormat="1" ht="14.25">
      <c r="A11159" s="230">
        <v>5915492</v>
      </c>
      <c r="B11159" s="22" t="s">
        <v>31</v>
      </c>
      <c r="C11159" s="50" t="s">
        <v>11953</v>
      </c>
      <c r="D11159" s="51" t="s">
        <v>2417</v>
      </c>
      <c r="E11159" s="52">
        <v>14.36</v>
      </c>
      <c r="F11159" s="172">
        <f t="shared" si="188"/>
        <v>14.36</v>
      </c>
    </row>
    <row r="11160" spans="1:6" s="45" customFormat="1" ht="14.25">
      <c r="A11160" s="230">
        <v>5915493</v>
      </c>
      <c r="B11160" s="22" t="s">
        <v>31</v>
      </c>
      <c r="C11160" s="50" t="s">
        <v>11954</v>
      </c>
      <c r="D11160" s="51" t="s">
        <v>2417</v>
      </c>
      <c r="E11160" s="52">
        <v>11.69</v>
      </c>
      <c r="F11160" s="172">
        <f t="shared" si="188"/>
        <v>11.69</v>
      </c>
    </row>
    <row r="11161" spans="1:6" s="45" customFormat="1" ht="14.25">
      <c r="A11161" s="230">
        <v>5915488</v>
      </c>
      <c r="B11161" s="22" t="s">
        <v>31</v>
      </c>
      <c r="C11161" s="50" t="s">
        <v>11955</v>
      </c>
      <c r="D11161" s="51" t="s">
        <v>2417</v>
      </c>
      <c r="E11161" s="52">
        <v>12.96</v>
      </c>
      <c r="F11161" s="172">
        <f t="shared" si="188"/>
        <v>12.96</v>
      </c>
    </row>
    <row r="11162" spans="1:6" s="45" customFormat="1" ht="14.25">
      <c r="A11162" s="230">
        <v>5915489</v>
      </c>
      <c r="B11162" s="22" t="s">
        <v>31</v>
      </c>
      <c r="C11162" s="50" t="s">
        <v>11956</v>
      </c>
      <c r="D11162" s="51" t="s">
        <v>2417</v>
      </c>
      <c r="E11162" s="52">
        <v>10.36</v>
      </c>
      <c r="F11162" s="172">
        <f t="shared" si="188"/>
        <v>10.36</v>
      </c>
    </row>
    <row r="11163" spans="1:6" s="45" customFormat="1" ht="14.25">
      <c r="A11163" s="230">
        <v>5915490</v>
      </c>
      <c r="B11163" s="22" t="s">
        <v>31</v>
      </c>
      <c r="C11163" s="50" t="s">
        <v>11957</v>
      </c>
      <c r="D11163" s="51" t="s">
        <v>2417</v>
      </c>
      <c r="E11163" s="52">
        <v>8.44</v>
      </c>
      <c r="F11163" s="172">
        <f t="shared" si="188"/>
        <v>8.44</v>
      </c>
    </row>
    <row r="11164" spans="1:6" s="45" customFormat="1" ht="14.25">
      <c r="A11164" s="230">
        <v>5915494</v>
      </c>
      <c r="B11164" s="22" t="s">
        <v>31</v>
      </c>
      <c r="C11164" s="50" t="s">
        <v>11958</v>
      </c>
      <c r="D11164" s="51" t="s">
        <v>2417</v>
      </c>
      <c r="E11164" s="52">
        <v>30.86</v>
      </c>
      <c r="F11164" s="172">
        <f t="shared" si="188"/>
        <v>30.86</v>
      </c>
    </row>
    <row r="11165" spans="1:6" s="45" customFormat="1" ht="14.25">
      <c r="A11165" s="230">
        <v>5915495</v>
      </c>
      <c r="B11165" s="22" t="s">
        <v>31</v>
      </c>
      <c r="C11165" s="50" t="s">
        <v>11959</v>
      </c>
      <c r="D11165" s="51" t="s">
        <v>2417</v>
      </c>
      <c r="E11165" s="52">
        <v>24.69</v>
      </c>
      <c r="F11165" s="172">
        <f t="shared" si="188"/>
        <v>24.69</v>
      </c>
    </row>
    <row r="11166" spans="1:6" s="45" customFormat="1" ht="14.25">
      <c r="A11166" s="230">
        <v>5915496</v>
      </c>
      <c r="B11166" s="22" t="s">
        <v>31</v>
      </c>
      <c r="C11166" s="50" t="s">
        <v>11960</v>
      </c>
      <c r="D11166" s="51" t="s">
        <v>2417</v>
      </c>
      <c r="E11166" s="52">
        <v>20.100000000000001</v>
      </c>
      <c r="F11166" s="172">
        <f t="shared" si="188"/>
        <v>20.100000000000001</v>
      </c>
    </row>
    <row r="11167" spans="1:6" s="45" customFormat="1" ht="14.25">
      <c r="A11167" s="230">
        <v>5915325</v>
      </c>
      <c r="B11167" s="22" t="s">
        <v>31</v>
      </c>
      <c r="C11167" s="50" t="s">
        <v>11961</v>
      </c>
      <c r="D11167" s="51" t="s">
        <v>2417</v>
      </c>
      <c r="E11167" s="52">
        <v>66.13</v>
      </c>
      <c r="F11167" s="172">
        <f t="shared" si="188"/>
        <v>66.13</v>
      </c>
    </row>
    <row r="11168" spans="1:6" s="45" customFormat="1" ht="14.25">
      <c r="A11168" s="230">
        <v>5915326</v>
      </c>
      <c r="B11168" s="22" t="s">
        <v>31</v>
      </c>
      <c r="C11168" s="50" t="s">
        <v>11962</v>
      </c>
      <c r="D11168" s="51" t="s">
        <v>2417</v>
      </c>
      <c r="E11168" s="52">
        <v>52.88</v>
      </c>
      <c r="F11168" s="172">
        <f t="shared" si="188"/>
        <v>52.88</v>
      </c>
    </row>
    <row r="11169" spans="1:6" s="45" customFormat="1" ht="14.25">
      <c r="A11169" s="230">
        <v>5915327</v>
      </c>
      <c r="B11169" s="22" t="s">
        <v>31</v>
      </c>
      <c r="C11169" s="50" t="s">
        <v>11963</v>
      </c>
      <c r="D11169" s="51" t="s">
        <v>2417</v>
      </c>
      <c r="E11169" s="52">
        <v>43.07</v>
      </c>
      <c r="F11169" s="172">
        <f t="shared" si="188"/>
        <v>43.07</v>
      </c>
    </row>
    <row r="11170" spans="1:6" s="45" customFormat="1" ht="14.25">
      <c r="A11170" s="230">
        <v>5915328</v>
      </c>
      <c r="B11170" s="22" t="s">
        <v>31</v>
      </c>
      <c r="C11170" s="50" t="s">
        <v>11964</v>
      </c>
      <c r="D11170" s="51" t="s">
        <v>2417</v>
      </c>
      <c r="E11170" s="52">
        <v>79.69</v>
      </c>
      <c r="F11170" s="172">
        <f t="shared" si="188"/>
        <v>79.69</v>
      </c>
    </row>
    <row r="11171" spans="1:6" s="45" customFormat="1" ht="14.25">
      <c r="A11171" s="230">
        <v>5915329</v>
      </c>
      <c r="B11171" s="22" t="s">
        <v>31</v>
      </c>
      <c r="C11171" s="50" t="s">
        <v>11965</v>
      </c>
      <c r="D11171" s="51" t="s">
        <v>2417</v>
      </c>
      <c r="E11171" s="52">
        <v>63.72</v>
      </c>
      <c r="F11171" s="172">
        <f t="shared" si="188"/>
        <v>63.72</v>
      </c>
    </row>
    <row r="11172" spans="1:6" s="45" customFormat="1" ht="14.25">
      <c r="A11172" s="230">
        <v>5915330</v>
      </c>
      <c r="B11172" s="22" t="s">
        <v>31</v>
      </c>
      <c r="C11172" s="50" t="s">
        <v>11966</v>
      </c>
      <c r="D11172" s="51" t="s">
        <v>2417</v>
      </c>
      <c r="E11172" s="52">
        <v>51.9</v>
      </c>
      <c r="F11172" s="172">
        <f t="shared" si="188"/>
        <v>51.9</v>
      </c>
    </row>
    <row r="11173" spans="1:6" s="45" customFormat="1" ht="14.25">
      <c r="A11173" s="230">
        <v>5915331</v>
      </c>
      <c r="B11173" s="22" t="s">
        <v>31</v>
      </c>
      <c r="C11173" s="50" t="s">
        <v>11967</v>
      </c>
      <c r="D11173" s="51" t="s">
        <v>2417</v>
      </c>
      <c r="E11173" s="52">
        <v>155.97999999999999</v>
      </c>
      <c r="F11173" s="172">
        <f t="shared" si="188"/>
        <v>155.97999999999999</v>
      </c>
    </row>
    <row r="11174" spans="1:6" s="45" customFormat="1" ht="14.25">
      <c r="A11174" s="230">
        <v>5915332</v>
      </c>
      <c r="B11174" s="22" t="s">
        <v>31</v>
      </c>
      <c r="C11174" s="50" t="s">
        <v>11968</v>
      </c>
      <c r="D11174" s="51" t="s">
        <v>2417</v>
      </c>
      <c r="E11174" s="52">
        <v>124.73</v>
      </c>
      <c r="F11174" s="172">
        <f t="shared" si="188"/>
        <v>124.73</v>
      </c>
    </row>
    <row r="11175" spans="1:6" s="45" customFormat="1" ht="14.25">
      <c r="A11175" s="230">
        <v>5915333</v>
      </c>
      <c r="B11175" s="22" t="s">
        <v>31</v>
      </c>
      <c r="C11175" s="50" t="s">
        <v>11969</v>
      </c>
      <c r="D11175" s="51" t="s">
        <v>2417</v>
      </c>
      <c r="E11175" s="52">
        <v>101.59</v>
      </c>
      <c r="F11175" s="172">
        <f t="shared" si="188"/>
        <v>101.59</v>
      </c>
    </row>
    <row r="11176" spans="1:6" s="45" customFormat="1" ht="14.25">
      <c r="A11176" s="230">
        <v>5915364</v>
      </c>
      <c r="B11176" s="22" t="s">
        <v>31</v>
      </c>
      <c r="C11176" s="50" t="s">
        <v>11970</v>
      </c>
      <c r="D11176" s="51" t="s">
        <v>2417</v>
      </c>
      <c r="E11176" s="52">
        <v>179.69</v>
      </c>
      <c r="F11176" s="172">
        <f t="shared" si="188"/>
        <v>179.69</v>
      </c>
    </row>
    <row r="11177" spans="1:6" s="45" customFormat="1" ht="14.25">
      <c r="A11177" s="230">
        <v>5915365</v>
      </c>
      <c r="B11177" s="22" t="s">
        <v>31</v>
      </c>
      <c r="C11177" s="50" t="s">
        <v>11971</v>
      </c>
      <c r="D11177" s="51" t="s">
        <v>2417</v>
      </c>
      <c r="E11177" s="52">
        <v>143.68</v>
      </c>
      <c r="F11177" s="172">
        <f t="shared" si="188"/>
        <v>143.68</v>
      </c>
    </row>
    <row r="11178" spans="1:6" s="45" customFormat="1" ht="14.25">
      <c r="A11178" s="230">
        <v>5915361</v>
      </c>
      <c r="B11178" s="22" t="s">
        <v>31</v>
      </c>
      <c r="C11178" s="50" t="s">
        <v>11972</v>
      </c>
      <c r="D11178" s="51" t="s">
        <v>2417</v>
      </c>
      <c r="E11178" s="52">
        <v>117.03</v>
      </c>
      <c r="F11178" s="172">
        <f t="shared" si="188"/>
        <v>117.03</v>
      </c>
    </row>
    <row r="11179" spans="1:6" s="45" customFormat="1" ht="14.25">
      <c r="A11179" s="230">
        <v>5919716</v>
      </c>
      <c r="B11179" s="22" t="s">
        <v>31</v>
      </c>
      <c r="C11179" s="50" t="s">
        <v>11973</v>
      </c>
      <c r="D11179" s="51" t="s">
        <v>2417</v>
      </c>
      <c r="E11179" s="52">
        <v>200.62</v>
      </c>
      <c r="F11179" s="172">
        <f t="shared" si="188"/>
        <v>200.62</v>
      </c>
    </row>
    <row r="11180" spans="1:6" s="45" customFormat="1" ht="14.25">
      <c r="A11180" s="230">
        <v>5919717</v>
      </c>
      <c r="B11180" s="22" t="s">
        <v>31</v>
      </c>
      <c r="C11180" s="50" t="s">
        <v>11974</v>
      </c>
      <c r="D11180" s="51" t="s">
        <v>2417</v>
      </c>
      <c r="E11180" s="52">
        <v>173.89</v>
      </c>
      <c r="F11180" s="172">
        <f t="shared" si="188"/>
        <v>173.89</v>
      </c>
    </row>
    <row r="11181" spans="1:6" s="45" customFormat="1" ht="14.25">
      <c r="A11181" s="230">
        <v>6106220</v>
      </c>
      <c r="B11181" s="22" t="s">
        <v>31</v>
      </c>
      <c r="C11181" s="50" t="s">
        <v>11975</v>
      </c>
      <c r="D11181" s="51" t="s">
        <v>23</v>
      </c>
      <c r="E11181" s="52">
        <v>12.26</v>
      </c>
      <c r="F11181" s="172">
        <f t="shared" si="188"/>
        <v>12.26</v>
      </c>
    </row>
    <row r="11182" spans="1:6" s="45" customFormat="1" ht="14.25">
      <c r="A11182" s="230">
        <v>6106183</v>
      </c>
      <c r="B11182" s="22" t="s">
        <v>31</v>
      </c>
      <c r="C11182" s="50" t="s">
        <v>11976</v>
      </c>
      <c r="D11182" s="51" t="s">
        <v>44</v>
      </c>
      <c r="E11182" s="52">
        <v>314.61</v>
      </c>
      <c r="F11182" s="172">
        <f t="shared" si="188"/>
        <v>314.61</v>
      </c>
    </row>
    <row r="11183" spans="1:6" s="45" customFormat="1" ht="14.25">
      <c r="A11183" s="230">
        <v>6106182</v>
      </c>
      <c r="B11183" s="22" t="s">
        <v>31</v>
      </c>
      <c r="C11183" s="50" t="s">
        <v>11977</v>
      </c>
      <c r="D11183" s="51" t="s">
        <v>44</v>
      </c>
      <c r="E11183" s="52">
        <v>269.67</v>
      </c>
      <c r="F11183" s="172">
        <f t="shared" ref="F11183:F11246" si="189">E11183*$F$5038</f>
        <v>269.67</v>
      </c>
    </row>
    <row r="11184" spans="1:6" s="45" customFormat="1" ht="14.25">
      <c r="A11184" s="230">
        <v>6106194</v>
      </c>
      <c r="B11184" s="22" t="s">
        <v>31</v>
      </c>
      <c r="C11184" s="50" t="s">
        <v>11978</v>
      </c>
      <c r="D11184" s="51" t="s">
        <v>44</v>
      </c>
      <c r="E11184" s="52">
        <v>724.5</v>
      </c>
      <c r="F11184" s="172">
        <f t="shared" si="189"/>
        <v>724.5</v>
      </c>
    </row>
    <row r="11185" spans="1:6" s="45" customFormat="1" ht="14.25">
      <c r="A11185" s="230">
        <v>6106195</v>
      </c>
      <c r="B11185" s="22" t="s">
        <v>31</v>
      </c>
      <c r="C11185" s="50" t="s">
        <v>11979</v>
      </c>
      <c r="D11185" s="51" t="s">
        <v>44</v>
      </c>
      <c r="E11185" s="52">
        <v>803.12</v>
      </c>
      <c r="F11185" s="172">
        <f t="shared" si="189"/>
        <v>803.12</v>
      </c>
    </row>
    <row r="11186" spans="1:6" s="45" customFormat="1" ht="14.25">
      <c r="A11186" s="230">
        <v>6106331</v>
      </c>
      <c r="B11186" s="22" t="s">
        <v>31</v>
      </c>
      <c r="C11186" s="50" t="s">
        <v>11980</v>
      </c>
      <c r="D11186" s="51" t="s">
        <v>44</v>
      </c>
      <c r="E11186" s="52">
        <v>1808.9</v>
      </c>
      <c r="F11186" s="172">
        <f t="shared" si="189"/>
        <v>1808.9</v>
      </c>
    </row>
    <row r="11187" spans="1:6" s="45" customFormat="1" ht="14.25">
      <c r="A11187" s="230">
        <v>6106332</v>
      </c>
      <c r="B11187" s="22" t="s">
        <v>31</v>
      </c>
      <c r="C11187" s="50" t="s">
        <v>11981</v>
      </c>
      <c r="D11187" s="51" t="s">
        <v>44</v>
      </c>
      <c r="E11187" s="52">
        <v>1925.21</v>
      </c>
      <c r="F11187" s="172">
        <f t="shared" si="189"/>
        <v>1925.21</v>
      </c>
    </row>
    <row r="11188" spans="1:6" s="45" customFormat="1" ht="14.25">
      <c r="A11188" s="230">
        <v>6106206</v>
      </c>
      <c r="B11188" s="22" t="s">
        <v>31</v>
      </c>
      <c r="C11188" s="50" t="s">
        <v>11982</v>
      </c>
      <c r="D11188" s="51" t="s">
        <v>44</v>
      </c>
      <c r="E11188" s="52">
        <v>2094.13</v>
      </c>
      <c r="F11188" s="172">
        <f t="shared" si="189"/>
        <v>2094.13</v>
      </c>
    </row>
    <row r="11189" spans="1:6" s="45" customFormat="1" ht="14.25">
      <c r="A11189" s="230">
        <v>6106207</v>
      </c>
      <c r="B11189" s="22" t="s">
        <v>31</v>
      </c>
      <c r="C11189" s="50" t="s">
        <v>11983</v>
      </c>
      <c r="D11189" s="51" t="s">
        <v>44</v>
      </c>
      <c r="E11189" s="52">
        <v>2232.09</v>
      </c>
      <c r="F11189" s="172">
        <f t="shared" si="189"/>
        <v>2232.09</v>
      </c>
    </row>
    <row r="11190" spans="1:6" s="45" customFormat="1" ht="14.25">
      <c r="A11190" s="230">
        <v>6106222</v>
      </c>
      <c r="B11190" s="22" t="s">
        <v>31</v>
      </c>
      <c r="C11190" s="50" t="s">
        <v>11984</v>
      </c>
      <c r="D11190" s="51" t="s">
        <v>44</v>
      </c>
      <c r="E11190" s="52">
        <v>314.61</v>
      </c>
      <c r="F11190" s="172">
        <f t="shared" si="189"/>
        <v>314.61</v>
      </c>
    </row>
    <row r="11191" spans="1:6" s="45" customFormat="1" ht="14.25">
      <c r="A11191" s="230">
        <v>6106221</v>
      </c>
      <c r="B11191" s="22" t="s">
        <v>31</v>
      </c>
      <c r="C11191" s="50" t="s">
        <v>11985</v>
      </c>
      <c r="D11191" s="51" t="s">
        <v>44</v>
      </c>
      <c r="E11191" s="52">
        <v>269.67</v>
      </c>
      <c r="F11191" s="172">
        <f t="shared" si="189"/>
        <v>269.67</v>
      </c>
    </row>
    <row r="11192" spans="1:6" s="45" customFormat="1" ht="14.25">
      <c r="A11192" s="230">
        <v>6106224</v>
      </c>
      <c r="B11192" s="22" t="s">
        <v>31</v>
      </c>
      <c r="C11192" s="50" t="s">
        <v>11986</v>
      </c>
      <c r="D11192" s="51" t="s">
        <v>44</v>
      </c>
      <c r="E11192" s="52">
        <v>724.5</v>
      </c>
      <c r="F11192" s="172">
        <f t="shared" si="189"/>
        <v>724.5</v>
      </c>
    </row>
    <row r="11193" spans="1:6" s="45" customFormat="1" ht="14.25">
      <c r="A11193" s="230">
        <v>6106225</v>
      </c>
      <c r="B11193" s="22" t="s">
        <v>31</v>
      </c>
      <c r="C11193" s="50" t="s">
        <v>11987</v>
      </c>
      <c r="D11193" s="51" t="s">
        <v>44</v>
      </c>
      <c r="E11193" s="52">
        <v>803.12</v>
      </c>
      <c r="F11193" s="172">
        <f t="shared" si="189"/>
        <v>803.12</v>
      </c>
    </row>
    <row r="11194" spans="1:6" s="45" customFormat="1" ht="14.25">
      <c r="A11194" s="230">
        <v>6106228</v>
      </c>
      <c r="B11194" s="22" t="s">
        <v>31</v>
      </c>
      <c r="C11194" s="50" t="s">
        <v>11988</v>
      </c>
      <c r="D11194" s="51" t="s">
        <v>44</v>
      </c>
      <c r="E11194" s="52">
        <v>1863.5</v>
      </c>
      <c r="F11194" s="172">
        <f t="shared" si="189"/>
        <v>1863.5</v>
      </c>
    </row>
    <row r="11195" spans="1:6" s="45" customFormat="1" ht="14.25">
      <c r="A11195" s="230">
        <v>6106229</v>
      </c>
      <c r="B11195" s="22" t="s">
        <v>31</v>
      </c>
      <c r="C11195" s="50" t="s">
        <v>11989</v>
      </c>
      <c r="D11195" s="51" t="s">
        <v>44</v>
      </c>
      <c r="E11195" s="52">
        <v>1984.99</v>
      </c>
      <c r="F11195" s="172">
        <f t="shared" si="189"/>
        <v>1984.99</v>
      </c>
    </row>
    <row r="11196" spans="1:6" s="45" customFormat="1" ht="14.25">
      <c r="A11196" s="230">
        <v>6106328</v>
      </c>
      <c r="B11196" s="22" t="s">
        <v>31</v>
      </c>
      <c r="C11196" s="50" t="s">
        <v>11990</v>
      </c>
      <c r="D11196" s="51" t="s">
        <v>44</v>
      </c>
      <c r="E11196" s="52">
        <v>138.25</v>
      </c>
      <c r="F11196" s="172">
        <f t="shared" si="189"/>
        <v>138.25</v>
      </c>
    </row>
    <row r="11197" spans="1:6" s="45" customFormat="1" ht="14.25">
      <c r="A11197" s="230">
        <v>6106330</v>
      </c>
      <c r="B11197" s="22" t="s">
        <v>31</v>
      </c>
      <c r="C11197" s="50" t="s">
        <v>11991</v>
      </c>
      <c r="D11197" s="51" t="s">
        <v>44</v>
      </c>
      <c r="E11197" s="52">
        <v>687.24</v>
      </c>
      <c r="F11197" s="172">
        <f t="shared" si="189"/>
        <v>687.24</v>
      </c>
    </row>
    <row r="11198" spans="1:6" s="45" customFormat="1" ht="14.25">
      <c r="A11198" s="230">
        <v>6106326</v>
      </c>
      <c r="B11198" s="22" t="s">
        <v>31</v>
      </c>
      <c r="C11198" s="50" t="s">
        <v>11992</v>
      </c>
      <c r="D11198" s="51" t="s">
        <v>44</v>
      </c>
      <c r="E11198" s="52">
        <v>57.05</v>
      </c>
      <c r="F11198" s="172">
        <f t="shared" si="189"/>
        <v>57.05</v>
      </c>
    </row>
    <row r="11199" spans="1:6" s="45" customFormat="1" ht="14.25">
      <c r="A11199" s="230">
        <v>6106324</v>
      </c>
      <c r="B11199" s="22" t="s">
        <v>31</v>
      </c>
      <c r="C11199" s="50" t="s">
        <v>11993</v>
      </c>
      <c r="D11199" s="51" t="s">
        <v>44</v>
      </c>
      <c r="E11199" s="52">
        <v>34.69</v>
      </c>
      <c r="F11199" s="172">
        <f t="shared" si="189"/>
        <v>34.69</v>
      </c>
    </row>
    <row r="11200" spans="1:6" s="45" customFormat="1" ht="14.25">
      <c r="A11200" s="230">
        <v>6106327</v>
      </c>
      <c r="B11200" s="22" t="s">
        <v>31</v>
      </c>
      <c r="C11200" s="50" t="s">
        <v>11994</v>
      </c>
      <c r="D11200" s="51" t="s">
        <v>44</v>
      </c>
      <c r="E11200" s="52">
        <v>138.22999999999999</v>
      </c>
      <c r="F11200" s="172">
        <f t="shared" si="189"/>
        <v>138.22999999999999</v>
      </c>
    </row>
    <row r="11201" spans="1:6" s="45" customFormat="1" ht="14.25">
      <c r="A11201" s="230">
        <v>6106329</v>
      </c>
      <c r="B11201" s="22" t="s">
        <v>31</v>
      </c>
      <c r="C11201" s="50" t="s">
        <v>11995</v>
      </c>
      <c r="D11201" s="51" t="s">
        <v>44</v>
      </c>
      <c r="E11201" s="52">
        <v>688.26</v>
      </c>
      <c r="F11201" s="172">
        <f t="shared" si="189"/>
        <v>688.26</v>
      </c>
    </row>
    <row r="11202" spans="1:6" s="45" customFormat="1" ht="14.25">
      <c r="A11202" s="230">
        <v>6106325</v>
      </c>
      <c r="B11202" s="22" t="s">
        <v>31</v>
      </c>
      <c r="C11202" s="50" t="s">
        <v>11996</v>
      </c>
      <c r="D11202" s="51" t="s">
        <v>44</v>
      </c>
      <c r="E11202" s="52">
        <v>57.2</v>
      </c>
      <c r="F11202" s="172">
        <f t="shared" si="189"/>
        <v>57.2</v>
      </c>
    </row>
    <row r="11203" spans="1:6" s="45" customFormat="1" ht="14.25">
      <c r="A11203" s="230">
        <v>6208126</v>
      </c>
      <c r="B11203" s="22" t="s">
        <v>31</v>
      </c>
      <c r="C11203" s="50" t="s">
        <v>11997</v>
      </c>
      <c r="D11203" s="51" t="s">
        <v>23</v>
      </c>
      <c r="E11203" s="52">
        <v>20.65</v>
      </c>
      <c r="F11203" s="172">
        <f t="shared" si="189"/>
        <v>20.65</v>
      </c>
    </row>
    <row r="11204" spans="1:6" s="45" customFormat="1" ht="14.25">
      <c r="A11204" s="230">
        <v>6205797</v>
      </c>
      <c r="B11204" s="22" t="s">
        <v>31</v>
      </c>
      <c r="C11204" s="50" t="s">
        <v>11998</v>
      </c>
      <c r="D11204" s="51" t="s">
        <v>23</v>
      </c>
      <c r="E11204" s="52">
        <v>12.95</v>
      </c>
      <c r="F11204" s="172">
        <f t="shared" si="189"/>
        <v>12.95</v>
      </c>
    </row>
    <row r="11205" spans="1:6" s="45" customFormat="1" ht="14.25">
      <c r="A11205" s="230">
        <v>6205791</v>
      </c>
      <c r="B11205" s="22" t="s">
        <v>31</v>
      </c>
      <c r="C11205" s="50" t="s">
        <v>11999</v>
      </c>
      <c r="D11205" s="51" t="s">
        <v>21</v>
      </c>
      <c r="E11205" s="52">
        <v>369.21</v>
      </c>
      <c r="F11205" s="172">
        <f t="shared" si="189"/>
        <v>369.21</v>
      </c>
    </row>
    <row r="11206" spans="1:6" s="45" customFormat="1" ht="14.25">
      <c r="A11206" s="230">
        <v>6205792</v>
      </c>
      <c r="B11206" s="22" t="s">
        <v>31</v>
      </c>
      <c r="C11206" s="50" t="s">
        <v>12000</v>
      </c>
      <c r="D11206" s="51" t="s">
        <v>21</v>
      </c>
      <c r="E11206" s="52">
        <v>441.96</v>
      </c>
      <c r="F11206" s="172">
        <f t="shared" si="189"/>
        <v>441.96</v>
      </c>
    </row>
    <row r="11207" spans="1:6" s="45" customFormat="1" ht="14.25">
      <c r="A11207" s="230">
        <v>6205793</v>
      </c>
      <c r="B11207" s="22" t="s">
        <v>31</v>
      </c>
      <c r="C11207" s="50" t="s">
        <v>12001</v>
      </c>
      <c r="D11207" s="51" t="s">
        <v>21</v>
      </c>
      <c r="E11207" s="52">
        <v>518.44000000000005</v>
      </c>
      <c r="F11207" s="172">
        <f t="shared" si="189"/>
        <v>518.44000000000005</v>
      </c>
    </row>
    <row r="11208" spans="1:6" s="45" customFormat="1" ht="14.25">
      <c r="A11208" s="230">
        <v>6205796</v>
      </c>
      <c r="B11208" s="22" t="s">
        <v>31</v>
      </c>
      <c r="C11208" s="50" t="s">
        <v>12002</v>
      </c>
      <c r="D11208" s="51" t="s">
        <v>21</v>
      </c>
      <c r="E11208" s="52">
        <v>912.65</v>
      </c>
      <c r="F11208" s="172">
        <f t="shared" si="189"/>
        <v>912.65</v>
      </c>
    </row>
    <row r="11209" spans="1:6" s="45" customFormat="1" ht="14.25">
      <c r="A11209" s="230">
        <v>6219451</v>
      </c>
      <c r="B11209" s="22" t="s">
        <v>31</v>
      </c>
      <c r="C11209" s="50" t="s">
        <v>12003</v>
      </c>
      <c r="D11209" s="51" t="s">
        <v>21</v>
      </c>
      <c r="E11209" s="52">
        <v>979.53</v>
      </c>
      <c r="F11209" s="172">
        <f t="shared" si="189"/>
        <v>979.53</v>
      </c>
    </row>
    <row r="11210" spans="1:6" s="45" customFormat="1" ht="14.25">
      <c r="A11210" s="230">
        <v>6219452</v>
      </c>
      <c r="B11210" s="22" t="s">
        <v>31</v>
      </c>
      <c r="C11210" s="50" t="s">
        <v>12004</v>
      </c>
      <c r="D11210" s="51" t="s">
        <v>21</v>
      </c>
      <c r="E11210" s="52">
        <v>1050.1300000000001</v>
      </c>
      <c r="F11210" s="172">
        <f t="shared" si="189"/>
        <v>1050.1300000000001</v>
      </c>
    </row>
    <row r="11211" spans="1:6" s="45" customFormat="1" ht="14.25">
      <c r="A11211" s="230">
        <v>6205794</v>
      </c>
      <c r="B11211" s="22" t="s">
        <v>31</v>
      </c>
      <c r="C11211" s="50" t="s">
        <v>12005</v>
      </c>
      <c r="D11211" s="51" t="s">
        <v>21</v>
      </c>
      <c r="E11211" s="52">
        <v>790.05</v>
      </c>
      <c r="F11211" s="172">
        <f t="shared" si="189"/>
        <v>790.05</v>
      </c>
    </row>
    <row r="11212" spans="1:6" s="45" customFormat="1" ht="14.25">
      <c r="A11212" s="230">
        <v>6205795</v>
      </c>
      <c r="B11212" s="22" t="s">
        <v>31</v>
      </c>
      <c r="C11212" s="50" t="s">
        <v>12006</v>
      </c>
      <c r="D11212" s="51" t="s">
        <v>21</v>
      </c>
      <c r="E11212" s="52">
        <v>849.49</v>
      </c>
      <c r="F11212" s="172">
        <f t="shared" si="189"/>
        <v>849.49</v>
      </c>
    </row>
    <row r="11213" spans="1:6" s="45" customFormat="1" ht="14.25">
      <c r="A11213" s="230">
        <v>6219521</v>
      </c>
      <c r="B11213" s="22" t="s">
        <v>31</v>
      </c>
      <c r="C11213" s="50" t="s">
        <v>12007</v>
      </c>
      <c r="D11213" s="51" t="s">
        <v>44</v>
      </c>
      <c r="E11213" s="52">
        <v>166.63</v>
      </c>
      <c r="F11213" s="172">
        <f t="shared" si="189"/>
        <v>166.63</v>
      </c>
    </row>
    <row r="11214" spans="1:6" s="45" customFormat="1" ht="24">
      <c r="A11214" s="230">
        <v>6219527</v>
      </c>
      <c r="B11214" s="22" t="s">
        <v>31</v>
      </c>
      <c r="C11214" s="50" t="s">
        <v>12008</v>
      </c>
      <c r="D11214" s="51" t="s">
        <v>45</v>
      </c>
      <c r="E11214" s="52">
        <v>449.76</v>
      </c>
      <c r="F11214" s="172">
        <f t="shared" si="189"/>
        <v>449.76</v>
      </c>
    </row>
    <row r="11215" spans="1:6" s="45" customFormat="1" ht="14.25">
      <c r="A11215" s="230">
        <v>6219526</v>
      </c>
      <c r="B11215" s="22" t="s">
        <v>31</v>
      </c>
      <c r="C11215" s="50" t="s">
        <v>12009</v>
      </c>
      <c r="D11215" s="51" t="s">
        <v>21</v>
      </c>
      <c r="E11215" s="52">
        <v>56.94</v>
      </c>
      <c r="F11215" s="172">
        <f t="shared" si="189"/>
        <v>56.94</v>
      </c>
    </row>
    <row r="11216" spans="1:6" s="45" customFormat="1" ht="14.25">
      <c r="A11216" s="230">
        <v>6219525</v>
      </c>
      <c r="B11216" s="22" t="s">
        <v>31</v>
      </c>
      <c r="C11216" s="50" t="s">
        <v>12010</v>
      </c>
      <c r="D11216" s="51" t="s">
        <v>21</v>
      </c>
      <c r="E11216" s="52">
        <v>52.85</v>
      </c>
      <c r="F11216" s="172">
        <f t="shared" si="189"/>
        <v>52.85</v>
      </c>
    </row>
    <row r="11217" spans="1:6" s="45" customFormat="1" ht="14.25">
      <c r="A11217" s="230">
        <v>6219508</v>
      </c>
      <c r="B11217" s="22" t="s">
        <v>31</v>
      </c>
      <c r="C11217" s="50" t="s">
        <v>12011</v>
      </c>
      <c r="D11217" s="51" t="s">
        <v>21</v>
      </c>
      <c r="E11217" s="52">
        <v>376.31</v>
      </c>
      <c r="F11217" s="172">
        <f t="shared" si="189"/>
        <v>376.31</v>
      </c>
    </row>
    <row r="11218" spans="1:6" s="45" customFormat="1" ht="14.25">
      <c r="A11218" s="230">
        <v>6219511</v>
      </c>
      <c r="B11218" s="22" t="s">
        <v>31</v>
      </c>
      <c r="C11218" s="50" t="s">
        <v>12012</v>
      </c>
      <c r="D11218" s="51" t="s">
        <v>21</v>
      </c>
      <c r="E11218" s="52">
        <v>282.55</v>
      </c>
      <c r="F11218" s="172">
        <f t="shared" si="189"/>
        <v>282.55</v>
      </c>
    </row>
    <row r="11219" spans="1:6" s="45" customFormat="1" ht="14.25">
      <c r="A11219" s="230">
        <v>6219500</v>
      </c>
      <c r="B11219" s="22" t="s">
        <v>31</v>
      </c>
      <c r="C11219" s="50" t="s">
        <v>12013</v>
      </c>
      <c r="D11219" s="51" t="s">
        <v>44</v>
      </c>
      <c r="E11219" s="52">
        <v>142.11000000000001</v>
      </c>
      <c r="F11219" s="172">
        <f t="shared" si="189"/>
        <v>142.11000000000001</v>
      </c>
    </row>
    <row r="11220" spans="1:6" s="45" customFormat="1" ht="14.25">
      <c r="A11220" s="230">
        <v>6219418</v>
      </c>
      <c r="B11220" s="22" t="s">
        <v>31</v>
      </c>
      <c r="C11220" s="50" t="s">
        <v>12014</v>
      </c>
      <c r="D11220" s="51" t="s">
        <v>44</v>
      </c>
      <c r="E11220" s="52">
        <v>311.04000000000002</v>
      </c>
      <c r="F11220" s="172">
        <f t="shared" si="189"/>
        <v>311.04000000000002</v>
      </c>
    </row>
    <row r="11221" spans="1:6" s="45" customFormat="1" ht="14.25">
      <c r="A11221" s="230">
        <v>6219412</v>
      </c>
      <c r="B11221" s="22" t="s">
        <v>31</v>
      </c>
      <c r="C11221" s="50" t="s">
        <v>12015</v>
      </c>
      <c r="D11221" s="51" t="s">
        <v>44</v>
      </c>
      <c r="E11221" s="52">
        <v>217.61</v>
      </c>
      <c r="F11221" s="172">
        <f t="shared" si="189"/>
        <v>217.61</v>
      </c>
    </row>
    <row r="11222" spans="1:6" s="45" customFormat="1" ht="14.25">
      <c r="A11222" s="230">
        <v>6219406</v>
      </c>
      <c r="B11222" s="22" t="s">
        <v>31</v>
      </c>
      <c r="C11222" s="50" t="s">
        <v>12016</v>
      </c>
      <c r="D11222" s="51" t="s">
        <v>44</v>
      </c>
      <c r="E11222" s="52">
        <v>152.76</v>
      </c>
      <c r="F11222" s="172">
        <f t="shared" si="189"/>
        <v>152.76</v>
      </c>
    </row>
    <row r="11223" spans="1:6" s="45" customFormat="1" ht="14.25">
      <c r="A11223" s="230">
        <v>6219501</v>
      </c>
      <c r="B11223" s="22" t="s">
        <v>31</v>
      </c>
      <c r="C11223" s="50" t="s">
        <v>12017</v>
      </c>
      <c r="D11223" s="51" t="s">
        <v>44</v>
      </c>
      <c r="E11223" s="52">
        <v>153.94999999999999</v>
      </c>
      <c r="F11223" s="172">
        <f t="shared" si="189"/>
        <v>153.94999999999999</v>
      </c>
    </row>
    <row r="11224" spans="1:6" s="45" customFormat="1" ht="14.25">
      <c r="A11224" s="230">
        <v>6219419</v>
      </c>
      <c r="B11224" s="22" t="s">
        <v>31</v>
      </c>
      <c r="C11224" s="50" t="s">
        <v>12018</v>
      </c>
      <c r="D11224" s="51" t="s">
        <v>44</v>
      </c>
      <c r="E11224" s="52">
        <v>342.68</v>
      </c>
      <c r="F11224" s="172">
        <f t="shared" si="189"/>
        <v>342.68</v>
      </c>
    </row>
    <row r="11225" spans="1:6" s="45" customFormat="1" ht="14.25">
      <c r="A11225" s="230">
        <v>6219413</v>
      </c>
      <c r="B11225" s="22" t="s">
        <v>31</v>
      </c>
      <c r="C11225" s="50" t="s">
        <v>12019</v>
      </c>
      <c r="D11225" s="51" t="s">
        <v>44</v>
      </c>
      <c r="E11225" s="52">
        <v>237.82</v>
      </c>
      <c r="F11225" s="172">
        <f t="shared" si="189"/>
        <v>237.82</v>
      </c>
    </row>
    <row r="11226" spans="1:6" s="45" customFormat="1" ht="14.25">
      <c r="A11226" s="230">
        <v>6219407</v>
      </c>
      <c r="B11226" s="22" t="s">
        <v>31</v>
      </c>
      <c r="C11226" s="50" t="s">
        <v>12020</v>
      </c>
      <c r="D11226" s="51" t="s">
        <v>44</v>
      </c>
      <c r="E11226" s="52">
        <v>165.69</v>
      </c>
      <c r="F11226" s="172">
        <f t="shared" si="189"/>
        <v>165.69</v>
      </c>
    </row>
    <row r="11227" spans="1:6" s="45" customFormat="1" ht="14.25">
      <c r="A11227" s="230">
        <v>6219502</v>
      </c>
      <c r="B11227" s="22" t="s">
        <v>31</v>
      </c>
      <c r="C11227" s="50" t="s">
        <v>12021</v>
      </c>
      <c r="D11227" s="51" t="s">
        <v>44</v>
      </c>
      <c r="E11227" s="52">
        <v>166.58</v>
      </c>
      <c r="F11227" s="172">
        <f t="shared" si="189"/>
        <v>166.58</v>
      </c>
    </row>
    <row r="11228" spans="1:6" s="45" customFormat="1" ht="14.25">
      <c r="A11228" s="230">
        <v>6219420</v>
      </c>
      <c r="B11228" s="22" t="s">
        <v>31</v>
      </c>
      <c r="C11228" s="50" t="s">
        <v>12022</v>
      </c>
      <c r="D11228" s="51" t="s">
        <v>44</v>
      </c>
      <c r="E11228" s="52">
        <v>384.09</v>
      </c>
      <c r="F11228" s="172">
        <f t="shared" si="189"/>
        <v>384.09</v>
      </c>
    </row>
    <row r="11229" spans="1:6" s="45" customFormat="1" ht="14.25">
      <c r="A11229" s="230">
        <v>6219414</v>
      </c>
      <c r="B11229" s="22" t="s">
        <v>31</v>
      </c>
      <c r="C11229" s="50" t="s">
        <v>12023</v>
      </c>
      <c r="D11229" s="51" t="s">
        <v>44</v>
      </c>
      <c r="E11229" s="52">
        <v>261.85000000000002</v>
      </c>
      <c r="F11229" s="172">
        <f t="shared" si="189"/>
        <v>261.85000000000002</v>
      </c>
    </row>
    <row r="11230" spans="1:6" s="45" customFormat="1" ht="14.25">
      <c r="A11230" s="230">
        <v>6219408</v>
      </c>
      <c r="B11230" s="22" t="s">
        <v>31</v>
      </c>
      <c r="C11230" s="50" t="s">
        <v>12024</v>
      </c>
      <c r="D11230" s="51" t="s">
        <v>44</v>
      </c>
      <c r="E11230" s="52">
        <v>179.24</v>
      </c>
      <c r="F11230" s="172">
        <f t="shared" si="189"/>
        <v>179.24</v>
      </c>
    </row>
    <row r="11231" spans="1:6" s="45" customFormat="1" ht="14.25">
      <c r="A11231" s="230">
        <v>6219503</v>
      </c>
      <c r="B11231" s="22" t="s">
        <v>31</v>
      </c>
      <c r="C11231" s="50" t="s">
        <v>12025</v>
      </c>
      <c r="D11231" s="51" t="s">
        <v>44</v>
      </c>
      <c r="E11231" s="52">
        <v>193.08</v>
      </c>
      <c r="F11231" s="172">
        <f t="shared" si="189"/>
        <v>193.08</v>
      </c>
    </row>
    <row r="11232" spans="1:6" s="45" customFormat="1" ht="14.25">
      <c r="A11232" s="230">
        <v>6219421</v>
      </c>
      <c r="B11232" s="22" t="s">
        <v>31</v>
      </c>
      <c r="C11232" s="50" t="s">
        <v>12026</v>
      </c>
      <c r="D11232" s="51" t="s">
        <v>44</v>
      </c>
      <c r="E11232" s="52">
        <v>457.24</v>
      </c>
      <c r="F11232" s="172">
        <f t="shared" si="189"/>
        <v>457.24</v>
      </c>
    </row>
    <row r="11233" spans="1:6" s="45" customFormat="1" ht="14.25">
      <c r="A11233" s="230">
        <v>6219415</v>
      </c>
      <c r="B11233" s="22" t="s">
        <v>31</v>
      </c>
      <c r="C11233" s="50" t="s">
        <v>12027</v>
      </c>
      <c r="D11233" s="51" t="s">
        <v>44</v>
      </c>
      <c r="E11233" s="52">
        <v>306.42</v>
      </c>
      <c r="F11233" s="172">
        <f t="shared" si="189"/>
        <v>306.42</v>
      </c>
    </row>
    <row r="11234" spans="1:6" s="45" customFormat="1" ht="14.25">
      <c r="A11234" s="230">
        <v>6219409</v>
      </c>
      <c r="B11234" s="22" t="s">
        <v>31</v>
      </c>
      <c r="C11234" s="50" t="s">
        <v>12028</v>
      </c>
      <c r="D11234" s="51" t="s">
        <v>44</v>
      </c>
      <c r="E11234" s="52">
        <v>209.28</v>
      </c>
      <c r="F11234" s="172">
        <f t="shared" si="189"/>
        <v>209.28</v>
      </c>
    </row>
    <row r="11235" spans="1:6" s="45" customFormat="1" ht="14.25">
      <c r="A11235" s="230">
        <v>6219518</v>
      </c>
      <c r="B11235" s="22" t="s">
        <v>31</v>
      </c>
      <c r="C11235" s="50" t="s">
        <v>12029</v>
      </c>
      <c r="D11235" s="51" t="s">
        <v>44</v>
      </c>
      <c r="E11235" s="52">
        <v>52.52</v>
      </c>
      <c r="F11235" s="172">
        <f t="shared" si="189"/>
        <v>52.52</v>
      </c>
    </row>
    <row r="11236" spans="1:6" s="45" customFormat="1" ht="14.25">
      <c r="A11236" s="230">
        <v>6219504</v>
      </c>
      <c r="B11236" s="22" t="s">
        <v>31</v>
      </c>
      <c r="C11236" s="50" t="s">
        <v>12030</v>
      </c>
      <c r="D11236" s="51" t="s">
        <v>44</v>
      </c>
      <c r="E11236" s="52">
        <v>108.11</v>
      </c>
      <c r="F11236" s="172">
        <f t="shared" si="189"/>
        <v>108.11</v>
      </c>
    </row>
    <row r="11237" spans="1:6" s="45" customFormat="1" ht="14.25">
      <c r="A11237" s="230">
        <v>6219422</v>
      </c>
      <c r="B11237" s="22" t="s">
        <v>31</v>
      </c>
      <c r="C11237" s="50" t="s">
        <v>12031</v>
      </c>
      <c r="D11237" s="51" t="s">
        <v>44</v>
      </c>
      <c r="E11237" s="52">
        <v>241.43</v>
      </c>
      <c r="F11237" s="172">
        <f t="shared" si="189"/>
        <v>241.43</v>
      </c>
    </row>
    <row r="11238" spans="1:6" s="45" customFormat="1" ht="14.25">
      <c r="A11238" s="230">
        <v>6219416</v>
      </c>
      <c r="B11238" s="22" t="s">
        <v>31</v>
      </c>
      <c r="C11238" s="50" t="s">
        <v>12032</v>
      </c>
      <c r="D11238" s="51" t="s">
        <v>44</v>
      </c>
      <c r="E11238" s="52">
        <v>185.24</v>
      </c>
      <c r="F11238" s="172">
        <f t="shared" si="189"/>
        <v>185.24</v>
      </c>
    </row>
    <row r="11239" spans="1:6" s="45" customFormat="1" ht="14.25">
      <c r="A11239" s="230">
        <v>6219410</v>
      </c>
      <c r="B11239" s="22" t="s">
        <v>31</v>
      </c>
      <c r="C11239" s="50" t="s">
        <v>12033</v>
      </c>
      <c r="D11239" s="51" t="s">
        <v>44</v>
      </c>
      <c r="E11239" s="52">
        <v>129.11000000000001</v>
      </c>
      <c r="F11239" s="172">
        <f t="shared" si="189"/>
        <v>129.11000000000001</v>
      </c>
    </row>
    <row r="11240" spans="1:6" s="45" customFormat="1" ht="14.25">
      <c r="A11240" s="230">
        <v>6219505</v>
      </c>
      <c r="B11240" s="22" t="s">
        <v>31</v>
      </c>
      <c r="C11240" s="50" t="s">
        <v>12034</v>
      </c>
      <c r="D11240" s="51" t="s">
        <v>44</v>
      </c>
      <c r="E11240" s="52">
        <v>102.5</v>
      </c>
      <c r="F11240" s="172">
        <f t="shared" si="189"/>
        <v>102.5</v>
      </c>
    </row>
    <row r="11241" spans="1:6" s="45" customFormat="1" ht="14.25">
      <c r="A11241" s="230">
        <v>6219423</v>
      </c>
      <c r="B11241" s="22" t="s">
        <v>31</v>
      </c>
      <c r="C11241" s="50" t="s">
        <v>12035</v>
      </c>
      <c r="D11241" s="51" t="s">
        <v>44</v>
      </c>
      <c r="E11241" s="52">
        <v>240.88</v>
      </c>
      <c r="F11241" s="172">
        <f t="shared" si="189"/>
        <v>240.88</v>
      </c>
    </row>
    <row r="11242" spans="1:6" s="45" customFormat="1" ht="14.25">
      <c r="A11242" s="230">
        <v>6219417</v>
      </c>
      <c r="B11242" s="22" t="s">
        <v>31</v>
      </c>
      <c r="C11242" s="50" t="s">
        <v>12036</v>
      </c>
      <c r="D11242" s="51" t="s">
        <v>44</v>
      </c>
      <c r="E11242" s="52">
        <v>182.44</v>
      </c>
      <c r="F11242" s="172">
        <f t="shared" si="189"/>
        <v>182.44</v>
      </c>
    </row>
    <row r="11243" spans="1:6" s="45" customFormat="1" ht="14.25">
      <c r="A11243" s="230">
        <v>6219411</v>
      </c>
      <c r="B11243" s="22" t="s">
        <v>31</v>
      </c>
      <c r="C11243" s="50" t="s">
        <v>12037</v>
      </c>
      <c r="D11243" s="51" t="s">
        <v>44</v>
      </c>
      <c r="E11243" s="52">
        <v>124.1</v>
      </c>
      <c r="F11243" s="172">
        <f t="shared" si="189"/>
        <v>124.1</v>
      </c>
    </row>
    <row r="11244" spans="1:6" s="45" customFormat="1" ht="14.25">
      <c r="A11244" s="230">
        <v>6219520</v>
      </c>
      <c r="B11244" s="22" t="s">
        <v>31</v>
      </c>
      <c r="C11244" s="50" t="s">
        <v>12038</v>
      </c>
      <c r="D11244" s="51" t="s">
        <v>45</v>
      </c>
      <c r="E11244" s="52">
        <v>58.37</v>
      </c>
      <c r="F11244" s="172">
        <f t="shared" si="189"/>
        <v>58.37</v>
      </c>
    </row>
    <row r="11245" spans="1:6" s="45" customFormat="1" ht="14.25">
      <c r="A11245" s="230">
        <v>6219433</v>
      </c>
      <c r="B11245" s="22" t="s">
        <v>31</v>
      </c>
      <c r="C11245" s="50" t="s">
        <v>12039</v>
      </c>
      <c r="D11245" s="51" t="s">
        <v>21</v>
      </c>
      <c r="E11245" s="52">
        <v>113.36</v>
      </c>
      <c r="F11245" s="172">
        <f t="shared" si="189"/>
        <v>113.36</v>
      </c>
    </row>
    <row r="11246" spans="1:6" s="45" customFormat="1" ht="14.25">
      <c r="A11246" s="230">
        <v>6205801</v>
      </c>
      <c r="B11246" s="22" t="s">
        <v>31</v>
      </c>
      <c r="C11246" s="50" t="s">
        <v>12040</v>
      </c>
      <c r="D11246" s="51" t="s">
        <v>21</v>
      </c>
      <c r="E11246" s="52">
        <v>73.709999999999994</v>
      </c>
      <c r="F11246" s="172">
        <f t="shared" si="189"/>
        <v>73.709999999999994</v>
      </c>
    </row>
    <row r="11247" spans="1:6" s="45" customFormat="1" ht="14.25">
      <c r="A11247" s="230">
        <v>6219524</v>
      </c>
      <c r="B11247" s="22" t="s">
        <v>31</v>
      </c>
      <c r="C11247" s="50" t="s">
        <v>12041</v>
      </c>
      <c r="D11247" s="51" t="s">
        <v>20</v>
      </c>
      <c r="E11247" s="52">
        <v>11.65</v>
      </c>
      <c r="F11247" s="172">
        <f t="shared" ref="F11247:F11310" si="190">E11247*$F$5038</f>
        <v>11.65</v>
      </c>
    </row>
    <row r="11248" spans="1:6" s="45" customFormat="1" ht="14.25">
      <c r="A11248" s="230">
        <v>6416036</v>
      </c>
      <c r="B11248" s="22" t="s">
        <v>31</v>
      </c>
      <c r="C11248" s="50" t="s">
        <v>12042</v>
      </c>
      <c r="D11248" s="51" t="s">
        <v>44</v>
      </c>
      <c r="E11248" s="52">
        <v>133.87</v>
      </c>
      <c r="F11248" s="172">
        <f t="shared" si="190"/>
        <v>133.87</v>
      </c>
    </row>
    <row r="11249" spans="1:6" s="45" customFormat="1" ht="14.25">
      <c r="A11249" s="230">
        <v>6416038</v>
      </c>
      <c r="B11249" s="22" t="s">
        <v>31</v>
      </c>
      <c r="C11249" s="50" t="s">
        <v>12043</v>
      </c>
      <c r="D11249" s="51" t="s">
        <v>44</v>
      </c>
      <c r="E11249" s="52">
        <v>68.680000000000007</v>
      </c>
      <c r="F11249" s="172">
        <f t="shared" si="190"/>
        <v>68.680000000000007</v>
      </c>
    </row>
    <row r="11250" spans="1:6" s="45" customFormat="1" ht="14.25">
      <c r="A11250" s="230">
        <v>6416037</v>
      </c>
      <c r="B11250" s="22" t="s">
        <v>31</v>
      </c>
      <c r="C11250" s="50" t="s">
        <v>12044</v>
      </c>
      <c r="D11250" s="51" t="s">
        <v>44</v>
      </c>
      <c r="E11250" s="52">
        <v>145.49</v>
      </c>
      <c r="F11250" s="172">
        <f t="shared" si="190"/>
        <v>145.49</v>
      </c>
    </row>
    <row r="11251" spans="1:6" s="45" customFormat="1" ht="14.25">
      <c r="A11251" s="230">
        <v>6416035</v>
      </c>
      <c r="B11251" s="22" t="s">
        <v>31</v>
      </c>
      <c r="C11251" s="50" t="s">
        <v>12045</v>
      </c>
      <c r="D11251" s="51" t="s">
        <v>44</v>
      </c>
      <c r="E11251" s="52">
        <v>77.5</v>
      </c>
      <c r="F11251" s="172">
        <f t="shared" si="190"/>
        <v>77.5</v>
      </c>
    </row>
    <row r="11252" spans="1:6" s="45" customFormat="1" ht="14.25">
      <c r="A11252" s="230">
        <v>6416076</v>
      </c>
      <c r="B11252" s="22" t="s">
        <v>31</v>
      </c>
      <c r="C11252" s="50" t="s">
        <v>12046</v>
      </c>
      <c r="D11252" s="51" t="s">
        <v>24</v>
      </c>
      <c r="E11252" s="52">
        <v>173.08</v>
      </c>
      <c r="F11252" s="172">
        <f t="shared" si="190"/>
        <v>173.08</v>
      </c>
    </row>
    <row r="11253" spans="1:6" s="45" customFormat="1" ht="14.25">
      <c r="A11253" s="230">
        <v>6416075</v>
      </c>
      <c r="B11253" s="22" t="s">
        <v>31</v>
      </c>
      <c r="C11253" s="50" t="s">
        <v>12047</v>
      </c>
      <c r="D11253" s="51" t="s">
        <v>24</v>
      </c>
      <c r="E11253" s="52">
        <v>104.81</v>
      </c>
      <c r="F11253" s="172">
        <f t="shared" si="190"/>
        <v>104.81</v>
      </c>
    </row>
    <row r="11254" spans="1:6" s="45" customFormat="1" ht="14.25">
      <c r="A11254" s="230">
        <v>6416226</v>
      </c>
      <c r="B11254" s="22" t="s">
        <v>31</v>
      </c>
      <c r="C11254" s="50" t="s">
        <v>12048</v>
      </c>
      <c r="D11254" s="51" t="s">
        <v>24</v>
      </c>
      <c r="E11254" s="52">
        <v>164.62</v>
      </c>
      <c r="F11254" s="172">
        <f t="shared" si="190"/>
        <v>164.62</v>
      </c>
    </row>
    <row r="11255" spans="1:6" s="45" customFormat="1" ht="14.25">
      <c r="A11255" s="230">
        <v>6416225</v>
      </c>
      <c r="B11255" s="22" t="s">
        <v>31</v>
      </c>
      <c r="C11255" s="50" t="s">
        <v>12049</v>
      </c>
      <c r="D11255" s="51" t="s">
        <v>24</v>
      </c>
      <c r="E11255" s="52">
        <v>94.85</v>
      </c>
      <c r="F11255" s="172">
        <f t="shared" si="190"/>
        <v>94.85</v>
      </c>
    </row>
    <row r="11256" spans="1:6" s="45" customFormat="1" ht="14.25">
      <c r="A11256" s="230">
        <v>6416084</v>
      </c>
      <c r="B11256" s="22" t="s">
        <v>31</v>
      </c>
      <c r="C11256" s="50" t="s">
        <v>12050</v>
      </c>
      <c r="D11256" s="51" t="s">
        <v>24</v>
      </c>
      <c r="E11256" s="52">
        <v>167.28</v>
      </c>
      <c r="F11256" s="172">
        <f t="shared" si="190"/>
        <v>167.28</v>
      </c>
    </row>
    <row r="11257" spans="1:6" s="45" customFormat="1" ht="14.25">
      <c r="A11257" s="230">
        <v>6416083</v>
      </c>
      <c r="B11257" s="22" t="s">
        <v>31</v>
      </c>
      <c r="C11257" s="50" t="s">
        <v>12051</v>
      </c>
      <c r="D11257" s="51" t="s">
        <v>24</v>
      </c>
      <c r="E11257" s="52">
        <v>95.54</v>
      </c>
      <c r="F11257" s="172">
        <f t="shared" si="190"/>
        <v>95.54</v>
      </c>
    </row>
    <row r="11258" spans="1:6" s="45" customFormat="1" ht="14.25">
      <c r="A11258" s="230">
        <v>6416234</v>
      </c>
      <c r="B11258" s="22" t="s">
        <v>31</v>
      </c>
      <c r="C11258" s="50" t="s">
        <v>12052</v>
      </c>
      <c r="D11258" s="51" t="s">
        <v>24</v>
      </c>
      <c r="E11258" s="52">
        <v>171.96</v>
      </c>
      <c r="F11258" s="172">
        <f t="shared" si="190"/>
        <v>171.96</v>
      </c>
    </row>
    <row r="11259" spans="1:6" s="45" customFormat="1" ht="14.25">
      <c r="A11259" s="230">
        <v>6416233</v>
      </c>
      <c r="B11259" s="22" t="s">
        <v>31</v>
      </c>
      <c r="C11259" s="50" t="s">
        <v>12053</v>
      </c>
      <c r="D11259" s="51" t="s">
        <v>24</v>
      </c>
      <c r="E11259" s="52">
        <v>101.5</v>
      </c>
      <c r="F11259" s="172">
        <f t="shared" si="190"/>
        <v>101.5</v>
      </c>
    </row>
    <row r="11260" spans="1:6" s="45" customFormat="1" ht="14.25">
      <c r="A11260" s="230">
        <v>6416236</v>
      </c>
      <c r="B11260" s="22" t="s">
        <v>31</v>
      </c>
      <c r="C11260" s="50" t="s">
        <v>12054</v>
      </c>
      <c r="D11260" s="51" t="s">
        <v>24</v>
      </c>
      <c r="E11260" s="52">
        <v>174.99</v>
      </c>
      <c r="F11260" s="172">
        <f t="shared" si="190"/>
        <v>174.99</v>
      </c>
    </row>
    <row r="11261" spans="1:6" s="45" customFormat="1" ht="14.25">
      <c r="A11261" s="230">
        <v>6416235</v>
      </c>
      <c r="B11261" s="22" t="s">
        <v>31</v>
      </c>
      <c r="C11261" s="50" t="s">
        <v>12055</v>
      </c>
      <c r="D11261" s="51" t="s">
        <v>24</v>
      </c>
      <c r="E11261" s="52">
        <v>105.44</v>
      </c>
      <c r="F11261" s="172">
        <f t="shared" si="190"/>
        <v>105.44</v>
      </c>
    </row>
    <row r="11262" spans="1:6" s="45" customFormat="1" ht="14.25">
      <c r="A11262" s="230">
        <v>6416040</v>
      </c>
      <c r="B11262" s="22" t="s">
        <v>31</v>
      </c>
      <c r="C11262" s="50" t="s">
        <v>12056</v>
      </c>
      <c r="D11262" s="51" t="s">
        <v>44</v>
      </c>
      <c r="E11262" s="52">
        <v>225.93</v>
      </c>
      <c r="F11262" s="172">
        <f t="shared" si="190"/>
        <v>225.93</v>
      </c>
    </row>
    <row r="11263" spans="1:6" s="45" customFormat="1" ht="14.25">
      <c r="A11263" s="230">
        <v>6416039</v>
      </c>
      <c r="B11263" s="22" t="s">
        <v>31</v>
      </c>
      <c r="C11263" s="50" t="s">
        <v>12057</v>
      </c>
      <c r="D11263" s="51" t="s">
        <v>44</v>
      </c>
      <c r="E11263" s="52">
        <v>95.33</v>
      </c>
      <c r="F11263" s="172">
        <f t="shared" si="190"/>
        <v>95.33</v>
      </c>
    </row>
    <row r="11264" spans="1:6" s="45" customFormat="1" ht="14.25">
      <c r="A11264" s="230">
        <v>6416042</v>
      </c>
      <c r="B11264" s="22" t="s">
        <v>31</v>
      </c>
      <c r="C11264" s="50" t="s">
        <v>12058</v>
      </c>
      <c r="D11264" s="51" t="s">
        <v>44</v>
      </c>
      <c r="E11264" s="52">
        <v>274.52</v>
      </c>
      <c r="F11264" s="172">
        <f t="shared" si="190"/>
        <v>274.52</v>
      </c>
    </row>
    <row r="11265" spans="1:6" s="45" customFormat="1" ht="14.25">
      <c r="A11265" s="230">
        <v>6416041</v>
      </c>
      <c r="B11265" s="22" t="s">
        <v>31</v>
      </c>
      <c r="C11265" s="50" t="s">
        <v>12059</v>
      </c>
      <c r="D11265" s="51" t="s">
        <v>44</v>
      </c>
      <c r="E11265" s="52">
        <v>142.41999999999999</v>
      </c>
      <c r="F11265" s="172">
        <f t="shared" si="190"/>
        <v>142.41999999999999</v>
      </c>
    </row>
    <row r="11266" spans="1:6" s="45" customFormat="1" ht="14.25">
      <c r="A11266" s="230">
        <v>6416080</v>
      </c>
      <c r="B11266" s="22" t="s">
        <v>31</v>
      </c>
      <c r="C11266" s="50" t="s">
        <v>12060</v>
      </c>
      <c r="D11266" s="51" t="s">
        <v>24</v>
      </c>
      <c r="E11266" s="52">
        <v>183.51</v>
      </c>
      <c r="F11266" s="172">
        <f t="shared" si="190"/>
        <v>183.51</v>
      </c>
    </row>
    <row r="11267" spans="1:6" s="45" customFormat="1" ht="14.25">
      <c r="A11267" s="230">
        <v>6416079</v>
      </c>
      <c r="B11267" s="22" t="s">
        <v>31</v>
      </c>
      <c r="C11267" s="50" t="s">
        <v>12061</v>
      </c>
      <c r="D11267" s="51" t="s">
        <v>24</v>
      </c>
      <c r="E11267" s="52">
        <v>117.08</v>
      </c>
      <c r="F11267" s="172">
        <f t="shared" si="190"/>
        <v>117.08</v>
      </c>
    </row>
    <row r="11268" spans="1:6" s="45" customFormat="1" ht="14.25">
      <c r="A11268" s="230">
        <v>6416143</v>
      </c>
      <c r="B11268" s="22" t="s">
        <v>31</v>
      </c>
      <c r="C11268" s="50" t="s">
        <v>12062</v>
      </c>
      <c r="D11268" s="51" t="s">
        <v>24</v>
      </c>
      <c r="E11268" s="52">
        <v>186.57</v>
      </c>
      <c r="F11268" s="172">
        <f t="shared" si="190"/>
        <v>186.57</v>
      </c>
    </row>
    <row r="11269" spans="1:6" s="45" customFormat="1" ht="14.25">
      <c r="A11269" s="230">
        <v>6416262</v>
      </c>
      <c r="B11269" s="22" t="s">
        <v>31</v>
      </c>
      <c r="C11269" s="50" t="s">
        <v>12063</v>
      </c>
      <c r="D11269" s="51" t="s">
        <v>24</v>
      </c>
      <c r="E11269" s="52">
        <v>119.12</v>
      </c>
      <c r="F11269" s="172">
        <f t="shared" si="190"/>
        <v>119.12</v>
      </c>
    </row>
    <row r="11270" spans="1:6" s="45" customFormat="1" ht="14.25">
      <c r="A11270" s="230">
        <v>6416078</v>
      </c>
      <c r="B11270" s="22" t="s">
        <v>31</v>
      </c>
      <c r="C11270" s="50" t="s">
        <v>12064</v>
      </c>
      <c r="D11270" s="51" t="s">
        <v>24</v>
      </c>
      <c r="E11270" s="52">
        <v>185.78</v>
      </c>
      <c r="F11270" s="172">
        <f t="shared" si="190"/>
        <v>185.78</v>
      </c>
    </row>
    <row r="11271" spans="1:6" s="45" customFormat="1" ht="14.25">
      <c r="A11271" s="230">
        <v>6416077</v>
      </c>
      <c r="B11271" s="22" t="s">
        <v>31</v>
      </c>
      <c r="C11271" s="50" t="s">
        <v>12065</v>
      </c>
      <c r="D11271" s="51" t="s">
        <v>24</v>
      </c>
      <c r="E11271" s="52">
        <v>116.97</v>
      </c>
      <c r="F11271" s="172">
        <f t="shared" si="190"/>
        <v>116.97</v>
      </c>
    </row>
    <row r="11272" spans="1:6" s="45" customFormat="1" ht="14.25">
      <c r="A11272" s="230">
        <v>6416088</v>
      </c>
      <c r="B11272" s="22" t="s">
        <v>31</v>
      </c>
      <c r="C11272" s="50" t="s">
        <v>12066</v>
      </c>
      <c r="D11272" s="51" t="s">
        <v>24</v>
      </c>
      <c r="E11272" s="52">
        <v>186.86</v>
      </c>
      <c r="F11272" s="172">
        <f t="shared" si="190"/>
        <v>186.86</v>
      </c>
    </row>
    <row r="11273" spans="1:6" s="45" customFormat="1" ht="14.25">
      <c r="A11273" s="230">
        <v>6416087</v>
      </c>
      <c r="B11273" s="22" t="s">
        <v>31</v>
      </c>
      <c r="C11273" s="50" t="s">
        <v>12067</v>
      </c>
      <c r="D11273" s="51" t="s">
        <v>24</v>
      </c>
      <c r="E11273" s="52">
        <v>117.3</v>
      </c>
      <c r="F11273" s="172">
        <f t="shared" si="190"/>
        <v>117.3</v>
      </c>
    </row>
    <row r="11274" spans="1:6" s="45" customFormat="1" ht="14.25">
      <c r="A11274" s="230">
        <v>6416246</v>
      </c>
      <c r="B11274" s="22" t="s">
        <v>31</v>
      </c>
      <c r="C11274" s="50" t="s">
        <v>12068</v>
      </c>
      <c r="D11274" s="51" t="s">
        <v>24</v>
      </c>
      <c r="E11274" s="52">
        <v>187.13</v>
      </c>
      <c r="F11274" s="172">
        <f t="shared" si="190"/>
        <v>187.13</v>
      </c>
    </row>
    <row r="11275" spans="1:6" s="45" customFormat="1" ht="14.25">
      <c r="A11275" s="230">
        <v>6416245</v>
      </c>
      <c r="B11275" s="22" t="s">
        <v>31</v>
      </c>
      <c r="C11275" s="50" t="s">
        <v>12069</v>
      </c>
      <c r="D11275" s="51" t="s">
        <v>24</v>
      </c>
      <c r="E11275" s="52">
        <v>119.36</v>
      </c>
      <c r="F11275" s="172">
        <f t="shared" si="190"/>
        <v>119.36</v>
      </c>
    </row>
    <row r="11276" spans="1:6" s="45" customFormat="1" ht="14.25">
      <c r="A11276" s="230">
        <v>6416248</v>
      </c>
      <c r="B11276" s="22" t="s">
        <v>31</v>
      </c>
      <c r="C11276" s="50" t="s">
        <v>12070</v>
      </c>
      <c r="D11276" s="51" t="s">
        <v>24</v>
      </c>
      <c r="E11276" s="52">
        <v>188.74</v>
      </c>
      <c r="F11276" s="172">
        <f t="shared" si="190"/>
        <v>188.74</v>
      </c>
    </row>
    <row r="11277" spans="1:6" s="45" customFormat="1" ht="14.25">
      <c r="A11277" s="230">
        <v>6416247</v>
      </c>
      <c r="B11277" s="22" t="s">
        <v>31</v>
      </c>
      <c r="C11277" s="50" t="s">
        <v>12071</v>
      </c>
      <c r="D11277" s="51" t="s">
        <v>24</v>
      </c>
      <c r="E11277" s="52">
        <v>120.64</v>
      </c>
      <c r="F11277" s="172">
        <f t="shared" si="190"/>
        <v>120.64</v>
      </c>
    </row>
    <row r="11278" spans="1:6" s="45" customFormat="1" ht="14.25">
      <c r="A11278" s="230">
        <v>6416214</v>
      </c>
      <c r="B11278" s="22" t="s">
        <v>31</v>
      </c>
      <c r="C11278" s="50" t="s">
        <v>12072</v>
      </c>
      <c r="D11278" s="51" t="s">
        <v>24</v>
      </c>
      <c r="E11278" s="52">
        <v>224.91</v>
      </c>
      <c r="F11278" s="172">
        <f t="shared" si="190"/>
        <v>224.91</v>
      </c>
    </row>
    <row r="11279" spans="1:6" s="45" customFormat="1" ht="14.25">
      <c r="A11279" s="230">
        <v>6416218</v>
      </c>
      <c r="B11279" s="22" t="s">
        <v>31</v>
      </c>
      <c r="C11279" s="50" t="s">
        <v>12073</v>
      </c>
      <c r="D11279" s="51" t="s">
        <v>24</v>
      </c>
      <c r="E11279" s="52">
        <v>167.28</v>
      </c>
      <c r="F11279" s="172">
        <f t="shared" si="190"/>
        <v>167.28</v>
      </c>
    </row>
    <row r="11280" spans="1:6" s="45" customFormat="1" ht="14.25">
      <c r="A11280" s="230">
        <v>6416211</v>
      </c>
      <c r="B11280" s="22" t="s">
        <v>31</v>
      </c>
      <c r="C11280" s="50" t="s">
        <v>12074</v>
      </c>
      <c r="D11280" s="51" t="s">
        <v>24</v>
      </c>
      <c r="E11280" s="52">
        <v>220.21</v>
      </c>
      <c r="F11280" s="172">
        <f t="shared" si="190"/>
        <v>220.21</v>
      </c>
    </row>
    <row r="11281" spans="1:6" s="45" customFormat="1" ht="14.25">
      <c r="A11281" s="230">
        <v>6416215</v>
      </c>
      <c r="B11281" s="22" t="s">
        <v>31</v>
      </c>
      <c r="C11281" s="50" t="s">
        <v>12075</v>
      </c>
      <c r="D11281" s="51" t="s">
        <v>24</v>
      </c>
      <c r="E11281" s="52">
        <v>167.81</v>
      </c>
      <c r="F11281" s="172">
        <f t="shared" si="190"/>
        <v>167.81</v>
      </c>
    </row>
    <row r="11282" spans="1:6" s="45" customFormat="1" ht="14.25">
      <c r="A11282" s="230">
        <v>6416212</v>
      </c>
      <c r="B11282" s="22" t="s">
        <v>31</v>
      </c>
      <c r="C11282" s="50" t="s">
        <v>12076</v>
      </c>
      <c r="D11282" s="51" t="s">
        <v>24</v>
      </c>
      <c r="E11282" s="52">
        <v>222.5</v>
      </c>
      <c r="F11282" s="172">
        <f t="shared" si="190"/>
        <v>222.5</v>
      </c>
    </row>
    <row r="11283" spans="1:6" s="45" customFormat="1" ht="14.25">
      <c r="A11283" s="230">
        <v>6416216</v>
      </c>
      <c r="B11283" s="22" t="s">
        <v>31</v>
      </c>
      <c r="C11283" s="50" t="s">
        <v>12077</v>
      </c>
      <c r="D11283" s="51" t="s">
        <v>24</v>
      </c>
      <c r="E11283" s="52">
        <v>171.32</v>
      </c>
      <c r="F11283" s="172">
        <f t="shared" si="190"/>
        <v>171.32</v>
      </c>
    </row>
    <row r="11284" spans="1:6" s="45" customFormat="1" ht="14.25">
      <c r="A11284" s="230">
        <v>6416213</v>
      </c>
      <c r="B11284" s="22" t="s">
        <v>31</v>
      </c>
      <c r="C11284" s="50" t="s">
        <v>12078</v>
      </c>
      <c r="D11284" s="51" t="s">
        <v>24</v>
      </c>
      <c r="E11284" s="52">
        <v>220.26</v>
      </c>
      <c r="F11284" s="172">
        <f t="shared" si="190"/>
        <v>220.26</v>
      </c>
    </row>
    <row r="11285" spans="1:6" s="45" customFormat="1" ht="14.25">
      <c r="A11285" s="230">
        <v>6416217</v>
      </c>
      <c r="B11285" s="22" t="s">
        <v>31</v>
      </c>
      <c r="C11285" s="50" t="s">
        <v>12079</v>
      </c>
      <c r="D11285" s="51" t="s">
        <v>24</v>
      </c>
      <c r="E11285" s="52">
        <v>173.06</v>
      </c>
      <c r="F11285" s="172">
        <f t="shared" si="190"/>
        <v>173.06</v>
      </c>
    </row>
    <row r="11286" spans="1:6" s="45" customFormat="1" ht="14.25">
      <c r="A11286" s="230">
        <v>6416289</v>
      </c>
      <c r="B11286" s="22" t="s">
        <v>31</v>
      </c>
      <c r="C11286" s="50" t="s">
        <v>12080</v>
      </c>
      <c r="D11286" s="51" t="s">
        <v>44</v>
      </c>
      <c r="E11286" s="52">
        <v>106.1</v>
      </c>
      <c r="F11286" s="172">
        <f t="shared" si="190"/>
        <v>106.1</v>
      </c>
    </row>
    <row r="11287" spans="1:6" s="45" customFormat="1" ht="14.25">
      <c r="A11287" s="230">
        <v>6416288</v>
      </c>
      <c r="B11287" s="22" t="s">
        <v>31</v>
      </c>
      <c r="C11287" s="50" t="s">
        <v>12081</v>
      </c>
      <c r="D11287" s="51" t="s">
        <v>44</v>
      </c>
      <c r="E11287" s="52">
        <v>76.69</v>
      </c>
      <c r="F11287" s="172">
        <f t="shared" si="190"/>
        <v>76.69</v>
      </c>
    </row>
    <row r="11288" spans="1:6" s="45" customFormat="1" ht="14.25">
      <c r="A11288" s="230">
        <v>6416098</v>
      </c>
      <c r="B11288" s="22" t="s">
        <v>31</v>
      </c>
      <c r="C11288" s="50" t="s">
        <v>12082</v>
      </c>
      <c r="D11288" s="51" t="s">
        <v>24</v>
      </c>
      <c r="E11288" s="52">
        <v>163.21</v>
      </c>
      <c r="F11288" s="172">
        <f t="shared" si="190"/>
        <v>163.21</v>
      </c>
    </row>
    <row r="11289" spans="1:6" s="45" customFormat="1" ht="14.25">
      <c r="A11289" s="230">
        <v>6416097</v>
      </c>
      <c r="B11289" s="22" t="s">
        <v>31</v>
      </c>
      <c r="C11289" s="50" t="s">
        <v>12083</v>
      </c>
      <c r="D11289" s="51" t="s">
        <v>24</v>
      </c>
      <c r="E11289" s="52">
        <v>124.2</v>
      </c>
      <c r="F11289" s="172">
        <f t="shared" si="190"/>
        <v>124.2</v>
      </c>
    </row>
    <row r="11290" spans="1:6" s="45" customFormat="1" ht="14.25">
      <c r="A11290" s="230">
        <v>6416258</v>
      </c>
      <c r="B11290" s="22" t="s">
        <v>31</v>
      </c>
      <c r="C11290" s="50" t="s">
        <v>12084</v>
      </c>
      <c r="D11290" s="51" t="s">
        <v>24</v>
      </c>
      <c r="E11290" s="52">
        <v>163.66999999999999</v>
      </c>
      <c r="F11290" s="172">
        <f t="shared" si="190"/>
        <v>163.66999999999999</v>
      </c>
    </row>
    <row r="11291" spans="1:6" s="45" customFormat="1" ht="14.25">
      <c r="A11291" s="230">
        <v>6416259</v>
      </c>
      <c r="B11291" s="22" t="s">
        <v>31</v>
      </c>
      <c r="C11291" s="50" t="s">
        <v>12085</v>
      </c>
      <c r="D11291" s="51" t="s">
        <v>24</v>
      </c>
      <c r="E11291" s="52">
        <v>120.95</v>
      </c>
      <c r="F11291" s="172">
        <f t="shared" si="190"/>
        <v>120.95</v>
      </c>
    </row>
    <row r="11292" spans="1:6" s="45" customFormat="1" ht="14.25">
      <c r="A11292" s="230">
        <v>6416074</v>
      </c>
      <c r="B11292" s="22" t="s">
        <v>31</v>
      </c>
      <c r="C11292" s="50" t="s">
        <v>12086</v>
      </c>
      <c r="D11292" s="51" t="s">
        <v>44</v>
      </c>
      <c r="E11292" s="52">
        <v>275.83999999999997</v>
      </c>
      <c r="F11292" s="172">
        <f t="shared" si="190"/>
        <v>275.83999999999997</v>
      </c>
    </row>
    <row r="11293" spans="1:6" s="45" customFormat="1" ht="14.25">
      <c r="A11293" s="230">
        <v>6416073</v>
      </c>
      <c r="B11293" s="22" t="s">
        <v>31</v>
      </c>
      <c r="C11293" s="50" t="s">
        <v>12087</v>
      </c>
      <c r="D11293" s="51" t="s">
        <v>44</v>
      </c>
      <c r="E11293" s="52">
        <v>117.05</v>
      </c>
      <c r="F11293" s="172">
        <f t="shared" si="190"/>
        <v>117.05</v>
      </c>
    </row>
    <row r="11294" spans="1:6" s="45" customFormat="1" ht="14.25">
      <c r="A11294" s="230">
        <v>6416220</v>
      </c>
      <c r="B11294" s="22" t="s">
        <v>31</v>
      </c>
      <c r="C11294" s="50" t="s">
        <v>12088</v>
      </c>
      <c r="D11294" s="51" t="s">
        <v>44</v>
      </c>
      <c r="E11294" s="52">
        <v>282.82</v>
      </c>
      <c r="F11294" s="172">
        <f t="shared" si="190"/>
        <v>282.82</v>
      </c>
    </row>
    <row r="11295" spans="1:6" s="45" customFormat="1" ht="14.25">
      <c r="A11295" s="230">
        <v>6416219</v>
      </c>
      <c r="B11295" s="22" t="s">
        <v>31</v>
      </c>
      <c r="C11295" s="50" t="s">
        <v>12089</v>
      </c>
      <c r="D11295" s="51" t="s">
        <v>44</v>
      </c>
      <c r="E11295" s="52">
        <v>113.86</v>
      </c>
      <c r="F11295" s="172">
        <f t="shared" si="190"/>
        <v>113.86</v>
      </c>
    </row>
    <row r="11296" spans="1:6" s="45" customFormat="1" ht="14.25">
      <c r="A11296" s="230">
        <v>6416222</v>
      </c>
      <c r="B11296" s="22" t="s">
        <v>31</v>
      </c>
      <c r="C11296" s="50" t="s">
        <v>12090</v>
      </c>
      <c r="D11296" s="51" t="s">
        <v>44</v>
      </c>
      <c r="E11296" s="52">
        <v>285.3</v>
      </c>
      <c r="F11296" s="172">
        <f t="shared" si="190"/>
        <v>285.3</v>
      </c>
    </row>
    <row r="11297" spans="1:6" s="45" customFormat="1" ht="14.25">
      <c r="A11297" s="230">
        <v>6416221</v>
      </c>
      <c r="B11297" s="22" t="s">
        <v>31</v>
      </c>
      <c r="C11297" s="50" t="s">
        <v>12091</v>
      </c>
      <c r="D11297" s="51" t="s">
        <v>44</v>
      </c>
      <c r="E11297" s="52">
        <v>126.35</v>
      </c>
      <c r="F11297" s="172">
        <f t="shared" si="190"/>
        <v>126.35</v>
      </c>
    </row>
    <row r="11298" spans="1:6" s="45" customFormat="1" ht="14.25">
      <c r="A11298" s="230">
        <v>6416224</v>
      </c>
      <c r="B11298" s="22" t="s">
        <v>31</v>
      </c>
      <c r="C11298" s="50" t="s">
        <v>12092</v>
      </c>
      <c r="D11298" s="51" t="s">
        <v>44</v>
      </c>
      <c r="E11298" s="52">
        <v>293.24</v>
      </c>
      <c r="F11298" s="172">
        <f t="shared" si="190"/>
        <v>293.24</v>
      </c>
    </row>
    <row r="11299" spans="1:6" s="45" customFormat="1" ht="14.25">
      <c r="A11299" s="230">
        <v>6416223</v>
      </c>
      <c r="B11299" s="22" t="s">
        <v>31</v>
      </c>
      <c r="C11299" s="50" t="s">
        <v>12093</v>
      </c>
      <c r="D11299" s="51" t="s">
        <v>44</v>
      </c>
      <c r="E11299" s="52">
        <v>123.16</v>
      </c>
      <c r="F11299" s="172">
        <f t="shared" si="190"/>
        <v>123.16</v>
      </c>
    </row>
    <row r="11300" spans="1:6" s="45" customFormat="1" ht="14.25">
      <c r="A11300" s="230">
        <v>6416082</v>
      </c>
      <c r="B11300" s="22" t="s">
        <v>31</v>
      </c>
      <c r="C11300" s="50" t="s">
        <v>12094</v>
      </c>
      <c r="D11300" s="51" t="s">
        <v>44</v>
      </c>
      <c r="E11300" s="52">
        <v>275.83999999999997</v>
      </c>
      <c r="F11300" s="172">
        <f t="shared" si="190"/>
        <v>275.83999999999997</v>
      </c>
    </row>
    <row r="11301" spans="1:6" s="45" customFormat="1" ht="14.25">
      <c r="A11301" s="230">
        <v>6416081</v>
      </c>
      <c r="B11301" s="22" t="s">
        <v>31</v>
      </c>
      <c r="C11301" s="50" t="s">
        <v>12095</v>
      </c>
      <c r="D11301" s="51" t="s">
        <v>44</v>
      </c>
      <c r="E11301" s="52">
        <v>117.05</v>
      </c>
      <c r="F11301" s="172">
        <f t="shared" si="190"/>
        <v>117.05</v>
      </c>
    </row>
    <row r="11302" spans="1:6" s="45" customFormat="1" ht="14.25">
      <c r="A11302" s="230">
        <v>6416228</v>
      </c>
      <c r="B11302" s="22" t="s">
        <v>31</v>
      </c>
      <c r="C11302" s="50" t="s">
        <v>12096</v>
      </c>
      <c r="D11302" s="51" t="s">
        <v>44</v>
      </c>
      <c r="E11302" s="52">
        <v>282.82</v>
      </c>
      <c r="F11302" s="172">
        <f t="shared" si="190"/>
        <v>282.82</v>
      </c>
    </row>
    <row r="11303" spans="1:6" s="45" customFormat="1" ht="14.25">
      <c r="A11303" s="230">
        <v>6416227</v>
      </c>
      <c r="B11303" s="22" t="s">
        <v>31</v>
      </c>
      <c r="C11303" s="50" t="s">
        <v>12097</v>
      </c>
      <c r="D11303" s="51" t="s">
        <v>44</v>
      </c>
      <c r="E11303" s="52">
        <v>113.86</v>
      </c>
      <c r="F11303" s="172">
        <f t="shared" si="190"/>
        <v>113.86</v>
      </c>
    </row>
    <row r="11304" spans="1:6" s="45" customFormat="1" ht="14.25">
      <c r="A11304" s="230">
        <v>6416230</v>
      </c>
      <c r="B11304" s="22" t="s">
        <v>31</v>
      </c>
      <c r="C11304" s="50" t="s">
        <v>12098</v>
      </c>
      <c r="D11304" s="51" t="s">
        <v>44</v>
      </c>
      <c r="E11304" s="52">
        <v>284.02999999999997</v>
      </c>
      <c r="F11304" s="172">
        <f t="shared" si="190"/>
        <v>284.02999999999997</v>
      </c>
    </row>
    <row r="11305" spans="1:6" s="45" customFormat="1" ht="14.25">
      <c r="A11305" s="230">
        <v>6416229</v>
      </c>
      <c r="B11305" s="22" t="s">
        <v>31</v>
      </c>
      <c r="C11305" s="50" t="s">
        <v>12099</v>
      </c>
      <c r="D11305" s="51" t="s">
        <v>44</v>
      </c>
      <c r="E11305" s="52">
        <v>125.84</v>
      </c>
      <c r="F11305" s="172">
        <f t="shared" si="190"/>
        <v>125.84</v>
      </c>
    </row>
    <row r="11306" spans="1:6" s="45" customFormat="1" ht="14.25">
      <c r="A11306" s="230">
        <v>6416232</v>
      </c>
      <c r="B11306" s="22" t="s">
        <v>31</v>
      </c>
      <c r="C11306" s="50" t="s">
        <v>12100</v>
      </c>
      <c r="D11306" s="51" t="s">
        <v>44</v>
      </c>
      <c r="E11306" s="52">
        <v>291.94</v>
      </c>
      <c r="F11306" s="172">
        <f t="shared" si="190"/>
        <v>291.94</v>
      </c>
    </row>
    <row r="11307" spans="1:6" s="45" customFormat="1" ht="14.25">
      <c r="A11307" s="230">
        <v>6416231</v>
      </c>
      <c r="B11307" s="22" t="s">
        <v>31</v>
      </c>
      <c r="C11307" s="50" t="s">
        <v>12101</v>
      </c>
      <c r="D11307" s="51" t="s">
        <v>44</v>
      </c>
      <c r="E11307" s="52">
        <v>122.67</v>
      </c>
      <c r="F11307" s="172">
        <f t="shared" si="190"/>
        <v>122.67</v>
      </c>
    </row>
    <row r="11308" spans="1:6" s="45" customFormat="1" ht="14.25">
      <c r="A11308" s="230">
        <v>6416086</v>
      </c>
      <c r="B11308" s="22" t="s">
        <v>31</v>
      </c>
      <c r="C11308" s="50" t="s">
        <v>12102</v>
      </c>
      <c r="D11308" s="51" t="s">
        <v>24</v>
      </c>
      <c r="E11308" s="52">
        <v>189.71</v>
      </c>
      <c r="F11308" s="172">
        <f t="shared" si="190"/>
        <v>189.71</v>
      </c>
    </row>
    <row r="11309" spans="1:6" s="45" customFormat="1" ht="14.25">
      <c r="A11309" s="230">
        <v>6416085</v>
      </c>
      <c r="B11309" s="22" t="s">
        <v>31</v>
      </c>
      <c r="C11309" s="50" t="s">
        <v>12103</v>
      </c>
      <c r="D11309" s="51" t="s">
        <v>24</v>
      </c>
      <c r="E11309" s="52">
        <v>117.33</v>
      </c>
      <c r="F11309" s="172">
        <f t="shared" si="190"/>
        <v>117.33</v>
      </c>
    </row>
    <row r="11310" spans="1:6" s="45" customFormat="1" ht="14.25">
      <c r="A11310" s="230">
        <v>6416238</v>
      </c>
      <c r="B11310" s="22" t="s">
        <v>31</v>
      </c>
      <c r="C11310" s="50" t="s">
        <v>12104</v>
      </c>
      <c r="D11310" s="51" t="s">
        <v>24</v>
      </c>
      <c r="E11310" s="52">
        <v>183.32</v>
      </c>
      <c r="F11310" s="172">
        <f t="shared" si="190"/>
        <v>183.32</v>
      </c>
    </row>
    <row r="11311" spans="1:6" s="45" customFormat="1" ht="14.25">
      <c r="A11311" s="230">
        <v>6416237</v>
      </c>
      <c r="B11311" s="22" t="s">
        <v>31</v>
      </c>
      <c r="C11311" s="50" t="s">
        <v>12105</v>
      </c>
      <c r="D11311" s="51" t="s">
        <v>24</v>
      </c>
      <c r="E11311" s="52">
        <v>109.16</v>
      </c>
      <c r="F11311" s="172">
        <f t="shared" ref="F11311:F11374" si="191">E11311*$F$5038</f>
        <v>109.16</v>
      </c>
    </row>
    <row r="11312" spans="1:6" s="45" customFormat="1" ht="14.25">
      <c r="A11312" s="230">
        <v>6416240</v>
      </c>
      <c r="B11312" s="22" t="s">
        <v>31</v>
      </c>
      <c r="C11312" s="50" t="s">
        <v>12106</v>
      </c>
      <c r="D11312" s="51" t="s">
        <v>24</v>
      </c>
      <c r="E11312" s="52">
        <v>187.62</v>
      </c>
      <c r="F11312" s="172">
        <f t="shared" si="191"/>
        <v>187.62</v>
      </c>
    </row>
    <row r="11313" spans="1:6" s="45" customFormat="1" ht="14.25">
      <c r="A11313" s="230">
        <v>6416239</v>
      </c>
      <c r="B11313" s="22" t="s">
        <v>31</v>
      </c>
      <c r="C11313" s="50" t="s">
        <v>12107</v>
      </c>
      <c r="D11313" s="51" t="s">
        <v>24</v>
      </c>
      <c r="E11313" s="52">
        <v>115.23</v>
      </c>
      <c r="F11313" s="172">
        <f t="shared" si="191"/>
        <v>115.23</v>
      </c>
    </row>
    <row r="11314" spans="1:6" s="45" customFormat="1" ht="14.25">
      <c r="A11314" s="230">
        <v>6416242</v>
      </c>
      <c r="B11314" s="22" t="s">
        <v>31</v>
      </c>
      <c r="C11314" s="50" t="s">
        <v>12108</v>
      </c>
      <c r="D11314" s="51" t="s">
        <v>24</v>
      </c>
      <c r="E11314" s="52">
        <v>193.95</v>
      </c>
      <c r="F11314" s="172">
        <f t="shared" si="191"/>
        <v>193.95</v>
      </c>
    </row>
    <row r="11315" spans="1:6" s="45" customFormat="1" ht="14.25">
      <c r="A11315" s="230">
        <v>6416241</v>
      </c>
      <c r="B11315" s="22" t="s">
        <v>31</v>
      </c>
      <c r="C11315" s="50" t="s">
        <v>12109</v>
      </c>
      <c r="D11315" s="51" t="s">
        <v>24</v>
      </c>
      <c r="E11315" s="52">
        <v>121.46</v>
      </c>
      <c r="F11315" s="172">
        <f t="shared" si="191"/>
        <v>121.46</v>
      </c>
    </row>
    <row r="11316" spans="1:6" s="45" customFormat="1" ht="14.25">
      <c r="A11316" s="230">
        <v>6416244</v>
      </c>
      <c r="B11316" s="22" t="s">
        <v>31</v>
      </c>
      <c r="C11316" s="50" t="s">
        <v>12110</v>
      </c>
      <c r="D11316" s="51" t="s">
        <v>24</v>
      </c>
      <c r="E11316" s="52">
        <v>191.85</v>
      </c>
      <c r="F11316" s="172">
        <f t="shared" si="191"/>
        <v>191.85</v>
      </c>
    </row>
    <row r="11317" spans="1:6" s="45" customFormat="1" ht="14.25">
      <c r="A11317" s="230">
        <v>6416243</v>
      </c>
      <c r="B11317" s="22" t="s">
        <v>31</v>
      </c>
      <c r="C11317" s="50" t="s">
        <v>12111</v>
      </c>
      <c r="D11317" s="51" t="s">
        <v>24</v>
      </c>
      <c r="E11317" s="52">
        <v>121.04</v>
      </c>
      <c r="F11317" s="172">
        <f t="shared" si="191"/>
        <v>121.04</v>
      </c>
    </row>
    <row r="11318" spans="1:6" s="45" customFormat="1" ht="14.25">
      <c r="A11318" s="230">
        <v>6416250</v>
      </c>
      <c r="B11318" s="22" t="s">
        <v>31</v>
      </c>
      <c r="C11318" s="50" t="s">
        <v>12112</v>
      </c>
      <c r="D11318" s="51" t="s">
        <v>44</v>
      </c>
      <c r="E11318" s="52">
        <v>65.09</v>
      </c>
      <c r="F11318" s="172">
        <f t="shared" si="191"/>
        <v>65.09</v>
      </c>
    </row>
    <row r="11319" spans="1:6" s="45" customFormat="1" ht="14.25">
      <c r="A11319" s="230">
        <v>6416153</v>
      </c>
      <c r="B11319" s="22" t="s">
        <v>31</v>
      </c>
      <c r="C11319" s="50" t="s">
        <v>12113</v>
      </c>
      <c r="D11319" s="51" t="s">
        <v>44</v>
      </c>
      <c r="E11319" s="52">
        <v>17.059999999999999</v>
      </c>
      <c r="F11319" s="172">
        <f t="shared" si="191"/>
        <v>17.059999999999999</v>
      </c>
    </row>
    <row r="11320" spans="1:6" s="45" customFormat="1" ht="14.25">
      <c r="A11320" s="230">
        <v>6416185</v>
      </c>
      <c r="B11320" s="22" t="s">
        <v>31</v>
      </c>
      <c r="C11320" s="50" t="s">
        <v>12114</v>
      </c>
      <c r="D11320" s="51" t="s">
        <v>44</v>
      </c>
      <c r="E11320" s="52">
        <v>109.55</v>
      </c>
      <c r="F11320" s="172">
        <f t="shared" si="191"/>
        <v>109.55</v>
      </c>
    </row>
    <row r="11321" spans="1:6" s="45" customFormat="1" ht="14.25">
      <c r="A11321" s="230">
        <v>6416184</v>
      </c>
      <c r="B11321" s="22" t="s">
        <v>31</v>
      </c>
      <c r="C11321" s="50" t="s">
        <v>12115</v>
      </c>
      <c r="D11321" s="51" t="s">
        <v>44</v>
      </c>
      <c r="E11321" s="52">
        <v>70.47</v>
      </c>
      <c r="F11321" s="172">
        <f t="shared" si="191"/>
        <v>70.47</v>
      </c>
    </row>
    <row r="11322" spans="1:6" s="45" customFormat="1" ht="14.25">
      <c r="A11322" s="230">
        <v>6416030</v>
      </c>
      <c r="B11322" s="22" t="s">
        <v>31</v>
      </c>
      <c r="C11322" s="50" t="s">
        <v>12116</v>
      </c>
      <c r="D11322" s="51" t="s">
        <v>44</v>
      </c>
      <c r="E11322" s="52">
        <v>75.010000000000005</v>
      </c>
      <c r="F11322" s="172">
        <f t="shared" si="191"/>
        <v>75.010000000000005</v>
      </c>
    </row>
    <row r="11323" spans="1:6" s="45" customFormat="1" ht="14.25">
      <c r="A11323" s="230">
        <v>6416029</v>
      </c>
      <c r="B11323" s="22" t="s">
        <v>31</v>
      </c>
      <c r="C11323" s="50" t="s">
        <v>12117</v>
      </c>
      <c r="D11323" s="51" t="s">
        <v>44</v>
      </c>
      <c r="E11323" s="52">
        <v>34.72</v>
      </c>
      <c r="F11323" s="172">
        <f t="shared" si="191"/>
        <v>34.72</v>
      </c>
    </row>
    <row r="11324" spans="1:6" s="45" customFormat="1" ht="14.25">
      <c r="A11324" s="230">
        <v>6416056</v>
      </c>
      <c r="B11324" s="22" t="s">
        <v>31</v>
      </c>
      <c r="C11324" s="50" t="s">
        <v>12118</v>
      </c>
      <c r="D11324" s="51" t="s">
        <v>44</v>
      </c>
      <c r="E11324" s="52">
        <v>94.59</v>
      </c>
      <c r="F11324" s="172">
        <f t="shared" si="191"/>
        <v>94.59</v>
      </c>
    </row>
    <row r="11325" spans="1:6" s="45" customFormat="1" ht="14.25">
      <c r="A11325" s="230">
        <v>6416278</v>
      </c>
      <c r="B11325" s="22" t="s">
        <v>31</v>
      </c>
      <c r="C11325" s="50" t="s">
        <v>12119</v>
      </c>
      <c r="D11325" s="51" t="s">
        <v>44</v>
      </c>
      <c r="E11325" s="52">
        <v>23.84</v>
      </c>
      <c r="F11325" s="172">
        <f t="shared" si="191"/>
        <v>23.84</v>
      </c>
    </row>
    <row r="11326" spans="1:6" s="45" customFormat="1" ht="14.25">
      <c r="A11326" s="230">
        <v>6416047</v>
      </c>
      <c r="B11326" s="22" t="s">
        <v>31</v>
      </c>
      <c r="C11326" s="50" t="s">
        <v>12120</v>
      </c>
      <c r="D11326" s="51" t="s">
        <v>44</v>
      </c>
      <c r="E11326" s="52">
        <v>47.42</v>
      </c>
      <c r="F11326" s="172">
        <f t="shared" si="191"/>
        <v>47.42</v>
      </c>
    </row>
    <row r="11327" spans="1:6" s="45" customFormat="1" ht="14.25">
      <c r="A11327" s="230">
        <v>6416090</v>
      </c>
      <c r="B11327" s="22" t="s">
        <v>31</v>
      </c>
      <c r="C11327" s="50" t="s">
        <v>12121</v>
      </c>
      <c r="D11327" s="51" t="s">
        <v>44</v>
      </c>
      <c r="E11327" s="52">
        <v>402.18</v>
      </c>
      <c r="F11327" s="172">
        <f t="shared" si="191"/>
        <v>402.18</v>
      </c>
    </row>
    <row r="11328" spans="1:6" s="45" customFormat="1" ht="14.25">
      <c r="A11328" s="230">
        <v>6416089</v>
      </c>
      <c r="B11328" s="22" t="s">
        <v>31</v>
      </c>
      <c r="C11328" s="50" t="s">
        <v>12122</v>
      </c>
      <c r="D11328" s="51" t="s">
        <v>44</v>
      </c>
      <c r="E11328" s="52">
        <v>272.88</v>
      </c>
      <c r="F11328" s="172">
        <f t="shared" si="191"/>
        <v>272.88</v>
      </c>
    </row>
    <row r="11329" spans="1:6" s="45" customFormat="1" ht="14.25">
      <c r="A11329" s="230">
        <v>6416094</v>
      </c>
      <c r="B11329" s="22" t="s">
        <v>31</v>
      </c>
      <c r="C11329" s="50" t="s">
        <v>12123</v>
      </c>
      <c r="D11329" s="51" t="s">
        <v>44</v>
      </c>
      <c r="E11329" s="52">
        <v>333.53</v>
      </c>
      <c r="F11329" s="172">
        <f t="shared" si="191"/>
        <v>333.53</v>
      </c>
    </row>
    <row r="11330" spans="1:6" s="45" customFormat="1" ht="14.25">
      <c r="A11330" s="230">
        <v>6416093</v>
      </c>
      <c r="B11330" s="22" t="s">
        <v>31</v>
      </c>
      <c r="C11330" s="50" t="s">
        <v>12124</v>
      </c>
      <c r="D11330" s="51" t="s">
        <v>44</v>
      </c>
      <c r="E11330" s="52">
        <v>212.67</v>
      </c>
      <c r="F11330" s="172">
        <f t="shared" si="191"/>
        <v>212.67</v>
      </c>
    </row>
    <row r="11331" spans="1:6" s="45" customFormat="1" ht="14.25">
      <c r="A11331" s="230">
        <v>6416092</v>
      </c>
      <c r="B11331" s="22" t="s">
        <v>31</v>
      </c>
      <c r="C11331" s="50" t="s">
        <v>12125</v>
      </c>
      <c r="D11331" s="51" t="s">
        <v>44</v>
      </c>
      <c r="E11331" s="52">
        <v>285.52999999999997</v>
      </c>
      <c r="F11331" s="172">
        <f t="shared" si="191"/>
        <v>285.52999999999997</v>
      </c>
    </row>
    <row r="11332" spans="1:6" s="45" customFormat="1" ht="14.25">
      <c r="A11332" s="230">
        <v>6416091</v>
      </c>
      <c r="B11332" s="22" t="s">
        <v>31</v>
      </c>
      <c r="C11332" s="50" t="s">
        <v>12126</v>
      </c>
      <c r="D11332" s="51" t="s">
        <v>44</v>
      </c>
      <c r="E11332" s="52">
        <v>159.18</v>
      </c>
      <c r="F11332" s="172">
        <f t="shared" si="191"/>
        <v>159.18</v>
      </c>
    </row>
    <row r="11333" spans="1:6" s="45" customFormat="1" ht="14.25">
      <c r="A11333" s="230">
        <v>6817809</v>
      </c>
      <c r="B11333" s="22" t="s">
        <v>31</v>
      </c>
      <c r="C11333" s="50" t="s">
        <v>12127</v>
      </c>
      <c r="D11333" s="51" t="s">
        <v>21</v>
      </c>
      <c r="E11333" s="52">
        <v>1046.21</v>
      </c>
      <c r="F11333" s="172">
        <f t="shared" si="191"/>
        <v>1046.21</v>
      </c>
    </row>
    <row r="11334" spans="1:6" s="45" customFormat="1" ht="14.25">
      <c r="A11334" s="230">
        <v>6817810</v>
      </c>
      <c r="B11334" s="22" t="s">
        <v>31</v>
      </c>
      <c r="C11334" s="50" t="s">
        <v>12128</v>
      </c>
      <c r="D11334" s="51" t="s">
        <v>21</v>
      </c>
      <c r="E11334" s="52">
        <v>935.63</v>
      </c>
      <c r="F11334" s="172">
        <f t="shared" si="191"/>
        <v>935.63</v>
      </c>
    </row>
    <row r="11335" spans="1:6" s="45" customFormat="1" ht="14.25">
      <c r="A11335" s="230">
        <v>6817811</v>
      </c>
      <c r="B11335" s="22" t="s">
        <v>31</v>
      </c>
      <c r="C11335" s="50" t="s">
        <v>12129</v>
      </c>
      <c r="D11335" s="51" t="s">
        <v>21</v>
      </c>
      <c r="E11335" s="52">
        <v>1117.78</v>
      </c>
      <c r="F11335" s="172">
        <f t="shared" si="191"/>
        <v>1117.78</v>
      </c>
    </row>
    <row r="11336" spans="1:6" s="45" customFormat="1" ht="14.25">
      <c r="A11336" s="230">
        <v>6817812</v>
      </c>
      <c r="B11336" s="22" t="s">
        <v>31</v>
      </c>
      <c r="C11336" s="50" t="s">
        <v>12130</v>
      </c>
      <c r="D11336" s="51" t="s">
        <v>21</v>
      </c>
      <c r="E11336" s="52">
        <v>995.57</v>
      </c>
      <c r="F11336" s="172">
        <f t="shared" si="191"/>
        <v>995.57</v>
      </c>
    </row>
    <row r="11337" spans="1:6" s="45" customFormat="1" ht="14.25">
      <c r="A11337" s="230">
        <v>6817813</v>
      </c>
      <c r="B11337" s="22" t="s">
        <v>31</v>
      </c>
      <c r="C11337" s="50" t="s">
        <v>12131</v>
      </c>
      <c r="D11337" s="51" t="s">
        <v>21</v>
      </c>
      <c r="E11337" s="52">
        <v>1755.76</v>
      </c>
      <c r="F11337" s="172">
        <f t="shared" si="191"/>
        <v>1755.76</v>
      </c>
    </row>
    <row r="11338" spans="1:6" s="45" customFormat="1" ht="14.25">
      <c r="A11338" s="230">
        <v>6817814</v>
      </c>
      <c r="B11338" s="22" t="s">
        <v>31</v>
      </c>
      <c r="C11338" s="50" t="s">
        <v>12132</v>
      </c>
      <c r="D11338" s="51" t="s">
        <v>21</v>
      </c>
      <c r="E11338" s="52">
        <v>1563.72</v>
      </c>
      <c r="F11338" s="172">
        <f t="shared" si="191"/>
        <v>1563.72</v>
      </c>
    </row>
    <row r="11339" spans="1:6" s="45" customFormat="1" ht="14.25">
      <c r="A11339" s="230">
        <v>6817815</v>
      </c>
      <c r="B11339" s="22" t="s">
        <v>31</v>
      </c>
      <c r="C11339" s="50" t="s">
        <v>12133</v>
      </c>
      <c r="D11339" s="51" t="s">
        <v>21</v>
      </c>
      <c r="E11339" s="52">
        <v>1473.09</v>
      </c>
      <c r="F11339" s="172">
        <f t="shared" si="191"/>
        <v>1473.09</v>
      </c>
    </row>
    <row r="11340" spans="1:6" s="45" customFormat="1" ht="14.25">
      <c r="A11340" s="230">
        <v>6817816</v>
      </c>
      <c r="B11340" s="22" t="s">
        <v>31</v>
      </c>
      <c r="C11340" s="50" t="s">
        <v>12134</v>
      </c>
      <c r="D11340" s="51" t="s">
        <v>21</v>
      </c>
      <c r="E11340" s="52">
        <v>1281.04</v>
      </c>
      <c r="F11340" s="172">
        <f t="shared" si="191"/>
        <v>1281.04</v>
      </c>
    </row>
    <row r="11341" spans="1:6" s="45" customFormat="1" ht="14.25">
      <c r="A11341" s="230">
        <v>6817817</v>
      </c>
      <c r="B11341" s="22" t="s">
        <v>31</v>
      </c>
      <c r="C11341" s="50" t="s">
        <v>12135</v>
      </c>
      <c r="D11341" s="51" t="s">
        <v>21</v>
      </c>
      <c r="E11341" s="52">
        <v>1201.08</v>
      </c>
      <c r="F11341" s="172">
        <f t="shared" si="191"/>
        <v>1201.08</v>
      </c>
    </row>
    <row r="11342" spans="1:6" s="45" customFormat="1" ht="14.25">
      <c r="A11342" s="230">
        <v>6817818</v>
      </c>
      <c r="B11342" s="22" t="s">
        <v>31</v>
      </c>
      <c r="C11342" s="50" t="s">
        <v>12136</v>
      </c>
      <c r="D11342" s="51" t="s">
        <v>21</v>
      </c>
      <c r="E11342" s="52">
        <v>1068.68</v>
      </c>
      <c r="F11342" s="172">
        <f t="shared" si="191"/>
        <v>1068.68</v>
      </c>
    </row>
    <row r="11343" spans="1:6" s="45" customFormat="1" ht="14.25">
      <c r="A11343" s="230">
        <v>6817819</v>
      </c>
      <c r="B11343" s="22" t="s">
        <v>31</v>
      </c>
      <c r="C11343" s="50" t="s">
        <v>12137</v>
      </c>
      <c r="D11343" s="51" t="s">
        <v>21</v>
      </c>
      <c r="E11343" s="52">
        <v>1843.64</v>
      </c>
      <c r="F11343" s="172">
        <f t="shared" si="191"/>
        <v>1843.64</v>
      </c>
    </row>
    <row r="11344" spans="1:6" s="45" customFormat="1" ht="14.25">
      <c r="A11344" s="230">
        <v>6817820</v>
      </c>
      <c r="B11344" s="22" t="s">
        <v>31</v>
      </c>
      <c r="C11344" s="50" t="s">
        <v>12138</v>
      </c>
      <c r="D11344" s="51" t="s">
        <v>21</v>
      </c>
      <c r="E11344" s="52">
        <v>1637.04</v>
      </c>
      <c r="F11344" s="172">
        <f t="shared" si="191"/>
        <v>1637.04</v>
      </c>
    </row>
    <row r="11345" spans="1:6" s="45" customFormat="1" ht="14.25">
      <c r="A11345" s="230">
        <v>6817821</v>
      </c>
      <c r="B11345" s="22" t="s">
        <v>31</v>
      </c>
      <c r="C11345" s="50" t="s">
        <v>12139</v>
      </c>
      <c r="D11345" s="51" t="s">
        <v>21</v>
      </c>
      <c r="E11345" s="52">
        <v>1570.31</v>
      </c>
      <c r="F11345" s="172">
        <f t="shared" si="191"/>
        <v>1570.31</v>
      </c>
    </row>
    <row r="11346" spans="1:6" s="45" customFormat="1" ht="14.25">
      <c r="A11346" s="230">
        <v>6817822</v>
      </c>
      <c r="B11346" s="22" t="s">
        <v>31</v>
      </c>
      <c r="C11346" s="50" t="s">
        <v>12140</v>
      </c>
      <c r="D11346" s="51" t="s">
        <v>21</v>
      </c>
      <c r="E11346" s="52">
        <v>1363.71</v>
      </c>
      <c r="F11346" s="172">
        <f t="shared" si="191"/>
        <v>1363.71</v>
      </c>
    </row>
    <row r="11347" spans="1:6" s="45" customFormat="1" ht="14.25">
      <c r="A11347" s="230">
        <v>6817823</v>
      </c>
      <c r="B11347" s="22" t="s">
        <v>31</v>
      </c>
      <c r="C11347" s="50" t="s">
        <v>12141</v>
      </c>
      <c r="D11347" s="51" t="s">
        <v>21</v>
      </c>
      <c r="E11347" s="52">
        <v>1288.79</v>
      </c>
      <c r="F11347" s="172">
        <f t="shared" si="191"/>
        <v>1288.79</v>
      </c>
    </row>
    <row r="11348" spans="1:6" s="45" customFormat="1" ht="14.25">
      <c r="A11348" s="230">
        <v>6817824</v>
      </c>
      <c r="B11348" s="22" t="s">
        <v>31</v>
      </c>
      <c r="C11348" s="50" t="s">
        <v>12142</v>
      </c>
      <c r="D11348" s="51" t="s">
        <v>21</v>
      </c>
      <c r="E11348" s="52">
        <v>1144.76</v>
      </c>
      <c r="F11348" s="172">
        <f t="shared" si="191"/>
        <v>1144.76</v>
      </c>
    </row>
    <row r="11349" spans="1:6" s="45" customFormat="1" ht="14.25">
      <c r="A11349" s="230">
        <v>6817825</v>
      </c>
      <c r="B11349" s="22" t="s">
        <v>31</v>
      </c>
      <c r="C11349" s="50" t="s">
        <v>12143</v>
      </c>
      <c r="D11349" s="51" t="s">
        <v>21</v>
      </c>
      <c r="E11349" s="52">
        <v>1869.59</v>
      </c>
      <c r="F11349" s="172">
        <f t="shared" si="191"/>
        <v>1869.59</v>
      </c>
    </row>
    <row r="11350" spans="1:6" s="45" customFormat="1" ht="14.25">
      <c r="A11350" s="230">
        <v>6817826</v>
      </c>
      <c r="B11350" s="22" t="s">
        <v>31</v>
      </c>
      <c r="C11350" s="50" t="s">
        <v>12144</v>
      </c>
      <c r="D11350" s="51" t="s">
        <v>21</v>
      </c>
      <c r="E11350" s="52">
        <v>1648.45</v>
      </c>
      <c r="F11350" s="172">
        <f t="shared" si="191"/>
        <v>1648.45</v>
      </c>
    </row>
    <row r="11351" spans="1:6" s="45" customFormat="1" ht="14.25">
      <c r="A11351" s="230">
        <v>6817827</v>
      </c>
      <c r="B11351" s="22" t="s">
        <v>31</v>
      </c>
      <c r="C11351" s="50" t="s">
        <v>12145</v>
      </c>
      <c r="D11351" s="51" t="s">
        <v>21</v>
      </c>
      <c r="E11351" s="52">
        <v>1667.51</v>
      </c>
      <c r="F11351" s="172">
        <f t="shared" si="191"/>
        <v>1667.51</v>
      </c>
    </row>
    <row r="11352" spans="1:6" s="45" customFormat="1" ht="14.25">
      <c r="A11352" s="230">
        <v>6817828</v>
      </c>
      <c r="B11352" s="22" t="s">
        <v>31</v>
      </c>
      <c r="C11352" s="50" t="s">
        <v>12146</v>
      </c>
      <c r="D11352" s="51" t="s">
        <v>21</v>
      </c>
      <c r="E11352" s="52">
        <v>1446.37</v>
      </c>
      <c r="F11352" s="172">
        <f t="shared" si="191"/>
        <v>1446.37</v>
      </c>
    </row>
    <row r="11353" spans="1:6" s="45" customFormat="1" ht="14.25">
      <c r="A11353" s="230">
        <v>6817753</v>
      </c>
      <c r="B11353" s="22" t="s">
        <v>31</v>
      </c>
      <c r="C11353" s="50" t="s">
        <v>12147</v>
      </c>
      <c r="D11353" s="51" t="s">
        <v>21</v>
      </c>
      <c r="E11353" s="52">
        <v>1412.48</v>
      </c>
      <c r="F11353" s="172">
        <f t="shared" si="191"/>
        <v>1412.48</v>
      </c>
    </row>
    <row r="11354" spans="1:6" s="45" customFormat="1" ht="14.25">
      <c r="A11354" s="230">
        <v>6817754</v>
      </c>
      <c r="B11354" s="22" t="s">
        <v>31</v>
      </c>
      <c r="C11354" s="50" t="s">
        <v>12148</v>
      </c>
      <c r="D11354" s="51" t="s">
        <v>21</v>
      </c>
      <c r="E11354" s="52">
        <v>1256.81</v>
      </c>
      <c r="F11354" s="172">
        <f t="shared" si="191"/>
        <v>1256.81</v>
      </c>
    </row>
    <row r="11355" spans="1:6" s="45" customFormat="1" ht="14.25">
      <c r="A11355" s="230">
        <v>6817755</v>
      </c>
      <c r="B11355" s="22" t="s">
        <v>31</v>
      </c>
      <c r="C11355" s="50" t="s">
        <v>12149</v>
      </c>
      <c r="D11355" s="51" t="s">
        <v>21</v>
      </c>
      <c r="E11355" s="52">
        <v>1350.03</v>
      </c>
      <c r="F11355" s="172">
        <f t="shared" si="191"/>
        <v>1350.03</v>
      </c>
    </row>
    <row r="11356" spans="1:6" s="45" customFormat="1" ht="14.25">
      <c r="A11356" s="230">
        <v>6817756</v>
      </c>
      <c r="B11356" s="22" t="s">
        <v>31</v>
      </c>
      <c r="C11356" s="50" t="s">
        <v>12150</v>
      </c>
      <c r="D11356" s="51" t="s">
        <v>21</v>
      </c>
      <c r="E11356" s="52">
        <v>1194.3599999999999</v>
      </c>
      <c r="F11356" s="172">
        <f t="shared" si="191"/>
        <v>1194.3599999999999</v>
      </c>
    </row>
    <row r="11357" spans="1:6" s="45" customFormat="1" ht="14.25">
      <c r="A11357" s="230">
        <v>6817763</v>
      </c>
      <c r="B11357" s="22" t="s">
        <v>31</v>
      </c>
      <c r="C11357" s="50" t="s">
        <v>12151</v>
      </c>
      <c r="D11357" s="51" t="s">
        <v>21</v>
      </c>
      <c r="E11357" s="52">
        <v>1700.5</v>
      </c>
      <c r="F11357" s="172">
        <f t="shared" si="191"/>
        <v>1700.5</v>
      </c>
    </row>
    <row r="11358" spans="1:6" s="45" customFormat="1" ht="14.25">
      <c r="A11358" s="230">
        <v>6817764</v>
      </c>
      <c r="B11358" s="22" t="s">
        <v>31</v>
      </c>
      <c r="C11358" s="50" t="s">
        <v>12152</v>
      </c>
      <c r="D11358" s="51" t="s">
        <v>21</v>
      </c>
      <c r="E11358" s="52">
        <v>1493.96</v>
      </c>
      <c r="F11358" s="172">
        <f t="shared" si="191"/>
        <v>1493.96</v>
      </c>
    </row>
    <row r="11359" spans="1:6" s="45" customFormat="1" ht="14.25">
      <c r="A11359" s="230">
        <v>6817765</v>
      </c>
      <c r="B11359" s="22" t="s">
        <v>31</v>
      </c>
      <c r="C11359" s="50" t="s">
        <v>12153</v>
      </c>
      <c r="D11359" s="51" t="s">
        <v>21</v>
      </c>
      <c r="E11359" s="52">
        <v>1972.38</v>
      </c>
      <c r="F11359" s="172">
        <f t="shared" si="191"/>
        <v>1972.38</v>
      </c>
    </row>
    <row r="11360" spans="1:6" s="45" customFormat="1" ht="14.25">
      <c r="A11360" s="230">
        <v>6817766</v>
      </c>
      <c r="B11360" s="22" t="s">
        <v>31</v>
      </c>
      <c r="C11360" s="50" t="s">
        <v>12154</v>
      </c>
      <c r="D11360" s="51" t="s">
        <v>21</v>
      </c>
      <c r="E11360" s="52">
        <v>1779.68</v>
      </c>
      <c r="F11360" s="172">
        <f t="shared" si="191"/>
        <v>1779.68</v>
      </c>
    </row>
    <row r="11361" spans="1:6" s="45" customFormat="1" ht="14.25">
      <c r="A11361" s="230">
        <v>6817757</v>
      </c>
      <c r="B11361" s="22" t="s">
        <v>31</v>
      </c>
      <c r="C11361" s="50" t="s">
        <v>12155</v>
      </c>
      <c r="D11361" s="51" t="s">
        <v>21</v>
      </c>
      <c r="E11361" s="52">
        <v>1350.03</v>
      </c>
      <c r="F11361" s="172">
        <f t="shared" si="191"/>
        <v>1350.03</v>
      </c>
    </row>
    <row r="11362" spans="1:6" s="45" customFormat="1" ht="14.25">
      <c r="A11362" s="230">
        <v>6817758</v>
      </c>
      <c r="B11362" s="22" t="s">
        <v>31</v>
      </c>
      <c r="C11362" s="50" t="s">
        <v>12156</v>
      </c>
      <c r="D11362" s="51" t="s">
        <v>21</v>
      </c>
      <c r="E11362" s="52">
        <v>1194.3599999999999</v>
      </c>
      <c r="F11362" s="172">
        <f t="shared" si="191"/>
        <v>1194.3599999999999</v>
      </c>
    </row>
    <row r="11363" spans="1:6" s="45" customFormat="1" ht="14.25">
      <c r="A11363" s="230">
        <v>6817759</v>
      </c>
      <c r="B11363" s="22" t="s">
        <v>31</v>
      </c>
      <c r="C11363" s="50" t="s">
        <v>12157</v>
      </c>
      <c r="D11363" s="51" t="s">
        <v>21</v>
      </c>
      <c r="E11363" s="52">
        <v>1470.87</v>
      </c>
      <c r="F11363" s="172">
        <f t="shared" si="191"/>
        <v>1470.87</v>
      </c>
    </row>
    <row r="11364" spans="1:6" s="45" customFormat="1" ht="14.25">
      <c r="A11364" s="230">
        <v>6817760</v>
      </c>
      <c r="B11364" s="22" t="s">
        <v>31</v>
      </c>
      <c r="C11364" s="50" t="s">
        <v>12158</v>
      </c>
      <c r="D11364" s="51" t="s">
        <v>21</v>
      </c>
      <c r="E11364" s="52">
        <v>1317.4</v>
      </c>
      <c r="F11364" s="172">
        <f t="shared" si="191"/>
        <v>1317.4</v>
      </c>
    </row>
    <row r="11365" spans="1:6" s="45" customFormat="1" ht="14.25">
      <c r="A11365" s="230">
        <v>6817761</v>
      </c>
      <c r="B11365" s="22" t="s">
        <v>31</v>
      </c>
      <c r="C11365" s="50" t="s">
        <v>12159</v>
      </c>
      <c r="D11365" s="51" t="s">
        <v>21</v>
      </c>
      <c r="E11365" s="52">
        <v>1804.14</v>
      </c>
      <c r="F11365" s="172">
        <f t="shared" si="191"/>
        <v>1804.14</v>
      </c>
    </row>
    <row r="11366" spans="1:6" s="45" customFormat="1" ht="14.25">
      <c r="A11366" s="230">
        <v>6817762</v>
      </c>
      <c r="B11366" s="22" t="s">
        <v>31</v>
      </c>
      <c r="C11366" s="50" t="s">
        <v>12160</v>
      </c>
      <c r="D11366" s="51" t="s">
        <v>21</v>
      </c>
      <c r="E11366" s="52">
        <v>1597.6</v>
      </c>
      <c r="F11366" s="172">
        <f t="shared" si="191"/>
        <v>1597.6</v>
      </c>
    </row>
    <row r="11367" spans="1:6" s="45" customFormat="1" ht="14.25">
      <c r="A11367" s="230">
        <v>6817767</v>
      </c>
      <c r="B11367" s="22" t="s">
        <v>31</v>
      </c>
      <c r="C11367" s="50" t="s">
        <v>12161</v>
      </c>
      <c r="D11367" s="51" t="s">
        <v>21</v>
      </c>
      <c r="E11367" s="52">
        <v>2072.56</v>
      </c>
      <c r="F11367" s="172">
        <f t="shared" si="191"/>
        <v>2072.56</v>
      </c>
    </row>
    <row r="11368" spans="1:6" s="45" customFormat="1" ht="14.25">
      <c r="A11368" s="230">
        <v>6817768</v>
      </c>
      <c r="B11368" s="22" t="s">
        <v>31</v>
      </c>
      <c r="C11368" s="50" t="s">
        <v>12162</v>
      </c>
      <c r="D11368" s="51" t="s">
        <v>21</v>
      </c>
      <c r="E11368" s="52">
        <v>1873.24</v>
      </c>
      <c r="F11368" s="172">
        <f t="shared" si="191"/>
        <v>1873.24</v>
      </c>
    </row>
    <row r="11369" spans="1:6" s="45" customFormat="1" ht="14.25">
      <c r="A11369" s="230">
        <v>6817769</v>
      </c>
      <c r="B11369" s="22" t="s">
        <v>31</v>
      </c>
      <c r="C11369" s="50" t="s">
        <v>12163</v>
      </c>
      <c r="D11369" s="51" t="s">
        <v>21</v>
      </c>
      <c r="E11369" s="52">
        <v>1737.05</v>
      </c>
      <c r="F11369" s="172">
        <f t="shared" si="191"/>
        <v>1737.05</v>
      </c>
    </row>
    <row r="11370" spans="1:6" s="45" customFormat="1" ht="14.25">
      <c r="A11370" s="230">
        <v>6817770</v>
      </c>
      <c r="B11370" s="22" t="s">
        <v>31</v>
      </c>
      <c r="C11370" s="50" t="s">
        <v>12164</v>
      </c>
      <c r="D11370" s="51" t="s">
        <v>21</v>
      </c>
      <c r="E11370" s="52">
        <v>1537.72</v>
      </c>
      <c r="F11370" s="172">
        <f t="shared" si="191"/>
        <v>1537.72</v>
      </c>
    </row>
    <row r="11371" spans="1:6" s="45" customFormat="1" ht="14.25">
      <c r="A11371" s="230">
        <v>6817777</v>
      </c>
      <c r="B11371" s="22" t="s">
        <v>31</v>
      </c>
      <c r="C11371" s="50" t="s">
        <v>12165</v>
      </c>
      <c r="D11371" s="51" t="s">
        <v>21</v>
      </c>
      <c r="E11371" s="52">
        <v>2849.55</v>
      </c>
      <c r="F11371" s="172">
        <f t="shared" si="191"/>
        <v>2849.55</v>
      </c>
    </row>
    <row r="11372" spans="1:6" s="45" customFormat="1" ht="14.25">
      <c r="A11372" s="230">
        <v>6817778</v>
      </c>
      <c r="B11372" s="22" t="s">
        <v>31</v>
      </c>
      <c r="C11372" s="50" t="s">
        <v>12166</v>
      </c>
      <c r="D11372" s="51" t="s">
        <v>21</v>
      </c>
      <c r="E11372" s="52">
        <v>2609.65</v>
      </c>
      <c r="F11372" s="172">
        <f t="shared" si="191"/>
        <v>2609.65</v>
      </c>
    </row>
    <row r="11373" spans="1:6" s="45" customFormat="1" ht="14.25">
      <c r="A11373" s="230">
        <v>6817779</v>
      </c>
      <c r="B11373" s="22" t="s">
        <v>31</v>
      </c>
      <c r="C11373" s="50" t="s">
        <v>12167</v>
      </c>
      <c r="D11373" s="51" t="s">
        <v>21</v>
      </c>
      <c r="E11373" s="52">
        <v>3362.51</v>
      </c>
      <c r="F11373" s="172">
        <f t="shared" si="191"/>
        <v>3362.51</v>
      </c>
    </row>
    <row r="11374" spans="1:6" s="45" customFormat="1" ht="14.25">
      <c r="A11374" s="230">
        <v>6817780</v>
      </c>
      <c r="B11374" s="22" t="s">
        <v>31</v>
      </c>
      <c r="C11374" s="50" t="s">
        <v>12168</v>
      </c>
      <c r="D11374" s="51" t="s">
        <v>21</v>
      </c>
      <c r="E11374" s="52">
        <v>3058.73</v>
      </c>
      <c r="F11374" s="172">
        <f t="shared" si="191"/>
        <v>3058.73</v>
      </c>
    </row>
    <row r="11375" spans="1:6" s="45" customFormat="1" ht="14.25">
      <c r="A11375" s="230">
        <v>6817771</v>
      </c>
      <c r="B11375" s="22" t="s">
        <v>31</v>
      </c>
      <c r="C11375" s="50" t="s">
        <v>12169</v>
      </c>
      <c r="D11375" s="51" t="s">
        <v>21</v>
      </c>
      <c r="E11375" s="52">
        <v>1996.18</v>
      </c>
      <c r="F11375" s="172">
        <f t="shared" ref="F11375:F11438" si="192">E11375*$F$5038</f>
        <v>1996.18</v>
      </c>
    </row>
    <row r="11376" spans="1:6" s="45" customFormat="1" ht="14.25">
      <c r="A11376" s="230">
        <v>6817772</v>
      </c>
      <c r="B11376" s="22" t="s">
        <v>31</v>
      </c>
      <c r="C11376" s="50" t="s">
        <v>12170</v>
      </c>
      <c r="D11376" s="51" t="s">
        <v>21</v>
      </c>
      <c r="E11376" s="52">
        <v>1799.69</v>
      </c>
      <c r="F11376" s="172">
        <f t="shared" si="192"/>
        <v>1799.69</v>
      </c>
    </row>
    <row r="11377" spans="1:6" s="45" customFormat="1" ht="14.25">
      <c r="A11377" s="230">
        <v>6817773</v>
      </c>
      <c r="B11377" s="22" t="s">
        <v>31</v>
      </c>
      <c r="C11377" s="50" t="s">
        <v>12171</v>
      </c>
      <c r="D11377" s="51" t="s">
        <v>21</v>
      </c>
      <c r="E11377" s="52">
        <v>2396.6</v>
      </c>
      <c r="F11377" s="172">
        <f t="shared" si="192"/>
        <v>2396.6</v>
      </c>
    </row>
    <row r="11378" spans="1:6" s="45" customFormat="1" ht="14.25">
      <c r="A11378" s="230">
        <v>6817774</v>
      </c>
      <c r="B11378" s="22" t="s">
        <v>31</v>
      </c>
      <c r="C11378" s="50" t="s">
        <v>12172</v>
      </c>
      <c r="D11378" s="51" t="s">
        <v>21</v>
      </c>
      <c r="E11378" s="52">
        <v>2132.69</v>
      </c>
      <c r="F11378" s="172">
        <f t="shared" si="192"/>
        <v>2132.69</v>
      </c>
    </row>
    <row r="11379" spans="1:6" s="45" customFormat="1" ht="14.25">
      <c r="A11379" s="230">
        <v>6817775</v>
      </c>
      <c r="B11379" s="22" t="s">
        <v>31</v>
      </c>
      <c r="C11379" s="50" t="s">
        <v>12173</v>
      </c>
      <c r="D11379" s="51" t="s">
        <v>21</v>
      </c>
      <c r="E11379" s="52">
        <v>2620.23</v>
      </c>
      <c r="F11379" s="172">
        <f t="shared" si="192"/>
        <v>2620.23</v>
      </c>
    </row>
    <row r="11380" spans="1:6" s="45" customFormat="1" ht="14.25">
      <c r="A11380" s="230">
        <v>6817776</v>
      </c>
      <c r="B11380" s="22" t="s">
        <v>31</v>
      </c>
      <c r="C11380" s="50" t="s">
        <v>12174</v>
      </c>
      <c r="D11380" s="51" t="s">
        <v>21</v>
      </c>
      <c r="E11380" s="52">
        <v>2374</v>
      </c>
      <c r="F11380" s="172">
        <f t="shared" si="192"/>
        <v>2374</v>
      </c>
    </row>
    <row r="11381" spans="1:6" s="45" customFormat="1" ht="14.25">
      <c r="A11381" s="230">
        <v>6817781</v>
      </c>
      <c r="B11381" s="22" t="s">
        <v>31</v>
      </c>
      <c r="C11381" s="50" t="s">
        <v>12175</v>
      </c>
      <c r="D11381" s="51" t="s">
        <v>21</v>
      </c>
      <c r="E11381" s="52">
        <v>2837.3</v>
      </c>
      <c r="F11381" s="172">
        <f t="shared" si="192"/>
        <v>2837.3</v>
      </c>
    </row>
    <row r="11382" spans="1:6" s="45" customFormat="1" ht="14.25">
      <c r="A11382" s="230">
        <v>6817782</v>
      </c>
      <c r="B11382" s="22" t="s">
        <v>31</v>
      </c>
      <c r="C11382" s="50" t="s">
        <v>12176</v>
      </c>
      <c r="D11382" s="51" t="s">
        <v>21</v>
      </c>
      <c r="E11382" s="52">
        <v>2594.34</v>
      </c>
      <c r="F11382" s="172">
        <f t="shared" si="192"/>
        <v>2594.34</v>
      </c>
    </row>
    <row r="11383" spans="1:6" s="45" customFormat="1" ht="14.25">
      <c r="A11383" s="230">
        <v>6817783</v>
      </c>
      <c r="B11383" s="22" t="s">
        <v>31</v>
      </c>
      <c r="C11383" s="50" t="s">
        <v>12177</v>
      </c>
      <c r="D11383" s="51" t="s">
        <v>21</v>
      </c>
      <c r="E11383" s="52">
        <v>2307.61</v>
      </c>
      <c r="F11383" s="172">
        <f t="shared" si="192"/>
        <v>2307.61</v>
      </c>
    </row>
    <row r="11384" spans="1:6" s="45" customFormat="1" ht="14.25">
      <c r="A11384" s="230">
        <v>6817784</v>
      </c>
      <c r="B11384" s="22" t="s">
        <v>31</v>
      </c>
      <c r="C11384" s="50" t="s">
        <v>12178</v>
      </c>
      <c r="D11384" s="51" t="s">
        <v>21</v>
      </c>
      <c r="E11384" s="52">
        <v>2064.64</v>
      </c>
      <c r="F11384" s="172">
        <f t="shared" si="192"/>
        <v>2064.64</v>
      </c>
    </row>
    <row r="11385" spans="1:6" s="45" customFormat="1" ht="14.25">
      <c r="A11385" s="230">
        <v>6817791</v>
      </c>
      <c r="B11385" s="22" t="s">
        <v>31</v>
      </c>
      <c r="C11385" s="50" t="s">
        <v>12179</v>
      </c>
      <c r="D11385" s="51" t="s">
        <v>21</v>
      </c>
      <c r="E11385" s="52">
        <v>4168.75</v>
      </c>
      <c r="F11385" s="172">
        <f t="shared" si="192"/>
        <v>4168.75</v>
      </c>
    </row>
    <row r="11386" spans="1:6" s="45" customFormat="1" ht="14.25">
      <c r="A11386" s="230">
        <v>6817792</v>
      </c>
      <c r="B11386" s="22" t="s">
        <v>31</v>
      </c>
      <c r="C11386" s="50" t="s">
        <v>12180</v>
      </c>
      <c r="D11386" s="51" t="s">
        <v>21</v>
      </c>
      <c r="E11386" s="52">
        <v>3799.77</v>
      </c>
      <c r="F11386" s="172">
        <f t="shared" si="192"/>
        <v>3799.77</v>
      </c>
    </row>
    <row r="11387" spans="1:6" s="45" customFormat="1" ht="14.25">
      <c r="A11387" s="230">
        <v>6817793</v>
      </c>
      <c r="B11387" s="22" t="s">
        <v>31</v>
      </c>
      <c r="C11387" s="50" t="s">
        <v>12181</v>
      </c>
      <c r="D11387" s="51" t="s">
        <v>21</v>
      </c>
      <c r="E11387" s="52">
        <v>4757.5600000000004</v>
      </c>
      <c r="F11387" s="172">
        <f t="shared" si="192"/>
        <v>4757.5600000000004</v>
      </c>
    </row>
    <row r="11388" spans="1:6" s="45" customFormat="1" ht="14.25">
      <c r="A11388" s="230">
        <v>6817794</v>
      </c>
      <c r="B11388" s="22" t="s">
        <v>31</v>
      </c>
      <c r="C11388" s="50" t="s">
        <v>12182</v>
      </c>
      <c r="D11388" s="51" t="s">
        <v>21</v>
      </c>
      <c r="E11388" s="52">
        <v>4388.59</v>
      </c>
      <c r="F11388" s="172">
        <f t="shared" si="192"/>
        <v>4388.59</v>
      </c>
    </row>
    <row r="11389" spans="1:6" s="45" customFormat="1" ht="14.25">
      <c r="A11389" s="230">
        <v>6817785</v>
      </c>
      <c r="B11389" s="22" t="s">
        <v>31</v>
      </c>
      <c r="C11389" s="50" t="s">
        <v>12183</v>
      </c>
      <c r="D11389" s="51" t="s">
        <v>21</v>
      </c>
      <c r="E11389" s="52">
        <v>2939.05</v>
      </c>
      <c r="F11389" s="172">
        <f t="shared" si="192"/>
        <v>2939.05</v>
      </c>
    </row>
    <row r="11390" spans="1:6" s="45" customFormat="1" ht="14.25">
      <c r="A11390" s="230">
        <v>6817786</v>
      </c>
      <c r="B11390" s="22" t="s">
        <v>31</v>
      </c>
      <c r="C11390" s="50" t="s">
        <v>12184</v>
      </c>
      <c r="D11390" s="51" t="s">
        <v>21</v>
      </c>
      <c r="E11390" s="52">
        <v>2617.77</v>
      </c>
      <c r="F11390" s="172">
        <f t="shared" si="192"/>
        <v>2617.77</v>
      </c>
    </row>
    <row r="11391" spans="1:6" s="45" customFormat="1" ht="14.25">
      <c r="A11391" s="230">
        <v>6817787</v>
      </c>
      <c r="B11391" s="22" t="s">
        <v>31</v>
      </c>
      <c r="C11391" s="50" t="s">
        <v>12185</v>
      </c>
      <c r="D11391" s="51" t="s">
        <v>21</v>
      </c>
      <c r="E11391" s="52">
        <v>3395.11</v>
      </c>
      <c r="F11391" s="172">
        <f t="shared" si="192"/>
        <v>3395.11</v>
      </c>
    </row>
    <row r="11392" spans="1:6" s="45" customFormat="1" ht="14.25">
      <c r="A11392" s="230">
        <v>6817788</v>
      </c>
      <c r="B11392" s="22" t="s">
        <v>31</v>
      </c>
      <c r="C11392" s="50" t="s">
        <v>12186</v>
      </c>
      <c r="D11392" s="51" t="s">
        <v>21</v>
      </c>
      <c r="E11392" s="52">
        <v>3095.35</v>
      </c>
      <c r="F11392" s="172">
        <f t="shared" si="192"/>
        <v>3095.35</v>
      </c>
    </row>
    <row r="11393" spans="1:6" s="45" customFormat="1" ht="14.25">
      <c r="A11393" s="230">
        <v>6817789</v>
      </c>
      <c r="B11393" s="22" t="s">
        <v>31</v>
      </c>
      <c r="C11393" s="50" t="s">
        <v>12187</v>
      </c>
      <c r="D11393" s="51" t="s">
        <v>21</v>
      </c>
      <c r="E11393" s="52">
        <v>3796.33</v>
      </c>
      <c r="F11393" s="172">
        <f t="shared" si="192"/>
        <v>3796.33</v>
      </c>
    </row>
    <row r="11394" spans="1:6" s="45" customFormat="1" ht="14.25">
      <c r="A11394" s="230">
        <v>6817790</v>
      </c>
      <c r="B11394" s="22" t="s">
        <v>31</v>
      </c>
      <c r="C11394" s="50" t="s">
        <v>12188</v>
      </c>
      <c r="D11394" s="51" t="s">
        <v>21</v>
      </c>
      <c r="E11394" s="52">
        <v>3504.28</v>
      </c>
      <c r="F11394" s="172">
        <f t="shared" si="192"/>
        <v>3504.28</v>
      </c>
    </row>
    <row r="11395" spans="1:6" s="45" customFormat="1" ht="14.25">
      <c r="A11395" s="230">
        <v>6817795</v>
      </c>
      <c r="B11395" s="22" t="s">
        <v>31</v>
      </c>
      <c r="C11395" s="50" t="s">
        <v>12189</v>
      </c>
      <c r="D11395" s="51" t="s">
        <v>21</v>
      </c>
      <c r="E11395" s="52">
        <v>3657.15</v>
      </c>
      <c r="F11395" s="172">
        <f t="shared" si="192"/>
        <v>3657.15</v>
      </c>
    </row>
    <row r="11396" spans="1:6" s="45" customFormat="1" ht="14.25">
      <c r="A11396" s="230">
        <v>6817796</v>
      </c>
      <c r="B11396" s="22" t="s">
        <v>31</v>
      </c>
      <c r="C11396" s="50" t="s">
        <v>12190</v>
      </c>
      <c r="D11396" s="51" t="s">
        <v>21</v>
      </c>
      <c r="E11396" s="52">
        <v>3374.59</v>
      </c>
      <c r="F11396" s="172">
        <f t="shared" si="192"/>
        <v>3374.59</v>
      </c>
    </row>
    <row r="11397" spans="1:6" s="45" customFormat="1" ht="14.25">
      <c r="A11397" s="230">
        <v>6817797</v>
      </c>
      <c r="B11397" s="22" t="s">
        <v>31</v>
      </c>
      <c r="C11397" s="50" t="s">
        <v>12191</v>
      </c>
      <c r="D11397" s="51" t="s">
        <v>21</v>
      </c>
      <c r="E11397" s="52">
        <v>3102</v>
      </c>
      <c r="F11397" s="172">
        <f t="shared" si="192"/>
        <v>3102</v>
      </c>
    </row>
    <row r="11398" spans="1:6" s="45" customFormat="1" ht="14.25">
      <c r="A11398" s="230">
        <v>6817798</v>
      </c>
      <c r="B11398" s="22" t="s">
        <v>31</v>
      </c>
      <c r="C11398" s="50" t="s">
        <v>12192</v>
      </c>
      <c r="D11398" s="51" t="s">
        <v>21</v>
      </c>
      <c r="E11398" s="52">
        <v>2819.44</v>
      </c>
      <c r="F11398" s="172">
        <f t="shared" si="192"/>
        <v>2819.44</v>
      </c>
    </row>
    <row r="11399" spans="1:6" s="45" customFormat="1" ht="14.25">
      <c r="A11399" s="230">
        <v>6817805</v>
      </c>
      <c r="B11399" s="22" t="s">
        <v>31</v>
      </c>
      <c r="C11399" s="50" t="s">
        <v>12193</v>
      </c>
      <c r="D11399" s="51" t="s">
        <v>21</v>
      </c>
      <c r="E11399" s="52">
        <v>5898.27</v>
      </c>
      <c r="F11399" s="172">
        <f t="shared" si="192"/>
        <v>5898.27</v>
      </c>
    </row>
    <row r="11400" spans="1:6" s="45" customFormat="1" ht="14.25">
      <c r="A11400" s="230">
        <v>6817806</v>
      </c>
      <c r="B11400" s="22" t="s">
        <v>31</v>
      </c>
      <c r="C11400" s="50" t="s">
        <v>12194</v>
      </c>
      <c r="D11400" s="51" t="s">
        <v>21</v>
      </c>
      <c r="E11400" s="52">
        <v>5464.1</v>
      </c>
      <c r="F11400" s="172">
        <f t="shared" si="192"/>
        <v>5464.1</v>
      </c>
    </row>
    <row r="11401" spans="1:6" s="45" customFormat="1" ht="14.25">
      <c r="A11401" s="230">
        <v>6817807</v>
      </c>
      <c r="B11401" s="22" t="s">
        <v>31</v>
      </c>
      <c r="C11401" s="50" t="s">
        <v>12195</v>
      </c>
      <c r="D11401" s="51" t="s">
        <v>21</v>
      </c>
      <c r="E11401" s="52">
        <v>6549.12</v>
      </c>
      <c r="F11401" s="172">
        <f t="shared" si="192"/>
        <v>6549.12</v>
      </c>
    </row>
    <row r="11402" spans="1:6" s="45" customFormat="1" ht="14.25">
      <c r="A11402" s="230">
        <v>6817808</v>
      </c>
      <c r="B11402" s="22" t="s">
        <v>31</v>
      </c>
      <c r="C11402" s="50" t="s">
        <v>12196</v>
      </c>
      <c r="D11402" s="51" t="s">
        <v>21</v>
      </c>
      <c r="E11402" s="52">
        <v>6114.95</v>
      </c>
      <c r="F11402" s="172">
        <f t="shared" si="192"/>
        <v>6114.95</v>
      </c>
    </row>
    <row r="11403" spans="1:6" s="45" customFormat="1" ht="14.25">
      <c r="A11403" s="230">
        <v>6817799</v>
      </c>
      <c r="B11403" s="22" t="s">
        <v>31</v>
      </c>
      <c r="C11403" s="50" t="s">
        <v>12197</v>
      </c>
      <c r="D11403" s="51" t="s">
        <v>21</v>
      </c>
      <c r="E11403" s="52">
        <v>3882.98</v>
      </c>
      <c r="F11403" s="172">
        <f t="shared" si="192"/>
        <v>3882.98</v>
      </c>
    </row>
    <row r="11404" spans="1:6" s="45" customFormat="1" ht="14.25">
      <c r="A11404" s="230">
        <v>6817800</v>
      </c>
      <c r="B11404" s="22" t="s">
        <v>31</v>
      </c>
      <c r="C11404" s="50" t="s">
        <v>12198</v>
      </c>
      <c r="D11404" s="51" t="s">
        <v>21</v>
      </c>
      <c r="E11404" s="52">
        <v>3504.33</v>
      </c>
      <c r="F11404" s="172">
        <f t="shared" si="192"/>
        <v>3504.33</v>
      </c>
    </row>
    <row r="11405" spans="1:6" s="45" customFormat="1" ht="14.25">
      <c r="A11405" s="230">
        <v>6817801</v>
      </c>
      <c r="B11405" s="22" t="s">
        <v>31</v>
      </c>
      <c r="C11405" s="50" t="s">
        <v>12199</v>
      </c>
      <c r="D11405" s="51" t="s">
        <v>21</v>
      </c>
      <c r="E11405" s="52">
        <v>4710.92</v>
      </c>
      <c r="F11405" s="172">
        <f t="shared" si="192"/>
        <v>4710.92</v>
      </c>
    </row>
    <row r="11406" spans="1:6" s="45" customFormat="1" ht="14.25">
      <c r="A11406" s="230">
        <v>6817802</v>
      </c>
      <c r="B11406" s="22" t="s">
        <v>31</v>
      </c>
      <c r="C11406" s="50" t="s">
        <v>12200</v>
      </c>
      <c r="D11406" s="51" t="s">
        <v>21</v>
      </c>
      <c r="E11406" s="52">
        <v>4366.72</v>
      </c>
      <c r="F11406" s="172">
        <f t="shared" si="192"/>
        <v>4366.72</v>
      </c>
    </row>
    <row r="11407" spans="1:6" s="45" customFormat="1" ht="14.25">
      <c r="A11407" s="230">
        <v>6817803</v>
      </c>
      <c r="B11407" s="22" t="s">
        <v>31</v>
      </c>
      <c r="C11407" s="50" t="s">
        <v>12201</v>
      </c>
      <c r="D11407" s="51" t="s">
        <v>21</v>
      </c>
      <c r="E11407" s="52">
        <v>5319.65</v>
      </c>
      <c r="F11407" s="172">
        <f t="shared" si="192"/>
        <v>5319.65</v>
      </c>
    </row>
    <row r="11408" spans="1:6" s="45" customFormat="1" ht="14.25">
      <c r="A11408" s="230">
        <v>6817804</v>
      </c>
      <c r="B11408" s="22" t="s">
        <v>31</v>
      </c>
      <c r="C11408" s="50" t="s">
        <v>12202</v>
      </c>
      <c r="D11408" s="51" t="s">
        <v>21</v>
      </c>
      <c r="E11408" s="52">
        <v>4885.49</v>
      </c>
      <c r="F11408" s="172">
        <f t="shared" si="192"/>
        <v>4885.49</v>
      </c>
    </row>
    <row r="11409" spans="1:6" s="45" customFormat="1" ht="14.25">
      <c r="A11409" s="230">
        <v>6817885</v>
      </c>
      <c r="B11409" s="22" t="s">
        <v>31</v>
      </c>
      <c r="C11409" s="50" t="s">
        <v>12203</v>
      </c>
      <c r="D11409" s="51" t="s">
        <v>21</v>
      </c>
      <c r="E11409" s="52">
        <v>1301.69</v>
      </c>
      <c r="F11409" s="172">
        <f t="shared" si="192"/>
        <v>1301.69</v>
      </c>
    </row>
    <row r="11410" spans="1:6" s="45" customFormat="1" ht="14.25">
      <c r="A11410" s="230">
        <v>6817886</v>
      </c>
      <c r="B11410" s="22" t="s">
        <v>31</v>
      </c>
      <c r="C11410" s="50" t="s">
        <v>12204</v>
      </c>
      <c r="D11410" s="51" t="s">
        <v>21</v>
      </c>
      <c r="E11410" s="52">
        <v>1150.96</v>
      </c>
      <c r="F11410" s="172">
        <f t="shared" si="192"/>
        <v>1150.96</v>
      </c>
    </row>
    <row r="11411" spans="1:6" s="45" customFormat="1" ht="14.25">
      <c r="A11411" s="230">
        <v>6817887</v>
      </c>
      <c r="B11411" s="22" t="s">
        <v>31</v>
      </c>
      <c r="C11411" s="50" t="s">
        <v>12205</v>
      </c>
      <c r="D11411" s="51" t="s">
        <v>21</v>
      </c>
      <c r="E11411" s="52">
        <v>1414.96</v>
      </c>
      <c r="F11411" s="172">
        <f t="shared" si="192"/>
        <v>1414.96</v>
      </c>
    </row>
    <row r="11412" spans="1:6" s="45" customFormat="1" ht="14.25">
      <c r="A11412" s="230">
        <v>6817888</v>
      </c>
      <c r="B11412" s="22" t="s">
        <v>31</v>
      </c>
      <c r="C11412" s="50" t="s">
        <v>12206</v>
      </c>
      <c r="D11412" s="51" t="s">
        <v>21</v>
      </c>
      <c r="E11412" s="52">
        <v>1243.0899999999999</v>
      </c>
      <c r="F11412" s="172">
        <f t="shared" si="192"/>
        <v>1243.0899999999999</v>
      </c>
    </row>
    <row r="11413" spans="1:6" s="45" customFormat="1" ht="14.25">
      <c r="A11413" s="230">
        <v>6817889</v>
      </c>
      <c r="B11413" s="22" t="s">
        <v>31</v>
      </c>
      <c r="C11413" s="50" t="s">
        <v>12207</v>
      </c>
      <c r="D11413" s="51" t="s">
        <v>21</v>
      </c>
      <c r="E11413" s="52">
        <v>2095.7600000000002</v>
      </c>
      <c r="F11413" s="172">
        <f t="shared" si="192"/>
        <v>2095.7600000000002</v>
      </c>
    </row>
    <row r="11414" spans="1:6" s="45" customFormat="1" ht="14.25">
      <c r="A11414" s="230">
        <v>6817890</v>
      </c>
      <c r="B11414" s="22" t="s">
        <v>31</v>
      </c>
      <c r="C11414" s="50" t="s">
        <v>12208</v>
      </c>
      <c r="D11414" s="51" t="s">
        <v>21</v>
      </c>
      <c r="E11414" s="52">
        <v>1852.4</v>
      </c>
      <c r="F11414" s="172">
        <f t="shared" si="192"/>
        <v>1852.4</v>
      </c>
    </row>
    <row r="11415" spans="1:6" s="45" customFormat="1" ht="14.25">
      <c r="A11415" s="230">
        <v>6817891</v>
      </c>
      <c r="B11415" s="22" t="s">
        <v>31</v>
      </c>
      <c r="C11415" s="50" t="s">
        <v>12209</v>
      </c>
      <c r="D11415" s="51" t="s">
        <v>21</v>
      </c>
      <c r="E11415" s="52">
        <v>1813.09</v>
      </c>
      <c r="F11415" s="172">
        <f t="shared" si="192"/>
        <v>1813.09</v>
      </c>
    </row>
    <row r="11416" spans="1:6" s="45" customFormat="1" ht="14.25">
      <c r="A11416" s="230">
        <v>6817892</v>
      </c>
      <c r="B11416" s="22" t="s">
        <v>31</v>
      </c>
      <c r="C11416" s="50" t="s">
        <v>12210</v>
      </c>
      <c r="D11416" s="51" t="s">
        <v>21</v>
      </c>
      <c r="E11416" s="52">
        <v>1569.72</v>
      </c>
      <c r="F11416" s="172">
        <f t="shared" si="192"/>
        <v>1569.72</v>
      </c>
    </row>
    <row r="11417" spans="1:6" s="45" customFormat="1" ht="14.25">
      <c r="A11417" s="230">
        <v>6817893</v>
      </c>
      <c r="B11417" s="22" t="s">
        <v>31</v>
      </c>
      <c r="C11417" s="50" t="s">
        <v>12211</v>
      </c>
      <c r="D11417" s="51" t="s">
        <v>21</v>
      </c>
      <c r="E11417" s="52">
        <v>1580.88</v>
      </c>
      <c r="F11417" s="172">
        <f t="shared" si="192"/>
        <v>1580.88</v>
      </c>
    </row>
    <row r="11418" spans="1:6" s="45" customFormat="1" ht="14.25">
      <c r="A11418" s="230">
        <v>6817894</v>
      </c>
      <c r="B11418" s="22" t="s">
        <v>31</v>
      </c>
      <c r="C11418" s="50" t="s">
        <v>12212</v>
      </c>
      <c r="D11418" s="51" t="s">
        <v>21</v>
      </c>
      <c r="E11418" s="52">
        <v>1386.69</v>
      </c>
      <c r="F11418" s="172">
        <f t="shared" si="192"/>
        <v>1386.69</v>
      </c>
    </row>
    <row r="11419" spans="1:6" s="45" customFormat="1" ht="14.25">
      <c r="A11419" s="230">
        <v>6817895</v>
      </c>
      <c r="B11419" s="22" t="s">
        <v>31</v>
      </c>
      <c r="C11419" s="50" t="s">
        <v>12213</v>
      </c>
      <c r="D11419" s="51" t="s">
        <v>21</v>
      </c>
      <c r="E11419" s="52">
        <v>2251.33</v>
      </c>
      <c r="F11419" s="172">
        <f t="shared" si="192"/>
        <v>2251.33</v>
      </c>
    </row>
    <row r="11420" spans="1:6" s="45" customFormat="1" ht="14.25">
      <c r="A11420" s="230">
        <v>6817896</v>
      </c>
      <c r="B11420" s="22" t="s">
        <v>31</v>
      </c>
      <c r="C11420" s="50" t="s">
        <v>12214</v>
      </c>
      <c r="D11420" s="51" t="s">
        <v>21</v>
      </c>
      <c r="E11420" s="52">
        <v>1982.68</v>
      </c>
      <c r="F11420" s="172">
        <f t="shared" si="192"/>
        <v>1982.68</v>
      </c>
    </row>
    <row r="11421" spans="1:6" s="45" customFormat="1" ht="14.25">
      <c r="A11421" s="230">
        <v>6817897</v>
      </c>
      <c r="B11421" s="22" t="s">
        <v>31</v>
      </c>
      <c r="C11421" s="50" t="s">
        <v>12215</v>
      </c>
      <c r="D11421" s="51" t="s">
        <v>21</v>
      </c>
      <c r="E11421" s="52">
        <v>1978</v>
      </c>
      <c r="F11421" s="172">
        <f t="shared" si="192"/>
        <v>1978</v>
      </c>
    </row>
    <row r="11422" spans="1:6" s="45" customFormat="1" ht="14.25">
      <c r="A11422" s="230">
        <v>6817898</v>
      </c>
      <c r="B11422" s="22" t="s">
        <v>31</v>
      </c>
      <c r="C11422" s="50" t="s">
        <v>12216</v>
      </c>
      <c r="D11422" s="51" t="s">
        <v>21</v>
      </c>
      <c r="E11422" s="52">
        <v>1709.35</v>
      </c>
      <c r="F11422" s="172">
        <f t="shared" si="192"/>
        <v>1709.35</v>
      </c>
    </row>
    <row r="11423" spans="1:6" s="45" customFormat="1" ht="14.25">
      <c r="A11423" s="230">
        <v>6817899</v>
      </c>
      <c r="B11423" s="22" t="s">
        <v>31</v>
      </c>
      <c r="C11423" s="50" t="s">
        <v>12217</v>
      </c>
      <c r="D11423" s="51" t="s">
        <v>21</v>
      </c>
      <c r="E11423" s="52">
        <v>1735.88</v>
      </c>
      <c r="F11423" s="172">
        <f t="shared" si="192"/>
        <v>1735.88</v>
      </c>
    </row>
    <row r="11424" spans="1:6" s="45" customFormat="1" ht="14.25">
      <c r="A11424" s="230">
        <v>6817900</v>
      </c>
      <c r="B11424" s="22" t="s">
        <v>31</v>
      </c>
      <c r="C11424" s="50" t="s">
        <v>12218</v>
      </c>
      <c r="D11424" s="51" t="s">
        <v>21</v>
      </c>
      <c r="E11424" s="52">
        <v>1519.15</v>
      </c>
      <c r="F11424" s="172">
        <f t="shared" si="192"/>
        <v>1519.15</v>
      </c>
    </row>
    <row r="11425" spans="1:6" s="45" customFormat="1" ht="14.25">
      <c r="A11425" s="230">
        <v>6817901</v>
      </c>
      <c r="B11425" s="22" t="s">
        <v>31</v>
      </c>
      <c r="C11425" s="50" t="s">
        <v>12219</v>
      </c>
      <c r="D11425" s="51" t="s">
        <v>21</v>
      </c>
      <c r="E11425" s="52">
        <v>2348.86</v>
      </c>
      <c r="F11425" s="172">
        <f t="shared" si="192"/>
        <v>2348.86</v>
      </c>
    </row>
    <row r="11426" spans="1:6" s="45" customFormat="1" ht="14.25">
      <c r="A11426" s="230">
        <v>6817902</v>
      </c>
      <c r="B11426" s="22" t="s">
        <v>31</v>
      </c>
      <c r="C11426" s="50" t="s">
        <v>12220</v>
      </c>
      <c r="D11426" s="51" t="s">
        <v>21</v>
      </c>
      <c r="E11426" s="52">
        <v>2053.35</v>
      </c>
      <c r="F11426" s="172">
        <f t="shared" si="192"/>
        <v>2053.35</v>
      </c>
    </row>
    <row r="11427" spans="1:6" s="45" customFormat="1" ht="14.25">
      <c r="A11427" s="230">
        <v>6817903</v>
      </c>
      <c r="B11427" s="22" t="s">
        <v>31</v>
      </c>
      <c r="C11427" s="50" t="s">
        <v>12221</v>
      </c>
      <c r="D11427" s="51" t="s">
        <v>21</v>
      </c>
      <c r="E11427" s="52">
        <v>2146.7800000000002</v>
      </c>
      <c r="F11427" s="172">
        <f t="shared" si="192"/>
        <v>2146.7800000000002</v>
      </c>
    </row>
    <row r="11428" spans="1:6" s="45" customFormat="1" ht="14.25">
      <c r="A11428" s="230">
        <v>6817904</v>
      </c>
      <c r="B11428" s="22" t="s">
        <v>31</v>
      </c>
      <c r="C11428" s="50" t="s">
        <v>12222</v>
      </c>
      <c r="D11428" s="51" t="s">
        <v>21</v>
      </c>
      <c r="E11428" s="52">
        <v>1851.27</v>
      </c>
      <c r="F11428" s="172">
        <f t="shared" si="192"/>
        <v>1851.27</v>
      </c>
    </row>
    <row r="11429" spans="1:6" s="45" customFormat="1" ht="14.25">
      <c r="A11429" s="230">
        <v>6817829</v>
      </c>
      <c r="B11429" s="22" t="s">
        <v>31</v>
      </c>
      <c r="C11429" s="50" t="s">
        <v>12223</v>
      </c>
      <c r="D11429" s="51" t="s">
        <v>21</v>
      </c>
      <c r="E11429" s="52">
        <v>1733.27</v>
      </c>
      <c r="F11429" s="172">
        <f t="shared" si="192"/>
        <v>1733.27</v>
      </c>
    </row>
    <row r="11430" spans="1:6" s="45" customFormat="1" ht="14.25">
      <c r="A11430" s="230">
        <v>6817830</v>
      </c>
      <c r="B11430" s="22" t="s">
        <v>31</v>
      </c>
      <c r="C11430" s="50" t="s">
        <v>12224</v>
      </c>
      <c r="D11430" s="51" t="s">
        <v>21</v>
      </c>
      <c r="E11430" s="52">
        <v>1537.09</v>
      </c>
      <c r="F11430" s="172">
        <f t="shared" si="192"/>
        <v>1537.09</v>
      </c>
    </row>
    <row r="11431" spans="1:6" s="45" customFormat="1" ht="14.25">
      <c r="A11431" s="230">
        <v>6817831</v>
      </c>
      <c r="B11431" s="22" t="s">
        <v>31</v>
      </c>
      <c r="C11431" s="50" t="s">
        <v>12225</v>
      </c>
      <c r="D11431" s="51" t="s">
        <v>21</v>
      </c>
      <c r="E11431" s="52">
        <v>1670.82</v>
      </c>
      <c r="F11431" s="172">
        <f t="shared" si="192"/>
        <v>1670.82</v>
      </c>
    </row>
    <row r="11432" spans="1:6" s="45" customFormat="1" ht="14.25">
      <c r="A11432" s="230">
        <v>6817832</v>
      </c>
      <c r="B11432" s="22" t="s">
        <v>31</v>
      </c>
      <c r="C11432" s="50" t="s">
        <v>12226</v>
      </c>
      <c r="D11432" s="51" t="s">
        <v>21</v>
      </c>
      <c r="E11432" s="52">
        <v>1474.64</v>
      </c>
      <c r="F11432" s="172">
        <f t="shared" si="192"/>
        <v>1474.64</v>
      </c>
    </row>
    <row r="11433" spans="1:6" s="45" customFormat="1" ht="14.25">
      <c r="A11433" s="230">
        <v>6817839</v>
      </c>
      <c r="B11433" s="22" t="s">
        <v>31</v>
      </c>
      <c r="C11433" s="50" t="s">
        <v>12227</v>
      </c>
      <c r="D11433" s="51" t="s">
        <v>21</v>
      </c>
      <c r="E11433" s="52">
        <v>2027.24</v>
      </c>
      <c r="F11433" s="172">
        <f t="shared" si="192"/>
        <v>2027.24</v>
      </c>
    </row>
    <row r="11434" spans="1:6" s="45" customFormat="1" ht="14.25">
      <c r="A11434" s="230">
        <v>6817840</v>
      </c>
      <c r="B11434" s="22" t="s">
        <v>31</v>
      </c>
      <c r="C11434" s="50" t="s">
        <v>12228</v>
      </c>
      <c r="D11434" s="51" t="s">
        <v>21</v>
      </c>
      <c r="E11434" s="52">
        <v>1778.75</v>
      </c>
      <c r="F11434" s="172">
        <f t="shared" si="192"/>
        <v>1778.75</v>
      </c>
    </row>
    <row r="11435" spans="1:6" s="45" customFormat="1" ht="14.25">
      <c r="A11435" s="230">
        <v>6817841</v>
      </c>
      <c r="B11435" s="22" t="s">
        <v>31</v>
      </c>
      <c r="C11435" s="50" t="s">
        <v>12229</v>
      </c>
      <c r="D11435" s="51" t="s">
        <v>21</v>
      </c>
      <c r="E11435" s="52">
        <v>2299.12</v>
      </c>
      <c r="F11435" s="172">
        <f t="shared" si="192"/>
        <v>2299.12</v>
      </c>
    </row>
    <row r="11436" spans="1:6" s="45" customFormat="1" ht="14.25">
      <c r="A11436" s="230">
        <v>6817842</v>
      </c>
      <c r="B11436" s="22" t="s">
        <v>31</v>
      </c>
      <c r="C11436" s="50" t="s">
        <v>12230</v>
      </c>
      <c r="D11436" s="51" t="s">
        <v>21</v>
      </c>
      <c r="E11436" s="52">
        <v>2064.4699999999998</v>
      </c>
      <c r="F11436" s="172">
        <f t="shared" si="192"/>
        <v>2064.4699999999998</v>
      </c>
    </row>
    <row r="11437" spans="1:6" s="45" customFormat="1" ht="14.25">
      <c r="A11437" s="230">
        <v>6817833</v>
      </c>
      <c r="B11437" s="22" t="s">
        <v>31</v>
      </c>
      <c r="C11437" s="50" t="s">
        <v>12231</v>
      </c>
      <c r="D11437" s="51" t="s">
        <v>21</v>
      </c>
      <c r="E11437" s="52">
        <v>1670.82</v>
      </c>
      <c r="F11437" s="172">
        <f t="shared" si="192"/>
        <v>1670.82</v>
      </c>
    </row>
    <row r="11438" spans="1:6" s="45" customFormat="1" ht="14.25">
      <c r="A11438" s="230">
        <v>6817834</v>
      </c>
      <c r="B11438" s="22" t="s">
        <v>31</v>
      </c>
      <c r="C11438" s="50" t="s">
        <v>12232</v>
      </c>
      <c r="D11438" s="51" t="s">
        <v>21</v>
      </c>
      <c r="E11438" s="52">
        <v>1474.64</v>
      </c>
      <c r="F11438" s="172">
        <f t="shared" si="192"/>
        <v>1474.64</v>
      </c>
    </row>
    <row r="11439" spans="1:6" s="45" customFormat="1" ht="14.25">
      <c r="A11439" s="230">
        <v>6817835</v>
      </c>
      <c r="B11439" s="22" t="s">
        <v>31</v>
      </c>
      <c r="C11439" s="50" t="s">
        <v>12233</v>
      </c>
      <c r="D11439" s="51" t="s">
        <v>21</v>
      </c>
      <c r="E11439" s="52">
        <v>1791.66</v>
      </c>
      <c r="F11439" s="172">
        <f t="shared" ref="F11439:F11502" si="193">E11439*$F$5038</f>
        <v>1791.66</v>
      </c>
    </row>
    <row r="11440" spans="1:6" s="45" customFormat="1" ht="14.25">
      <c r="A11440" s="230">
        <v>6817836</v>
      </c>
      <c r="B11440" s="22" t="s">
        <v>31</v>
      </c>
      <c r="C11440" s="50" t="s">
        <v>12234</v>
      </c>
      <c r="D11440" s="51" t="s">
        <v>21</v>
      </c>
      <c r="E11440" s="52">
        <v>1597.68</v>
      </c>
      <c r="F11440" s="172">
        <f t="shared" si="193"/>
        <v>1597.68</v>
      </c>
    </row>
    <row r="11441" spans="1:6" s="45" customFormat="1" ht="14.25">
      <c r="A11441" s="230">
        <v>6817837</v>
      </c>
      <c r="B11441" s="22" t="s">
        <v>31</v>
      </c>
      <c r="C11441" s="50" t="s">
        <v>12235</v>
      </c>
      <c r="D11441" s="51" t="s">
        <v>21</v>
      </c>
      <c r="E11441" s="52">
        <v>2130.88</v>
      </c>
      <c r="F11441" s="172">
        <f t="shared" si="193"/>
        <v>2130.88</v>
      </c>
    </row>
    <row r="11442" spans="1:6" s="45" customFormat="1" ht="14.25">
      <c r="A11442" s="230">
        <v>6817838</v>
      </c>
      <c r="B11442" s="22" t="s">
        <v>31</v>
      </c>
      <c r="C11442" s="50" t="s">
        <v>12236</v>
      </c>
      <c r="D11442" s="51" t="s">
        <v>21</v>
      </c>
      <c r="E11442" s="52">
        <v>1882.39</v>
      </c>
      <c r="F11442" s="172">
        <f t="shared" si="193"/>
        <v>1882.39</v>
      </c>
    </row>
    <row r="11443" spans="1:6" s="45" customFormat="1" ht="14.25">
      <c r="A11443" s="230">
        <v>6817843</v>
      </c>
      <c r="B11443" s="22" t="s">
        <v>31</v>
      </c>
      <c r="C11443" s="50" t="s">
        <v>12237</v>
      </c>
      <c r="D11443" s="51" t="s">
        <v>21</v>
      </c>
      <c r="E11443" s="52">
        <v>2460.0100000000002</v>
      </c>
      <c r="F11443" s="172">
        <f t="shared" si="193"/>
        <v>2460.0100000000002</v>
      </c>
    </row>
    <row r="11444" spans="1:6" s="45" customFormat="1" ht="14.25">
      <c r="A11444" s="230">
        <v>6817844</v>
      </c>
      <c r="B11444" s="22" t="s">
        <v>31</v>
      </c>
      <c r="C11444" s="50" t="s">
        <v>12238</v>
      </c>
      <c r="D11444" s="51" t="s">
        <v>21</v>
      </c>
      <c r="E11444" s="52">
        <v>2210.31</v>
      </c>
      <c r="F11444" s="172">
        <f t="shared" si="193"/>
        <v>2210.31</v>
      </c>
    </row>
    <row r="11445" spans="1:6" s="45" customFormat="1" ht="14.25">
      <c r="A11445" s="230">
        <v>6817845</v>
      </c>
      <c r="B11445" s="22" t="s">
        <v>31</v>
      </c>
      <c r="C11445" s="50" t="s">
        <v>12239</v>
      </c>
      <c r="D11445" s="51" t="s">
        <v>21</v>
      </c>
      <c r="E11445" s="52">
        <v>2124.5</v>
      </c>
      <c r="F11445" s="172">
        <f t="shared" si="193"/>
        <v>2124.5</v>
      </c>
    </row>
    <row r="11446" spans="1:6" s="45" customFormat="1" ht="14.25">
      <c r="A11446" s="230">
        <v>6817846</v>
      </c>
      <c r="B11446" s="22" t="s">
        <v>31</v>
      </c>
      <c r="C11446" s="50" t="s">
        <v>12240</v>
      </c>
      <c r="D11446" s="51" t="s">
        <v>21</v>
      </c>
      <c r="E11446" s="52">
        <v>1874.79</v>
      </c>
      <c r="F11446" s="172">
        <f t="shared" si="193"/>
        <v>1874.79</v>
      </c>
    </row>
    <row r="11447" spans="1:6" s="45" customFormat="1" ht="14.25">
      <c r="A11447" s="230">
        <v>6817853</v>
      </c>
      <c r="B11447" s="22" t="s">
        <v>31</v>
      </c>
      <c r="C11447" s="50" t="s">
        <v>12241</v>
      </c>
      <c r="D11447" s="51" t="s">
        <v>21</v>
      </c>
      <c r="E11447" s="52">
        <v>3247.23</v>
      </c>
      <c r="F11447" s="172">
        <f t="shared" si="193"/>
        <v>3247.23</v>
      </c>
    </row>
    <row r="11448" spans="1:6" s="45" customFormat="1" ht="14.25">
      <c r="A11448" s="230">
        <v>6817854</v>
      </c>
      <c r="B11448" s="22" t="s">
        <v>31</v>
      </c>
      <c r="C11448" s="50" t="s">
        <v>12242</v>
      </c>
      <c r="D11448" s="51" t="s">
        <v>21</v>
      </c>
      <c r="E11448" s="52">
        <v>2954.11</v>
      </c>
      <c r="F11448" s="172">
        <f t="shared" si="193"/>
        <v>2954.11</v>
      </c>
    </row>
    <row r="11449" spans="1:6" s="45" customFormat="1" ht="14.25">
      <c r="A11449" s="230">
        <v>6817855</v>
      </c>
      <c r="B11449" s="22" t="s">
        <v>31</v>
      </c>
      <c r="C11449" s="50" t="s">
        <v>12243</v>
      </c>
      <c r="D11449" s="51" t="s">
        <v>21</v>
      </c>
      <c r="E11449" s="52">
        <v>3761.85</v>
      </c>
      <c r="F11449" s="172">
        <f t="shared" si="193"/>
        <v>3761.85</v>
      </c>
    </row>
    <row r="11450" spans="1:6" s="45" customFormat="1" ht="14.25">
      <c r="A11450" s="230">
        <v>6817856</v>
      </c>
      <c r="B11450" s="22" t="s">
        <v>31</v>
      </c>
      <c r="C11450" s="50" t="s">
        <v>12244</v>
      </c>
      <c r="D11450" s="51" t="s">
        <v>21</v>
      </c>
      <c r="E11450" s="52">
        <v>3404.82</v>
      </c>
      <c r="F11450" s="172">
        <f t="shared" si="193"/>
        <v>3404.82</v>
      </c>
    </row>
    <row r="11451" spans="1:6" s="45" customFormat="1" ht="14.25">
      <c r="A11451" s="230">
        <v>6817847</v>
      </c>
      <c r="B11451" s="22" t="s">
        <v>31</v>
      </c>
      <c r="C11451" s="50" t="s">
        <v>12245</v>
      </c>
      <c r="D11451" s="51" t="s">
        <v>21</v>
      </c>
      <c r="E11451" s="52">
        <v>2387.91</v>
      </c>
      <c r="F11451" s="172">
        <f t="shared" si="193"/>
        <v>2387.91</v>
      </c>
    </row>
    <row r="11452" spans="1:6" s="45" customFormat="1" ht="14.25">
      <c r="A11452" s="230">
        <v>6817848</v>
      </c>
      <c r="B11452" s="22" t="s">
        <v>31</v>
      </c>
      <c r="C11452" s="50" t="s">
        <v>12246</v>
      </c>
      <c r="D11452" s="51" t="s">
        <v>21</v>
      </c>
      <c r="E11452" s="52">
        <v>2139.65</v>
      </c>
      <c r="F11452" s="172">
        <f t="shared" si="193"/>
        <v>2139.65</v>
      </c>
    </row>
    <row r="11453" spans="1:6" s="45" customFormat="1" ht="14.25">
      <c r="A11453" s="230">
        <v>6817849</v>
      </c>
      <c r="B11453" s="22" t="s">
        <v>31</v>
      </c>
      <c r="C11453" s="50" t="s">
        <v>12247</v>
      </c>
      <c r="D11453" s="51" t="s">
        <v>21</v>
      </c>
      <c r="E11453" s="52">
        <v>2789.99</v>
      </c>
      <c r="F11453" s="172">
        <f t="shared" si="193"/>
        <v>2789.99</v>
      </c>
    </row>
    <row r="11454" spans="1:6" s="45" customFormat="1" ht="14.25">
      <c r="A11454" s="230">
        <v>6817850</v>
      </c>
      <c r="B11454" s="22" t="s">
        <v>31</v>
      </c>
      <c r="C11454" s="50" t="s">
        <v>12248</v>
      </c>
      <c r="D11454" s="51" t="s">
        <v>21</v>
      </c>
      <c r="E11454" s="52">
        <v>2474.27</v>
      </c>
      <c r="F11454" s="172">
        <f t="shared" si="193"/>
        <v>2474.27</v>
      </c>
    </row>
    <row r="11455" spans="1:6" s="45" customFormat="1" ht="14.25">
      <c r="A11455" s="230">
        <v>6817851</v>
      </c>
      <c r="B11455" s="22" t="s">
        <v>31</v>
      </c>
      <c r="C11455" s="50" t="s">
        <v>12249</v>
      </c>
      <c r="D11455" s="51" t="s">
        <v>21</v>
      </c>
      <c r="E11455" s="52">
        <v>3017.91</v>
      </c>
      <c r="F11455" s="172">
        <f t="shared" si="193"/>
        <v>3017.91</v>
      </c>
    </row>
    <row r="11456" spans="1:6" s="45" customFormat="1" ht="14.25">
      <c r="A11456" s="230">
        <v>6817852</v>
      </c>
      <c r="B11456" s="22" t="s">
        <v>31</v>
      </c>
      <c r="C11456" s="50" t="s">
        <v>12250</v>
      </c>
      <c r="D11456" s="51" t="s">
        <v>21</v>
      </c>
      <c r="E11456" s="52">
        <v>2718.46</v>
      </c>
      <c r="F11456" s="172">
        <f t="shared" si="193"/>
        <v>2718.46</v>
      </c>
    </row>
    <row r="11457" spans="1:6" s="45" customFormat="1" ht="14.25">
      <c r="A11457" s="230">
        <v>6817857</v>
      </c>
      <c r="B11457" s="22" t="s">
        <v>31</v>
      </c>
      <c r="C11457" s="50" t="s">
        <v>12251</v>
      </c>
      <c r="D11457" s="51" t="s">
        <v>21</v>
      </c>
      <c r="E11457" s="52">
        <v>3300.38</v>
      </c>
      <c r="F11457" s="172">
        <f t="shared" si="193"/>
        <v>3300.38</v>
      </c>
    </row>
    <row r="11458" spans="1:6" s="45" customFormat="1" ht="14.25">
      <c r="A11458" s="230">
        <v>6817858</v>
      </c>
      <c r="B11458" s="22" t="s">
        <v>31</v>
      </c>
      <c r="C11458" s="50" t="s">
        <v>12252</v>
      </c>
      <c r="D11458" s="51" t="s">
        <v>21</v>
      </c>
      <c r="E11458" s="52">
        <v>2994.56</v>
      </c>
      <c r="F11458" s="172">
        <f t="shared" si="193"/>
        <v>2994.56</v>
      </c>
    </row>
    <row r="11459" spans="1:6" s="45" customFormat="1" ht="14.25">
      <c r="A11459" s="230">
        <v>6817859</v>
      </c>
      <c r="B11459" s="22" t="s">
        <v>31</v>
      </c>
      <c r="C11459" s="50" t="s">
        <v>12253</v>
      </c>
      <c r="D11459" s="51" t="s">
        <v>21</v>
      </c>
      <c r="E11459" s="52">
        <v>2770.69</v>
      </c>
      <c r="F11459" s="172">
        <f t="shared" si="193"/>
        <v>2770.69</v>
      </c>
    </row>
    <row r="11460" spans="1:6" s="45" customFormat="1" ht="14.25">
      <c r="A11460" s="230">
        <v>6817860</v>
      </c>
      <c r="B11460" s="22" t="s">
        <v>31</v>
      </c>
      <c r="C11460" s="50" t="s">
        <v>12254</v>
      </c>
      <c r="D11460" s="51" t="s">
        <v>21</v>
      </c>
      <c r="E11460" s="52">
        <v>2464.86</v>
      </c>
      <c r="F11460" s="172">
        <f t="shared" si="193"/>
        <v>2464.86</v>
      </c>
    </row>
    <row r="11461" spans="1:6" s="45" customFormat="1" ht="14.25">
      <c r="A11461" s="230">
        <v>6817867</v>
      </c>
      <c r="B11461" s="22" t="s">
        <v>31</v>
      </c>
      <c r="C11461" s="50" t="s">
        <v>12255</v>
      </c>
      <c r="D11461" s="51" t="s">
        <v>21</v>
      </c>
      <c r="E11461" s="52">
        <v>4643.7299999999996</v>
      </c>
      <c r="F11461" s="172">
        <f t="shared" si="193"/>
        <v>4643.7299999999996</v>
      </c>
    </row>
    <row r="11462" spans="1:6" s="45" customFormat="1" ht="14.25">
      <c r="A11462" s="230">
        <v>6817868</v>
      </c>
      <c r="B11462" s="22" t="s">
        <v>31</v>
      </c>
      <c r="C11462" s="50" t="s">
        <v>12256</v>
      </c>
      <c r="D11462" s="51" t="s">
        <v>21</v>
      </c>
      <c r="E11462" s="52">
        <v>4209.01</v>
      </c>
      <c r="F11462" s="172">
        <f t="shared" si="193"/>
        <v>4209.01</v>
      </c>
    </row>
    <row r="11463" spans="1:6" s="45" customFormat="1" ht="14.25">
      <c r="A11463" s="230">
        <v>6817869</v>
      </c>
      <c r="B11463" s="22" t="s">
        <v>31</v>
      </c>
      <c r="C11463" s="50" t="s">
        <v>12257</v>
      </c>
      <c r="D11463" s="51" t="s">
        <v>21</v>
      </c>
      <c r="E11463" s="52">
        <v>5236.83</v>
      </c>
      <c r="F11463" s="172">
        <f t="shared" si="193"/>
        <v>5236.83</v>
      </c>
    </row>
    <row r="11464" spans="1:6" s="45" customFormat="1" ht="14.25">
      <c r="A11464" s="230">
        <v>6817870</v>
      </c>
      <c r="B11464" s="22" t="s">
        <v>31</v>
      </c>
      <c r="C11464" s="50" t="s">
        <v>12258</v>
      </c>
      <c r="D11464" s="51" t="s">
        <v>21</v>
      </c>
      <c r="E11464" s="52">
        <v>4800.71</v>
      </c>
      <c r="F11464" s="172">
        <f t="shared" si="193"/>
        <v>4800.71</v>
      </c>
    </row>
    <row r="11465" spans="1:6" s="45" customFormat="1" ht="14.25">
      <c r="A11465" s="230">
        <v>6817861</v>
      </c>
      <c r="B11465" s="22" t="s">
        <v>31</v>
      </c>
      <c r="C11465" s="50" t="s">
        <v>12259</v>
      </c>
      <c r="D11465" s="51" t="s">
        <v>21</v>
      </c>
      <c r="E11465" s="52">
        <v>3403.8</v>
      </c>
      <c r="F11465" s="172">
        <f t="shared" si="193"/>
        <v>3403.8</v>
      </c>
    </row>
    <row r="11466" spans="1:6" s="45" customFormat="1" ht="14.25">
      <c r="A11466" s="230">
        <v>6817862</v>
      </c>
      <c r="B11466" s="22" t="s">
        <v>31</v>
      </c>
      <c r="C11466" s="50" t="s">
        <v>12260</v>
      </c>
      <c r="D11466" s="51" t="s">
        <v>21</v>
      </c>
      <c r="E11466" s="52">
        <v>3019.61</v>
      </c>
      <c r="F11466" s="172">
        <f t="shared" si="193"/>
        <v>3019.61</v>
      </c>
    </row>
    <row r="11467" spans="1:6" s="45" customFormat="1" ht="14.25">
      <c r="A11467" s="230">
        <v>6817863</v>
      </c>
      <c r="B11467" s="22" t="s">
        <v>31</v>
      </c>
      <c r="C11467" s="50" t="s">
        <v>12261</v>
      </c>
      <c r="D11467" s="51" t="s">
        <v>21</v>
      </c>
      <c r="E11467" s="52">
        <v>3864.15</v>
      </c>
      <c r="F11467" s="172">
        <f t="shared" si="193"/>
        <v>3864.15</v>
      </c>
    </row>
    <row r="11468" spans="1:6" s="45" customFormat="1" ht="14.25">
      <c r="A11468" s="230">
        <v>6817864</v>
      </c>
      <c r="B11468" s="22" t="s">
        <v>31</v>
      </c>
      <c r="C11468" s="50" t="s">
        <v>12262</v>
      </c>
      <c r="D11468" s="51" t="s">
        <v>21</v>
      </c>
      <c r="E11468" s="52">
        <v>3500.08</v>
      </c>
      <c r="F11468" s="172">
        <f t="shared" si="193"/>
        <v>3500.08</v>
      </c>
    </row>
    <row r="11469" spans="1:6" s="45" customFormat="1" ht="14.25">
      <c r="A11469" s="230">
        <v>6817865</v>
      </c>
      <c r="B11469" s="22" t="s">
        <v>31</v>
      </c>
      <c r="C11469" s="50" t="s">
        <v>12263</v>
      </c>
      <c r="D11469" s="51" t="s">
        <v>21</v>
      </c>
      <c r="E11469" s="52">
        <v>4265.37</v>
      </c>
      <c r="F11469" s="172">
        <f t="shared" si="193"/>
        <v>4265.37</v>
      </c>
    </row>
    <row r="11470" spans="1:6" s="45" customFormat="1" ht="14.25">
      <c r="A11470" s="230">
        <v>6817866</v>
      </c>
      <c r="B11470" s="22" t="s">
        <v>31</v>
      </c>
      <c r="C11470" s="50" t="s">
        <v>12264</v>
      </c>
      <c r="D11470" s="51" t="s">
        <v>21</v>
      </c>
      <c r="E11470" s="52">
        <v>3909.01</v>
      </c>
      <c r="F11470" s="172">
        <f t="shared" si="193"/>
        <v>3909.01</v>
      </c>
    </row>
    <row r="11471" spans="1:6" s="45" customFormat="1" ht="14.25">
      <c r="A11471" s="230">
        <v>6817871</v>
      </c>
      <c r="B11471" s="22" t="s">
        <v>31</v>
      </c>
      <c r="C11471" s="50" t="s">
        <v>12265</v>
      </c>
      <c r="D11471" s="51" t="s">
        <v>21</v>
      </c>
      <c r="E11471" s="52">
        <v>4217.8100000000004</v>
      </c>
      <c r="F11471" s="172">
        <f t="shared" si="193"/>
        <v>4217.8100000000004</v>
      </c>
    </row>
    <row r="11472" spans="1:6" s="45" customFormat="1" ht="14.25">
      <c r="A11472" s="230">
        <v>6817872</v>
      </c>
      <c r="B11472" s="22" t="s">
        <v>31</v>
      </c>
      <c r="C11472" s="50" t="s">
        <v>12266</v>
      </c>
      <c r="D11472" s="51" t="s">
        <v>21</v>
      </c>
      <c r="E11472" s="52">
        <v>3861.11</v>
      </c>
      <c r="F11472" s="172">
        <f t="shared" si="193"/>
        <v>3861.11</v>
      </c>
    </row>
    <row r="11473" spans="1:6" s="45" customFormat="1" ht="14.25">
      <c r="A11473" s="230">
        <v>6817873</v>
      </c>
      <c r="B11473" s="22" t="s">
        <v>31</v>
      </c>
      <c r="C11473" s="50" t="s">
        <v>12267</v>
      </c>
      <c r="D11473" s="51" t="s">
        <v>21</v>
      </c>
      <c r="E11473" s="52">
        <v>3662.66</v>
      </c>
      <c r="F11473" s="172">
        <f t="shared" si="193"/>
        <v>3662.66</v>
      </c>
    </row>
    <row r="11474" spans="1:6" s="45" customFormat="1" ht="14.25">
      <c r="A11474" s="230">
        <v>6817874</v>
      </c>
      <c r="B11474" s="22" t="s">
        <v>31</v>
      </c>
      <c r="C11474" s="50" t="s">
        <v>12268</v>
      </c>
      <c r="D11474" s="51" t="s">
        <v>21</v>
      </c>
      <c r="E11474" s="52">
        <v>3305.96</v>
      </c>
      <c r="F11474" s="172">
        <f t="shared" si="193"/>
        <v>3305.96</v>
      </c>
    </row>
    <row r="11475" spans="1:6" s="45" customFormat="1" ht="14.25">
      <c r="A11475" s="230">
        <v>6817881</v>
      </c>
      <c r="B11475" s="22" t="s">
        <v>31</v>
      </c>
      <c r="C11475" s="50" t="s">
        <v>12269</v>
      </c>
      <c r="D11475" s="51" t="s">
        <v>21</v>
      </c>
      <c r="E11475" s="52">
        <v>6470.71</v>
      </c>
      <c r="F11475" s="172">
        <f t="shared" si="193"/>
        <v>6470.71</v>
      </c>
    </row>
    <row r="11476" spans="1:6" s="45" customFormat="1" ht="14.25">
      <c r="A11476" s="230">
        <v>6817882</v>
      </c>
      <c r="B11476" s="22" t="s">
        <v>31</v>
      </c>
      <c r="C11476" s="50" t="s">
        <v>12270</v>
      </c>
      <c r="D11476" s="51" t="s">
        <v>21</v>
      </c>
      <c r="E11476" s="52">
        <v>5959.56</v>
      </c>
      <c r="F11476" s="172">
        <f t="shared" si="193"/>
        <v>5959.56</v>
      </c>
    </row>
    <row r="11477" spans="1:6" s="45" customFormat="1" ht="14.25">
      <c r="A11477" s="230">
        <v>6817883</v>
      </c>
      <c r="B11477" s="22" t="s">
        <v>31</v>
      </c>
      <c r="C11477" s="50" t="s">
        <v>12271</v>
      </c>
      <c r="D11477" s="51" t="s">
        <v>21</v>
      </c>
      <c r="E11477" s="52">
        <v>7125.85</v>
      </c>
      <c r="F11477" s="172">
        <f t="shared" si="193"/>
        <v>7125.85</v>
      </c>
    </row>
    <row r="11478" spans="1:6" s="45" customFormat="1" ht="14.25">
      <c r="A11478" s="230">
        <v>6817884</v>
      </c>
      <c r="B11478" s="22" t="s">
        <v>31</v>
      </c>
      <c r="C11478" s="50" t="s">
        <v>12272</v>
      </c>
      <c r="D11478" s="51" t="s">
        <v>21</v>
      </c>
      <c r="E11478" s="52">
        <v>6613.29</v>
      </c>
      <c r="F11478" s="172">
        <f t="shared" si="193"/>
        <v>6613.29</v>
      </c>
    </row>
    <row r="11479" spans="1:6" s="45" customFormat="1" ht="14.25">
      <c r="A11479" s="230">
        <v>6817875</v>
      </c>
      <c r="B11479" s="22" t="s">
        <v>31</v>
      </c>
      <c r="C11479" s="50" t="s">
        <v>12273</v>
      </c>
      <c r="D11479" s="51" t="s">
        <v>21</v>
      </c>
      <c r="E11479" s="52">
        <v>4449.59</v>
      </c>
      <c r="F11479" s="172">
        <f t="shared" si="193"/>
        <v>4449.59</v>
      </c>
    </row>
    <row r="11480" spans="1:6" s="45" customFormat="1" ht="14.25">
      <c r="A11480" s="230">
        <v>6817876</v>
      </c>
      <c r="B11480" s="22" t="s">
        <v>31</v>
      </c>
      <c r="C11480" s="50" t="s">
        <v>12274</v>
      </c>
      <c r="D11480" s="51" t="s">
        <v>21</v>
      </c>
      <c r="E11480" s="52">
        <v>3995.36</v>
      </c>
      <c r="F11480" s="172">
        <f t="shared" si="193"/>
        <v>3995.36</v>
      </c>
    </row>
    <row r="11481" spans="1:6" s="45" customFormat="1" ht="14.25">
      <c r="A11481" s="230">
        <v>6817877</v>
      </c>
      <c r="B11481" s="22" t="s">
        <v>31</v>
      </c>
      <c r="C11481" s="50" t="s">
        <v>12275</v>
      </c>
      <c r="D11481" s="51" t="s">
        <v>21</v>
      </c>
      <c r="E11481" s="52">
        <v>5277.53</v>
      </c>
      <c r="F11481" s="172">
        <f t="shared" si="193"/>
        <v>5277.53</v>
      </c>
    </row>
    <row r="11482" spans="1:6" s="45" customFormat="1" ht="14.25">
      <c r="A11482" s="230">
        <v>6817878</v>
      </c>
      <c r="B11482" s="22" t="s">
        <v>31</v>
      </c>
      <c r="C11482" s="50" t="s">
        <v>12276</v>
      </c>
      <c r="D11482" s="51" t="s">
        <v>21</v>
      </c>
      <c r="E11482" s="52">
        <v>4857.75</v>
      </c>
      <c r="F11482" s="172">
        <f t="shared" si="193"/>
        <v>4857.75</v>
      </c>
    </row>
    <row r="11483" spans="1:6" s="45" customFormat="1" ht="14.25">
      <c r="A11483" s="230">
        <v>6817879</v>
      </c>
      <c r="B11483" s="22" t="s">
        <v>31</v>
      </c>
      <c r="C11483" s="50" t="s">
        <v>12277</v>
      </c>
      <c r="D11483" s="51" t="s">
        <v>21</v>
      </c>
      <c r="E11483" s="52">
        <v>5892.2</v>
      </c>
      <c r="F11483" s="172">
        <f t="shared" si="193"/>
        <v>5892.2</v>
      </c>
    </row>
    <row r="11484" spans="1:6" s="45" customFormat="1" ht="14.25">
      <c r="A11484" s="230">
        <v>6817880</v>
      </c>
      <c r="B11484" s="22" t="s">
        <v>31</v>
      </c>
      <c r="C11484" s="50" t="s">
        <v>12278</v>
      </c>
      <c r="D11484" s="51" t="s">
        <v>21</v>
      </c>
      <c r="E11484" s="52">
        <v>5381.03</v>
      </c>
      <c r="F11484" s="172">
        <f t="shared" si="193"/>
        <v>5381.03</v>
      </c>
    </row>
    <row r="11485" spans="1:6" s="45" customFormat="1" ht="14.25">
      <c r="A11485" s="230">
        <v>7119788</v>
      </c>
      <c r="B11485" s="22" t="s">
        <v>31</v>
      </c>
      <c r="C11485" s="50" t="s">
        <v>12279</v>
      </c>
      <c r="D11485" s="51" t="s">
        <v>46</v>
      </c>
      <c r="E11485" s="52">
        <v>313618.53000000003</v>
      </c>
      <c r="F11485" s="172">
        <f t="shared" si="193"/>
        <v>313618.53000000003</v>
      </c>
    </row>
    <row r="11486" spans="1:6" s="45" customFormat="1" ht="14.25">
      <c r="A11486" s="230">
        <v>7119714</v>
      </c>
      <c r="B11486" s="22" t="s">
        <v>31</v>
      </c>
      <c r="C11486" s="50" t="s">
        <v>12280</v>
      </c>
      <c r="D11486" s="51" t="s">
        <v>20</v>
      </c>
      <c r="E11486" s="52">
        <v>2198.5300000000002</v>
      </c>
      <c r="F11486" s="172">
        <f t="shared" si="193"/>
        <v>2198.5300000000002</v>
      </c>
    </row>
    <row r="11487" spans="1:6" s="45" customFormat="1" ht="14.25">
      <c r="A11487" s="230">
        <v>7119715</v>
      </c>
      <c r="B11487" s="22" t="s">
        <v>31</v>
      </c>
      <c r="C11487" s="50" t="s">
        <v>12281</v>
      </c>
      <c r="D11487" s="51" t="s">
        <v>20</v>
      </c>
      <c r="E11487" s="52">
        <v>1498.73</v>
      </c>
      <c r="F11487" s="172">
        <f t="shared" si="193"/>
        <v>1498.73</v>
      </c>
    </row>
    <row r="11488" spans="1:6" s="45" customFormat="1" ht="14.25">
      <c r="A11488" s="230">
        <v>7119678</v>
      </c>
      <c r="B11488" s="22" t="s">
        <v>31</v>
      </c>
      <c r="C11488" s="50" t="s">
        <v>12282</v>
      </c>
      <c r="D11488" s="51" t="s">
        <v>24</v>
      </c>
      <c r="E11488" s="52">
        <v>9354.5400000000009</v>
      </c>
      <c r="F11488" s="172">
        <f t="shared" si="193"/>
        <v>9354.5400000000009</v>
      </c>
    </row>
    <row r="11489" spans="1:6" s="45" customFormat="1" ht="14.25">
      <c r="A11489" s="230">
        <v>7119712</v>
      </c>
      <c r="B11489" s="22" t="s">
        <v>31</v>
      </c>
      <c r="C11489" s="50" t="s">
        <v>12283</v>
      </c>
      <c r="D11489" s="51" t="s">
        <v>20</v>
      </c>
      <c r="E11489" s="52">
        <v>11614.49</v>
      </c>
      <c r="F11489" s="172">
        <f t="shared" si="193"/>
        <v>11614.49</v>
      </c>
    </row>
    <row r="11490" spans="1:6" s="45" customFormat="1" ht="14.25">
      <c r="A11490" s="230">
        <v>7119694</v>
      </c>
      <c r="B11490" s="22" t="s">
        <v>31</v>
      </c>
      <c r="C11490" s="50" t="s">
        <v>12284</v>
      </c>
      <c r="D11490" s="51" t="s">
        <v>20</v>
      </c>
      <c r="E11490" s="52">
        <v>7808.68</v>
      </c>
      <c r="F11490" s="172">
        <f t="shared" si="193"/>
        <v>7808.68</v>
      </c>
    </row>
    <row r="11491" spans="1:6" s="45" customFormat="1" ht="14.25">
      <c r="A11491" s="230">
        <v>7119695</v>
      </c>
      <c r="B11491" s="22" t="s">
        <v>31</v>
      </c>
      <c r="C11491" s="50" t="s">
        <v>12285</v>
      </c>
      <c r="D11491" s="51" t="s">
        <v>20</v>
      </c>
      <c r="E11491" s="52">
        <v>8493.1200000000008</v>
      </c>
      <c r="F11491" s="172">
        <f t="shared" si="193"/>
        <v>8493.1200000000008</v>
      </c>
    </row>
    <row r="11492" spans="1:6" s="45" customFormat="1" ht="14.25">
      <c r="A11492" s="230">
        <v>7119696</v>
      </c>
      <c r="B11492" s="22" t="s">
        <v>31</v>
      </c>
      <c r="C11492" s="50" t="s">
        <v>12286</v>
      </c>
      <c r="D11492" s="51" t="s">
        <v>20</v>
      </c>
      <c r="E11492" s="52">
        <v>13626.89</v>
      </c>
      <c r="F11492" s="172">
        <f t="shared" si="193"/>
        <v>13626.89</v>
      </c>
    </row>
    <row r="11493" spans="1:6" s="45" customFormat="1" ht="14.25">
      <c r="A11493" s="230">
        <v>7119697</v>
      </c>
      <c r="B11493" s="22" t="s">
        <v>31</v>
      </c>
      <c r="C11493" s="50" t="s">
        <v>12287</v>
      </c>
      <c r="D11493" s="51" t="s">
        <v>20</v>
      </c>
      <c r="E11493" s="52">
        <v>21714.39</v>
      </c>
      <c r="F11493" s="172">
        <f t="shared" si="193"/>
        <v>21714.39</v>
      </c>
    </row>
    <row r="11494" spans="1:6" s="45" customFormat="1" ht="14.25">
      <c r="A11494" s="230">
        <v>7119698</v>
      </c>
      <c r="B11494" s="22" t="s">
        <v>31</v>
      </c>
      <c r="C11494" s="50" t="s">
        <v>12288</v>
      </c>
      <c r="D11494" s="51" t="s">
        <v>20</v>
      </c>
      <c r="E11494" s="52">
        <v>27669.91</v>
      </c>
      <c r="F11494" s="172">
        <f t="shared" si="193"/>
        <v>27669.91</v>
      </c>
    </row>
    <row r="11495" spans="1:6" s="45" customFormat="1" ht="14.25">
      <c r="A11495" s="230">
        <v>7119688</v>
      </c>
      <c r="B11495" s="22" t="s">
        <v>31</v>
      </c>
      <c r="C11495" s="50" t="s">
        <v>12289</v>
      </c>
      <c r="D11495" s="51" t="s">
        <v>20</v>
      </c>
      <c r="E11495" s="52">
        <v>8038.54</v>
      </c>
      <c r="F11495" s="172">
        <f t="shared" si="193"/>
        <v>8038.54</v>
      </c>
    </row>
    <row r="11496" spans="1:6" s="45" customFormat="1" ht="14.25">
      <c r="A11496" s="230">
        <v>7119689</v>
      </c>
      <c r="B11496" s="22" t="s">
        <v>31</v>
      </c>
      <c r="C11496" s="50" t="s">
        <v>12290</v>
      </c>
      <c r="D11496" s="51" t="s">
        <v>20</v>
      </c>
      <c r="E11496" s="52">
        <v>15451.56</v>
      </c>
      <c r="F11496" s="172">
        <f t="shared" si="193"/>
        <v>15451.56</v>
      </c>
    </row>
    <row r="11497" spans="1:6" s="45" customFormat="1" ht="14.25">
      <c r="A11497" s="230">
        <v>7119690</v>
      </c>
      <c r="B11497" s="22" t="s">
        <v>31</v>
      </c>
      <c r="C11497" s="50" t="s">
        <v>12291</v>
      </c>
      <c r="D11497" s="51" t="s">
        <v>20</v>
      </c>
      <c r="E11497" s="52">
        <v>18442.71</v>
      </c>
      <c r="F11497" s="172">
        <f t="shared" si="193"/>
        <v>18442.71</v>
      </c>
    </row>
    <row r="11498" spans="1:6" s="45" customFormat="1" ht="14.25">
      <c r="A11498" s="230">
        <v>7119691</v>
      </c>
      <c r="B11498" s="22" t="s">
        <v>31</v>
      </c>
      <c r="C11498" s="50" t="s">
        <v>12292</v>
      </c>
      <c r="D11498" s="51" t="s">
        <v>20</v>
      </c>
      <c r="E11498" s="52">
        <v>25548.59</v>
      </c>
      <c r="F11498" s="172">
        <f t="shared" si="193"/>
        <v>25548.59</v>
      </c>
    </row>
    <row r="11499" spans="1:6" s="45" customFormat="1" ht="14.25">
      <c r="A11499" s="230">
        <v>7119692</v>
      </c>
      <c r="B11499" s="22" t="s">
        <v>31</v>
      </c>
      <c r="C11499" s="50" t="s">
        <v>12293</v>
      </c>
      <c r="D11499" s="51" t="s">
        <v>20</v>
      </c>
      <c r="E11499" s="52">
        <v>28084.17</v>
      </c>
      <c r="F11499" s="172">
        <f t="shared" si="193"/>
        <v>28084.17</v>
      </c>
    </row>
    <row r="11500" spans="1:6" s="45" customFormat="1" ht="14.25">
      <c r="A11500" s="230">
        <v>7119693</v>
      </c>
      <c r="B11500" s="22" t="s">
        <v>31</v>
      </c>
      <c r="C11500" s="50" t="s">
        <v>12294</v>
      </c>
      <c r="D11500" s="51" t="s">
        <v>20</v>
      </c>
      <c r="E11500" s="52">
        <v>35682.68</v>
      </c>
      <c r="F11500" s="172">
        <f t="shared" si="193"/>
        <v>35682.68</v>
      </c>
    </row>
    <row r="11501" spans="1:6" s="45" customFormat="1" ht="14.25">
      <c r="A11501" s="230">
        <v>7119687</v>
      </c>
      <c r="B11501" s="22" t="s">
        <v>31</v>
      </c>
      <c r="C11501" s="50" t="s">
        <v>12295</v>
      </c>
      <c r="D11501" s="51" t="s">
        <v>20</v>
      </c>
      <c r="E11501" s="52">
        <v>4219.25</v>
      </c>
      <c r="F11501" s="172">
        <f t="shared" si="193"/>
        <v>4219.25</v>
      </c>
    </row>
    <row r="11502" spans="1:6" s="45" customFormat="1" ht="14.25">
      <c r="A11502" s="230">
        <v>7119681</v>
      </c>
      <c r="B11502" s="22" t="s">
        <v>31</v>
      </c>
      <c r="C11502" s="50" t="s">
        <v>12296</v>
      </c>
      <c r="D11502" s="51" t="s">
        <v>20</v>
      </c>
      <c r="E11502" s="52">
        <v>9088.18</v>
      </c>
      <c r="F11502" s="172">
        <f t="shared" si="193"/>
        <v>9088.18</v>
      </c>
    </row>
    <row r="11503" spans="1:6" s="45" customFormat="1" ht="14.25">
      <c r="A11503" s="230">
        <v>7119682</v>
      </c>
      <c r="B11503" s="22" t="s">
        <v>31</v>
      </c>
      <c r="C11503" s="50" t="s">
        <v>12297</v>
      </c>
      <c r="D11503" s="51" t="s">
        <v>20</v>
      </c>
      <c r="E11503" s="52">
        <v>17375.099999999999</v>
      </c>
      <c r="F11503" s="172">
        <f t="shared" ref="F11503:F11529" si="194">E11503*$F$5038</f>
        <v>17375.099999999999</v>
      </c>
    </row>
    <row r="11504" spans="1:6" s="45" customFormat="1" ht="14.25">
      <c r="A11504" s="230">
        <v>7119683</v>
      </c>
      <c r="B11504" s="22" t="s">
        <v>31</v>
      </c>
      <c r="C11504" s="50" t="s">
        <v>12298</v>
      </c>
      <c r="D11504" s="51" t="s">
        <v>20</v>
      </c>
      <c r="E11504" s="52">
        <v>20740.48</v>
      </c>
      <c r="F11504" s="172">
        <f t="shared" si="194"/>
        <v>20740.48</v>
      </c>
    </row>
    <row r="11505" spans="1:6" s="45" customFormat="1" ht="14.25">
      <c r="A11505" s="230">
        <v>7119684</v>
      </c>
      <c r="B11505" s="22" t="s">
        <v>31</v>
      </c>
      <c r="C11505" s="50" t="s">
        <v>12299</v>
      </c>
      <c r="D11505" s="51" t="s">
        <v>20</v>
      </c>
      <c r="E11505" s="52">
        <v>28710.61</v>
      </c>
      <c r="F11505" s="172">
        <f t="shared" si="194"/>
        <v>28710.61</v>
      </c>
    </row>
    <row r="11506" spans="1:6" s="45" customFormat="1" ht="14.25">
      <c r="A11506" s="230">
        <v>7119685</v>
      </c>
      <c r="B11506" s="22" t="s">
        <v>31</v>
      </c>
      <c r="C11506" s="50" t="s">
        <v>12300</v>
      </c>
      <c r="D11506" s="51" t="s">
        <v>20</v>
      </c>
      <c r="E11506" s="52">
        <v>31554.19</v>
      </c>
      <c r="F11506" s="172">
        <f t="shared" si="194"/>
        <v>31554.19</v>
      </c>
    </row>
    <row r="11507" spans="1:6" s="45" customFormat="1" ht="14.25">
      <c r="A11507" s="230">
        <v>7119686</v>
      </c>
      <c r="B11507" s="22" t="s">
        <v>31</v>
      </c>
      <c r="C11507" s="50" t="s">
        <v>12301</v>
      </c>
      <c r="D11507" s="51" t="s">
        <v>20</v>
      </c>
      <c r="E11507" s="52">
        <v>40079.81</v>
      </c>
      <c r="F11507" s="172">
        <f t="shared" si="194"/>
        <v>40079.81</v>
      </c>
    </row>
    <row r="11508" spans="1:6" s="45" customFormat="1" ht="14.25">
      <c r="A11508" s="230">
        <v>7119680</v>
      </c>
      <c r="B11508" s="22" t="s">
        <v>31</v>
      </c>
      <c r="C11508" s="50" t="s">
        <v>12302</v>
      </c>
      <c r="D11508" s="51" t="s">
        <v>20</v>
      </c>
      <c r="E11508" s="52">
        <v>4757.87</v>
      </c>
      <c r="F11508" s="172">
        <f t="shared" si="194"/>
        <v>4757.87</v>
      </c>
    </row>
    <row r="11509" spans="1:6" s="45" customFormat="1" ht="14.25">
      <c r="A11509" s="230">
        <v>7119710</v>
      </c>
      <c r="B11509" s="22" t="s">
        <v>31</v>
      </c>
      <c r="C11509" s="50" t="s">
        <v>12303</v>
      </c>
      <c r="D11509" s="51" t="s">
        <v>20</v>
      </c>
      <c r="E11509" s="52">
        <v>758.56</v>
      </c>
      <c r="F11509" s="172">
        <f t="shared" si="194"/>
        <v>758.56</v>
      </c>
    </row>
    <row r="11510" spans="1:6" s="45" customFormat="1" ht="24">
      <c r="A11510" s="230">
        <v>7107375</v>
      </c>
      <c r="B11510" s="22" t="s">
        <v>31</v>
      </c>
      <c r="C11510" s="50" t="s">
        <v>12304</v>
      </c>
      <c r="D11510" s="51" t="s">
        <v>20</v>
      </c>
      <c r="E11510" s="52">
        <v>26073.26</v>
      </c>
      <c r="F11510" s="172">
        <f t="shared" si="194"/>
        <v>26073.26</v>
      </c>
    </row>
    <row r="11511" spans="1:6" s="45" customFormat="1" ht="24">
      <c r="A11511" s="230">
        <v>7107376</v>
      </c>
      <c r="B11511" s="22" t="s">
        <v>31</v>
      </c>
      <c r="C11511" s="50" t="s">
        <v>12305</v>
      </c>
      <c r="D11511" s="51" t="s">
        <v>20</v>
      </c>
      <c r="E11511" s="52">
        <v>41785.040000000001</v>
      </c>
      <c r="F11511" s="172">
        <f t="shared" si="194"/>
        <v>41785.040000000001</v>
      </c>
    </row>
    <row r="11512" spans="1:6" s="45" customFormat="1" ht="24">
      <c r="A11512" s="230">
        <v>7107377</v>
      </c>
      <c r="B11512" s="22" t="s">
        <v>31</v>
      </c>
      <c r="C11512" s="50" t="s">
        <v>12306</v>
      </c>
      <c r="D11512" s="51" t="s">
        <v>20</v>
      </c>
      <c r="E11512" s="52">
        <v>58686.14</v>
      </c>
      <c r="F11512" s="172">
        <f t="shared" si="194"/>
        <v>58686.14</v>
      </c>
    </row>
    <row r="11513" spans="1:6" s="45" customFormat="1" ht="24">
      <c r="A11513" s="230">
        <v>7107374</v>
      </c>
      <c r="B11513" s="22" t="s">
        <v>31</v>
      </c>
      <c r="C11513" s="50" t="s">
        <v>12307</v>
      </c>
      <c r="D11513" s="51" t="s">
        <v>20</v>
      </c>
      <c r="E11513" s="52">
        <v>16956.18</v>
      </c>
      <c r="F11513" s="172">
        <f t="shared" si="194"/>
        <v>16956.18</v>
      </c>
    </row>
    <row r="11514" spans="1:6" s="45" customFormat="1" ht="14.25">
      <c r="A11514" s="230">
        <v>7119708</v>
      </c>
      <c r="B11514" s="22" t="s">
        <v>31</v>
      </c>
      <c r="C11514" s="50" t="s">
        <v>12308</v>
      </c>
      <c r="D11514" s="51" t="s">
        <v>20</v>
      </c>
      <c r="E11514" s="52">
        <v>173709.14</v>
      </c>
      <c r="F11514" s="172">
        <f t="shared" si="194"/>
        <v>173709.14</v>
      </c>
    </row>
    <row r="11515" spans="1:6" s="45" customFormat="1" ht="14.25">
      <c r="A11515" s="230">
        <v>7119709</v>
      </c>
      <c r="B11515" s="22" t="s">
        <v>31</v>
      </c>
      <c r="C11515" s="50" t="s">
        <v>12309</v>
      </c>
      <c r="D11515" s="51" t="s">
        <v>20</v>
      </c>
      <c r="E11515" s="52">
        <v>255186.67</v>
      </c>
      <c r="F11515" s="172">
        <f t="shared" si="194"/>
        <v>255186.67</v>
      </c>
    </row>
    <row r="11516" spans="1:6" s="45" customFormat="1" ht="14.25">
      <c r="A11516" s="230">
        <v>7119706</v>
      </c>
      <c r="B11516" s="22" t="s">
        <v>31</v>
      </c>
      <c r="C11516" s="50" t="s">
        <v>12310</v>
      </c>
      <c r="D11516" s="51" t="s">
        <v>20</v>
      </c>
      <c r="E11516" s="52">
        <v>52477.69</v>
      </c>
      <c r="F11516" s="172">
        <f t="shared" si="194"/>
        <v>52477.69</v>
      </c>
    </row>
    <row r="11517" spans="1:6" s="45" customFormat="1" ht="14.25">
      <c r="A11517" s="230">
        <v>7119707</v>
      </c>
      <c r="B11517" s="22" t="s">
        <v>31</v>
      </c>
      <c r="C11517" s="50" t="s">
        <v>12311</v>
      </c>
      <c r="D11517" s="51" t="s">
        <v>20</v>
      </c>
      <c r="E11517" s="52">
        <v>124958.04</v>
      </c>
      <c r="F11517" s="172">
        <f t="shared" si="194"/>
        <v>124958.04</v>
      </c>
    </row>
    <row r="11518" spans="1:6" s="45" customFormat="1" ht="24">
      <c r="A11518" s="230">
        <v>7119787</v>
      </c>
      <c r="B11518" s="22" t="s">
        <v>31</v>
      </c>
      <c r="C11518" s="50" t="s">
        <v>12312</v>
      </c>
      <c r="D11518" s="51" t="s">
        <v>45</v>
      </c>
      <c r="E11518" s="52">
        <v>342.34</v>
      </c>
      <c r="F11518" s="172">
        <f t="shared" si="194"/>
        <v>342.34</v>
      </c>
    </row>
    <row r="11519" spans="1:6" s="45" customFormat="1" ht="14.25">
      <c r="A11519" s="230">
        <v>7119647</v>
      </c>
      <c r="B11519" s="22" t="s">
        <v>31</v>
      </c>
      <c r="C11519" s="50" t="s">
        <v>12313</v>
      </c>
      <c r="D11519" s="51" t="s">
        <v>20</v>
      </c>
      <c r="E11519" s="52">
        <v>2630.32</v>
      </c>
      <c r="F11519" s="172">
        <f t="shared" si="194"/>
        <v>2630.32</v>
      </c>
    </row>
    <row r="11520" spans="1:6" s="45" customFormat="1" ht="14.25">
      <c r="A11520" s="230">
        <v>7119679</v>
      </c>
      <c r="B11520" s="22" t="s">
        <v>31</v>
      </c>
      <c r="C11520" s="50" t="s">
        <v>12314</v>
      </c>
      <c r="D11520" s="51" t="s">
        <v>24</v>
      </c>
      <c r="E11520" s="52">
        <v>47.35</v>
      </c>
      <c r="F11520" s="172">
        <f t="shared" si="194"/>
        <v>47.35</v>
      </c>
    </row>
    <row r="11521" spans="1:8" s="45" customFormat="1" ht="14.25">
      <c r="A11521" s="230">
        <v>7119711</v>
      </c>
      <c r="B11521" s="22" t="s">
        <v>31</v>
      </c>
      <c r="C11521" s="50" t="s">
        <v>12315</v>
      </c>
      <c r="D11521" s="51" t="s">
        <v>20</v>
      </c>
      <c r="E11521" s="52">
        <v>855.71</v>
      </c>
      <c r="F11521" s="172">
        <f t="shared" si="194"/>
        <v>855.71</v>
      </c>
    </row>
    <row r="11522" spans="1:8" s="45" customFormat="1" ht="14.25">
      <c r="A11522" s="230">
        <v>7107379</v>
      </c>
      <c r="B11522" s="22" t="s">
        <v>31</v>
      </c>
      <c r="C11522" s="50" t="s">
        <v>12316</v>
      </c>
      <c r="D11522" s="51" t="s">
        <v>45</v>
      </c>
      <c r="E11522" s="52">
        <v>51.36</v>
      </c>
      <c r="F11522" s="172">
        <f t="shared" si="194"/>
        <v>51.36</v>
      </c>
    </row>
    <row r="11523" spans="1:8" s="45" customFormat="1" ht="14.25">
      <c r="A11523" s="230">
        <v>7107381</v>
      </c>
      <c r="B11523" s="22" t="s">
        <v>31</v>
      </c>
      <c r="C11523" s="50" t="s">
        <v>12317</v>
      </c>
      <c r="D11523" s="51" t="s">
        <v>45</v>
      </c>
      <c r="E11523" s="52">
        <v>53.1</v>
      </c>
      <c r="F11523" s="172">
        <f t="shared" si="194"/>
        <v>53.1</v>
      </c>
    </row>
    <row r="11524" spans="1:8" s="45" customFormat="1" ht="14.25">
      <c r="A11524" s="230">
        <v>7107380</v>
      </c>
      <c r="B11524" s="22" t="s">
        <v>31</v>
      </c>
      <c r="C11524" s="50" t="s">
        <v>12318</v>
      </c>
      <c r="D11524" s="51" t="s">
        <v>45</v>
      </c>
      <c r="E11524" s="52">
        <v>57.71</v>
      </c>
      <c r="F11524" s="172">
        <f t="shared" si="194"/>
        <v>57.71</v>
      </c>
    </row>
    <row r="11525" spans="1:8" s="45" customFormat="1" ht="14.25">
      <c r="A11525" s="230">
        <v>7107382</v>
      </c>
      <c r="B11525" s="22" t="s">
        <v>31</v>
      </c>
      <c r="C11525" s="50" t="s">
        <v>12319</v>
      </c>
      <c r="D11525" s="51" t="s">
        <v>45</v>
      </c>
      <c r="E11525" s="52">
        <v>139.24</v>
      </c>
      <c r="F11525" s="172">
        <f t="shared" si="194"/>
        <v>139.24</v>
      </c>
    </row>
    <row r="11526" spans="1:8" s="45" customFormat="1" ht="14.25">
      <c r="A11526" s="230">
        <v>7119713</v>
      </c>
      <c r="B11526" s="22" t="s">
        <v>31</v>
      </c>
      <c r="C11526" s="50" t="s">
        <v>12320</v>
      </c>
      <c r="D11526" s="51" t="s">
        <v>20</v>
      </c>
      <c r="E11526" s="52">
        <v>281037.87</v>
      </c>
      <c r="F11526" s="172">
        <f t="shared" si="194"/>
        <v>281037.87</v>
      </c>
    </row>
    <row r="11527" spans="1:8" s="45" customFormat="1" ht="14.25">
      <c r="A11527" s="230">
        <v>7119646</v>
      </c>
      <c r="B11527" s="22" t="s">
        <v>31</v>
      </c>
      <c r="C11527" s="50" t="s">
        <v>12321</v>
      </c>
      <c r="D11527" s="51" t="s">
        <v>24</v>
      </c>
      <c r="E11527" s="52">
        <v>1137.76</v>
      </c>
      <c r="F11527" s="172">
        <f t="shared" si="194"/>
        <v>1137.76</v>
      </c>
    </row>
    <row r="11528" spans="1:8" s="45" customFormat="1" ht="14.25">
      <c r="A11528" s="230">
        <v>7107384</v>
      </c>
      <c r="B11528" s="22" t="s">
        <v>31</v>
      </c>
      <c r="C11528" s="50" t="s">
        <v>12322</v>
      </c>
      <c r="D11528" s="51" t="s">
        <v>45</v>
      </c>
      <c r="E11528" s="52">
        <v>91.97</v>
      </c>
      <c r="F11528" s="172">
        <f t="shared" si="194"/>
        <v>91.97</v>
      </c>
    </row>
    <row r="11529" spans="1:8" s="45" customFormat="1" ht="14.25">
      <c r="A11529" s="230">
        <v>7107378</v>
      </c>
      <c r="B11529" s="22" t="s">
        <v>31</v>
      </c>
      <c r="C11529" s="50" t="s">
        <v>12323</v>
      </c>
      <c r="D11529" s="51" t="s">
        <v>45</v>
      </c>
      <c r="E11529" s="52">
        <v>163.19999999999999</v>
      </c>
      <c r="F11529" s="172">
        <f t="shared" si="194"/>
        <v>163.19999999999999</v>
      </c>
    </row>
    <row r="11530" spans="1:8" s="45" customFormat="1" ht="14.25">
      <c r="A11530" s="180"/>
      <c r="B11530" s="151"/>
      <c r="C11530" s="152"/>
      <c r="D11530" s="153"/>
      <c r="E11530" s="54"/>
      <c r="F11530" s="182"/>
      <c r="G11530" s="53"/>
      <c r="H11530" s="45" t="str">
        <f t="shared" ref="H11530:H11534" si="195">PROPER(LOWER(C11530))</f>
        <v/>
      </c>
    </row>
    <row r="11531" spans="1:8" s="45" customFormat="1" ht="14.25">
      <c r="A11531" s="180"/>
      <c r="B11531" s="151"/>
      <c r="C11531" s="152"/>
      <c r="D11531" s="153"/>
      <c r="E11531" s="54"/>
      <c r="F11531" s="182"/>
      <c r="G11531" s="53"/>
      <c r="H11531" s="45" t="str">
        <f t="shared" si="195"/>
        <v/>
      </c>
    </row>
    <row r="11532" spans="1:8" s="45" customFormat="1" ht="14.25">
      <c r="A11532" s="180"/>
      <c r="B11532" s="151"/>
      <c r="C11532" s="152"/>
      <c r="D11532" s="153"/>
      <c r="E11532" s="54"/>
      <c r="F11532" s="182"/>
      <c r="G11532" s="53"/>
      <c r="H11532" s="45" t="str">
        <f t="shared" si="195"/>
        <v/>
      </c>
    </row>
    <row r="11533" spans="1:8" s="45" customFormat="1" ht="14.25">
      <c r="A11533" s="180"/>
      <c r="B11533" s="151"/>
      <c r="C11533" s="152"/>
      <c r="D11533" s="153"/>
      <c r="E11533" s="181"/>
      <c r="F11533" s="182"/>
      <c r="G11533" s="53"/>
      <c r="H11533" s="45" t="str">
        <f t="shared" si="195"/>
        <v/>
      </c>
    </row>
    <row r="11534" spans="1:8" s="45" customFormat="1" ht="30.75" customHeight="1">
      <c r="A11534" s="97"/>
      <c r="B11534" s="98"/>
      <c r="C11534" s="99" t="s">
        <v>1759</v>
      </c>
      <c r="D11534" s="98"/>
      <c r="E11534" s="98"/>
      <c r="F11534" s="98" t="s">
        <v>60</v>
      </c>
      <c r="G11534" s="26" t="s">
        <v>2416</v>
      </c>
      <c r="H11534" s="45" t="str">
        <f t="shared" si="195"/>
        <v>Insumos Dnit</v>
      </c>
    </row>
    <row r="11535" spans="1:8" s="45" customFormat="1" ht="24" customHeight="1">
      <c r="A11535" s="46" t="s">
        <v>1</v>
      </c>
      <c r="B11535" s="47" t="s">
        <v>1737</v>
      </c>
      <c r="C11535" s="48" t="s">
        <v>1732</v>
      </c>
      <c r="D11535" s="47" t="s">
        <v>1738</v>
      </c>
      <c r="E11535" s="49" t="s">
        <v>1751</v>
      </c>
      <c r="F11535" s="174">
        <f>'Reajuste '!$Z$4</f>
        <v>1</v>
      </c>
    </row>
    <row r="11536" spans="1:8" s="45" customFormat="1" ht="14.25">
      <c r="A11536" s="38" t="s">
        <v>63</v>
      </c>
      <c r="B11536" s="22" t="s">
        <v>1878</v>
      </c>
      <c r="C11536" s="50" t="s">
        <v>12324</v>
      </c>
      <c r="D11536" s="51" t="s">
        <v>23</v>
      </c>
      <c r="E11536" s="243">
        <v>6.8300999999999998</v>
      </c>
      <c r="F11536" s="172">
        <f t="shared" ref="F11536:F11567" si="196">E11536*$F$11535</f>
        <v>6.8300999999999998</v>
      </c>
    </row>
    <row r="11537" spans="1:6" s="45" customFormat="1" ht="14.25">
      <c r="A11537" s="31" t="s">
        <v>64</v>
      </c>
      <c r="B11537" s="21" t="s">
        <v>1878</v>
      </c>
      <c r="C11537" s="32" t="s">
        <v>12325</v>
      </c>
      <c r="D11537" s="33" t="s">
        <v>23</v>
      </c>
      <c r="E11537" s="243">
        <v>6.7114000000000003</v>
      </c>
      <c r="F11537" s="173">
        <f t="shared" si="196"/>
        <v>6.7114000000000003</v>
      </c>
    </row>
    <row r="11538" spans="1:6" s="45" customFormat="1" ht="14.25">
      <c r="A11538" s="31" t="s">
        <v>65</v>
      </c>
      <c r="B11538" s="21" t="s">
        <v>1878</v>
      </c>
      <c r="C11538" s="32" t="s">
        <v>2479</v>
      </c>
      <c r="D11538" s="33" t="s">
        <v>44</v>
      </c>
      <c r="E11538" s="243">
        <v>179.63069999999999</v>
      </c>
      <c r="F11538" s="173">
        <f t="shared" si="196"/>
        <v>179.63069999999999</v>
      </c>
    </row>
    <row r="11539" spans="1:6" s="45" customFormat="1" ht="14.25">
      <c r="A11539" s="31" t="s">
        <v>66</v>
      </c>
      <c r="B11539" s="21" t="s">
        <v>1878</v>
      </c>
      <c r="C11539" s="32" t="s">
        <v>12326</v>
      </c>
      <c r="D11539" s="33" t="s">
        <v>23</v>
      </c>
      <c r="E11539" s="243">
        <v>27.473500000000001</v>
      </c>
      <c r="F11539" s="173">
        <f t="shared" si="196"/>
        <v>27.473500000000001</v>
      </c>
    </row>
    <row r="11540" spans="1:6" s="45" customFormat="1" ht="14.25">
      <c r="A11540" s="31" t="s">
        <v>67</v>
      </c>
      <c r="B11540" s="21" t="s">
        <v>1878</v>
      </c>
      <c r="C11540" s="32" t="s">
        <v>12327</v>
      </c>
      <c r="D11540" s="33" t="s">
        <v>23</v>
      </c>
      <c r="E11540" s="243">
        <v>15.654999999999999</v>
      </c>
      <c r="F11540" s="173">
        <f t="shared" si="196"/>
        <v>15.654999999999999</v>
      </c>
    </row>
    <row r="11541" spans="1:6" s="45" customFormat="1" ht="14.25">
      <c r="A11541" s="31" t="s">
        <v>68</v>
      </c>
      <c r="B11541" s="21" t="s">
        <v>1878</v>
      </c>
      <c r="C11541" s="32" t="s">
        <v>12328</v>
      </c>
      <c r="D11541" s="33" t="s">
        <v>27</v>
      </c>
      <c r="E11541" s="243">
        <v>4.1025999999999998</v>
      </c>
      <c r="F11541" s="173">
        <f t="shared" si="196"/>
        <v>4.1025999999999998</v>
      </c>
    </row>
    <row r="11542" spans="1:6" s="45" customFormat="1" ht="14.25">
      <c r="A11542" s="31" t="s">
        <v>69</v>
      </c>
      <c r="B11542" s="21" t="s">
        <v>1878</v>
      </c>
      <c r="C11542" s="32" t="s">
        <v>12329</v>
      </c>
      <c r="D11542" s="33" t="s">
        <v>23</v>
      </c>
      <c r="E11542" s="243">
        <v>8.5053999999999998</v>
      </c>
      <c r="F11542" s="173">
        <f t="shared" si="196"/>
        <v>8.5053999999999998</v>
      </c>
    </row>
    <row r="11543" spans="1:6" s="45" customFormat="1" ht="14.25">
      <c r="A11543" s="31" t="s">
        <v>70</v>
      </c>
      <c r="B11543" s="21" t="s">
        <v>1878</v>
      </c>
      <c r="C11543" s="32" t="s">
        <v>12330</v>
      </c>
      <c r="D11543" s="33" t="s">
        <v>23</v>
      </c>
      <c r="E11543" s="243">
        <v>14.965400000000001</v>
      </c>
      <c r="F11543" s="173">
        <f t="shared" si="196"/>
        <v>14.965400000000001</v>
      </c>
    </row>
    <row r="11544" spans="1:6" s="45" customFormat="1" ht="14.25">
      <c r="A11544" s="31" t="s">
        <v>71</v>
      </c>
      <c r="B11544" s="21" t="s">
        <v>1878</v>
      </c>
      <c r="C11544" s="32" t="s">
        <v>12331</v>
      </c>
      <c r="D11544" s="33" t="s">
        <v>23</v>
      </c>
      <c r="E11544" s="243">
        <v>9.9518000000000004</v>
      </c>
      <c r="F11544" s="173">
        <f t="shared" si="196"/>
        <v>9.9518000000000004</v>
      </c>
    </row>
    <row r="11545" spans="1:6" s="45" customFormat="1" ht="14.25">
      <c r="A11545" s="31" t="s">
        <v>72</v>
      </c>
      <c r="B11545" s="21" t="s">
        <v>1878</v>
      </c>
      <c r="C11545" s="32" t="s">
        <v>12332</v>
      </c>
      <c r="D11545" s="33" t="s">
        <v>23</v>
      </c>
      <c r="E11545" s="243">
        <v>1.8960999999999999</v>
      </c>
      <c r="F11545" s="173">
        <f t="shared" si="196"/>
        <v>1.8960999999999999</v>
      </c>
    </row>
    <row r="11546" spans="1:6" s="45" customFormat="1" ht="14.25">
      <c r="A11546" s="31" t="s">
        <v>73</v>
      </c>
      <c r="B11546" s="21" t="s">
        <v>1878</v>
      </c>
      <c r="C11546" s="32" t="s">
        <v>12333</v>
      </c>
      <c r="D11546" s="33" t="s">
        <v>23</v>
      </c>
      <c r="E11546" s="243">
        <v>6.7114000000000003</v>
      </c>
      <c r="F11546" s="173">
        <f t="shared" si="196"/>
        <v>6.7114000000000003</v>
      </c>
    </row>
    <row r="11547" spans="1:6" s="45" customFormat="1" ht="14.25">
      <c r="A11547" s="31" t="s">
        <v>74</v>
      </c>
      <c r="B11547" s="21" t="s">
        <v>1878</v>
      </c>
      <c r="C11547" s="32" t="s">
        <v>12334</v>
      </c>
      <c r="D11547" s="33" t="s">
        <v>23</v>
      </c>
      <c r="E11547" s="243">
        <v>7.3684000000000003</v>
      </c>
      <c r="F11547" s="168">
        <f t="shared" si="196"/>
        <v>7.3684000000000003</v>
      </c>
    </row>
    <row r="11548" spans="1:6" s="45" customFormat="1" ht="14.25">
      <c r="A11548" s="31" t="s">
        <v>75</v>
      </c>
      <c r="B11548" s="21" t="s">
        <v>1878</v>
      </c>
      <c r="C11548" s="32" t="s">
        <v>12335</v>
      </c>
      <c r="D11548" s="33" t="s">
        <v>20</v>
      </c>
      <c r="E11548" s="243">
        <v>18.558900000000001</v>
      </c>
      <c r="F11548" s="168">
        <f t="shared" si="196"/>
        <v>18.558900000000001</v>
      </c>
    </row>
    <row r="11549" spans="1:6" s="45" customFormat="1" ht="14.25">
      <c r="A11549" s="31" t="s">
        <v>76</v>
      </c>
      <c r="B11549" s="21" t="s">
        <v>1878</v>
      </c>
      <c r="C11549" s="32" t="s">
        <v>12336</v>
      </c>
      <c r="D11549" s="33" t="s">
        <v>20</v>
      </c>
      <c r="E11549" s="243">
        <v>45.895800000000001</v>
      </c>
      <c r="F11549" s="168">
        <f t="shared" si="196"/>
        <v>45.895800000000001</v>
      </c>
    </row>
    <row r="11550" spans="1:6" s="45" customFormat="1" ht="14.25">
      <c r="A11550" s="31" t="s">
        <v>77</v>
      </c>
      <c r="B11550" s="21" t="s">
        <v>1878</v>
      </c>
      <c r="C11550" s="32" t="s">
        <v>12337</v>
      </c>
      <c r="D11550" s="33" t="s">
        <v>20</v>
      </c>
      <c r="E11550" s="243">
        <v>2.7496</v>
      </c>
      <c r="F11550" s="168">
        <f t="shared" si="196"/>
        <v>2.7496</v>
      </c>
    </row>
    <row r="11551" spans="1:6" s="45" customFormat="1" ht="14.25">
      <c r="A11551" s="31" t="s">
        <v>78</v>
      </c>
      <c r="B11551" s="21" t="s">
        <v>1878</v>
      </c>
      <c r="C11551" s="32" t="s">
        <v>12338</v>
      </c>
      <c r="D11551" s="33" t="s">
        <v>20</v>
      </c>
      <c r="E11551" s="243">
        <v>21.8508</v>
      </c>
      <c r="F11551" s="168">
        <f t="shared" si="196"/>
        <v>21.8508</v>
      </c>
    </row>
    <row r="11552" spans="1:6" s="45" customFormat="1" ht="14.25">
      <c r="A11552" s="31" t="s">
        <v>79</v>
      </c>
      <c r="B11552" s="21" t="s">
        <v>1878</v>
      </c>
      <c r="C11552" s="32" t="s">
        <v>12339</v>
      </c>
      <c r="D11552" s="33" t="s">
        <v>20</v>
      </c>
      <c r="E11552" s="243">
        <v>149.15950000000001</v>
      </c>
      <c r="F11552" s="168">
        <f t="shared" si="196"/>
        <v>149.15950000000001</v>
      </c>
    </row>
    <row r="11553" spans="1:6" s="45" customFormat="1" ht="14.25">
      <c r="A11553" s="31" t="s">
        <v>80</v>
      </c>
      <c r="B11553" s="21" t="s">
        <v>1878</v>
      </c>
      <c r="C11553" s="32" t="s">
        <v>12340</v>
      </c>
      <c r="D11553" s="33" t="s">
        <v>23</v>
      </c>
      <c r="E11553" s="243">
        <v>6.5747999999999998</v>
      </c>
      <c r="F11553" s="168">
        <f t="shared" si="196"/>
        <v>6.5747999999999998</v>
      </c>
    </row>
    <row r="11554" spans="1:6" s="45" customFormat="1" ht="14.25">
      <c r="A11554" s="31" t="s">
        <v>81</v>
      </c>
      <c r="B11554" s="21" t="s">
        <v>1878</v>
      </c>
      <c r="C11554" s="32" t="s">
        <v>12341</v>
      </c>
      <c r="D11554" s="33" t="s">
        <v>27</v>
      </c>
      <c r="E11554" s="243">
        <v>27.634499999999999</v>
      </c>
      <c r="F11554" s="168">
        <f t="shared" si="196"/>
        <v>27.634499999999999</v>
      </c>
    </row>
    <row r="11555" spans="1:6" s="45" customFormat="1" ht="14.25">
      <c r="A11555" s="31" t="s">
        <v>82</v>
      </c>
      <c r="B11555" s="21" t="s">
        <v>1878</v>
      </c>
      <c r="C11555" s="32" t="s">
        <v>12342</v>
      </c>
      <c r="D11555" s="33" t="s">
        <v>23</v>
      </c>
      <c r="E11555" s="243">
        <v>49.731999999999999</v>
      </c>
      <c r="F11555" s="168">
        <f t="shared" si="196"/>
        <v>49.731999999999999</v>
      </c>
    </row>
    <row r="11556" spans="1:6" s="45" customFormat="1" ht="14.25">
      <c r="A11556" s="31" t="s">
        <v>83</v>
      </c>
      <c r="B11556" s="21" t="s">
        <v>1878</v>
      </c>
      <c r="C11556" s="32" t="s">
        <v>12343</v>
      </c>
      <c r="D11556" s="33" t="s">
        <v>27</v>
      </c>
      <c r="E11556" s="243">
        <v>8.4830000000000005</v>
      </c>
      <c r="F11556" s="168">
        <f t="shared" si="196"/>
        <v>8.4830000000000005</v>
      </c>
    </row>
    <row r="11557" spans="1:6" s="45" customFormat="1" ht="14.25">
      <c r="A11557" s="31" t="s">
        <v>84</v>
      </c>
      <c r="B11557" s="21" t="s">
        <v>1878</v>
      </c>
      <c r="C11557" s="32" t="s">
        <v>12344</v>
      </c>
      <c r="D11557" s="33" t="s">
        <v>44</v>
      </c>
      <c r="E11557" s="243">
        <v>129.47659999999999</v>
      </c>
      <c r="F11557" s="168">
        <f t="shared" si="196"/>
        <v>129.47659999999999</v>
      </c>
    </row>
    <row r="11558" spans="1:6" s="45" customFormat="1" ht="14.25">
      <c r="A11558" s="31" t="s">
        <v>85</v>
      </c>
      <c r="B11558" s="21" t="s">
        <v>1878</v>
      </c>
      <c r="C11558" s="32" t="s">
        <v>12345</v>
      </c>
      <c r="D11558" s="33" t="s">
        <v>23</v>
      </c>
      <c r="E11558" s="243">
        <v>1.8278000000000001</v>
      </c>
      <c r="F11558" s="168">
        <f t="shared" si="196"/>
        <v>1.8278000000000001</v>
      </c>
    </row>
    <row r="11559" spans="1:6" s="45" customFormat="1" ht="14.25">
      <c r="A11559" s="31" t="s">
        <v>86</v>
      </c>
      <c r="B11559" s="21" t="s">
        <v>1878</v>
      </c>
      <c r="C11559" s="32" t="s">
        <v>12346</v>
      </c>
      <c r="D11559" s="33" t="s">
        <v>23</v>
      </c>
      <c r="E11559" s="243">
        <v>6.6337999999999999</v>
      </c>
      <c r="F11559" s="168">
        <f t="shared" si="196"/>
        <v>6.6337999999999999</v>
      </c>
    </row>
    <row r="11560" spans="1:6" s="45" customFormat="1" ht="14.25">
      <c r="A11560" s="31" t="s">
        <v>87</v>
      </c>
      <c r="B11560" s="21" t="s">
        <v>1878</v>
      </c>
      <c r="C11560" s="32" t="s">
        <v>12347</v>
      </c>
      <c r="D11560" s="33" t="s">
        <v>23</v>
      </c>
      <c r="E11560" s="243">
        <v>48.086599999999997</v>
      </c>
      <c r="F11560" s="168">
        <f t="shared" si="196"/>
        <v>48.086599999999997</v>
      </c>
    </row>
    <row r="11561" spans="1:6" s="45" customFormat="1" ht="14.25">
      <c r="A11561" s="31" t="s">
        <v>88</v>
      </c>
      <c r="B11561" s="21" t="s">
        <v>1878</v>
      </c>
      <c r="C11561" s="32" t="s">
        <v>12348</v>
      </c>
      <c r="D11561" s="33" t="s">
        <v>27</v>
      </c>
      <c r="E11561" s="243">
        <v>14.479200000000001</v>
      </c>
      <c r="F11561" s="168">
        <f t="shared" si="196"/>
        <v>14.479200000000001</v>
      </c>
    </row>
    <row r="11562" spans="1:6" s="45" customFormat="1" ht="14.25">
      <c r="A11562" s="31" t="s">
        <v>89</v>
      </c>
      <c r="B11562" s="21" t="s">
        <v>1878</v>
      </c>
      <c r="C11562" s="32" t="s">
        <v>12349</v>
      </c>
      <c r="D11562" s="33" t="s">
        <v>27</v>
      </c>
      <c r="E11562" s="243">
        <v>5.2701000000000002</v>
      </c>
      <c r="F11562" s="168">
        <f t="shared" si="196"/>
        <v>5.2701000000000002</v>
      </c>
    </row>
    <row r="11563" spans="1:6" s="45" customFormat="1" ht="14.25">
      <c r="A11563" s="31" t="s">
        <v>90</v>
      </c>
      <c r="B11563" s="21" t="s">
        <v>1878</v>
      </c>
      <c r="C11563" s="32" t="s">
        <v>12350</v>
      </c>
      <c r="D11563" s="33" t="s">
        <v>20</v>
      </c>
      <c r="E11563" s="243">
        <v>88257.1152</v>
      </c>
      <c r="F11563" s="168">
        <f t="shared" si="196"/>
        <v>88257.1152</v>
      </c>
    </row>
    <row r="11564" spans="1:6" s="45" customFormat="1" ht="14.25">
      <c r="A11564" s="31" t="s">
        <v>91</v>
      </c>
      <c r="B11564" s="21" t="s">
        <v>1878</v>
      </c>
      <c r="C11564" s="32" t="s">
        <v>12351</v>
      </c>
      <c r="D11564" s="33" t="s">
        <v>20</v>
      </c>
      <c r="E11564" s="243">
        <v>33794.0936</v>
      </c>
      <c r="F11564" s="168">
        <f t="shared" si="196"/>
        <v>33794.0936</v>
      </c>
    </row>
    <row r="11565" spans="1:6" s="45" customFormat="1" ht="14.25">
      <c r="A11565" s="31" t="s">
        <v>92</v>
      </c>
      <c r="B11565" s="21" t="s">
        <v>1878</v>
      </c>
      <c r="C11565" s="32" t="s">
        <v>12352</v>
      </c>
      <c r="D11565" s="33" t="s">
        <v>27</v>
      </c>
      <c r="E11565" s="243">
        <v>5.4320000000000004</v>
      </c>
      <c r="F11565" s="168">
        <f t="shared" si="196"/>
        <v>5.4320000000000004</v>
      </c>
    </row>
    <row r="11566" spans="1:6" s="45" customFormat="1" ht="14.25">
      <c r="A11566" s="31" t="s">
        <v>93</v>
      </c>
      <c r="B11566" s="21" t="s">
        <v>1878</v>
      </c>
      <c r="C11566" s="32" t="s">
        <v>12353</v>
      </c>
      <c r="D11566" s="33" t="s">
        <v>23</v>
      </c>
      <c r="E11566" s="243">
        <v>10.026999999999999</v>
      </c>
      <c r="F11566" s="168">
        <f t="shared" si="196"/>
        <v>10.026999999999999</v>
      </c>
    </row>
    <row r="11567" spans="1:6" s="45" customFormat="1" ht="14.25">
      <c r="A11567" s="31" t="s">
        <v>94</v>
      </c>
      <c r="B11567" s="21" t="s">
        <v>1878</v>
      </c>
      <c r="C11567" s="32" t="s">
        <v>12354</v>
      </c>
      <c r="D11567" s="33" t="s">
        <v>20</v>
      </c>
      <c r="E11567" s="243">
        <v>488.42079999999999</v>
      </c>
      <c r="F11567" s="168">
        <f t="shared" si="196"/>
        <v>488.42079999999999</v>
      </c>
    </row>
    <row r="11568" spans="1:6" s="45" customFormat="1" ht="14.25">
      <c r="A11568" s="31" t="s">
        <v>95</v>
      </c>
      <c r="B11568" s="21" t="s">
        <v>1878</v>
      </c>
      <c r="C11568" s="32" t="s">
        <v>12355</v>
      </c>
      <c r="D11568" s="33" t="s">
        <v>20</v>
      </c>
      <c r="E11568" s="243">
        <v>317.62670000000003</v>
      </c>
      <c r="F11568" s="168">
        <f t="shared" ref="F11568:F11599" si="197">E11568*$F$11535</f>
        <v>317.62670000000003</v>
      </c>
    </row>
    <row r="11569" spans="1:6" s="45" customFormat="1" ht="14.25">
      <c r="A11569" s="31" t="s">
        <v>96</v>
      </c>
      <c r="B11569" s="21" t="s">
        <v>1878</v>
      </c>
      <c r="C11569" s="32" t="s">
        <v>12356</v>
      </c>
      <c r="D11569" s="33" t="s">
        <v>20</v>
      </c>
      <c r="E11569" s="243">
        <v>97.660499999999999</v>
      </c>
      <c r="F11569" s="168">
        <f t="shared" si="197"/>
        <v>97.660499999999999</v>
      </c>
    </row>
    <row r="11570" spans="1:6" s="45" customFormat="1" ht="14.25">
      <c r="A11570" s="31" t="s">
        <v>97</v>
      </c>
      <c r="B11570" s="21" t="s">
        <v>1878</v>
      </c>
      <c r="C11570" s="32" t="s">
        <v>12357</v>
      </c>
      <c r="D11570" s="33" t="s">
        <v>20</v>
      </c>
      <c r="E11570" s="243">
        <v>158.00960000000001</v>
      </c>
      <c r="F11570" s="168">
        <f t="shared" si="197"/>
        <v>158.00960000000001</v>
      </c>
    </row>
    <row r="11571" spans="1:6" s="45" customFormat="1" ht="14.25">
      <c r="A11571" s="31" t="s">
        <v>98</v>
      </c>
      <c r="B11571" s="21" t="s">
        <v>1878</v>
      </c>
      <c r="C11571" s="32" t="s">
        <v>12358</v>
      </c>
      <c r="D11571" s="33" t="s">
        <v>20</v>
      </c>
      <c r="E11571" s="243">
        <v>179.8075</v>
      </c>
      <c r="F11571" s="168">
        <f t="shared" si="197"/>
        <v>179.8075</v>
      </c>
    </row>
    <row r="11572" spans="1:6" s="45" customFormat="1" ht="14.25">
      <c r="A11572" s="31" t="s">
        <v>99</v>
      </c>
      <c r="B11572" s="21" t="s">
        <v>1878</v>
      </c>
      <c r="C11572" s="32" t="s">
        <v>12359</v>
      </c>
      <c r="D11572" s="33" t="s">
        <v>23</v>
      </c>
      <c r="E11572" s="243">
        <v>92.948599999999999</v>
      </c>
      <c r="F11572" s="168">
        <f t="shared" si="197"/>
        <v>92.948599999999999</v>
      </c>
    </row>
    <row r="11573" spans="1:6" s="45" customFormat="1" ht="14.25">
      <c r="A11573" s="31" t="s">
        <v>100</v>
      </c>
      <c r="B11573" s="21" t="s">
        <v>1878</v>
      </c>
      <c r="C11573" s="32" t="s">
        <v>12360</v>
      </c>
      <c r="D11573" s="33" t="s">
        <v>20</v>
      </c>
      <c r="E11573" s="243">
        <v>161.7526</v>
      </c>
      <c r="F11573" s="168">
        <f t="shared" si="197"/>
        <v>161.7526</v>
      </c>
    </row>
    <row r="11574" spans="1:6" s="45" customFormat="1" ht="14.25">
      <c r="A11574" s="31" t="s">
        <v>101</v>
      </c>
      <c r="B11574" s="21" t="s">
        <v>1878</v>
      </c>
      <c r="C11574" s="32" t="s">
        <v>12361</v>
      </c>
      <c r="D11574" s="33" t="s">
        <v>21</v>
      </c>
      <c r="E11574" s="243">
        <v>0.11070000000000001</v>
      </c>
      <c r="F11574" s="168">
        <f t="shared" si="197"/>
        <v>0.11070000000000001</v>
      </c>
    </row>
    <row r="11575" spans="1:6" s="45" customFormat="1" ht="14.25">
      <c r="A11575" s="31" t="s">
        <v>102</v>
      </c>
      <c r="B11575" s="21" t="s">
        <v>1878</v>
      </c>
      <c r="C11575" s="32" t="s">
        <v>12362</v>
      </c>
      <c r="D11575" s="33" t="s">
        <v>21</v>
      </c>
      <c r="E11575" s="243">
        <v>1.827</v>
      </c>
      <c r="F11575" s="168">
        <f t="shared" si="197"/>
        <v>1.827</v>
      </c>
    </row>
    <row r="11576" spans="1:6" s="45" customFormat="1" ht="14.25">
      <c r="A11576" s="31" t="s">
        <v>103</v>
      </c>
      <c r="B11576" s="21" t="s">
        <v>1878</v>
      </c>
      <c r="C11576" s="32" t="s">
        <v>12363</v>
      </c>
      <c r="D11576" s="33" t="s">
        <v>21</v>
      </c>
      <c r="E11576" s="243">
        <v>7.0999999999999994E-2</v>
      </c>
      <c r="F11576" s="168">
        <f t="shared" si="197"/>
        <v>7.0999999999999994E-2</v>
      </c>
    </row>
    <row r="11577" spans="1:6" s="45" customFormat="1" ht="14.25">
      <c r="A11577" s="31" t="s">
        <v>104</v>
      </c>
      <c r="B11577" s="21" t="s">
        <v>1878</v>
      </c>
      <c r="C11577" s="32" t="s">
        <v>12364</v>
      </c>
      <c r="D11577" s="33" t="s">
        <v>20</v>
      </c>
      <c r="E11577" s="243">
        <v>1269.5155</v>
      </c>
      <c r="F11577" s="168">
        <f t="shared" si="197"/>
        <v>1269.5155</v>
      </c>
    </row>
    <row r="11578" spans="1:6" s="45" customFormat="1" ht="14.25">
      <c r="A11578" s="31" t="s">
        <v>105</v>
      </c>
      <c r="B11578" s="21" t="s">
        <v>1878</v>
      </c>
      <c r="C11578" s="32" t="s">
        <v>12365</v>
      </c>
      <c r="D11578" s="33" t="s">
        <v>20</v>
      </c>
      <c r="E11578" s="243">
        <v>7462.0995999999996</v>
      </c>
      <c r="F11578" s="168">
        <f t="shared" si="197"/>
        <v>7462.0995999999996</v>
      </c>
    </row>
    <row r="11579" spans="1:6" s="45" customFormat="1" ht="14.25">
      <c r="A11579" s="31" t="s">
        <v>106</v>
      </c>
      <c r="B11579" s="21" t="s">
        <v>1878</v>
      </c>
      <c r="C11579" s="32" t="s">
        <v>12366</v>
      </c>
      <c r="D11579" s="33" t="s">
        <v>20</v>
      </c>
      <c r="E11579" s="243">
        <v>115431.5304</v>
      </c>
      <c r="F11579" s="168">
        <f t="shared" si="197"/>
        <v>115431.5304</v>
      </c>
    </row>
    <row r="11580" spans="1:6" s="45" customFormat="1" ht="14.25">
      <c r="A11580" s="31" t="s">
        <v>107</v>
      </c>
      <c r="B11580" s="21" t="s">
        <v>1878</v>
      </c>
      <c r="C11580" s="32" t="s">
        <v>12367</v>
      </c>
      <c r="D11580" s="33" t="s">
        <v>20</v>
      </c>
      <c r="E11580" s="243">
        <v>121951.0304</v>
      </c>
      <c r="F11580" s="168">
        <f t="shared" si="197"/>
        <v>121951.0304</v>
      </c>
    </row>
    <row r="11581" spans="1:6" s="45" customFormat="1" ht="14.25">
      <c r="A11581" s="38" t="s">
        <v>108</v>
      </c>
      <c r="B11581" s="22" t="s">
        <v>1878</v>
      </c>
      <c r="C11581" s="50" t="s">
        <v>12368</v>
      </c>
      <c r="D11581" s="51" t="s">
        <v>20</v>
      </c>
      <c r="E11581" s="243">
        <v>50046.676299999999</v>
      </c>
      <c r="F11581" s="172">
        <f t="shared" si="197"/>
        <v>50046.676299999999</v>
      </c>
    </row>
    <row r="11582" spans="1:6" s="45" customFormat="1" ht="14.25">
      <c r="A11582" s="31" t="s">
        <v>109</v>
      </c>
      <c r="B11582" s="21" t="s">
        <v>1878</v>
      </c>
      <c r="C11582" s="32" t="s">
        <v>12369</v>
      </c>
      <c r="D11582" s="33" t="s">
        <v>20</v>
      </c>
      <c r="E11582" s="243">
        <v>51647.6152</v>
      </c>
      <c r="F11582" s="173">
        <f t="shared" si="197"/>
        <v>51647.6152</v>
      </c>
    </row>
    <row r="11583" spans="1:6" s="45" customFormat="1" ht="14.25">
      <c r="A11583" s="31" t="s">
        <v>110</v>
      </c>
      <c r="B11583" s="21" t="s">
        <v>1878</v>
      </c>
      <c r="C11583" s="32" t="s">
        <v>12370</v>
      </c>
      <c r="D11583" s="33" t="s">
        <v>20</v>
      </c>
      <c r="E11583" s="243">
        <v>65188.1152</v>
      </c>
      <c r="F11583" s="173">
        <f t="shared" si="197"/>
        <v>65188.1152</v>
      </c>
    </row>
    <row r="11584" spans="1:6" s="45" customFormat="1" ht="14.25">
      <c r="A11584" s="31" t="s">
        <v>111</v>
      </c>
      <c r="B11584" s="21" t="s">
        <v>1878</v>
      </c>
      <c r="C11584" s="32" t="s">
        <v>12371</v>
      </c>
      <c r="D11584" s="33" t="s">
        <v>20</v>
      </c>
      <c r="E11584" s="243">
        <v>107106.63039999999</v>
      </c>
      <c r="F11584" s="173">
        <f t="shared" si="197"/>
        <v>107106.63039999999</v>
      </c>
    </row>
    <row r="11585" spans="1:6" s="45" customFormat="1" ht="14.25">
      <c r="A11585" s="31" t="s">
        <v>112</v>
      </c>
      <c r="B11585" s="21" t="s">
        <v>1878</v>
      </c>
      <c r="C11585" s="32" t="s">
        <v>12372</v>
      </c>
      <c r="D11585" s="33" t="s">
        <v>21</v>
      </c>
      <c r="E11585" s="243">
        <v>144.41499999999999</v>
      </c>
      <c r="F11585" s="173">
        <f t="shared" si="197"/>
        <v>144.41499999999999</v>
      </c>
    </row>
    <row r="11586" spans="1:6" s="45" customFormat="1" ht="14.25">
      <c r="A11586" s="31" t="s">
        <v>113</v>
      </c>
      <c r="B11586" s="21" t="s">
        <v>1878</v>
      </c>
      <c r="C11586" s="32" t="s">
        <v>12373</v>
      </c>
      <c r="D11586" s="33" t="s">
        <v>21</v>
      </c>
      <c r="E11586" s="243">
        <v>13.898400000000001</v>
      </c>
      <c r="F11586" s="173">
        <f t="shared" si="197"/>
        <v>13.898400000000001</v>
      </c>
    </row>
    <row r="11587" spans="1:6" s="45" customFormat="1" ht="14.25">
      <c r="A11587" s="31" t="s">
        <v>114</v>
      </c>
      <c r="B11587" s="21" t="s">
        <v>1878</v>
      </c>
      <c r="C11587" s="32" t="s">
        <v>12374</v>
      </c>
      <c r="D11587" s="33" t="s">
        <v>21</v>
      </c>
      <c r="E11587" s="243">
        <v>0.7984</v>
      </c>
      <c r="F11587" s="173">
        <f t="shared" si="197"/>
        <v>0.7984</v>
      </c>
    </row>
    <row r="11588" spans="1:6" s="45" customFormat="1" ht="14.25">
      <c r="A11588" s="31" t="s">
        <v>115</v>
      </c>
      <c r="B11588" s="21" t="s">
        <v>1878</v>
      </c>
      <c r="C11588" s="32" t="s">
        <v>12375</v>
      </c>
      <c r="D11588" s="33" t="s">
        <v>20</v>
      </c>
      <c r="E11588" s="243">
        <v>38969.928</v>
      </c>
      <c r="F11588" s="173">
        <f t="shared" si="197"/>
        <v>38969.928</v>
      </c>
    </row>
    <row r="11589" spans="1:6" s="45" customFormat="1" ht="14.25">
      <c r="A11589" s="31" t="s">
        <v>116</v>
      </c>
      <c r="B11589" s="21" t="s">
        <v>1878</v>
      </c>
      <c r="C11589" s="32" t="s">
        <v>12376</v>
      </c>
      <c r="D11589" s="33" t="s">
        <v>23</v>
      </c>
      <c r="E11589" s="243">
        <v>17.3902</v>
      </c>
      <c r="F11589" s="173">
        <f t="shared" si="197"/>
        <v>17.3902</v>
      </c>
    </row>
    <row r="11590" spans="1:6" s="45" customFormat="1" ht="14.25">
      <c r="A11590" s="31" t="s">
        <v>117</v>
      </c>
      <c r="B11590" s="21" t="s">
        <v>1878</v>
      </c>
      <c r="C11590" s="32" t="s">
        <v>12377</v>
      </c>
      <c r="D11590" s="33" t="s">
        <v>20</v>
      </c>
      <c r="E11590" s="243">
        <v>14.7523</v>
      </c>
      <c r="F11590" s="173">
        <f t="shared" si="197"/>
        <v>14.7523</v>
      </c>
    </row>
    <row r="11591" spans="1:6" s="45" customFormat="1" ht="14.25">
      <c r="A11591" s="31" t="s">
        <v>118</v>
      </c>
      <c r="B11591" s="21" t="s">
        <v>1878</v>
      </c>
      <c r="C11591" s="32" t="s">
        <v>12378</v>
      </c>
      <c r="D11591" s="33" t="s">
        <v>20</v>
      </c>
      <c r="E11591" s="243">
        <v>19.895</v>
      </c>
      <c r="F11591" s="173">
        <f t="shared" si="197"/>
        <v>19.895</v>
      </c>
    </row>
    <row r="11592" spans="1:6" s="45" customFormat="1" ht="14.25">
      <c r="A11592" s="31" t="s">
        <v>119</v>
      </c>
      <c r="B11592" s="21" t="s">
        <v>1878</v>
      </c>
      <c r="C11592" s="32" t="s">
        <v>12379</v>
      </c>
      <c r="D11592" s="33" t="s">
        <v>23</v>
      </c>
      <c r="E11592" s="243">
        <v>9.2524999999999995</v>
      </c>
      <c r="F11592" s="168">
        <f t="shared" si="197"/>
        <v>9.2524999999999995</v>
      </c>
    </row>
    <row r="11593" spans="1:6" s="45" customFormat="1" ht="14.25">
      <c r="A11593" s="31" t="s">
        <v>120</v>
      </c>
      <c r="B11593" s="21" t="s">
        <v>1878</v>
      </c>
      <c r="C11593" s="32" t="s">
        <v>12380</v>
      </c>
      <c r="D11593" s="33" t="s">
        <v>20</v>
      </c>
      <c r="E11593" s="243">
        <v>17.518599999999999</v>
      </c>
      <c r="F11593" s="168">
        <f t="shared" si="197"/>
        <v>17.518599999999999</v>
      </c>
    </row>
    <row r="11594" spans="1:6" s="45" customFormat="1" ht="14.25">
      <c r="A11594" s="31" t="s">
        <v>121</v>
      </c>
      <c r="B11594" s="21" t="s">
        <v>1878</v>
      </c>
      <c r="C11594" s="32" t="s">
        <v>4008</v>
      </c>
      <c r="D11594" s="33" t="s">
        <v>44</v>
      </c>
      <c r="E11594" s="243">
        <v>133.9384</v>
      </c>
      <c r="F11594" s="168">
        <f t="shared" si="197"/>
        <v>133.9384</v>
      </c>
    </row>
    <row r="11595" spans="1:6" s="45" customFormat="1" ht="14.25">
      <c r="A11595" s="31" t="s">
        <v>122</v>
      </c>
      <c r="B11595" s="21" t="s">
        <v>1878</v>
      </c>
      <c r="C11595" s="32" t="s">
        <v>12381</v>
      </c>
      <c r="D11595" s="33" t="s">
        <v>44</v>
      </c>
      <c r="E11595" s="243">
        <v>124.26049999999999</v>
      </c>
      <c r="F11595" s="168">
        <f t="shared" si="197"/>
        <v>124.26049999999999</v>
      </c>
    </row>
    <row r="11596" spans="1:6" s="45" customFormat="1" ht="14.25">
      <c r="A11596" s="31" t="s">
        <v>123</v>
      </c>
      <c r="B11596" s="21" t="s">
        <v>1878</v>
      </c>
      <c r="C11596" s="32" t="s">
        <v>12382</v>
      </c>
      <c r="D11596" s="33" t="s">
        <v>44</v>
      </c>
      <c r="E11596" s="243">
        <v>134.67070000000001</v>
      </c>
      <c r="F11596" s="168">
        <f t="shared" si="197"/>
        <v>134.67070000000001</v>
      </c>
    </row>
    <row r="11597" spans="1:6" s="45" customFormat="1" ht="14.25">
      <c r="A11597" s="31" t="s">
        <v>124</v>
      </c>
      <c r="B11597" s="21" t="s">
        <v>1878</v>
      </c>
      <c r="C11597" s="32" t="s">
        <v>12383</v>
      </c>
      <c r="D11597" s="33" t="s">
        <v>23</v>
      </c>
      <c r="E11597" s="243">
        <v>1.657</v>
      </c>
      <c r="F11597" s="168">
        <f t="shared" si="197"/>
        <v>1.657</v>
      </c>
    </row>
    <row r="11598" spans="1:6" s="45" customFormat="1" ht="14.25">
      <c r="A11598" s="31" t="s">
        <v>125</v>
      </c>
      <c r="B11598" s="21" t="s">
        <v>1878</v>
      </c>
      <c r="C11598" s="32" t="s">
        <v>12384</v>
      </c>
      <c r="D11598" s="33" t="s">
        <v>23</v>
      </c>
      <c r="E11598" s="243">
        <v>1.5838000000000001</v>
      </c>
      <c r="F11598" s="168">
        <f t="shared" si="197"/>
        <v>1.5838000000000001</v>
      </c>
    </row>
    <row r="11599" spans="1:6" s="45" customFormat="1" ht="14.25">
      <c r="A11599" s="31" t="s">
        <v>126</v>
      </c>
      <c r="B11599" s="21" t="s">
        <v>1878</v>
      </c>
      <c r="C11599" s="32" t="s">
        <v>12385</v>
      </c>
      <c r="D11599" s="33" t="s">
        <v>20</v>
      </c>
      <c r="E11599" s="243">
        <v>381.62220000000002</v>
      </c>
      <c r="F11599" s="168">
        <f t="shared" si="197"/>
        <v>381.62220000000002</v>
      </c>
    </row>
    <row r="11600" spans="1:6" s="45" customFormat="1" ht="14.25">
      <c r="A11600" s="31" t="s">
        <v>127</v>
      </c>
      <c r="B11600" s="21" t="s">
        <v>1878</v>
      </c>
      <c r="C11600" s="32" t="s">
        <v>12386</v>
      </c>
      <c r="D11600" s="33" t="s">
        <v>20</v>
      </c>
      <c r="E11600" s="243">
        <v>483.12419999999997</v>
      </c>
      <c r="F11600" s="168">
        <f t="shared" ref="F11600:F11613" si="198">E11600*$F$11535</f>
        <v>483.12419999999997</v>
      </c>
    </row>
    <row r="11601" spans="1:6" s="45" customFormat="1" ht="14.25">
      <c r="A11601" s="31" t="s">
        <v>128</v>
      </c>
      <c r="B11601" s="21" t="s">
        <v>1878</v>
      </c>
      <c r="C11601" s="32" t="s">
        <v>12387</v>
      </c>
      <c r="D11601" s="33" t="s">
        <v>20</v>
      </c>
      <c r="E11601" s="243">
        <v>559.86379999999997</v>
      </c>
      <c r="F11601" s="168">
        <f t="shared" si="198"/>
        <v>559.86379999999997</v>
      </c>
    </row>
    <row r="11602" spans="1:6" s="45" customFormat="1" ht="14.25">
      <c r="A11602" s="31" t="s">
        <v>129</v>
      </c>
      <c r="B11602" s="21" t="s">
        <v>1878</v>
      </c>
      <c r="C11602" s="32" t="s">
        <v>12388</v>
      </c>
      <c r="D11602" s="33" t="s">
        <v>20</v>
      </c>
      <c r="E11602" s="243">
        <v>701.26940000000002</v>
      </c>
      <c r="F11602" s="168">
        <f t="shared" si="198"/>
        <v>701.26940000000002</v>
      </c>
    </row>
    <row r="11603" spans="1:6" s="45" customFormat="1" ht="14.25">
      <c r="A11603" s="31" t="s">
        <v>130</v>
      </c>
      <c r="B11603" s="21" t="s">
        <v>1878</v>
      </c>
      <c r="C11603" s="32" t="s">
        <v>12389</v>
      </c>
      <c r="D11603" s="33" t="s">
        <v>20</v>
      </c>
      <c r="E11603" s="243">
        <v>742.57029999999997</v>
      </c>
      <c r="F11603" s="168">
        <f t="shared" si="198"/>
        <v>742.57029999999997</v>
      </c>
    </row>
    <row r="11604" spans="1:6" s="45" customFormat="1" ht="14.25">
      <c r="A11604" s="31" t="s">
        <v>131</v>
      </c>
      <c r="B11604" s="21" t="s">
        <v>1878</v>
      </c>
      <c r="C11604" s="32" t="s">
        <v>12390</v>
      </c>
      <c r="D11604" s="33" t="s">
        <v>20</v>
      </c>
      <c r="E11604" s="243">
        <v>810.90070000000003</v>
      </c>
      <c r="F11604" s="168">
        <f t="shared" si="198"/>
        <v>810.90070000000003</v>
      </c>
    </row>
    <row r="11605" spans="1:6" s="45" customFormat="1" ht="14.25">
      <c r="A11605" s="31" t="s">
        <v>132</v>
      </c>
      <c r="B11605" s="21" t="s">
        <v>1878</v>
      </c>
      <c r="C11605" s="32" t="s">
        <v>12391</v>
      </c>
      <c r="D11605" s="33" t="s">
        <v>20</v>
      </c>
      <c r="E11605" s="243">
        <v>1032.0220999999999</v>
      </c>
      <c r="F11605" s="168">
        <f t="shared" si="198"/>
        <v>1032.0220999999999</v>
      </c>
    </row>
    <row r="11606" spans="1:6" s="45" customFormat="1" ht="14.25">
      <c r="A11606" s="31" t="s">
        <v>133</v>
      </c>
      <c r="B11606" s="21" t="s">
        <v>1878</v>
      </c>
      <c r="C11606" s="32" t="s">
        <v>12392</v>
      </c>
      <c r="D11606" s="33" t="s">
        <v>20</v>
      </c>
      <c r="E11606" s="243">
        <v>1427.4711</v>
      </c>
      <c r="F11606" s="168">
        <f t="shared" si="198"/>
        <v>1427.4711</v>
      </c>
    </row>
    <row r="11607" spans="1:6" s="45" customFormat="1" ht="14.25">
      <c r="A11607" s="31" t="s">
        <v>134</v>
      </c>
      <c r="B11607" s="21" t="s">
        <v>1878</v>
      </c>
      <c r="C11607" s="32" t="s">
        <v>12393</v>
      </c>
      <c r="D11607" s="33" t="s">
        <v>20</v>
      </c>
      <c r="E11607" s="243">
        <v>1820.6975</v>
      </c>
      <c r="F11607" s="168">
        <f t="shared" si="198"/>
        <v>1820.6975</v>
      </c>
    </row>
    <row r="11608" spans="1:6" s="45" customFormat="1" ht="14.25">
      <c r="A11608" s="31" t="s">
        <v>135</v>
      </c>
      <c r="B11608" s="21" t="s">
        <v>1878</v>
      </c>
      <c r="C11608" s="32" t="s">
        <v>12394</v>
      </c>
      <c r="D11608" s="33" t="s">
        <v>21</v>
      </c>
      <c r="E11608" s="243">
        <v>20.2209</v>
      </c>
      <c r="F11608" s="168">
        <f t="shared" si="198"/>
        <v>20.2209</v>
      </c>
    </row>
    <row r="11609" spans="1:6" s="45" customFormat="1" ht="14.25">
      <c r="A11609" s="31" t="s">
        <v>136</v>
      </c>
      <c r="B11609" s="21" t="s">
        <v>1878</v>
      </c>
      <c r="C11609" s="32" t="s">
        <v>12395</v>
      </c>
      <c r="D11609" s="33" t="s">
        <v>137</v>
      </c>
      <c r="E11609" s="243">
        <v>573.16600000000005</v>
      </c>
      <c r="F11609" s="168">
        <f t="shared" si="198"/>
        <v>573.16600000000005</v>
      </c>
    </row>
    <row r="11610" spans="1:6" s="45" customFormat="1" ht="14.25">
      <c r="A11610" s="31" t="s">
        <v>138</v>
      </c>
      <c r="B11610" s="21" t="s">
        <v>1878</v>
      </c>
      <c r="C11610" s="32" t="s">
        <v>12396</v>
      </c>
      <c r="D11610" s="33" t="s">
        <v>20</v>
      </c>
      <c r="E11610" s="243">
        <v>2348.1109000000001</v>
      </c>
      <c r="F11610" s="168">
        <f t="shared" si="198"/>
        <v>2348.1109000000001</v>
      </c>
    </row>
    <row r="11611" spans="1:6" s="45" customFormat="1" ht="14.25">
      <c r="A11611" s="31" t="s">
        <v>139</v>
      </c>
      <c r="B11611" s="21" t="s">
        <v>1878</v>
      </c>
      <c r="C11611" s="32" t="s">
        <v>12397</v>
      </c>
      <c r="D11611" s="33" t="s">
        <v>20</v>
      </c>
      <c r="E11611" s="243">
        <v>2822.98</v>
      </c>
      <c r="F11611" s="168">
        <f t="shared" si="198"/>
        <v>2822.98</v>
      </c>
    </row>
    <row r="11612" spans="1:6" s="45" customFormat="1" ht="14.25">
      <c r="A11612" s="31" t="s">
        <v>140</v>
      </c>
      <c r="B11612" s="21" t="s">
        <v>1878</v>
      </c>
      <c r="C11612" s="32" t="s">
        <v>12398</v>
      </c>
      <c r="D11612" s="33" t="s">
        <v>20</v>
      </c>
      <c r="E11612" s="243">
        <v>3028.5045</v>
      </c>
      <c r="F11612" s="168">
        <f t="shared" si="198"/>
        <v>3028.5045</v>
      </c>
    </row>
    <row r="11613" spans="1:6" s="45" customFormat="1" ht="14.25">
      <c r="A11613" s="31" t="s">
        <v>141</v>
      </c>
      <c r="B11613" s="21" t="s">
        <v>1878</v>
      </c>
      <c r="C11613" s="32" t="s">
        <v>12399</v>
      </c>
      <c r="D11613" s="33" t="s">
        <v>23</v>
      </c>
      <c r="E11613" s="243">
        <v>7.4466000000000001</v>
      </c>
      <c r="F11613" s="168">
        <f t="shared" si="198"/>
        <v>7.4466000000000001</v>
      </c>
    </row>
    <row r="11614" spans="1:6" s="45" customFormat="1" ht="14.25">
      <c r="A11614" s="31" t="s">
        <v>142</v>
      </c>
      <c r="B11614" s="21" t="s">
        <v>1878</v>
      </c>
      <c r="C11614" s="32" t="s">
        <v>12400</v>
      </c>
      <c r="D11614" s="33" t="s">
        <v>24</v>
      </c>
      <c r="E11614" s="243" t="s">
        <v>143</v>
      </c>
      <c r="F11614" s="168"/>
    </row>
    <row r="11615" spans="1:6" s="45" customFormat="1" ht="14.25">
      <c r="A11615" s="31" t="s">
        <v>144</v>
      </c>
      <c r="B11615" s="21" t="s">
        <v>1878</v>
      </c>
      <c r="C11615" s="32" t="s">
        <v>12401</v>
      </c>
      <c r="D11615" s="33" t="s">
        <v>20</v>
      </c>
      <c r="E11615" s="243">
        <v>464.8186</v>
      </c>
      <c r="F11615" s="168">
        <f t="shared" ref="F11615:F11646" si="199">E11615*$F$11535</f>
        <v>464.8186</v>
      </c>
    </row>
    <row r="11616" spans="1:6" s="45" customFormat="1" ht="14.25">
      <c r="A11616" s="31" t="s">
        <v>145</v>
      </c>
      <c r="B11616" s="21" t="s">
        <v>1878</v>
      </c>
      <c r="C11616" s="32" t="s">
        <v>12402</v>
      </c>
      <c r="D11616" s="33" t="s">
        <v>20</v>
      </c>
      <c r="E11616" s="243">
        <v>608.33669999999995</v>
      </c>
      <c r="F11616" s="168">
        <f t="shared" si="199"/>
        <v>608.33669999999995</v>
      </c>
    </row>
    <row r="11617" spans="1:6" s="45" customFormat="1" ht="14.25">
      <c r="A11617" s="31" t="s">
        <v>146</v>
      </c>
      <c r="B11617" s="21" t="s">
        <v>1878</v>
      </c>
      <c r="C11617" s="32" t="s">
        <v>12403</v>
      </c>
      <c r="D11617" s="33" t="s">
        <v>45</v>
      </c>
      <c r="E11617" s="243">
        <v>38.188899999999997</v>
      </c>
      <c r="F11617" s="168">
        <f t="shared" si="199"/>
        <v>38.188899999999997</v>
      </c>
    </row>
    <row r="11618" spans="1:6" s="45" customFormat="1" ht="14.25">
      <c r="A11618" s="31" t="s">
        <v>147</v>
      </c>
      <c r="B11618" s="21" t="s">
        <v>1878</v>
      </c>
      <c r="C11618" s="32" t="s">
        <v>12404</v>
      </c>
      <c r="D11618" s="33" t="s">
        <v>20</v>
      </c>
      <c r="E11618" s="243">
        <v>719.87030000000004</v>
      </c>
      <c r="F11618" s="168">
        <f t="shared" si="199"/>
        <v>719.87030000000004</v>
      </c>
    </row>
    <row r="11619" spans="1:6" s="45" customFormat="1" ht="14.25">
      <c r="A11619" s="31" t="s">
        <v>148</v>
      </c>
      <c r="B11619" s="21" t="s">
        <v>1878</v>
      </c>
      <c r="C11619" s="32" t="s">
        <v>12405</v>
      </c>
      <c r="D11619" s="33" t="s">
        <v>21</v>
      </c>
      <c r="E11619" s="243">
        <v>5.18</v>
      </c>
      <c r="F11619" s="168">
        <f t="shared" si="199"/>
        <v>5.18</v>
      </c>
    </row>
    <row r="11620" spans="1:6" s="45" customFormat="1" ht="14.25">
      <c r="A11620" s="31" t="s">
        <v>149</v>
      </c>
      <c r="B11620" s="21" t="s">
        <v>1878</v>
      </c>
      <c r="C11620" s="32" t="s">
        <v>12406</v>
      </c>
      <c r="D11620" s="33" t="s">
        <v>20</v>
      </c>
      <c r="E11620" s="243">
        <v>1105.1069</v>
      </c>
      <c r="F11620" s="168">
        <f t="shared" si="199"/>
        <v>1105.1069</v>
      </c>
    </row>
    <row r="11621" spans="1:6" s="45" customFormat="1" ht="14.25">
      <c r="A11621" s="31" t="s">
        <v>150</v>
      </c>
      <c r="B11621" s="21" t="s">
        <v>1878</v>
      </c>
      <c r="C11621" s="32" t="s">
        <v>12407</v>
      </c>
      <c r="D11621" s="33" t="s">
        <v>20</v>
      </c>
      <c r="E11621" s="243">
        <v>980.55439999999999</v>
      </c>
      <c r="F11621" s="168">
        <f t="shared" si="199"/>
        <v>980.55439999999999</v>
      </c>
    </row>
    <row r="11622" spans="1:6" s="45" customFormat="1" ht="14.25">
      <c r="A11622" s="31" t="s">
        <v>151</v>
      </c>
      <c r="B11622" s="21" t="s">
        <v>1878</v>
      </c>
      <c r="C11622" s="32" t="s">
        <v>12408</v>
      </c>
      <c r="D11622" s="33" t="s">
        <v>20</v>
      </c>
      <c r="E11622" s="243">
        <v>5880.0366000000004</v>
      </c>
      <c r="F11622" s="168">
        <f t="shared" si="199"/>
        <v>5880.0366000000004</v>
      </c>
    </row>
    <row r="11623" spans="1:6" s="45" customFormat="1" ht="14.25">
      <c r="A11623" s="31" t="s">
        <v>152</v>
      </c>
      <c r="B11623" s="21" t="s">
        <v>1878</v>
      </c>
      <c r="C11623" s="32" t="s">
        <v>12409</v>
      </c>
      <c r="D11623" s="33" t="s">
        <v>20</v>
      </c>
      <c r="E11623" s="243">
        <v>1359.3775000000001</v>
      </c>
      <c r="F11623" s="168">
        <f t="shared" si="199"/>
        <v>1359.3775000000001</v>
      </c>
    </row>
    <row r="11624" spans="1:6" s="45" customFormat="1" ht="14.25">
      <c r="A11624" s="31" t="s">
        <v>153</v>
      </c>
      <c r="B11624" s="21" t="s">
        <v>1878</v>
      </c>
      <c r="C11624" s="32" t="s">
        <v>12410</v>
      </c>
      <c r="D11624" s="33" t="s">
        <v>20</v>
      </c>
      <c r="E11624" s="243">
        <v>26162.600999999999</v>
      </c>
      <c r="F11624" s="168">
        <f t="shared" si="199"/>
        <v>26162.600999999999</v>
      </c>
    </row>
    <row r="11625" spans="1:6" s="45" customFormat="1" ht="14.25">
      <c r="A11625" s="31" t="s">
        <v>154</v>
      </c>
      <c r="B11625" s="21" t="s">
        <v>1878</v>
      </c>
      <c r="C11625" s="32" t="s">
        <v>12411</v>
      </c>
      <c r="D11625" s="33" t="s">
        <v>45</v>
      </c>
      <c r="E11625" s="243">
        <v>6.5</v>
      </c>
      <c r="F11625" s="168">
        <f t="shared" si="199"/>
        <v>6.5</v>
      </c>
    </row>
    <row r="11626" spans="1:6" s="45" customFormat="1" ht="14.25">
      <c r="A11626" s="31" t="s">
        <v>155</v>
      </c>
      <c r="B11626" s="21" t="s">
        <v>1878</v>
      </c>
      <c r="C11626" s="32" t="s">
        <v>12412</v>
      </c>
      <c r="D11626" s="33" t="s">
        <v>20</v>
      </c>
      <c r="E11626" s="243">
        <v>16648.877</v>
      </c>
      <c r="F11626" s="168">
        <f t="shared" si="199"/>
        <v>16648.877</v>
      </c>
    </row>
    <row r="11627" spans="1:6" s="45" customFormat="1" ht="14.25">
      <c r="A11627" s="31" t="s">
        <v>156</v>
      </c>
      <c r="B11627" s="21" t="s">
        <v>1878</v>
      </c>
      <c r="C11627" s="32" t="s">
        <v>12413</v>
      </c>
      <c r="D11627" s="33" t="s">
        <v>20</v>
      </c>
      <c r="E11627" s="243">
        <v>22693.1</v>
      </c>
      <c r="F11627" s="168">
        <f t="shared" si="199"/>
        <v>22693.1</v>
      </c>
    </row>
    <row r="11628" spans="1:6" s="45" customFormat="1" ht="14.25">
      <c r="A11628" s="31" t="s">
        <v>157</v>
      </c>
      <c r="B11628" s="21" t="s">
        <v>1878</v>
      </c>
      <c r="C11628" s="32" t="s">
        <v>12414</v>
      </c>
      <c r="D11628" s="33" t="s">
        <v>20</v>
      </c>
      <c r="E11628" s="243">
        <v>25838.034299999999</v>
      </c>
      <c r="F11628" s="168">
        <f t="shared" si="199"/>
        <v>25838.034299999999</v>
      </c>
    </row>
    <row r="11629" spans="1:6" s="45" customFormat="1" ht="14.25">
      <c r="A11629" s="31" t="s">
        <v>158</v>
      </c>
      <c r="B11629" s="21" t="s">
        <v>1878</v>
      </c>
      <c r="C11629" s="32" t="s">
        <v>12415</v>
      </c>
      <c r="D11629" s="33" t="s">
        <v>20</v>
      </c>
      <c r="E11629" s="243">
        <v>28825.4</v>
      </c>
      <c r="F11629" s="168">
        <f t="shared" si="199"/>
        <v>28825.4</v>
      </c>
    </row>
    <row r="11630" spans="1:6" s="45" customFormat="1" ht="14.25">
      <c r="A11630" s="31" t="s">
        <v>159</v>
      </c>
      <c r="B11630" s="21" t="s">
        <v>1878</v>
      </c>
      <c r="C11630" s="32" t="s">
        <v>12416</v>
      </c>
      <c r="D11630" s="33" t="s">
        <v>21</v>
      </c>
      <c r="E11630" s="243">
        <v>312.8458</v>
      </c>
      <c r="F11630" s="168">
        <f t="shared" si="199"/>
        <v>312.8458</v>
      </c>
    </row>
    <row r="11631" spans="1:6" s="45" customFormat="1" ht="14.25">
      <c r="A11631" s="31" t="s">
        <v>160</v>
      </c>
      <c r="B11631" s="21" t="s">
        <v>1878</v>
      </c>
      <c r="C11631" s="32" t="s">
        <v>12417</v>
      </c>
      <c r="D11631" s="33" t="s">
        <v>21</v>
      </c>
      <c r="E11631" s="243">
        <v>2018.7003</v>
      </c>
      <c r="F11631" s="168">
        <f t="shared" si="199"/>
        <v>2018.7003</v>
      </c>
    </row>
    <row r="11632" spans="1:6" s="45" customFormat="1" ht="14.25">
      <c r="A11632" s="31" t="s">
        <v>161</v>
      </c>
      <c r="B11632" s="21" t="s">
        <v>1878</v>
      </c>
      <c r="C11632" s="32" t="s">
        <v>12418</v>
      </c>
      <c r="D11632" s="33" t="s">
        <v>21</v>
      </c>
      <c r="E11632" s="243">
        <v>2534.4573</v>
      </c>
      <c r="F11632" s="168">
        <f t="shared" si="199"/>
        <v>2534.4573</v>
      </c>
    </row>
    <row r="11633" spans="1:6" s="45" customFormat="1" ht="14.25">
      <c r="A11633" s="31" t="s">
        <v>162</v>
      </c>
      <c r="B11633" s="21" t="s">
        <v>1878</v>
      </c>
      <c r="C11633" s="32" t="s">
        <v>12419</v>
      </c>
      <c r="D11633" s="33" t="s">
        <v>21</v>
      </c>
      <c r="E11633" s="243">
        <v>2837.1037000000001</v>
      </c>
      <c r="F11633" s="168">
        <f t="shared" si="199"/>
        <v>2837.1037000000001</v>
      </c>
    </row>
    <row r="11634" spans="1:6" s="45" customFormat="1" ht="14.25">
      <c r="A11634" s="31" t="s">
        <v>163</v>
      </c>
      <c r="B11634" s="21" t="s">
        <v>1878</v>
      </c>
      <c r="C11634" s="32" t="s">
        <v>12420</v>
      </c>
      <c r="D11634" s="33" t="s">
        <v>20</v>
      </c>
      <c r="E11634" s="243">
        <v>4755.1229999999996</v>
      </c>
      <c r="F11634" s="168">
        <f t="shared" si="199"/>
        <v>4755.1229999999996</v>
      </c>
    </row>
    <row r="11635" spans="1:6" s="45" customFormat="1" ht="14.25">
      <c r="A11635" s="31" t="s">
        <v>164</v>
      </c>
      <c r="B11635" s="21" t="s">
        <v>1878</v>
      </c>
      <c r="C11635" s="32" t="s">
        <v>12421</v>
      </c>
      <c r="D11635" s="33" t="s">
        <v>20</v>
      </c>
      <c r="E11635" s="243">
        <v>6482.1821</v>
      </c>
      <c r="F11635" s="168">
        <f t="shared" si="199"/>
        <v>6482.1821</v>
      </c>
    </row>
    <row r="11636" spans="1:6" s="45" customFormat="1" ht="14.25">
      <c r="A11636" s="31" t="s">
        <v>165</v>
      </c>
      <c r="B11636" s="21" t="s">
        <v>1878</v>
      </c>
      <c r="C11636" s="32" t="s">
        <v>12422</v>
      </c>
      <c r="D11636" s="33" t="s">
        <v>20</v>
      </c>
      <c r="E11636" s="243">
        <v>7477.3504999999996</v>
      </c>
      <c r="F11636" s="168">
        <f t="shared" si="199"/>
        <v>7477.3504999999996</v>
      </c>
    </row>
    <row r="11637" spans="1:6" s="45" customFormat="1" ht="14.25">
      <c r="A11637" s="31" t="s">
        <v>166</v>
      </c>
      <c r="B11637" s="21" t="s">
        <v>1878</v>
      </c>
      <c r="C11637" s="32" t="s">
        <v>12423</v>
      </c>
      <c r="D11637" s="33" t="s">
        <v>20</v>
      </c>
      <c r="E11637" s="243">
        <v>8008.7734</v>
      </c>
      <c r="F11637" s="168">
        <f t="shared" si="199"/>
        <v>8008.7734</v>
      </c>
    </row>
    <row r="11638" spans="1:6" s="45" customFormat="1" ht="14.25">
      <c r="A11638" s="31" t="s">
        <v>167</v>
      </c>
      <c r="B11638" s="21" t="s">
        <v>1878</v>
      </c>
      <c r="C11638" s="32" t="s">
        <v>12424</v>
      </c>
      <c r="D11638" s="33" t="s">
        <v>45</v>
      </c>
      <c r="E11638" s="243">
        <v>5.7</v>
      </c>
      <c r="F11638" s="168">
        <f t="shared" si="199"/>
        <v>5.7</v>
      </c>
    </row>
    <row r="11639" spans="1:6" s="45" customFormat="1" ht="14.25">
      <c r="A11639" s="31" t="s">
        <v>168</v>
      </c>
      <c r="B11639" s="21" t="s">
        <v>1878</v>
      </c>
      <c r="C11639" s="32" t="s">
        <v>12425</v>
      </c>
      <c r="D11639" s="33" t="s">
        <v>21</v>
      </c>
      <c r="E11639" s="243">
        <v>60.292700000000004</v>
      </c>
      <c r="F11639" s="168">
        <f t="shared" si="199"/>
        <v>60.292700000000004</v>
      </c>
    </row>
    <row r="11640" spans="1:6" s="45" customFormat="1" ht="14.25">
      <c r="A11640" s="31" t="s">
        <v>169</v>
      </c>
      <c r="B11640" s="21" t="s">
        <v>1878</v>
      </c>
      <c r="C11640" s="32" t="s">
        <v>12426</v>
      </c>
      <c r="D11640" s="33" t="s">
        <v>20</v>
      </c>
      <c r="E11640" s="243">
        <v>1774.6857</v>
      </c>
      <c r="F11640" s="168">
        <f t="shared" si="199"/>
        <v>1774.6857</v>
      </c>
    </row>
    <row r="11641" spans="1:6" s="45" customFormat="1" ht="14.25">
      <c r="A11641" s="31" t="s">
        <v>170</v>
      </c>
      <c r="B11641" s="21" t="s">
        <v>1878</v>
      </c>
      <c r="C11641" s="32" t="s">
        <v>12427</v>
      </c>
      <c r="D11641" s="33" t="s">
        <v>21</v>
      </c>
      <c r="E11641" s="243">
        <v>218.3494</v>
      </c>
      <c r="F11641" s="168">
        <f t="shared" si="199"/>
        <v>218.3494</v>
      </c>
    </row>
    <row r="11642" spans="1:6" s="45" customFormat="1" ht="14.25">
      <c r="A11642" s="31" t="s">
        <v>171</v>
      </c>
      <c r="B11642" s="21" t="s">
        <v>1878</v>
      </c>
      <c r="C11642" s="32" t="s">
        <v>12428</v>
      </c>
      <c r="D11642" s="33" t="s">
        <v>21</v>
      </c>
      <c r="E11642" s="243">
        <v>272.06319999999999</v>
      </c>
      <c r="F11642" s="168">
        <f t="shared" si="199"/>
        <v>272.06319999999999</v>
      </c>
    </row>
    <row r="11643" spans="1:6" s="45" customFormat="1" ht="14.25">
      <c r="A11643" s="31" t="s">
        <v>172</v>
      </c>
      <c r="B11643" s="21" t="s">
        <v>1878</v>
      </c>
      <c r="C11643" s="32" t="s">
        <v>12429</v>
      </c>
      <c r="D11643" s="33" t="s">
        <v>21</v>
      </c>
      <c r="E11643" s="243">
        <v>359.15890000000002</v>
      </c>
      <c r="F11643" s="168">
        <f t="shared" si="199"/>
        <v>359.15890000000002</v>
      </c>
    </row>
    <row r="11644" spans="1:6" s="45" customFormat="1" ht="14.25">
      <c r="A11644" s="31" t="s">
        <v>173</v>
      </c>
      <c r="B11644" s="21" t="s">
        <v>1878</v>
      </c>
      <c r="C11644" s="32" t="s">
        <v>12430</v>
      </c>
      <c r="D11644" s="33" t="s">
        <v>21</v>
      </c>
      <c r="E11644" s="243">
        <v>524.08420000000001</v>
      </c>
      <c r="F11644" s="168">
        <f t="shared" si="199"/>
        <v>524.08420000000001</v>
      </c>
    </row>
    <row r="11645" spans="1:6" s="45" customFormat="1" ht="14.25">
      <c r="A11645" s="31" t="s">
        <v>174</v>
      </c>
      <c r="B11645" s="21" t="s">
        <v>1878</v>
      </c>
      <c r="C11645" s="32" t="s">
        <v>12431</v>
      </c>
      <c r="D11645" s="33" t="s">
        <v>21</v>
      </c>
      <c r="E11645" s="243">
        <v>730.03480000000002</v>
      </c>
      <c r="F11645" s="168">
        <f t="shared" si="199"/>
        <v>730.03480000000002</v>
      </c>
    </row>
    <row r="11646" spans="1:6" s="45" customFormat="1" ht="14.25">
      <c r="A11646" s="31" t="s">
        <v>175</v>
      </c>
      <c r="B11646" s="21" t="s">
        <v>1878</v>
      </c>
      <c r="C11646" s="32" t="s">
        <v>12432</v>
      </c>
      <c r="D11646" s="33" t="s">
        <v>21</v>
      </c>
      <c r="E11646" s="243">
        <v>793.62180000000001</v>
      </c>
      <c r="F11646" s="168">
        <f t="shared" si="199"/>
        <v>793.62180000000001</v>
      </c>
    </row>
    <row r="11647" spans="1:6" s="45" customFormat="1" ht="14.25">
      <c r="A11647" s="31" t="s">
        <v>176</v>
      </c>
      <c r="B11647" s="21" t="s">
        <v>1878</v>
      </c>
      <c r="C11647" s="32" t="s">
        <v>12433</v>
      </c>
      <c r="D11647" s="33" t="s">
        <v>21</v>
      </c>
      <c r="E11647" s="243">
        <v>962.2953</v>
      </c>
      <c r="F11647" s="168">
        <f t="shared" ref="F11647:F11678" si="200">E11647*$F$11535</f>
        <v>962.2953</v>
      </c>
    </row>
    <row r="11648" spans="1:6" s="45" customFormat="1" ht="14.25">
      <c r="A11648" s="31" t="s">
        <v>177</v>
      </c>
      <c r="B11648" s="21" t="s">
        <v>1878</v>
      </c>
      <c r="C11648" s="32" t="s">
        <v>12434</v>
      </c>
      <c r="D11648" s="33" t="s">
        <v>20</v>
      </c>
      <c r="E11648" s="243">
        <v>2319.6037999999999</v>
      </c>
      <c r="F11648" s="168">
        <f t="shared" si="200"/>
        <v>2319.6037999999999</v>
      </c>
    </row>
    <row r="11649" spans="1:6" s="45" customFormat="1" ht="14.25">
      <c r="A11649" s="31" t="s">
        <v>178</v>
      </c>
      <c r="B11649" s="21" t="s">
        <v>1878</v>
      </c>
      <c r="C11649" s="32" t="s">
        <v>12435</v>
      </c>
      <c r="D11649" s="33" t="s">
        <v>21</v>
      </c>
      <c r="E11649" s="243">
        <v>1364.3982000000001</v>
      </c>
      <c r="F11649" s="168">
        <f t="shared" si="200"/>
        <v>1364.3982000000001</v>
      </c>
    </row>
    <row r="11650" spans="1:6" s="45" customFormat="1" ht="14.25">
      <c r="A11650" s="31" t="s">
        <v>179</v>
      </c>
      <c r="B11650" s="21" t="s">
        <v>1878</v>
      </c>
      <c r="C11650" s="32" t="s">
        <v>12436</v>
      </c>
      <c r="D11650" s="33" t="s">
        <v>23</v>
      </c>
      <c r="E11650" s="243">
        <v>2.8266</v>
      </c>
      <c r="F11650" s="168">
        <f t="shared" si="200"/>
        <v>2.8266</v>
      </c>
    </row>
    <row r="11651" spans="1:6" s="45" customFormat="1" ht="14.25">
      <c r="A11651" s="31" t="s">
        <v>180</v>
      </c>
      <c r="B11651" s="21" t="s">
        <v>1878</v>
      </c>
      <c r="C11651" s="32" t="s">
        <v>12437</v>
      </c>
      <c r="D11651" s="33" t="s">
        <v>21</v>
      </c>
      <c r="E11651" s="243">
        <v>1390.7684999999999</v>
      </c>
      <c r="F11651" s="168">
        <f t="shared" si="200"/>
        <v>1390.7684999999999</v>
      </c>
    </row>
    <row r="11652" spans="1:6" s="45" customFormat="1" ht="14.25">
      <c r="A11652" s="31" t="s">
        <v>181</v>
      </c>
      <c r="B11652" s="21" t="s">
        <v>1878</v>
      </c>
      <c r="C11652" s="32" t="s">
        <v>12438</v>
      </c>
      <c r="D11652" s="33" t="s">
        <v>21</v>
      </c>
      <c r="E11652" s="243">
        <v>1854.7469000000001</v>
      </c>
      <c r="F11652" s="168">
        <f t="shared" si="200"/>
        <v>1854.7469000000001</v>
      </c>
    </row>
    <row r="11653" spans="1:6" s="45" customFormat="1" ht="14.25">
      <c r="A11653" s="31" t="s">
        <v>182</v>
      </c>
      <c r="B11653" s="21" t="s">
        <v>1878</v>
      </c>
      <c r="C11653" s="32" t="s">
        <v>12439</v>
      </c>
      <c r="D11653" s="33" t="s">
        <v>21</v>
      </c>
      <c r="E11653" s="243">
        <v>2056.5345000000002</v>
      </c>
      <c r="F11653" s="168">
        <f t="shared" si="200"/>
        <v>2056.5345000000002</v>
      </c>
    </row>
    <row r="11654" spans="1:6" s="45" customFormat="1" ht="14.25">
      <c r="A11654" s="31" t="s">
        <v>183</v>
      </c>
      <c r="B11654" s="21" t="s">
        <v>1878</v>
      </c>
      <c r="C11654" s="32" t="s">
        <v>12440</v>
      </c>
      <c r="D11654" s="33" t="s">
        <v>20</v>
      </c>
      <c r="E11654" s="243">
        <v>2977.9535999999998</v>
      </c>
      <c r="F11654" s="168">
        <f t="shared" si="200"/>
        <v>2977.9535999999998</v>
      </c>
    </row>
    <row r="11655" spans="1:6" s="45" customFormat="1" ht="14.25">
      <c r="A11655" s="31" t="s">
        <v>184</v>
      </c>
      <c r="B11655" s="21" t="s">
        <v>1878</v>
      </c>
      <c r="C11655" s="32" t="s">
        <v>12441</v>
      </c>
      <c r="D11655" s="33" t="s">
        <v>20</v>
      </c>
      <c r="E11655" s="243">
        <v>3917.8843000000002</v>
      </c>
      <c r="F11655" s="168">
        <f t="shared" si="200"/>
        <v>3917.8843000000002</v>
      </c>
    </row>
    <row r="11656" spans="1:6" s="45" customFormat="1" ht="14.25">
      <c r="A11656" s="31" t="s">
        <v>185</v>
      </c>
      <c r="B11656" s="21" t="s">
        <v>1878</v>
      </c>
      <c r="C11656" s="32" t="s">
        <v>12442</v>
      </c>
      <c r="D11656" s="33" t="s">
        <v>20</v>
      </c>
      <c r="E11656" s="243">
        <v>83.639899999999997</v>
      </c>
      <c r="F11656" s="168">
        <f t="shared" si="200"/>
        <v>83.639899999999997</v>
      </c>
    </row>
    <row r="11657" spans="1:6" s="45" customFormat="1" ht="14.25">
      <c r="A11657" s="31" t="s">
        <v>186</v>
      </c>
      <c r="B11657" s="21" t="s">
        <v>1878</v>
      </c>
      <c r="C11657" s="32" t="s">
        <v>12443</v>
      </c>
      <c r="D11657" s="33" t="s">
        <v>20</v>
      </c>
      <c r="E11657" s="243">
        <v>160.84520000000001</v>
      </c>
      <c r="F11657" s="168">
        <f t="shared" si="200"/>
        <v>160.84520000000001</v>
      </c>
    </row>
    <row r="11658" spans="1:6" s="45" customFormat="1" ht="14.25">
      <c r="A11658" s="31" t="s">
        <v>187</v>
      </c>
      <c r="B11658" s="21" t="s">
        <v>1878</v>
      </c>
      <c r="C11658" s="32" t="s">
        <v>12444</v>
      </c>
      <c r="D11658" s="33" t="s">
        <v>20</v>
      </c>
      <c r="E11658" s="243">
        <v>230.85599999999999</v>
      </c>
      <c r="F11658" s="168">
        <f t="shared" si="200"/>
        <v>230.85599999999999</v>
      </c>
    </row>
    <row r="11659" spans="1:6" s="45" customFormat="1" ht="14.25">
      <c r="A11659" s="31" t="s">
        <v>188</v>
      </c>
      <c r="B11659" s="21" t="s">
        <v>1878</v>
      </c>
      <c r="C11659" s="32" t="s">
        <v>12445</v>
      </c>
      <c r="D11659" s="33" t="s">
        <v>20</v>
      </c>
      <c r="E11659" s="243">
        <v>308.10980000000001</v>
      </c>
      <c r="F11659" s="168">
        <f t="shared" si="200"/>
        <v>308.10980000000001</v>
      </c>
    </row>
    <row r="11660" spans="1:6" s="45" customFormat="1" ht="14.25">
      <c r="A11660" s="31" t="s">
        <v>189</v>
      </c>
      <c r="B11660" s="21" t="s">
        <v>1878</v>
      </c>
      <c r="C11660" s="32" t="s">
        <v>12446</v>
      </c>
      <c r="D11660" s="33" t="s">
        <v>20</v>
      </c>
      <c r="E11660" s="243">
        <v>5.3296999999999999</v>
      </c>
      <c r="F11660" s="168">
        <f t="shared" si="200"/>
        <v>5.3296999999999999</v>
      </c>
    </row>
    <row r="11661" spans="1:6" s="45" customFormat="1" ht="14.25">
      <c r="A11661" s="31" t="s">
        <v>190</v>
      </c>
      <c r="B11661" s="21" t="s">
        <v>1878</v>
      </c>
      <c r="C11661" s="32" t="s">
        <v>12447</v>
      </c>
      <c r="D11661" s="33" t="s">
        <v>20</v>
      </c>
      <c r="E11661" s="243">
        <v>461.33370000000002</v>
      </c>
      <c r="F11661" s="168">
        <f t="shared" si="200"/>
        <v>461.33370000000002</v>
      </c>
    </row>
    <row r="11662" spans="1:6" s="45" customFormat="1" ht="14.25">
      <c r="A11662" s="31" t="s">
        <v>191</v>
      </c>
      <c r="B11662" s="21" t="s">
        <v>1878</v>
      </c>
      <c r="C11662" s="32" t="s">
        <v>12448</v>
      </c>
      <c r="D11662" s="33" t="s">
        <v>20</v>
      </c>
      <c r="E11662" s="243">
        <v>558.6961</v>
      </c>
      <c r="F11662" s="168">
        <f t="shared" si="200"/>
        <v>558.6961</v>
      </c>
    </row>
    <row r="11663" spans="1:6" s="45" customFormat="1" ht="14.25">
      <c r="A11663" s="31" t="s">
        <v>192</v>
      </c>
      <c r="B11663" s="21" t="s">
        <v>1878</v>
      </c>
      <c r="C11663" s="32" t="s">
        <v>12449</v>
      </c>
      <c r="D11663" s="33" t="s">
        <v>21</v>
      </c>
      <c r="E11663" s="243">
        <v>58.409399999999998</v>
      </c>
      <c r="F11663" s="168">
        <f t="shared" si="200"/>
        <v>58.409399999999998</v>
      </c>
    </row>
    <row r="11664" spans="1:6" s="45" customFormat="1" ht="14.25">
      <c r="A11664" s="31" t="s">
        <v>193</v>
      </c>
      <c r="B11664" s="21" t="s">
        <v>1878</v>
      </c>
      <c r="C11664" s="32" t="s">
        <v>12450</v>
      </c>
      <c r="D11664" s="33" t="s">
        <v>21</v>
      </c>
      <c r="E11664" s="243">
        <v>7.1277999999999997</v>
      </c>
      <c r="F11664" s="168">
        <f t="shared" si="200"/>
        <v>7.1277999999999997</v>
      </c>
    </row>
    <row r="11665" spans="1:6" s="45" customFormat="1" ht="14.25">
      <c r="A11665" s="31" t="s">
        <v>194</v>
      </c>
      <c r="B11665" s="21" t="s">
        <v>1878</v>
      </c>
      <c r="C11665" s="32" t="s">
        <v>12451</v>
      </c>
      <c r="D11665" s="33" t="s">
        <v>20</v>
      </c>
      <c r="E11665" s="243">
        <v>3.1758999999999999</v>
      </c>
      <c r="F11665" s="168">
        <f t="shared" si="200"/>
        <v>3.1758999999999999</v>
      </c>
    </row>
    <row r="11666" spans="1:6" s="45" customFormat="1" ht="14.25">
      <c r="A11666" s="31" t="s">
        <v>195</v>
      </c>
      <c r="B11666" s="21" t="s">
        <v>1878</v>
      </c>
      <c r="C11666" s="32" t="s">
        <v>12452</v>
      </c>
      <c r="D11666" s="33" t="s">
        <v>21</v>
      </c>
      <c r="E11666" s="243">
        <v>12.477399999999999</v>
      </c>
      <c r="F11666" s="168">
        <f t="shared" si="200"/>
        <v>12.477399999999999</v>
      </c>
    </row>
    <row r="11667" spans="1:6" s="45" customFormat="1" ht="14.25">
      <c r="A11667" s="31" t="s">
        <v>196</v>
      </c>
      <c r="B11667" s="21" t="s">
        <v>1878</v>
      </c>
      <c r="C11667" s="32" t="s">
        <v>12453</v>
      </c>
      <c r="D11667" s="33" t="s">
        <v>21</v>
      </c>
      <c r="E11667" s="243">
        <v>31.5</v>
      </c>
      <c r="F11667" s="168">
        <f t="shared" si="200"/>
        <v>31.5</v>
      </c>
    </row>
    <row r="11668" spans="1:6" s="45" customFormat="1" ht="14.25">
      <c r="A11668" s="31" t="s">
        <v>197</v>
      </c>
      <c r="B11668" s="21" t="s">
        <v>1878</v>
      </c>
      <c r="C11668" s="32" t="s">
        <v>12454</v>
      </c>
      <c r="D11668" s="33" t="s">
        <v>45</v>
      </c>
      <c r="E11668" s="243">
        <v>11.9253</v>
      </c>
      <c r="F11668" s="168">
        <f t="shared" si="200"/>
        <v>11.9253</v>
      </c>
    </row>
    <row r="11669" spans="1:6" s="45" customFormat="1" ht="14.25">
      <c r="A11669" s="31" t="s">
        <v>198</v>
      </c>
      <c r="B11669" s="21" t="s">
        <v>1878</v>
      </c>
      <c r="C11669" s="32" t="s">
        <v>12455</v>
      </c>
      <c r="D11669" s="33" t="s">
        <v>20</v>
      </c>
      <c r="E11669" s="243">
        <v>0.20300000000000001</v>
      </c>
      <c r="F11669" s="168">
        <f t="shared" si="200"/>
        <v>0.20300000000000001</v>
      </c>
    </row>
    <row r="11670" spans="1:6" s="45" customFormat="1" ht="14.25">
      <c r="A11670" s="31" t="s">
        <v>199</v>
      </c>
      <c r="B11670" s="21" t="s">
        <v>1878</v>
      </c>
      <c r="C11670" s="32" t="s">
        <v>12456</v>
      </c>
      <c r="D11670" s="33" t="s">
        <v>20</v>
      </c>
      <c r="E11670" s="243">
        <v>69.261600000000001</v>
      </c>
      <c r="F11670" s="168">
        <f t="shared" si="200"/>
        <v>69.261600000000001</v>
      </c>
    </row>
    <row r="11671" spans="1:6" s="45" customFormat="1" ht="14.25">
      <c r="A11671" s="31" t="s">
        <v>200</v>
      </c>
      <c r="B11671" s="21" t="s">
        <v>1878</v>
      </c>
      <c r="C11671" s="32" t="s">
        <v>12457</v>
      </c>
      <c r="D11671" s="33" t="s">
        <v>20</v>
      </c>
      <c r="E11671" s="243">
        <v>93.462000000000003</v>
      </c>
      <c r="F11671" s="168">
        <f t="shared" si="200"/>
        <v>93.462000000000003</v>
      </c>
    </row>
    <row r="11672" spans="1:6" s="45" customFormat="1" ht="14.25">
      <c r="A11672" s="31" t="s">
        <v>201</v>
      </c>
      <c r="B11672" s="21" t="s">
        <v>1878</v>
      </c>
      <c r="C11672" s="32" t="s">
        <v>12458</v>
      </c>
      <c r="D11672" s="33" t="s">
        <v>20</v>
      </c>
      <c r="E11672" s="243">
        <v>209.77350000000001</v>
      </c>
      <c r="F11672" s="168">
        <f t="shared" si="200"/>
        <v>209.77350000000001</v>
      </c>
    </row>
    <row r="11673" spans="1:6" s="45" customFormat="1" ht="14.25">
      <c r="A11673" s="31" t="s">
        <v>202</v>
      </c>
      <c r="B11673" s="21" t="s">
        <v>1878</v>
      </c>
      <c r="C11673" s="32" t="s">
        <v>12459</v>
      </c>
      <c r="D11673" s="33" t="s">
        <v>20</v>
      </c>
      <c r="E11673" s="243">
        <v>261.58460000000002</v>
      </c>
      <c r="F11673" s="168">
        <f t="shared" si="200"/>
        <v>261.58460000000002</v>
      </c>
    </row>
    <row r="11674" spans="1:6" s="45" customFormat="1" ht="14.25">
      <c r="A11674" s="31" t="s">
        <v>203</v>
      </c>
      <c r="B11674" s="21" t="s">
        <v>1878</v>
      </c>
      <c r="C11674" s="32" t="s">
        <v>12460</v>
      </c>
      <c r="D11674" s="33" t="s">
        <v>20</v>
      </c>
      <c r="E11674" s="243">
        <v>372.24439999999998</v>
      </c>
      <c r="F11674" s="168">
        <f t="shared" si="200"/>
        <v>372.24439999999998</v>
      </c>
    </row>
    <row r="11675" spans="1:6" s="45" customFormat="1" ht="14.25">
      <c r="A11675" s="31" t="s">
        <v>204</v>
      </c>
      <c r="B11675" s="21" t="s">
        <v>1878</v>
      </c>
      <c r="C11675" s="32" t="s">
        <v>2478</v>
      </c>
      <c r="D11675" s="33" t="s">
        <v>44</v>
      </c>
      <c r="E11675" s="243">
        <v>153.4992</v>
      </c>
      <c r="F11675" s="168">
        <f t="shared" si="200"/>
        <v>153.4992</v>
      </c>
    </row>
    <row r="11676" spans="1:6" s="45" customFormat="1" ht="14.25">
      <c r="A11676" s="31" t="s">
        <v>205</v>
      </c>
      <c r="B11676" s="21" t="s">
        <v>1878</v>
      </c>
      <c r="C11676" s="32" t="s">
        <v>2480</v>
      </c>
      <c r="D11676" s="33" t="s">
        <v>44</v>
      </c>
      <c r="E11676" s="243">
        <v>147.3477</v>
      </c>
      <c r="F11676" s="168">
        <f t="shared" si="200"/>
        <v>147.3477</v>
      </c>
    </row>
    <row r="11677" spans="1:6" s="45" customFormat="1" ht="14.25">
      <c r="A11677" s="31" t="s">
        <v>206</v>
      </c>
      <c r="B11677" s="21" t="s">
        <v>1878</v>
      </c>
      <c r="C11677" s="32" t="s">
        <v>3999</v>
      </c>
      <c r="D11677" s="33" t="s">
        <v>44</v>
      </c>
      <c r="E11677" s="243">
        <v>144.51820000000001</v>
      </c>
      <c r="F11677" s="168">
        <f t="shared" si="200"/>
        <v>144.51820000000001</v>
      </c>
    </row>
    <row r="11678" spans="1:6" s="45" customFormat="1" ht="14.25">
      <c r="A11678" s="31" t="s">
        <v>207</v>
      </c>
      <c r="B11678" s="21" t="s">
        <v>1878</v>
      </c>
      <c r="C11678" s="32" t="s">
        <v>12461</v>
      </c>
      <c r="D11678" s="33" t="s">
        <v>44</v>
      </c>
      <c r="E11678" s="243">
        <v>14.0702</v>
      </c>
      <c r="F11678" s="168">
        <f t="shared" si="200"/>
        <v>14.0702</v>
      </c>
    </row>
    <row r="11679" spans="1:6" s="45" customFormat="1" ht="14.25">
      <c r="A11679" s="31" t="s">
        <v>208</v>
      </c>
      <c r="B11679" s="21" t="s">
        <v>1878</v>
      </c>
      <c r="C11679" s="32" t="s">
        <v>12462</v>
      </c>
      <c r="D11679" s="33" t="s">
        <v>20</v>
      </c>
      <c r="E11679" s="243">
        <v>0.39560000000000001</v>
      </c>
      <c r="F11679" s="168">
        <f t="shared" ref="F11679:F11710" si="201">E11679*$F$11535</f>
        <v>0.39560000000000001</v>
      </c>
    </row>
    <row r="11680" spans="1:6" s="45" customFormat="1" ht="14.25">
      <c r="A11680" s="31" t="s">
        <v>209</v>
      </c>
      <c r="B11680" s="21" t="s">
        <v>1878</v>
      </c>
      <c r="C11680" s="32" t="s">
        <v>12463</v>
      </c>
      <c r="D11680" s="33" t="s">
        <v>20</v>
      </c>
      <c r="E11680" s="243">
        <v>318.77229999999997</v>
      </c>
      <c r="F11680" s="168">
        <f t="shared" si="201"/>
        <v>318.77229999999997</v>
      </c>
    </row>
    <row r="11681" spans="1:6" s="45" customFormat="1" ht="14.25">
      <c r="A11681" s="31" t="s">
        <v>210</v>
      </c>
      <c r="B11681" s="21" t="s">
        <v>1878</v>
      </c>
      <c r="C11681" s="32" t="s">
        <v>12464</v>
      </c>
      <c r="D11681" s="33" t="s">
        <v>20</v>
      </c>
      <c r="E11681" s="243">
        <v>803.18389999999999</v>
      </c>
      <c r="F11681" s="168">
        <f t="shared" si="201"/>
        <v>803.18389999999999</v>
      </c>
    </row>
    <row r="11682" spans="1:6" s="45" customFormat="1" ht="14.25">
      <c r="A11682" s="31" t="s">
        <v>211</v>
      </c>
      <c r="B11682" s="21" t="s">
        <v>1878</v>
      </c>
      <c r="C11682" s="32" t="s">
        <v>12465</v>
      </c>
      <c r="D11682" s="33" t="s">
        <v>20</v>
      </c>
      <c r="E11682" s="243">
        <v>737.60080000000005</v>
      </c>
      <c r="F11682" s="168">
        <f t="shared" si="201"/>
        <v>737.60080000000005</v>
      </c>
    </row>
    <row r="11683" spans="1:6" s="45" customFormat="1" ht="14.25">
      <c r="A11683" s="31" t="s">
        <v>212</v>
      </c>
      <c r="B11683" s="21" t="s">
        <v>1878</v>
      </c>
      <c r="C11683" s="32" t="s">
        <v>12466</v>
      </c>
      <c r="D11683" s="33" t="s">
        <v>213</v>
      </c>
      <c r="E11683" s="243">
        <v>1712.19</v>
      </c>
      <c r="F11683" s="168">
        <f t="shared" si="201"/>
        <v>1712.19</v>
      </c>
    </row>
    <row r="11684" spans="1:6" s="45" customFormat="1" ht="14.25">
      <c r="A11684" s="31" t="s">
        <v>214</v>
      </c>
      <c r="B11684" s="21" t="s">
        <v>1878</v>
      </c>
      <c r="C11684" s="32" t="s">
        <v>12467</v>
      </c>
      <c r="D11684" s="33" t="s">
        <v>23</v>
      </c>
      <c r="E11684" s="243">
        <v>3.9510999999999998</v>
      </c>
      <c r="F11684" s="168">
        <f t="shared" si="201"/>
        <v>3.9510999999999998</v>
      </c>
    </row>
    <row r="11685" spans="1:6" s="45" customFormat="1" ht="14.25">
      <c r="A11685" s="31" t="s">
        <v>215</v>
      </c>
      <c r="B11685" s="21" t="s">
        <v>1878</v>
      </c>
      <c r="C11685" s="32" t="s">
        <v>12468</v>
      </c>
      <c r="D11685" s="33" t="s">
        <v>23</v>
      </c>
      <c r="E11685" s="243">
        <v>3.2841999999999998</v>
      </c>
      <c r="F11685" s="168">
        <f t="shared" si="201"/>
        <v>3.2841999999999998</v>
      </c>
    </row>
    <row r="11686" spans="1:6" s="45" customFormat="1" ht="14.25">
      <c r="A11686" s="31" t="s">
        <v>216</v>
      </c>
      <c r="B11686" s="21" t="s">
        <v>1878</v>
      </c>
      <c r="C11686" s="32" t="s">
        <v>12469</v>
      </c>
      <c r="D11686" s="33" t="s">
        <v>23</v>
      </c>
      <c r="E11686" s="243">
        <v>0.15479999999999999</v>
      </c>
      <c r="F11686" s="168">
        <f t="shared" si="201"/>
        <v>0.15479999999999999</v>
      </c>
    </row>
    <row r="11687" spans="1:6" s="45" customFormat="1" ht="14.25">
      <c r="A11687" s="31" t="s">
        <v>217</v>
      </c>
      <c r="B11687" s="21" t="s">
        <v>1878</v>
      </c>
      <c r="C11687" s="32" t="s">
        <v>12470</v>
      </c>
      <c r="D11687" s="33" t="s">
        <v>23</v>
      </c>
      <c r="E11687" s="243">
        <v>27.147099999999998</v>
      </c>
      <c r="F11687" s="168">
        <f t="shared" si="201"/>
        <v>27.147099999999998</v>
      </c>
    </row>
    <row r="11688" spans="1:6" s="45" customFormat="1" ht="14.25">
      <c r="A11688" s="31" t="s">
        <v>218</v>
      </c>
      <c r="B11688" s="21" t="s">
        <v>1878</v>
      </c>
      <c r="C11688" s="32" t="s">
        <v>12471</v>
      </c>
      <c r="D11688" s="33" t="s">
        <v>20</v>
      </c>
      <c r="E11688" s="243">
        <v>65.5</v>
      </c>
      <c r="F11688" s="168">
        <f t="shared" si="201"/>
        <v>65.5</v>
      </c>
    </row>
    <row r="11689" spans="1:6" s="45" customFormat="1" ht="14.25">
      <c r="A11689" s="31" t="s">
        <v>219</v>
      </c>
      <c r="B11689" s="21" t="s">
        <v>1878</v>
      </c>
      <c r="C11689" s="32" t="s">
        <v>12472</v>
      </c>
      <c r="D11689" s="33" t="s">
        <v>23</v>
      </c>
      <c r="E11689" s="243">
        <v>0.25369999999999998</v>
      </c>
      <c r="F11689" s="168">
        <f t="shared" si="201"/>
        <v>0.25369999999999998</v>
      </c>
    </row>
    <row r="11690" spans="1:6" s="45" customFormat="1" ht="14.25">
      <c r="A11690" s="31" t="s">
        <v>220</v>
      </c>
      <c r="B11690" s="21" t="s">
        <v>1878</v>
      </c>
      <c r="C11690" s="32" t="s">
        <v>12473</v>
      </c>
      <c r="D11690" s="33" t="s">
        <v>45</v>
      </c>
      <c r="E11690" s="243">
        <v>202.52119999999999</v>
      </c>
      <c r="F11690" s="168">
        <f t="shared" si="201"/>
        <v>202.52119999999999</v>
      </c>
    </row>
    <row r="11691" spans="1:6" s="45" customFormat="1" ht="14.25">
      <c r="A11691" s="31" t="s">
        <v>221</v>
      </c>
      <c r="B11691" s="21" t="s">
        <v>1878</v>
      </c>
      <c r="C11691" s="32" t="s">
        <v>12474</v>
      </c>
      <c r="D11691" s="33" t="s">
        <v>20</v>
      </c>
      <c r="E11691" s="243">
        <v>625.75109999999995</v>
      </c>
      <c r="F11691" s="168">
        <f t="shared" si="201"/>
        <v>625.75109999999995</v>
      </c>
    </row>
    <row r="11692" spans="1:6" s="45" customFormat="1" ht="14.25">
      <c r="A11692" s="31" t="s">
        <v>222</v>
      </c>
      <c r="B11692" s="21" t="s">
        <v>1878</v>
      </c>
      <c r="C11692" s="32" t="s">
        <v>12475</v>
      </c>
      <c r="D11692" s="33" t="s">
        <v>20</v>
      </c>
      <c r="E11692" s="243">
        <v>963.83889999999997</v>
      </c>
      <c r="F11692" s="168">
        <f t="shared" si="201"/>
        <v>963.83889999999997</v>
      </c>
    </row>
    <row r="11693" spans="1:6" s="45" customFormat="1" ht="14.25">
      <c r="A11693" s="31" t="s">
        <v>223</v>
      </c>
      <c r="B11693" s="21" t="s">
        <v>1878</v>
      </c>
      <c r="C11693" s="32" t="s">
        <v>12476</v>
      </c>
      <c r="D11693" s="33" t="s">
        <v>20</v>
      </c>
      <c r="E11693" s="243">
        <v>791.17510000000004</v>
      </c>
      <c r="F11693" s="168">
        <f t="shared" si="201"/>
        <v>791.17510000000004</v>
      </c>
    </row>
    <row r="11694" spans="1:6" s="45" customFormat="1" ht="14.25">
      <c r="A11694" s="31" t="s">
        <v>224</v>
      </c>
      <c r="B11694" s="21" t="s">
        <v>1878</v>
      </c>
      <c r="C11694" s="32" t="s">
        <v>12477</v>
      </c>
      <c r="D11694" s="33" t="s">
        <v>20</v>
      </c>
      <c r="E11694" s="243">
        <v>1106.7009</v>
      </c>
      <c r="F11694" s="168">
        <f t="shared" si="201"/>
        <v>1106.7009</v>
      </c>
    </row>
    <row r="11695" spans="1:6" s="45" customFormat="1" ht="14.25">
      <c r="A11695" s="31" t="s">
        <v>225</v>
      </c>
      <c r="B11695" s="21" t="s">
        <v>1878</v>
      </c>
      <c r="C11695" s="32" t="s">
        <v>12478</v>
      </c>
      <c r="D11695" s="33" t="s">
        <v>44</v>
      </c>
      <c r="E11695" s="243">
        <v>579.40750000000003</v>
      </c>
      <c r="F11695" s="168">
        <f t="shared" si="201"/>
        <v>579.40750000000003</v>
      </c>
    </row>
    <row r="11696" spans="1:6" s="45" customFormat="1" ht="14.25">
      <c r="A11696" s="31" t="s">
        <v>226</v>
      </c>
      <c r="B11696" s="21" t="s">
        <v>1878</v>
      </c>
      <c r="C11696" s="32" t="s">
        <v>12479</v>
      </c>
      <c r="D11696" s="33" t="s">
        <v>45</v>
      </c>
      <c r="E11696" s="243">
        <v>216.85059999999999</v>
      </c>
      <c r="F11696" s="168">
        <f t="shared" si="201"/>
        <v>216.85059999999999</v>
      </c>
    </row>
    <row r="11697" spans="1:6" s="45" customFormat="1" ht="14.25">
      <c r="A11697" s="31" t="s">
        <v>227</v>
      </c>
      <c r="B11697" s="21" t="s">
        <v>1878</v>
      </c>
      <c r="C11697" s="32" t="s">
        <v>12480</v>
      </c>
      <c r="D11697" s="33" t="s">
        <v>45</v>
      </c>
      <c r="E11697" s="243">
        <v>249.8184</v>
      </c>
      <c r="F11697" s="168">
        <f t="shared" si="201"/>
        <v>249.8184</v>
      </c>
    </row>
    <row r="11698" spans="1:6" s="45" customFormat="1" ht="14.25">
      <c r="A11698" s="31" t="s">
        <v>228</v>
      </c>
      <c r="B11698" s="21" t="s">
        <v>1878</v>
      </c>
      <c r="C11698" s="32" t="s">
        <v>12481</v>
      </c>
      <c r="D11698" s="33" t="s">
        <v>49</v>
      </c>
      <c r="E11698" s="243">
        <v>0.88419999999999999</v>
      </c>
      <c r="F11698" s="168">
        <f t="shared" si="201"/>
        <v>0.88419999999999999</v>
      </c>
    </row>
    <row r="11699" spans="1:6" s="45" customFormat="1" ht="14.25">
      <c r="A11699" s="31" t="s">
        <v>229</v>
      </c>
      <c r="B11699" s="21" t="s">
        <v>1878</v>
      </c>
      <c r="C11699" s="32" t="s">
        <v>12482</v>
      </c>
      <c r="D11699" s="33" t="s">
        <v>21</v>
      </c>
      <c r="E11699" s="243">
        <v>14.6768</v>
      </c>
      <c r="F11699" s="168">
        <f t="shared" si="201"/>
        <v>14.6768</v>
      </c>
    </row>
    <row r="11700" spans="1:6" s="45" customFormat="1" ht="14.25">
      <c r="A11700" s="31" t="s">
        <v>230</v>
      </c>
      <c r="B11700" s="21" t="s">
        <v>1878</v>
      </c>
      <c r="C11700" s="32" t="s">
        <v>12483</v>
      </c>
      <c r="D11700" s="33" t="s">
        <v>44</v>
      </c>
      <c r="E11700" s="243">
        <v>42.841700000000003</v>
      </c>
      <c r="F11700" s="168">
        <f t="shared" si="201"/>
        <v>42.841700000000003</v>
      </c>
    </row>
    <row r="11701" spans="1:6" s="45" customFormat="1" ht="14.25">
      <c r="A11701" s="31" t="s">
        <v>231</v>
      </c>
      <c r="B11701" s="21" t="s">
        <v>1878</v>
      </c>
      <c r="C11701" s="32" t="s">
        <v>12484</v>
      </c>
      <c r="D11701" s="33" t="s">
        <v>27</v>
      </c>
      <c r="E11701" s="243">
        <v>77.709199999999996</v>
      </c>
      <c r="F11701" s="168">
        <f t="shared" si="201"/>
        <v>77.709199999999996</v>
      </c>
    </row>
    <row r="11702" spans="1:6" s="45" customFormat="1" ht="14.25">
      <c r="A11702" s="31" t="s">
        <v>232</v>
      </c>
      <c r="B11702" s="21" t="s">
        <v>1878</v>
      </c>
      <c r="C11702" s="32" t="s">
        <v>12485</v>
      </c>
      <c r="D11702" s="33" t="s">
        <v>27</v>
      </c>
      <c r="E11702" s="243">
        <v>31.259499999999999</v>
      </c>
      <c r="F11702" s="168">
        <f t="shared" si="201"/>
        <v>31.259499999999999</v>
      </c>
    </row>
    <row r="11703" spans="1:6" s="45" customFormat="1" ht="14.25">
      <c r="A11703" s="31" t="s">
        <v>233</v>
      </c>
      <c r="B11703" s="21" t="s">
        <v>1878</v>
      </c>
      <c r="C11703" s="32" t="s">
        <v>12486</v>
      </c>
      <c r="D11703" s="33" t="s">
        <v>21</v>
      </c>
      <c r="E11703" s="243">
        <v>4.7480000000000002</v>
      </c>
      <c r="F11703" s="168">
        <f t="shared" si="201"/>
        <v>4.7480000000000002</v>
      </c>
    </row>
    <row r="11704" spans="1:6" s="45" customFormat="1" ht="14.25">
      <c r="A11704" s="31" t="s">
        <v>234</v>
      </c>
      <c r="B11704" s="21" t="s">
        <v>1878</v>
      </c>
      <c r="C11704" s="32" t="s">
        <v>12487</v>
      </c>
      <c r="D11704" s="33" t="s">
        <v>20</v>
      </c>
      <c r="E11704" s="243">
        <v>25695.481100000001</v>
      </c>
      <c r="F11704" s="168">
        <f t="shared" si="201"/>
        <v>25695.481100000001</v>
      </c>
    </row>
    <row r="11705" spans="1:6" s="45" customFormat="1" ht="14.25">
      <c r="A11705" s="31" t="s">
        <v>235</v>
      </c>
      <c r="B11705" s="21" t="s">
        <v>1878</v>
      </c>
      <c r="C11705" s="32" t="s">
        <v>12488</v>
      </c>
      <c r="D11705" s="33" t="s">
        <v>20</v>
      </c>
      <c r="E11705" s="243">
        <v>19636.618600000002</v>
      </c>
      <c r="F11705" s="168">
        <f t="shared" si="201"/>
        <v>19636.618600000002</v>
      </c>
    </row>
    <row r="11706" spans="1:6" s="45" customFormat="1" ht="14.25">
      <c r="A11706" s="31" t="s">
        <v>236</v>
      </c>
      <c r="B11706" s="21" t="s">
        <v>1878</v>
      </c>
      <c r="C11706" s="32" t="s">
        <v>12489</v>
      </c>
      <c r="D11706" s="33" t="s">
        <v>21</v>
      </c>
      <c r="E11706" s="243">
        <v>152.88149999999999</v>
      </c>
      <c r="F11706" s="168">
        <f t="shared" si="201"/>
        <v>152.88149999999999</v>
      </c>
    </row>
    <row r="11707" spans="1:6" s="45" customFormat="1" ht="14.25">
      <c r="A11707" s="31" t="s">
        <v>237</v>
      </c>
      <c r="B11707" s="21" t="s">
        <v>1878</v>
      </c>
      <c r="C11707" s="32" t="s">
        <v>12490</v>
      </c>
      <c r="D11707" s="33" t="s">
        <v>20</v>
      </c>
      <c r="E11707" s="243">
        <v>3884.3649999999998</v>
      </c>
      <c r="F11707" s="168">
        <f t="shared" si="201"/>
        <v>3884.3649999999998</v>
      </c>
    </row>
    <row r="11708" spans="1:6" s="45" customFormat="1" ht="14.25">
      <c r="A11708" s="31" t="s">
        <v>238</v>
      </c>
      <c r="B11708" s="21" t="s">
        <v>1878</v>
      </c>
      <c r="C11708" s="32" t="s">
        <v>12491</v>
      </c>
      <c r="D11708" s="33" t="s">
        <v>20</v>
      </c>
      <c r="E11708" s="243">
        <v>2926.0165000000002</v>
      </c>
      <c r="F11708" s="168">
        <f t="shared" si="201"/>
        <v>2926.0165000000002</v>
      </c>
    </row>
    <row r="11709" spans="1:6" s="45" customFormat="1" ht="14.25">
      <c r="A11709" s="31" t="s">
        <v>239</v>
      </c>
      <c r="B11709" s="21" t="s">
        <v>1878</v>
      </c>
      <c r="C11709" s="32" t="s">
        <v>12492</v>
      </c>
      <c r="D11709" s="33" t="s">
        <v>21</v>
      </c>
      <c r="E11709" s="243">
        <v>36.049900000000001</v>
      </c>
      <c r="F11709" s="168">
        <f t="shared" si="201"/>
        <v>36.049900000000001</v>
      </c>
    </row>
    <row r="11710" spans="1:6" s="45" customFormat="1" ht="14.25">
      <c r="A11710" s="31" t="s">
        <v>240</v>
      </c>
      <c r="B11710" s="21" t="s">
        <v>1878</v>
      </c>
      <c r="C11710" s="32" t="s">
        <v>12493</v>
      </c>
      <c r="D11710" s="33" t="s">
        <v>21</v>
      </c>
      <c r="E11710" s="243">
        <v>9.8078000000000003</v>
      </c>
      <c r="F11710" s="168">
        <f t="shared" si="201"/>
        <v>9.8078000000000003</v>
      </c>
    </row>
    <row r="11711" spans="1:6" s="45" customFormat="1" ht="14.25">
      <c r="A11711" s="31" t="s">
        <v>241</v>
      </c>
      <c r="B11711" s="21" t="s">
        <v>1878</v>
      </c>
      <c r="C11711" s="32" t="s">
        <v>12494</v>
      </c>
      <c r="D11711" s="33" t="s">
        <v>21</v>
      </c>
      <c r="E11711" s="243">
        <v>8.5592000000000006</v>
      </c>
      <c r="F11711" s="168">
        <f t="shared" ref="F11711:F11742" si="202">E11711*$F$11535</f>
        <v>8.5592000000000006</v>
      </c>
    </row>
    <row r="11712" spans="1:6" s="45" customFormat="1" ht="14.25">
      <c r="A11712" s="31" t="s">
        <v>242</v>
      </c>
      <c r="B11712" s="21" t="s">
        <v>1878</v>
      </c>
      <c r="C11712" s="32" t="s">
        <v>12495</v>
      </c>
      <c r="D11712" s="33" t="s">
        <v>21</v>
      </c>
      <c r="E11712" s="243">
        <v>14.9666</v>
      </c>
      <c r="F11712" s="168">
        <f t="shared" si="202"/>
        <v>14.9666</v>
      </c>
    </row>
    <row r="11713" spans="1:6" s="45" customFormat="1" ht="14.25">
      <c r="A11713" s="31" t="s">
        <v>243</v>
      </c>
      <c r="B11713" s="21" t="s">
        <v>1878</v>
      </c>
      <c r="C11713" s="32" t="s">
        <v>12496</v>
      </c>
      <c r="D11713" s="33" t="s">
        <v>21</v>
      </c>
      <c r="E11713" s="243">
        <v>7.0415999999999999</v>
      </c>
      <c r="F11713" s="168">
        <f t="shared" si="202"/>
        <v>7.0415999999999999</v>
      </c>
    </row>
    <row r="11714" spans="1:6" s="45" customFormat="1" ht="14.25">
      <c r="A11714" s="31" t="s">
        <v>244</v>
      </c>
      <c r="B11714" s="21" t="s">
        <v>1878</v>
      </c>
      <c r="C11714" s="32" t="s">
        <v>12497</v>
      </c>
      <c r="D11714" s="33" t="s">
        <v>21</v>
      </c>
      <c r="E11714" s="243">
        <v>4.5833000000000004</v>
      </c>
      <c r="F11714" s="168">
        <f t="shared" si="202"/>
        <v>4.5833000000000004</v>
      </c>
    </row>
    <row r="11715" spans="1:6" s="45" customFormat="1" ht="14.25">
      <c r="A11715" s="31" t="s">
        <v>245</v>
      </c>
      <c r="B11715" s="21" t="s">
        <v>1878</v>
      </c>
      <c r="C11715" s="32" t="s">
        <v>12498</v>
      </c>
      <c r="D11715" s="33" t="s">
        <v>20</v>
      </c>
      <c r="E11715" s="243">
        <v>69309.270799999998</v>
      </c>
      <c r="F11715" s="168">
        <f t="shared" si="202"/>
        <v>69309.270799999998</v>
      </c>
    </row>
    <row r="11716" spans="1:6" s="45" customFormat="1" ht="14.25">
      <c r="A11716" s="31" t="s">
        <v>246</v>
      </c>
      <c r="B11716" s="21" t="s">
        <v>1878</v>
      </c>
      <c r="C11716" s="32" t="s">
        <v>12499</v>
      </c>
      <c r="D11716" s="33" t="s">
        <v>20</v>
      </c>
      <c r="E11716" s="243">
        <v>54292.39</v>
      </c>
      <c r="F11716" s="168">
        <f t="shared" si="202"/>
        <v>54292.39</v>
      </c>
    </row>
    <row r="11717" spans="1:6" s="45" customFormat="1" ht="14.25">
      <c r="A11717" s="31" t="s">
        <v>247</v>
      </c>
      <c r="B11717" s="21" t="s">
        <v>1878</v>
      </c>
      <c r="C11717" s="32" t="s">
        <v>12500</v>
      </c>
      <c r="D11717" s="33" t="s">
        <v>20</v>
      </c>
      <c r="E11717" s="243">
        <v>110357.51360000001</v>
      </c>
      <c r="F11717" s="168">
        <f t="shared" si="202"/>
        <v>110357.51360000001</v>
      </c>
    </row>
    <row r="11718" spans="1:6" s="45" customFormat="1" ht="14.25">
      <c r="A11718" s="31" t="s">
        <v>248</v>
      </c>
      <c r="B11718" s="21" t="s">
        <v>1878</v>
      </c>
      <c r="C11718" s="32" t="s">
        <v>12501</v>
      </c>
      <c r="D11718" s="33" t="s">
        <v>20</v>
      </c>
      <c r="E11718" s="243">
        <v>110906.5466</v>
      </c>
      <c r="F11718" s="168">
        <f t="shared" si="202"/>
        <v>110906.5466</v>
      </c>
    </row>
    <row r="11719" spans="1:6" s="45" customFormat="1" ht="14.25">
      <c r="A11719" s="31" t="s">
        <v>249</v>
      </c>
      <c r="B11719" s="21" t="s">
        <v>1878</v>
      </c>
      <c r="C11719" s="32" t="s">
        <v>12502</v>
      </c>
      <c r="D11719" s="33" t="s">
        <v>20</v>
      </c>
      <c r="E11719" s="243">
        <v>62501.945</v>
      </c>
      <c r="F11719" s="168">
        <f t="shared" si="202"/>
        <v>62501.945</v>
      </c>
    </row>
    <row r="11720" spans="1:6" s="45" customFormat="1" ht="14.25">
      <c r="A11720" s="31" t="s">
        <v>250</v>
      </c>
      <c r="B11720" s="21" t="s">
        <v>1878</v>
      </c>
      <c r="C11720" s="32" t="s">
        <v>12503</v>
      </c>
      <c r="D11720" s="33" t="s">
        <v>20</v>
      </c>
      <c r="E11720" s="243">
        <v>118097.232</v>
      </c>
      <c r="F11720" s="168">
        <f t="shared" si="202"/>
        <v>118097.232</v>
      </c>
    </row>
    <row r="11721" spans="1:6" s="45" customFormat="1" ht="14.25">
      <c r="A11721" s="31" t="s">
        <v>251</v>
      </c>
      <c r="B11721" s="21" t="s">
        <v>1878</v>
      </c>
      <c r="C11721" s="32" t="s">
        <v>12504</v>
      </c>
      <c r="D11721" s="33" t="s">
        <v>20</v>
      </c>
      <c r="E11721" s="243">
        <v>35205.300000000003</v>
      </c>
      <c r="F11721" s="168">
        <f t="shared" si="202"/>
        <v>35205.300000000003</v>
      </c>
    </row>
    <row r="11722" spans="1:6" s="45" customFormat="1" ht="14.25">
      <c r="A11722" s="31" t="s">
        <v>252</v>
      </c>
      <c r="B11722" s="21" t="s">
        <v>1878</v>
      </c>
      <c r="C11722" s="32" t="s">
        <v>12505</v>
      </c>
      <c r="D11722" s="33" t="s">
        <v>21</v>
      </c>
      <c r="E11722" s="243">
        <v>4.0004999999999997</v>
      </c>
      <c r="F11722" s="168">
        <f t="shared" si="202"/>
        <v>4.0004999999999997</v>
      </c>
    </row>
    <row r="11723" spans="1:6" s="45" customFormat="1" ht="14.25">
      <c r="A11723" s="31" t="s">
        <v>253</v>
      </c>
      <c r="B11723" s="21" t="s">
        <v>1878</v>
      </c>
      <c r="C11723" s="32" t="s">
        <v>12506</v>
      </c>
      <c r="D11723" s="33" t="s">
        <v>21</v>
      </c>
      <c r="E11723" s="243">
        <v>3.5834000000000001</v>
      </c>
      <c r="F11723" s="168">
        <f t="shared" si="202"/>
        <v>3.5834000000000001</v>
      </c>
    </row>
    <row r="11724" spans="1:6" s="45" customFormat="1" ht="14.25">
      <c r="A11724" s="31" t="s">
        <v>254</v>
      </c>
      <c r="B11724" s="21" t="s">
        <v>1878</v>
      </c>
      <c r="C11724" s="32" t="s">
        <v>12507</v>
      </c>
      <c r="D11724" s="33" t="s">
        <v>20</v>
      </c>
      <c r="E11724" s="243">
        <v>199.83250000000001</v>
      </c>
      <c r="F11724" s="168">
        <f t="shared" si="202"/>
        <v>199.83250000000001</v>
      </c>
    </row>
    <row r="11725" spans="1:6" s="45" customFormat="1" ht="14.25">
      <c r="A11725" s="31" t="s">
        <v>255</v>
      </c>
      <c r="B11725" s="21" t="s">
        <v>1878</v>
      </c>
      <c r="C11725" s="32" t="s">
        <v>12508</v>
      </c>
      <c r="D11725" s="33" t="s">
        <v>20</v>
      </c>
      <c r="E11725" s="243">
        <v>221.96469999999999</v>
      </c>
      <c r="F11725" s="168">
        <f t="shared" si="202"/>
        <v>221.96469999999999</v>
      </c>
    </row>
    <row r="11726" spans="1:6" s="45" customFormat="1" ht="14.25">
      <c r="A11726" s="31" t="s">
        <v>256</v>
      </c>
      <c r="B11726" s="21" t="s">
        <v>1878</v>
      </c>
      <c r="C11726" s="32" t="s">
        <v>12509</v>
      </c>
      <c r="D11726" s="33" t="s">
        <v>23</v>
      </c>
      <c r="E11726" s="243">
        <v>0.41460000000000002</v>
      </c>
      <c r="F11726" s="168">
        <f t="shared" si="202"/>
        <v>0.41460000000000002</v>
      </c>
    </row>
    <row r="11727" spans="1:6" s="45" customFormat="1" ht="14.25">
      <c r="A11727" s="31" t="s">
        <v>257</v>
      </c>
      <c r="B11727" s="21" t="s">
        <v>1878</v>
      </c>
      <c r="C11727" s="32" t="s">
        <v>12510</v>
      </c>
      <c r="D11727" s="33" t="s">
        <v>23</v>
      </c>
      <c r="E11727" s="243">
        <v>0.64500000000000002</v>
      </c>
      <c r="F11727" s="168">
        <f t="shared" si="202"/>
        <v>0.64500000000000002</v>
      </c>
    </row>
    <row r="11728" spans="1:6" s="45" customFormat="1" ht="14.25">
      <c r="A11728" s="31" t="s">
        <v>258</v>
      </c>
      <c r="B11728" s="21" t="s">
        <v>1878</v>
      </c>
      <c r="C11728" s="32" t="s">
        <v>12511</v>
      </c>
      <c r="D11728" s="33" t="s">
        <v>20</v>
      </c>
      <c r="E11728" s="243">
        <v>344.9273</v>
      </c>
      <c r="F11728" s="168">
        <f t="shared" si="202"/>
        <v>344.9273</v>
      </c>
    </row>
    <row r="11729" spans="1:6" s="45" customFormat="1" ht="14.25">
      <c r="A11729" s="31" t="s">
        <v>259</v>
      </c>
      <c r="B11729" s="21" t="s">
        <v>1878</v>
      </c>
      <c r="C11729" s="32" t="s">
        <v>12512</v>
      </c>
      <c r="D11729" s="33" t="s">
        <v>20</v>
      </c>
      <c r="E11729" s="243">
        <v>1373.0678</v>
      </c>
      <c r="F11729" s="168">
        <f t="shared" si="202"/>
        <v>1373.0678</v>
      </c>
    </row>
    <row r="11730" spans="1:6" s="45" customFormat="1" ht="14.25">
      <c r="A11730" s="31" t="s">
        <v>260</v>
      </c>
      <c r="B11730" s="21" t="s">
        <v>1878</v>
      </c>
      <c r="C11730" s="32" t="s">
        <v>12513</v>
      </c>
      <c r="D11730" s="33" t="s">
        <v>20</v>
      </c>
      <c r="E11730" s="243">
        <v>277.77859999999998</v>
      </c>
      <c r="F11730" s="168">
        <f t="shared" si="202"/>
        <v>277.77859999999998</v>
      </c>
    </row>
    <row r="11731" spans="1:6" s="45" customFormat="1" ht="14.25">
      <c r="A11731" s="31" t="s">
        <v>261</v>
      </c>
      <c r="B11731" s="21" t="s">
        <v>1878</v>
      </c>
      <c r="C11731" s="32" t="s">
        <v>12514</v>
      </c>
      <c r="D11731" s="33" t="s">
        <v>20</v>
      </c>
      <c r="E11731" s="243">
        <v>615.92269999999996</v>
      </c>
      <c r="F11731" s="168">
        <f t="shared" si="202"/>
        <v>615.92269999999996</v>
      </c>
    </row>
    <row r="11732" spans="1:6" s="45" customFormat="1" ht="14.25">
      <c r="A11732" s="31" t="s">
        <v>262</v>
      </c>
      <c r="B11732" s="21" t="s">
        <v>1878</v>
      </c>
      <c r="C11732" s="32" t="s">
        <v>12515</v>
      </c>
      <c r="D11732" s="33" t="s">
        <v>20</v>
      </c>
      <c r="E11732" s="243">
        <v>295.26139999999998</v>
      </c>
      <c r="F11732" s="168">
        <f t="shared" si="202"/>
        <v>295.26139999999998</v>
      </c>
    </row>
    <row r="11733" spans="1:6" s="45" customFormat="1" ht="14.25">
      <c r="A11733" s="31" t="s">
        <v>263</v>
      </c>
      <c r="B11733" s="21" t="s">
        <v>1878</v>
      </c>
      <c r="C11733" s="32" t="s">
        <v>12516</v>
      </c>
      <c r="D11733" s="33" t="s">
        <v>21</v>
      </c>
      <c r="E11733" s="243">
        <v>306.87709999999998</v>
      </c>
      <c r="F11733" s="168">
        <f t="shared" si="202"/>
        <v>306.87709999999998</v>
      </c>
    </row>
    <row r="11734" spans="1:6" s="45" customFormat="1" ht="14.25">
      <c r="A11734" s="31" t="s">
        <v>264</v>
      </c>
      <c r="B11734" s="21" t="s">
        <v>1878</v>
      </c>
      <c r="C11734" s="32" t="s">
        <v>12517</v>
      </c>
      <c r="D11734" s="33" t="s">
        <v>21</v>
      </c>
      <c r="E11734" s="243">
        <v>132.15289999999999</v>
      </c>
      <c r="F11734" s="168">
        <f t="shared" si="202"/>
        <v>132.15289999999999</v>
      </c>
    </row>
    <row r="11735" spans="1:6" s="45" customFormat="1" ht="14.25">
      <c r="A11735" s="31" t="s">
        <v>265</v>
      </c>
      <c r="B11735" s="21" t="s">
        <v>1878</v>
      </c>
      <c r="C11735" s="32" t="s">
        <v>12518</v>
      </c>
      <c r="D11735" s="33" t="s">
        <v>23</v>
      </c>
      <c r="E11735" s="243">
        <v>9.6402999999999999</v>
      </c>
      <c r="F11735" s="168">
        <f t="shared" si="202"/>
        <v>9.6402999999999999</v>
      </c>
    </row>
    <row r="11736" spans="1:6" s="45" customFormat="1" ht="14.25">
      <c r="A11736" s="31" t="s">
        <v>266</v>
      </c>
      <c r="B11736" s="21" t="s">
        <v>1878</v>
      </c>
      <c r="C11736" s="32" t="s">
        <v>12519</v>
      </c>
      <c r="D11736" s="33" t="s">
        <v>23</v>
      </c>
      <c r="E11736" s="243">
        <v>9.2538999999999998</v>
      </c>
      <c r="F11736" s="168">
        <f t="shared" si="202"/>
        <v>9.2538999999999998</v>
      </c>
    </row>
    <row r="11737" spans="1:6" s="45" customFormat="1" ht="14.25">
      <c r="A11737" s="31" t="s">
        <v>1879</v>
      </c>
      <c r="B11737" s="21" t="s">
        <v>1878</v>
      </c>
      <c r="C11737" s="32" t="s">
        <v>12520</v>
      </c>
      <c r="D11737" s="33" t="s">
        <v>20</v>
      </c>
      <c r="E11737" s="243">
        <v>111.76</v>
      </c>
      <c r="F11737" s="168">
        <f t="shared" si="202"/>
        <v>111.76</v>
      </c>
    </row>
    <row r="11738" spans="1:6" s="45" customFormat="1" ht="14.25">
      <c r="A11738" s="31" t="s">
        <v>267</v>
      </c>
      <c r="B11738" s="21" t="s">
        <v>1878</v>
      </c>
      <c r="C11738" s="32" t="s">
        <v>12521</v>
      </c>
      <c r="D11738" s="33" t="s">
        <v>45</v>
      </c>
      <c r="E11738" s="243">
        <v>189.24930000000001</v>
      </c>
      <c r="F11738" s="168">
        <f t="shared" si="202"/>
        <v>189.24930000000001</v>
      </c>
    </row>
    <row r="11739" spans="1:6" s="45" customFormat="1" ht="14.25">
      <c r="A11739" s="31" t="s">
        <v>268</v>
      </c>
      <c r="B11739" s="21" t="s">
        <v>1878</v>
      </c>
      <c r="C11739" s="32" t="s">
        <v>12522</v>
      </c>
      <c r="D11739" s="33" t="s">
        <v>20</v>
      </c>
      <c r="E11739" s="243">
        <v>9.7100000000000009</v>
      </c>
      <c r="F11739" s="168">
        <f t="shared" si="202"/>
        <v>9.7100000000000009</v>
      </c>
    </row>
    <row r="11740" spans="1:6" s="45" customFormat="1" ht="14.25">
      <c r="A11740" s="31" t="s">
        <v>269</v>
      </c>
      <c r="B11740" s="21" t="s">
        <v>1878</v>
      </c>
      <c r="C11740" s="32" t="s">
        <v>12523</v>
      </c>
      <c r="D11740" s="33" t="s">
        <v>20</v>
      </c>
      <c r="E11740" s="243">
        <v>0.87039999999999995</v>
      </c>
      <c r="F11740" s="168">
        <f t="shared" si="202"/>
        <v>0.87039999999999995</v>
      </c>
    </row>
    <row r="11741" spans="1:6" s="45" customFormat="1" ht="14.25">
      <c r="A11741" s="31" t="s">
        <v>270</v>
      </c>
      <c r="B11741" s="21" t="s">
        <v>1878</v>
      </c>
      <c r="C11741" s="32" t="s">
        <v>12524</v>
      </c>
      <c r="D11741" s="33" t="s">
        <v>20</v>
      </c>
      <c r="E11741" s="243">
        <v>15.637499999999999</v>
      </c>
      <c r="F11741" s="168">
        <f t="shared" si="202"/>
        <v>15.637499999999999</v>
      </c>
    </row>
    <row r="11742" spans="1:6" s="45" customFormat="1" ht="14.25">
      <c r="A11742" s="31" t="s">
        <v>271</v>
      </c>
      <c r="B11742" s="21" t="s">
        <v>1878</v>
      </c>
      <c r="C11742" s="32" t="s">
        <v>12525</v>
      </c>
      <c r="D11742" s="33" t="s">
        <v>20</v>
      </c>
      <c r="E11742" s="243">
        <v>3.4952000000000001</v>
      </c>
      <c r="F11742" s="168">
        <f t="shared" si="202"/>
        <v>3.4952000000000001</v>
      </c>
    </row>
    <row r="11743" spans="1:6" s="45" customFormat="1" ht="14.25">
      <c r="A11743" s="31" t="s">
        <v>272</v>
      </c>
      <c r="B11743" s="21" t="s">
        <v>1878</v>
      </c>
      <c r="C11743" s="32" t="s">
        <v>12526</v>
      </c>
      <c r="D11743" s="33" t="s">
        <v>20</v>
      </c>
      <c r="E11743" s="243">
        <v>10.724299999999999</v>
      </c>
      <c r="F11743" s="168">
        <f t="shared" ref="F11743:F11757" si="203">E11743*$F$11535</f>
        <v>10.724299999999999</v>
      </c>
    </row>
    <row r="11744" spans="1:6" s="45" customFormat="1" ht="14.25">
      <c r="A11744" s="31" t="s">
        <v>273</v>
      </c>
      <c r="B11744" s="21" t="s">
        <v>1878</v>
      </c>
      <c r="C11744" s="32" t="s">
        <v>12527</v>
      </c>
      <c r="D11744" s="33" t="s">
        <v>20</v>
      </c>
      <c r="E11744" s="243">
        <v>32.0306</v>
      </c>
      <c r="F11744" s="168">
        <f t="shared" si="203"/>
        <v>32.0306</v>
      </c>
    </row>
    <row r="11745" spans="1:6" s="45" customFormat="1" ht="14.25">
      <c r="A11745" s="31" t="s">
        <v>274</v>
      </c>
      <c r="B11745" s="21" t="s">
        <v>1878</v>
      </c>
      <c r="C11745" s="32" t="s">
        <v>12528</v>
      </c>
      <c r="D11745" s="33" t="s">
        <v>23</v>
      </c>
      <c r="E11745" s="243">
        <v>11.024100000000001</v>
      </c>
      <c r="F11745" s="168">
        <f t="shared" si="203"/>
        <v>11.024100000000001</v>
      </c>
    </row>
    <row r="11746" spans="1:6" s="45" customFormat="1" ht="14.25">
      <c r="A11746" s="31" t="s">
        <v>275</v>
      </c>
      <c r="B11746" s="21" t="s">
        <v>1878</v>
      </c>
      <c r="C11746" s="32" t="s">
        <v>12529</v>
      </c>
      <c r="D11746" s="33" t="s">
        <v>23</v>
      </c>
      <c r="E11746" s="243">
        <v>0.56000000000000005</v>
      </c>
      <c r="F11746" s="168">
        <f t="shared" si="203"/>
        <v>0.56000000000000005</v>
      </c>
    </row>
    <row r="11747" spans="1:6" s="45" customFormat="1" ht="14.25">
      <c r="A11747" s="31" t="s">
        <v>276</v>
      </c>
      <c r="B11747" s="21" t="s">
        <v>1878</v>
      </c>
      <c r="C11747" s="32" t="s">
        <v>12530</v>
      </c>
      <c r="D11747" s="33" t="s">
        <v>23</v>
      </c>
      <c r="E11747" s="243">
        <v>10.1539</v>
      </c>
      <c r="F11747" s="168">
        <f t="shared" si="203"/>
        <v>10.1539</v>
      </c>
    </row>
    <row r="11748" spans="1:6" s="45" customFormat="1" ht="14.25">
      <c r="A11748" s="31" t="s">
        <v>277</v>
      </c>
      <c r="B11748" s="21" t="s">
        <v>1878</v>
      </c>
      <c r="C11748" s="32" t="s">
        <v>12531</v>
      </c>
      <c r="D11748" s="33" t="s">
        <v>23</v>
      </c>
      <c r="E11748" s="243">
        <v>10.1539</v>
      </c>
      <c r="F11748" s="168">
        <f t="shared" si="203"/>
        <v>10.1539</v>
      </c>
    </row>
    <row r="11749" spans="1:6" s="45" customFormat="1" ht="14.25">
      <c r="A11749" s="31" t="s">
        <v>278</v>
      </c>
      <c r="B11749" s="21" t="s">
        <v>1878</v>
      </c>
      <c r="C11749" s="32" t="s">
        <v>12532</v>
      </c>
      <c r="D11749" s="33" t="s">
        <v>21</v>
      </c>
      <c r="E11749" s="243">
        <v>14.8696</v>
      </c>
      <c r="F11749" s="168">
        <f t="shared" si="203"/>
        <v>14.8696</v>
      </c>
    </row>
    <row r="11750" spans="1:6" s="45" customFormat="1" ht="14.25">
      <c r="A11750" s="31" t="s">
        <v>279</v>
      </c>
      <c r="B11750" s="21" t="s">
        <v>1878</v>
      </c>
      <c r="C11750" s="32" t="s">
        <v>12533</v>
      </c>
      <c r="D11750" s="33" t="s">
        <v>21</v>
      </c>
      <c r="E11750" s="243">
        <v>263.08420000000001</v>
      </c>
      <c r="F11750" s="168">
        <f t="shared" si="203"/>
        <v>263.08420000000001</v>
      </c>
    </row>
    <row r="11751" spans="1:6" s="45" customFormat="1" ht="14.25">
      <c r="A11751" s="31" t="s">
        <v>280</v>
      </c>
      <c r="B11751" s="21" t="s">
        <v>1878</v>
      </c>
      <c r="C11751" s="32" t="s">
        <v>12534</v>
      </c>
      <c r="D11751" s="33" t="s">
        <v>45</v>
      </c>
      <c r="E11751" s="243">
        <v>43.372900000000001</v>
      </c>
      <c r="F11751" s="168">
        <f t="shared" si="203"/>
        <v>43.372900000000001</v>
      </c>
    </row>
    <row r="11752" spans="1:6" s="45" customFormat="1" ht="14.25">
      <c r="A11752" s="31" t="s">
        <v>281</v>
      </c>
      <c r="B11752" s="21" t="s">
        <v>1878</v>
      </c>
      <c r="C11752" s="32" t="s">
        <v>12535</v>
      </c>
      <c r="D11752" s="33" t="s">
        <v>45</v>
      </c>
      <c r="E11752" s="243">
        <v>51.536700000000003</v>
      </c>
      <c r="F11752" s="168">
        <f t="shared" si="203"/>
        <v>51.536700000000003</v>
      </c>
    </row>
    <row r="11753" spans="1:6" s="45" customFormat="1" ht="14.25">
      <c r="A11753" s="31" t="s">
        <v>282</v>
      </c>
      <c r="B11753" s="21" t="s">
        <v>1878</v>
      </c>
      <c r="C11753" s="32" t="s">
        <v>12536</v>
      </c>
      <c r="D11753" s="33" t="s">
        <v>20</v>
      </c>
      <c r="E11753" s="243">
        <v>19.026499999999999</v>
      </c>
      <c r="F11753" s="168">
        <f t="shared" si="203"/>
        <v>19.026499999999999</v>
      </c>
    </row>
    <row r="11754" spans="1:6" s="45" customFormat="1" ht="14.25">
      <c r="A11754" s="31" t="s">
        <v>283</v>
      </c>
      <c r="B11754" s="21" t="s">
        <v>1878</v>
      </c>
      <c r="C11754" s="32" t="s">
        <v>12537</v>
      </c>
      <c r="D11754" s="33" t="s">
        <v>20</v>
      </c>
      <c r="E11754" s="243">
        <v>27.015799999999999</v>
      </c>
      <c r="F11754" s="168">
        <f t="shared" si="203"/>
        <v>27.015799999999999</v>
      </c>
    </row>
    <row r="11755" spans="1:6" s="45" customFormat="1" ht="14.25">
      <c r="A11755" s="31" t="s">
        <v>284</v>
      </c>
      <c r="B11755" s="21" t="s">
        <v>1878</v>
      </c>
      <c r="C11755" s="32" t="s">
        <v>12538</v>
      </c>
      <c r="D11755" s="33" t="s">
        <v>45</v>
      </c>
      <c r="E11755" s="243">
        <v>32.490699999999997</v>
      </c>
      <c r="F11755" s="168">
        <f t="shared" si="203"/>
        <v>32.490699999999997</v>
      </c>
    </row>
    <row r="11756" spans="1:6" s="45" customFormat="1" ht="14.25">
      <c r="A11756" s="31" t="s">
        <v>285</v>
      </c>
      <c r="B11756" s="21" t="s">
        <v>1878</v>
      </c>
      <c r="C11756" s="32" t="s">
        <v>12539</v>
      </c>
      <c r="D11756" s="33" t="s">
        <v>45</v>
      </c>
      <c r="E11756" s="243">
        <v>34.312199999999997</v>
      </c>
      <c r="F11756" s="168">
        <f t="shared" si="203"/>
        <v>34.312199999999997</v>
      </c>
    </row>
    <row r="11757" spans="1:6" s="45" customFormat="1" ht="14.25">
      <c r="A11757" s="31" t="s">
        <v>286</v>
      </c>
      <c r="B11757" s="21" t="s">
        <v>1878</v>
      </c>
      <c r="C11757" s="32" t="s">
        <v>12540</v>
      </c>
      <c r="D11757" s="33" t="s">
        <v>45</v>
      </c>
      <c r="E11757" s="243">
        <v>43.886200000000002</v>
      </c>
      <c r="F11757" s="168">
        <f t="shared" si="203"/>
        <v>43.886200000000002</v>
      </c>
    </row>
    <row r="11758" spans="1:6" s="45" customFormat="1" ht="14.25">
      <c r="A11758" s="31" t="s">
        <v>287</v>
      </c>
      <c r="B11758" s="21" t="s">
        <v>1878</v>
      </c>
      <c r="C11758" s="32" t="s">
        <v>12541</v>
      </c>
      <c r="D11758" s="33" t="s">
        <v>45</v>
      </c>
      <c r="E11758" s="243">
        <v>38.9</v>
      </c>
      <c r="F11758" s="168"/>
    </row>
    <row r="11759" spans="1:6" s="45" customFormat="1" ht="14.25">
      <c r="A11759" s="31" t="s">
        <v>288</v>
      </c>
      <c r="B11759" s="21" t="s">
        <v>1878</v>
      </c>
      <c r="C11759" s="32" t="s">
        <v>12542</v>
      </c>
      <c r="D11759" s="33" t="s">
        <v>44</v>
      </c>
      <c r="E11759" s="243" t="s">
        <v>143</v>
      </c>
      <c r="F11759" s="168"/>
    </row>
    <row r="11760" spans="1:6" s="45" customFormat="1" ht="14.25">
      <c r="A11760" s="31" t="s">
        <v>289</v>
      </c>
      <c r="B11760" s="21" t="s">
        <v>1878</v>
      </c>
      <c r="C11760" s="32" t="s">
        <v>12543</v>
      </c>
      <c r="D11760" s="33" t="s">
        <v>44</v>
      </c>
      <c r="E11760" s="243" t="s">
        <v>143</v>
      </c>
      <c r="F11760" s="168"/>
    </row>
    <row r="11761" spans="1:6" s="45" customFormat="1" ht="14.25">
      <c r="A11761" s="31" t="s">
        <v>290</v>
      </c>
      <c r="B11761" s="21" t="s">
        <v>1878</v>
      </c>
      <c r="C11761" s="32" t="s">
        <v>12544</v>
      </c>
      <c r="D11761" s="33" t="s">
        <v>44</v>
      </c>
      <c r="E11761" s="243" t="s">
        <v>143</v>
      </c>
      <c r="F11761" s="168"/>
    </row>
    <row r="11762" spans="1:6" s="45" customFormat="1" ht="14.25">
      <c r="A11762" s="31" t="s">
        <v>291</v>
      </c>
      <c r="B11762" s="21" t="s">
        <v>1878</v>
      </c>
      <c r="C11762" s="32" t="s">
        <v>12545</v>
      </c>
      <c r="D11762" s="33" t="s">
        <v>44</v>
      </c>
      <c r="E11762" s="243" t="s">
        <v>143</v>
      </c>
      <c r="F11762" s="168" t="e">
        <f t="shared" ref="F11762:F11793" si="204">E11762*$F$11535</f>
        <v>#VALUE!</v>
      </c>
    </row>
    <row r="11763" spans="1:6" s="45" customFormat="1" ht="14.25">
      <c r="A11763" s="31" t="s">
        <v>292</v>
      </c>
      <c r="B11763" s="21" t="s">
        <v>1878</v>
      </c>
      <c r="C11763" s="32" t="s">
        <v>12546</v>
      </c>
      <c r="D11763" s="33" t="s">
        <v>45</v>
      </c>
      <c r="E11763" s="243">
        <v>58.798400000000001</v>
      </c>
      <c r="F11763" s="168">
        <f t="shared" si="204"/>
        <v>58.798400000000001</v>
      </c>
    </row>
    <row r="11764" spans="1:6" s="45" customFormat="1" ht="14.25">
      <c r="A11764" s="31" t="s">
        <v>293</v>
      </c>
      <c r="B11764" s="21" t="s">
        <v>1878</v>
      </c>
      <c r="C11764" s="32" t="s">
        <v>12547</v>
      </c>
      <c r="D11764" s="33" t="s">
        <v>20</v>
      </c>
      <c r="E11764" s="243">
        <v>38.161000000000001</v>
      </c>
      <c r="F11764" s="168">
        <f t="shared" si="204"/>
        <v>38.161000000000001</v>
      </c>
    </row>
    <row r="11765" spans="1:6" s="45" customFormat="1" ht="14.25">
      <c r="A11765" s="31" t="s">
        <v>294</v>
      </c>
      <c r="B11765" s="21" t="s">
        <v>1878</v>
      </c>
      <c r="C11765" s="32" t="s">
        <v>12548</v>
      </c>
      <c r="D11765" s="33" t="s">
        <v>20</v>
      </c>
      <c r="E11765" s="243">
        <v>66.046599999999998</v>
      </c>
      <c r="F11765" s="168">
        <f t="shared" si="204"/>
        <v>66.046599999999998</v>
      </c>
    </row>
    <row r="11766" spans="1:6" s="45" customFormat="1" ht="14.25">
      <c r="A11766" s="31" t="s">
        <v>295</v>
      </c>
      <c r="B11766" s="21" t="s">
        <v>1878</v>
      </c>
      <c r="C11766" s="32" t="s">
        <v>12549</v>
      </c>
      <c r="D11766" s="33" t="s">
        <v>20</v>
      </c>
      <c r="E11766" s="243">
        <v>152.62610000000001</v>
      </c>
      <c r="F11766" s="168">
        <f t="shared" si="204"/>
        <v>152.62610000000001</v>
      </c>
    </row>
    <row r="11767" spans="1:6" s="45" customFormat="1" ht="14.25">
      <c r="A11767" s="31" t="s">
        <v>296</v>
      </c>
      <c r="B11767" s="21" t="s">
        <v>1878</v>
      </c>
      <c r="C11767" s="32" t="s">
        <v>12550</v>
      </c>
      <c r="D11767" s="33" t="s">
        <v>20</v>
      </c>
      <c r="E11767" s="243">
        <v>15.925700000000001</v>
      </c>
      <c r="F11767" s="168">
        <f t="shared" si="204"/>
        <v>15.925700000000001</v>
      </c>
    </row>
    <row r="11768" spans="1:6" s="45" customFormat="1" ht="14.25">
      <c r="A11768" s="31" t="s">
        <v>297</v>
      </c>
      <c r="B11768" s="21" t="s">
        <v>1878</v>
      </c>
      <c r="C11768" s="32" t="s">
        <v>12551</v>
      </c>
      <c r="D11768" s="33" t="s">
        <v>20</v>
      </c>
      <c r="E11768" s="243">
        <v>27.830500000000001</v>
      </c>
      <c r="F11768" s="168">
        <f t="shared" si="204"/>
        <v>27.830500000000001</v>
      </c>
    </row>
    <row r="11769" spans="1:6" s="45" customFormat="1" ht="14.25">
      <c r="A11769" s="31" t="s">
        <v>298</v>
      </c>
      <c r="B11769" s="21" t="s">
        <v>1878</v>
      </c>
      <c r="C11769" s="32" t="s">
        <v>12552</v>
      </c>
      <c r="D11769" s="33" t="s">
        <v>20</v>
      </c>
      <c r="E11769" s="243">
        <v>36.266300000000001</v>
      </c>
      <c r="F11769" s="168">
        <f t="shared" si="204"/>
        <v>36.266300000000001</v>
      </c>
    </row>
    <row r="11770" spans="1:6" s="45" customFormat="1" ht="14.25">
      <c r="A11770" s="31" t="s">
        <v>299</v>
      </c>
      <c r="B11770" s="21" t="s">
        <v>1878</v>
      </c>
      <c r="C11770" s="32" t="s">
        <v>12553</v>
      </c>
      <c r="D11770" s="33" t="s">
        <v>20</v>
      </c>
      <c r="E11770" s="243">
        <v>50.547499999999999</v>
      </c>
      <c r="F11770" s="168">
        <f t="shared" si="204"/>
        <v>50.547499999999999</v>
      </c>
    </row>
    <row r="11771" spans="1:6" s="45" customFormat="1" ht="14.25">
      <c r="A11771" s="31" t="s">
        <v>300</v>
      </c>
      <c r="B11771" s="21" t="s">
        <v>1878</v>
      </c>
      <c r="C11771" s="32" t="s">
        <v>12554</v>
      </c>
      <c r="D11771" s="33" t="s">
        <v>20</v>
      </c>
      <c r="E11771" s="243">
        <v>73.454099999999997</v>
      </c>
      <c r="F11771" s="168">
        <f t="shared" si="204"/>
        <v>73.454099999999997</v>
      </c>
    </row>
    <row r="11772" spans="1:6" s="45" customFormat="1" ht="14.25">
      <c r="A11772" s="31" t="s">
        <v>301</v>
      </c>
      <c r="B11772" s="21" t="s">
        <v>1878</v>
      </c>
      <c r="C11772" s="32" t="s">
        <v>12555</v>
      </c>
      <c r="D11772" s="33" t="s">
        <v>20</v>
      </c>
      <c r="E11772" s="243">
        <v>4.0799000000000003</v>
      </c>
      <c r="F11772" s="168">
        <f t="shared" si="204"/>
        <v>4.0799000000000003</v>
      </c>
    </row>
    <row r="11773" spans="1:6" s="45" customFormat="1" ht="14.25">
      <c r="A11773" s="31" t="s">
        <v>302</v>
      </c>
      <c r="B11773" s="21" t="s">
        <v>1878</v>
      </c>
      <c r="C11773" s="32" t="s">
        <v>12556</v>
      </c>
      <c r="D11773" s="33" t="s">
        <v>20</v>
      </c>
      <c r="E11773" s="243">
        <v>7.4539999999999997</v>
      </c>
      <c r="F11773" s="168">
        <f t="shared" si="204"/>
        <v>7.4539999999999997</v>
      </c>
    </row>
    <row r="11774" spans="1:6" s="45" customFormat="1" ht="14.25">
      <c r="A11774" s="31" t="s">
        <v>303</v>
      </c>
      <c r="B11774" s="21" t="s">
        <v>1878</v>
      </c>
      <c r="C11774" s="32" t="s">
        <v>12557</v>
      </c>
      <c r="D11774" s="33" t="s">
        <v>23</v>
      </c>
      <c r="E11774" s="243">
        <v>11.9313</v>
      </c>
      <c r="F11774" s="168">
        <f t="shared" si="204"/>
        <v>11.9313</v>
      </c>
    </row>
    <row r="11775" spans="1:6" s="45" customFormat="1" ht="14.25">
      <c r="A11775" s="31" t="s">
        <v>304</v>
      </c>
      <c r="B11775" s="21" t="s">
        <v>1878</v>
      </c>
      <c r="C11775" s="32" t="s">
        <v>12558</v>
      </c>
      <c r="D11775" s="33" t="s">
        <v>20</v>
      </c>
      <c r="E11775" s="243">
        <v>584.79520000000002</v>
      </c>
      <c r="F11775" s="168">
        <f t="shared" si="204"/>
        <v>584.79520000000002</v>
      </c>
    </row>
    <row r="11776" spans="1:6" s="45" customFormat="1" ht="14.25">
      <c r="A11776" s="31" t="s">
        <v>305</v>
      </c>
      <c r="B11776" s="21" t="s">
        <v>1878</v>
      </c>
      <c r="C11776" s="32" t="s">
        <v>12559</v>
      </c>
      <c r="D11776" s="33" t="s">
        <v>45</v>
      </c>
      <c r="E11776" s="243">
        <v>190.63849999999999</v>
      </c>
      <c r="F11776" s="168">
        <f t="shared" si="204"/>
        <v>190.63849999999999</v>
      </c>
    </row>
    <row r="11777" spans="1:6" s="45" customFormat="1" ht="14.25">
      <c r="A11777" s="31" t="s">
        <v>306</v>
      </c>
      <c r="B11777" s="21" t="s">
        <v>1878</v>
      </c>
      <c r="C11777" s="32" t="s">
        <v>12560</v>
      </c>
      <c r="D11777" s="33" t="s">
        <v>23</v>
      </c>
      <c r="E11777" s="243">
        <v>19.412199999999999</v>
      </c>
      <c r="F11777" s="168">
        <f t="shared" si="204"/>
        <v>19.412199999999999</v>
      </c>
    </row>
    <row r="11778" spans="1:6" s="45" customFormat="1" ht="14.25">
      <c r="A11778" s="31" t="s">
        <v>307</v>
      </c>
      <c r="B11778" s="21" t="s">
        <v>1878</v>
      </c>
      <c r="C11778" s="32" t="s">
        <v>12561</v>
      </c>
      <c r="D11778" s="33" t="s">
        <v>20</v>
      </c>
      <c r="E11778" s="243">
        <v>241.5127</v>
      </c>
      <c r="F11778" s="168">
        <f t="shared" si="204"/>
        <v>241.5127</v>
      </c>
    </row>
    <row r="11779" spans="1:6" s="45" customFormat="1" ht="14.25">
      <c r="A11779" s="31" t="s">
        <v>308</v>
      </c>
      <c r="B11779" s="21" t="s">
        <v>1878</v>
      </c>
      <c r="C11779" s="32" t="s">
        <v>12562</v>
      </c>
      <c r="D11779" s="33" t="s">
        <v>20</v>
      </c>
      <c r="E11779" s="243">
        <v>174.30959999999999</v>
      </c>
      <c r="F11779" s="168">
        <f t="shared" si="204"/>
        <v>174.30959999999999</v>
      </c>
    </row>
    <row r="11780" spans="1:6" s="45" customFormat="1" ht="14.25">
      <c r="A11780" s="31" t="s">
        <v>309</v>
      </c>
      <c r="B11780" s="21" t="s">
        <v>1878</v>
      </c>
      <c r="C11780" s="32" t="s">
        <v>12563</v>
      </c>
      <c r="D11780" s="33" t="s">
        <v>20</v>
      </c>
      <c r="E11780" s="243">
        <v>522.5616</v>
      </c>
      <c r="F11780" s="168">
        <f t="shared" si="204"/>
        <v>522.5616</v>
      </c>
    </row>
    <row r="11781" spans="1:6" s="45" customFormat="1" ht="14.25">
      <c r="A11781" s="31" t="s">
        <v>310</v>
      </c>
      <c r="B11781" s="21" t="s">
        <v>1878</v>
      </c>
      <c r="C11781" s="32" t="s">
        <v>12564</v>
      </c>
      <c r="D11781" s="33" t="s">
        <v>20</v>
      </c>
      <c r="E11781" s="243">
        <v>113.45189999999999</v>
      </c>
      <c r="F11781" s="168">
        <f t="shared" si="204"/>
        <v>113.45189999999999</v>
      </c>
    </row>
    <row r="11782" spans="1:6" s="45" customFormat="1" ht="14.25">
      <c r="A11782" s="31" t="s">
        <v>311</v>
      </c>
      <c r="B11782" s="21" t="s">
        <v>1878</v>
      </c>
      <c r="C11782" s="32" t="s">
        <v>12565</v>
      </c>
      <c r="D11782" s="33" t="s">
        <v>21</v>
      </c>
      <c r="E11782" s="243">
        <v>176.55869999999999</v>
      </c>
      <c r="F11782" s="168">
        <f t="shared" si="204"/>
        <v>176.55869999999999</v>
      </c>
    </row>
    <row r="11783" spans="1:6" s="45" customFormat="1" ht="14.25">
      <c r="A11783" s="31" t="s">
        <v>312</v>
      </c>
      <c r="B11783" s="21" t="s">
        <v>1878</v>
      </c>
      <c r="C11783" s="32" t="s">
        <v>12566</v>
      </c>
      <c r="D11783" s="33" t="s">
        <v>20</v>
      </c>
      <c r="E11783" s="243">
        <v>225.3638</v>
      </c>
      <c r="F11783" s="168">
        <f t="shared" si="204"/>
        <v>225.3638</v>
      </c>
    </row>
    <row r="11784" spans="1:6" s="45" customFormat="1" ht="14.25">
      <c r="A11784" s="31" t="s">
        <v>313</v>
      </c>
      <c r="B11784" s="21" t="s">
        <v>1878</v>
      </c>
      <c r="C11784" s="32" t="s">
        <v>12567</v>
      </c>
      <c r="D11784" s="33" t="s">
        <v>20</v>
      </c>
      <c r="E11784" s="243">
        <v>278.82530000000003</v>
      </c>
      <c r="F11784" s="168">
        <f t="shared" si="204"/>
        <v>278.82530000000003</v>
      </c>
    </row>
    <row r="11785" spans="1:6" s="45" customFormat="1" ht="14.25">
      <c r="A11785" s="31" t="s">
        <v>314</v>
      </c>
      <c r="B11785" s="21" t="s">
        <v>1878</v>
      </c>
      <c r="C11785" s="32" t="s">
        <v>12568</v>
      </c>
      <c r="D11785" s="33" t="s">
        <v>20</v>
      </c>
      <c r="E11785" s="243">
        <v>309.05079999999998</v>
      </c>
      <c r="F11785" s="168">
        <f t="shared" si="204"/>
        <v>309.05079999999998</v>
      </c>
    </row>
    <row r="11786" spans="1:6" s="45" customFormat="1" ht="14.25">
      <c r="A11786" s="31" t="s">
        <v>315</v>
      </c>
      <c r="B11786" s="21" t="s">
        <v>1878</v>
      </c>
      <c r="C11786" s="32" t="s">
        <v>12569</v>
      </c>
      <c r="D11786" s="33" t="s">
        <v>20</v>
      </c>
      <c r="E11786" s="243">
        <v>89.395499999999998</v>
      </c>
      <c r="F11786" s="168">
        <f t="shared" si="204"/>
        <v>89.395499999999998</v>
      </c>
    </row>
    <row r="11787" spans="1:6" s="45" customFormat="1" ht="14.25">
      <c r="A11787" s="31" t="s">
        <v>316</v>
      </c>
      <c r="B11787" s="21" t="s">
        <v>1878</v>
      </c>
      <c r="C11787" s="32" t="s">
        <v>12570</v>
      </c>
      <c r="D11787" s="33" t="s">
        <v>20</v>
      </c>
      <c r="E11787" s="243">
        <v>96.393100000000004</v>
      </c>
      <c r="F11787" s="168">
        <f t="shared" si="204"/>
        <v>96.393100000000004</v>
      </c>
    </row>
    <row r="11788" spans="1:6" s="45" customFormat="1" ht="14.25">
      <c r="A11788" s="31" t="s">
        <v>317</v>
      </c>
      <c r="B11788" s="21" t="s">
        <v>1878</v>
      </c>
      <c r="C11788" s="32" t="s">
        <v>12571</v>
      </c>
      <c r="D11788" s="33" t="s">
        <v>20</v>
      </c>
      <c r="E11788" s="243">
        <v>109.4342</v>
      </c>
      <c r="F11788" s="168">
        <f t="shared" si="204"/>
        <v>109.4342</v>
      </c>
    </row>
    <row r="11789" spans="1:6" s="45" customFormat="1" ht="14.25">
      <c r="A11789" s="31" t="s">
        <v>318</v>
      </c>
      <c r="B11789" s="21" t="s">
        <v>1878</v>
      </c>
      <c r="C11789" s="32" t="s">
        <v>12572</v>
      </c>
      <c r="D11789" s="33" t="s">
        <v>20</v>
      </c>
      <c r="E11789" s="243">
        <v>251.11109999999999</v>
      </c>
      <c r="F11789" s="168">
        <f t="shared" si="204"/>
        <v>251.11109999999999</v>
      </c>
    </row>
    <row r="11790" spans="1:6" s="45" customFormat="1" ht="14.25">
      <c r="A11790" s="31" t="s">
        <v>319</v>
      </c>
      <c r="B11790" s="21" t="s">
        <v>1878</v>
      </c>
      <c r="C11790" s="32" t="s">
        <v>12573</v>
      </c>
      <c r="D11790" s="33" t="s">
        <v>20</v>
      </c>
      <c r="E11790" s="243">
        <v>283.53789999999998</v>
      </c>
      <c r="F11790" s="168">
        <f t="shared" si="204"/>
        <v>283.53789999999998</v>
      </c>
    </row>
    <row r="11791" spans="1:6" s="45" customFormat="1" ht="14.25">
      <c r="A11791" s="31" t="s">
        <v>320</v>
      </c>
      <c r="B11791" s="21" t="s">
        <v>1878</v>
      </c>
      <c r="C11791" s="32" t="s">
        <v>12574</v>
      </c>
      <c r="D11791" s="33" t="s">
        <v>20</v>
      </c>
      <c r="E11791" s="243">
        <v>354.07499999999999</v>
      </c>
      <c r="F11791" s="168">
        <f t="shared" si="204"/>
        <v>354.07499999999999</v>
      </c>
    </row>
    <row r="11792" spans="1:6" s="45" customFormat="1" ht="14.25">
      <c r="A11792" s="31" t="s">
        <v>321</v>
      </c>
      <c r="B11792" s="21" t="s">
        <v>1878</v>
      </c>
      <c r="C11792" s="32" t="s">
        <v>12575</v>
      </c>
      <c r="D11792" s="33" t="s">
        <v>20</v>
      </c>
      <c r="E11792" s="243">
        <v>273.00940000000003</v>
      </c>
      <c r="F11792" s="168">
        <f t="shared" si="204"/>
        <v>273.00940000000003</v>
      </c>
    </row>
    <row r="11793" spans="1:6" s="45" customFormat="1" ht="14.25">
      <c r="A11793" s="31" t="s">
        <v>322</v>
      </c>
      <c r="B11793" s="21" t="s">
        <v>1878</v>
      </c>
      <c r="C11793" s="32" t="s">
        <v>12576</v>
      </c>
      <c r="D11793" s="33" t="s">
        <v>20</v>
      </c>
      <c r="E11793" s="243">
        <v>338.93299999999999</v>
      </c>
      <c r="F11793" s="168">
        <f t="shared" si="204"/>
        <v>338.93299999999999</v>
      </c>
    </row>
    <row r="11794" spans="1:6" s="45" customFormat="1" ht="14.25">
      <c r="A11794" s="31" t="s">
        <v>323</v>
      </c>
      <c r="B11794" s="21" t="s">
        <v>1878</v>
      </c>
      <c r="C11794" s="32" t="s">
        <v>12577</v>
      </c>
      <c r="D11794" s="33" t="s">
        <v>20</v>
      </c>
      <c r="E11794" s="243">
        <v>451.56470000000002</v>
      </c>
      <c r="F11794" s="168">
        <f t="shared" ref="F11794:F11812" si="205">E11794*$F$11535</f>
        <v>451.56470000000002</v>
      </c>
    </row>
    <row r="11795" spans="1:6" s="45" customFormat="1" ht="14.25">
      <c r="A11795" s="31" t="s">
        <v>324</v>
      </c>
      <c r="B11795" s="21" t="s">
        <v>1878</v>
      </c>
      <c r="C11795" s="32" t="s">
        <v>12578</v>
      </c>
      <c r="D11795" s="33" t="s">
        <v>27</v>
      </c>
      <c r="E11795" s="243">
        <v>13.3156</v>
      </c>
      <c r="F11795" s="168">
        <f t="shared" si="205"/>
        <v>13.3156</v>
      </c>
    </row>
    <row r="11796" spans="1:6" s="45" customFormat="1" ht="14.25">
      <c r="A11796" s="31" t="s">
        <v>325</v>
      </c>
      <c r="B11796" s="21" t="s">
        <v>1878</v>
      </c>
      <c r="C11796" s="32" t="s">
        <v>12579</v>
      </c>
      <c r="D11796" s="33" t="s">
        <v>20</v>
      </c>
      <c r="E11796" s="243">
        <v>74.596699999999998</v>
      </c>
      <c r="F11796" s="168">
        <f t="shared" si="205"/>
        <v>74.596699999999998</v>
      </c>
    </row>
    <row r="11797" spans="1:6" s="45" customFormat="1" ht="14.25">
      <c r="A11797" s="31" t="s">
        <v>326</v>
      </c>
      <c r="B11797" s="21" t="s">
        <v>1878</v>
      </c>
      <c r="C11797" s="32" t="s">
        <v>12580</v>
      </c>
      <c r="D11797" s="33" t="s">
        <v>20</v>
      </c>
      <c r="E11797" s="243">
        <v>102.58799999999999</v>
      </c>
      <c r="F11797" s="168">
        <f t="shared" si="205"/>
        <v>102.58799999999999</v>
      </c>
    </row>
    <row r="11798" spans="1:6" s="45" customFormat="1" ht="14.25">
      <c r="A11798" s="31" t="s">
        <v>327</v>
      </c>
      <c r="B11798" s="21" t="s">
        <v>1878</v>
      </c>
      <c r="C11798" s="32" t="s">
        <v>12581</v>
      </c>
      <c r="D11798" s="33" t="s">
        <v>20</v>
      </c>
      <c r="E11798" s="243">
        <v>135.98500000000001</v>
      </c>
      <c r="F11798" s="168">
        <f t="shared" si="205"/>
        <v>135.98500000000001</v>
      </c>
    </row>
    <row r="11799" spans="1:6" s="45" customFormat="1" ht="14.25">
      <c r="A11799" s="31" t="s">
        <v>328</v>
      </c>
      <c r="B11799" s="21" t="s">
        <v>1878</v>
      </c>
      <c r="C11799" s="32" t="s">
        <v>12582</v>
      </c>
      <c r="D11799" s="33" t="s">
        <v>20</v>
      </c>
      <c r="E11799" s="243">
        <v>326.18130000000002</v>
      </c>
      <c r="F11799" s="168">
        <f t="shared" si="205"/>
        <v>326.18130000000002</v>
      </c>
    </row>
    <row r="11800" spans="1:6" s="45" customFormat="1" ht="14.25">
      <c r="A11800" s="31" t="s">
        <v>329</v>
      </c>
      <c r="B11800" s="21" t="s">
        <v>1878</v>
      </c>
      <c r="C11800" s="32" t="s">
        <v>12583</v>
      </c>
      <c r="D11800" s="33" t="s">
        <v>20</v>
      </c>
      <c r="E11800" s="243">
        <v>448.71039999999999</v>
      </c>
      <c r="F11800" s="168">
        <f t="shared" si="205"/>
        <v>448.71039999999999</v>
      </c>
    </row>
    <row r="11801" spans="1:6" s="45" customFormat="1" ht="14.25">
      <c r="A11801" s="31" t="s">
        <v>330</v>
      </c>
      <c r="B11801" s="21" t="s">
        <v>1878</v>
      </c>
      <c r="C11801" s="32" t="s">
        <v>12584</v>
      </c>
      <c r="D11801" s="33" t="s">
        <v>20</v>
      </c>
      <c r="E11801" s="243">
        <v>155.8766</v>
      </c>
      <c r="F11801" s="168">
        <f t="shared" si="205"/>
        <v>155.8766</v>
      </c>
    </row>
    <row r="11802" spans="1:6" s="45" customFormat="1" ht="14.25">
      <c r="A11802" s="31" t="s">
        <v>331</v>
      </c>
      <c r="B11802" s="21" t="s">
        <v>1878</v>
      </c>
      <c r="C11802" s="32" t="s">
        <v>12585</v>
      </c>
      <c r="D11802" s="33" t="s">
        <v>20</v>
      </c>
      <c r="E11802" s="243">
        <v>371.18400000000003</v>
      </c>
      <c r="F11802" s="168">
        <f t="shared" si="205"/>
        <v>371.18400000000003</v>
      </c>
    </row>
    <row r="11803" spans="1:6" s="45" customFormat="1" ht="14.25">
      <c r="A11803" s="31" t="s">
        <v>332</v>
      </c>
      <c r="B11803" s="21" t="s">
        <v>1878</v>
      </c>
      <c r="C11803" s="32" t="s">
        <v>12586</v>
      </c>
      <c r="D11803" s="33" t="s">
        <v>20</v>
      </c>
      <c r="E11803" s="243">
        <v>489.86750000000001</v>
      </c>
      <c r="F11803" s="168">
        <f t="shared" si="205"/>
        <v>489.86750000000001</v>
      </c>
    </row>
    <row r="11804" spans="1:6" s="45" customFormat="1" ht="14.25">
      <c r="A11804" s="31" t="s">
        <v>333</v>
      </c>
      <c r="B11804" s="21" t="s">
        <v>1878</v>
      </c>
      <c r="C11804" s="32" t="s">
        <v>12587</v>
      </c>
      <c r="D11804" s="33" t="s">
        <v>20</v>
      </c>
      <c r="E11804" s="243">
        <v>332.37060000000002</v>
      </c>
      <c r="F11804" s="168">
        <f t="shared" si="205"/>
        <v>332.37060000000002</v>
      </c>
    </row>
    <row r="11805" spans="1:6" s="45" customFormat="1" ht="14.25">
      <c r="A11805" s="31" t="s">
        <v>334</v>
      </c>
      <c r="B11805" s="21" t="s">
        <v>1878</v>
      </c>
      <c r="C11805" s="32" t="s">
        <v>12588</v>
      </c>
      <c r="D11805" s="33" t="s">
        <v>20</v>
      </c>
      <c r="E11805" s="243">
        <v>373.22640000000001</v>
      </c>
      <c r="F11805" s="168">
        <f t="shared" si="205"/>
        <v>373.22640000000001</v>
      </c>
    </row>
    <row r="11806" spans="1:6" s="45" customFormat="1" ht="14.25">
      <c r="A11806" s="31" t="s">
        <v>335</v>
      </c>
      <c r="B11806" s="21" t="s">
        <v>1878</v>
      </c>
      <c r="C11806" s="32" t="s">
        <v>12589</v>
      </c>
      <c r="D11806" s="33" t="s">
        <v>20</v>
      </c>
      <c r="E11806" s="243">
        <v>571.86360000000002</v>
      </c>
      <c r="F11806" s="168">
        <f t="shared" si="205"/>
        <v>571.86360000000002</v>
      </c>
    </row>
    <row r="11807" spans="1:6" s="45" customFormat="1" ht="14.25">
      <c r="A11807" s="31" t="s">
        <v>336</v>
      </c>
      <c r="B11807" s="21" t="s">
        <v>1878</v>
      </c>
      <c r="C11807" s="32" t="s">
        <v>12590</v>
      </c>
      <c r="D11807" s="33" t="s">
        <v>20</v>
      </c>
      <c r="E11807" s="243">
        <v>6094.3702999999996</v>
      </c>
      <c r="F11807" s="168">
        <f t="shared" si="205"/>
        <v>6094.3702999999996</v>
      </c>
    </row>
    <row r="11808" spans="1:6" s="45" customFormat="1" ht="14.25">
      <c r="A11808" s="31" t="s">
        <v>337</v>
      </c>
      <c r="B11808" s="21" t="s">
        <v>1878</v>
      </c>
      <c r="C11808" s="32" t="s">
        <v>12591</v>
      </c>
      <c r="D11808" s="33" t="s">
        <v>20</v>
      </c>
      <c r="E11808" s="243">
        <v>1007.9551</v>
      </c>
      <c r="F11808" s="168">
        <f t="shared" si="205"/>
        <v>1007.9551</v>
      </c>
    </row>
    <row r="11809" spans="1:6" s="45" customFormat="1" ht="14.25">
      <c r="A11809" s="31" t="s">
        <v>338</v>
      </c>
      <c r="B11809" s="21" t="s">
        <v>1878</v>
      </c>
      <c r="C11809" s="32" t="s">
        <v>12592</v>
      </c>
      <c r="D11809" s="33" t="s">
        <v>20</v>
      </c>
      <c r="E11809" s="243">
        <v>1515.8173999999999</v>
      </c>
      <c r="F11809" s="168">
        <f t="shared" si="205"/>
        <v>1515.8173999999999</v>
      </c>
    </row>
    <row r="11810" spans="1:6" s="45" customFormat="1" ht="14.25">
      <c r="A11810" s="31" t="s">
        <v>339</v>
      </c>
      <c r="B11810" s="21" t="s">
        <v>1878</v>
      </c>
      <c r="C11810" s="32" t="s">
        <v>12593</v>
      </c>
      <c r="D11810" s="33" t="s">
        <v>20</v>
      </c>
      <c r="E11810" s="243">
        <v>293.26690000000002</v>
      </c>
      <c r="F11810" s="168">
        <f t="shared" si="205"/>
        <v>293.26690000000002</v>
      </c>
    </row>
    <row r="11811" spans="1:6" s="45" customFormat="1" ht="14.25">
      <c r="A11811" s="31" t="s">
        <v>340</v>
      </c>
      <c r="B11811" s="21" t="s">
        <v>1878</v>
      </c>
      <c r="C11811" s="32" t="s">
        <v>12594</v>
      </c>
      <c r="D11811" s="33" t="s">
        <v>20</v>
      </c>
      <c r="E11811" s="243">
        <v>754.63319999999999</v>
      </c>
      <c r="F11811" s="168">
        <f t="shared" si="205"/>
        <v>754.63319999999999</v>
      </c>
    </row>
    <row r="11812" spans="1:6" s="45" customFormat="1" ht="14.25">
      <c r="A11812" s="31" t="s">
        <v>341</v>
      </c>
      <c r="B11812" s="21" t="s">
        <v>1878</v>
      </c>
      <c r="C11812" s="32" t="s">
        <v>12595</v>
      </c>
      <c r="D11812" s="33" t="s">
        <v>20</v>
      </c>
      <c r="E11812" s="243">
        <v>7153.3434999999999</v>
      </c>
      <c r="F11812" s="168">
        <f t="shared" si="205"/>
        <v>7153.3434999999999</v>
      </c>
    </row>
    <row r="11813" spans="1:6" s="45" customFormat="1" ht="14.25">
      <c r="A11813" s="31" t="s">
        <v>342</v>
      </c>
      <c r="B11813" s="21" t="s">
        <v>1878</v>
      </c>
      <c r="C11813" s="32" t="s">
        <v>12596</v>
      </c>
      <c r="D11813" s="33" t="s">
        <v>20</v>
      </c>
      <c r="E11813" s="243">
        <v>5850.8904000000002</v>
      </c>
      <c r="F11813" s="168"/>
    </row>
    <row r="11814" spans="1:6" s="45" customFormat="1" ht="14.25">
      <c r="A11814" s="31" t="s">
        <v>343</v>
      </c>
      <c r="B11814" s="21" t="s">
        <v>1878</v>
      </c>
      <c r="C11814" s="32" t="s">
        <v>12597</v>
      </c>
      <c r="D11814" s="33" t="s">
        <v>44</v>
      </c>
      <c r="E11814" s="243" t="s">
        <v>143</v>
      </c>
      <c r="F11814" s="168" t="e">
        <f t="shared" ref="F11814:F11853" si="206">E11814*$F$11535</f>
        <v>#VALUE!</v>
      </c>
    </row>
    <row r="11815" spans="1:6" s="45" customFormat="1" ht="14.25">
      <c r="A11815" s="31" t="s">
        <v>344</v>
      </c>
      <c r="B11815" s="21" t="s">
        <v>1878</v>
      </c>
      <c r="C11815" s="32" t="s">
        <v>12598</v>
      </c>
      <c r="D11815" s="33" t="s">
        <v>23</v>
      </c>
      <c r="E11815" s="243">
        <v>7.4832999999999998</v>
      </c>
      <c r="F11815" s="168">
        <f t="shared" si="206"/>
        <v>7.4832999999999998</v>
      </c>
    </row>
    <row r="11816" spans="1:6" s="45" customFormat="1" ht="14.25">
      <c r="A11816" s="31" t="s">
        <v>345</v>
      </c>
      <c r="B11816" s="21" t="s">
        <v>1878</v>
      </c>
      <c r="C11816" s="32" t="s">
        <v>12599</v>
      </c>
      <c r="D11816" s="33" t="s">
        <v>20</v>
      </c>
      <c r="E11816" s="243">
        <v>139.9042</v>
      </c>
      <c r="F11816" s="168">
        <f t="shared" si="206"/>
        <v>139.9042</v>
      </c>
    </row>
    <row r="11817" spans="1:6" s="45" customFormat="1" ht="14.25">
      <c r="A11817" s="31" t="s">
        <v>346</v>
      </c>
      <c r="B11817" s="21" t="s">
        <v>1878</v>
      </c>
      <c r="C11817" s="32" t="s">
        <v>12600</v>
      </c>
      <c r="D11817" s="33" t="s">
        <v>20</v>
      </c>
      <c r="E11817" s="243">
        <v>124.85</v>
      </c>
      <c r="F11817" s="168">
        <f t="shared" si="206"/>
        <v>124.85</v>
      </c>
    </row>
    <row r="11818" spans="1:6" s="45" customFormat="1" ht="14.25">
      <c r="A11818" s="31" t="s">
        <v>347</v>
      </c>
      <c r="B11818" s="21" t="s">
        <v>1878</v>
      </c>
      <c r="C11818" s="32" t="s">
        <v>12601</v>
      </c>
      <c r="D11818" s="33" t="s">
        <v>20</v>
      </c>
      <c r="E11818" s="243">
        <v>1537</v>
      </c>
      <c r="F11818" s="168">
        <f t="shared" si="206"/>
        <v>1537</v>
      </c>
    </row>
    <row r="11819" spans="1:6" s="45" customFormat="1" ht="14.25">
      <c r="A11819" s="31" t="s">
        <v>348</v>
      </c>
      <c r="B11819" s="21" t="s">
        <v>1878</v>
      </c>
      <c r="C11819" s="32" t="s">
        <v>12602</v>
      </c>
      <c r="D11819" s="33" t="s">
        <v>20</v>
      </c>
      <c r="E11819" s="243">
        <v>774.08</v>
      </c>
      <c r="F11819" s="168">
        <f t="shared" si="206"/>
        <v>774.08</v>
      </c>
    </row>
    <row r="11820" spans="1:6" s="45" customFormat="1" ht="14.25">
      <c r="A11820" s="31" t="s">
        <v>349</v>
      </c>
      <c r="B11820" s="21" t="s">
        <v>1878</v>
      </c>
      <c r="C11820" s="32" t="s">
        <v>12603</v>
      </c>
      <c r="D11820" s="33" t="s">
        <v>20</v>
      </c>
      <c r="E11820" s="243">
        <v>207.43</v>
      </c>
      <c r="F11820" s="168">
        <f t="shared" si="206"/>
        <v>207.43</v>
      </c>
    </row>
    <row r="11821" spans="1:6" s="45" customFormat="1" ht="14.25">
      <c r="A11821" s="31" t="s">
        <v>350</v>
      </c>
      <c r="B11821" s="21" t="s">
        <v>1878</v>
      </c>
      <c r="C11821" s="32" t="s">
        <v>12604</v>
      </c>
      <c r="D11821" s="33" t="s">
        <v>20</v>
      </c>
      <c r="E11821" s="243">
        <v>125.04</v>
      </c>
      <c r="F11821" s="168">
        <f t="shared" si="206"/>
        <v>125.04</v>
      </c>
    </row>
    <row r="11822" spans="1:6" s="45" customFormat="1" ht="14.25">
      <c r="A11822" s="31" t="s">
        <v>351</v>
      </c>
      <c r="B11822" s="21" t="s">
        <v>1878</v>
      </c>
      <c r="C11822" s="32" t="s">
        <v>12605</v>
      </c>
      <c r="D11822" s="33" t="s">
        <v>20</v>
      </c>
      <c r="E11822" s="243">
        <v>196.62</v>
      </c>
      <c r="F11822" s="168">
        <f t="shared" si="206"/>
        <v>196.62</v>
      </c>
    </row>
    <row r="11823" spans="1:6" s="45" customFormat="1" ht="14.25">
      <c r="A11823" s="31" t="s">
        <v>352</v>
      </c>
      <c r="B11823" s="21" t="s">
        <v>1878</v>
      </c>
      <c r="C11823" s="32" t="s">
        <v>12606</v>
      </c>
      <c r="D11823" s="33" t="s">
        <v>21</v>
      </c>
      <c r="E11823" s="243">
        <v>255.30770000000001</v>
      </c>
      <c r="F11823" s="168">
        <f t="shared" si="206"/>
        <v>255.30770000000001</v>
      </c>
    </row>
    <row r="11824" spans="1:6" s="45" customFormat="1" ht="14.25">
      <c r="A11824" s="31" t="s">
        <v>353</v>
      </c>
      <c r="B11824" s="21" t="s">
        <v>1878</v>
      </c>
      <c r="C11824" s="32" t="s">
        <v>12607</v>
      </c>
      <c r="D11824" s="33" t="s">
        <v>21</v>
      </c>
      <c r="E11824" s="243">
        <v>86.097300000000004</v>
      </c>
      <c r="F11824" s="168">
        <f t="shared" si="206"/>
        <v>86.097300000000004</v>
      </c>
    </row>
    <row r="11825" spans="1:6" s="45" customFormat="1" ht="14.25">
      <c r="A11825" s="31" t="s">
        <v>354</v>
      </c>
      <c r="B11825" s="21" t="s">
        <v>1878</v>
      </c>
      <c r="C11825" s="32" t="s">
        <v>12608</v>
      </c>
      <c r="D11825" s="33" t="s">
        <v>21</v>
      </c>
      <c r="E11825" s="243">
        <v>111.4264</v>
      </c>
      <c r="F11825" s="168">
        <f t="shared" si="206"/>
        <v>111.4264</v>
      </c>
    </row>
    <row r="11826" spans="1:6" s="45" customFormat="1" ht="14.25">
      <c r="A11826" s="31" t="s">
        <v>355</v>
      </c>
      <c r="B11826" s="21" t="s">
        <v>1878</v>
      </c>
      <c r="C11826" s="32" t="s">
        <v>12609</v>
      </c>
      <c r="D11826" s="33" t="s">
        <v>21</v>
      </c>
      <c r="E11826" s="243">
        <v>124</v>
      </c>
      <c r="F11826" s="168">
        <f t="shared" si="206"/>
        <v>124</v>
      </c>
    </row>
    <row r="11827" spans="1:6" s="45" customFormat="1" ht="14.25">
      <c r="A11827" s="31" t="s">
        <v>356</v>
      </c>
      <c r="B11827" s="21" t="s">
        <v>1878</v>
      </c>
      <c r="C11827" s="32" t="s">
        <v>12610</v>
      </c>
      <c r="D11827" s="33" t="s">
        <v>21</v>
      </c>
      <c r="E11827" s="243">
        <v>178.8038</v>
      </c>
      <c r="F11827" s="168">
        <f t="shared" si="206"/>
        <v>178.8038</v>
      </c>
    </row>
    <row r="11828" spans="1:6" s="45" customFormat="1" ht="14.25">
      <c r="A11828" s="31" t="s">
        <v>357</v>
      </c>
      <c r="B11828" s="21" t="s">
        <v>1878</v>
      </c>
      <c r="C11828" s="32" t="s">
        <v>12611</v>
      </c>
      <c r="D11828" s="33" t="s">
        <v>20</v>
      </c>
      <c r="E11828" s="243">
        <v>8641.6317999999992</v>
      </c>
      <c r="F11828" s="168">
        <f t="shared" si="206"/>
        <v>8641.6317999999992</v>
      </c>
    </row>
    <row r="11829" spans="1:6" s="45" customFormat="1" ht="14.25">
      <c r="A11829" s="31" t="s">
        <v>358</v>
      </c>
      <c r="B11829" s="21" t="s">
        <v>1878</v>
      </c>
      <c r="C11829" s="32" t="s">
        <v>12612</v>
      </c>
      <c r="D11829" s="33" t="s">
        <v>20</v>
      </c>
      <c r="E11829" s="243">
        <v>12353.853300000001</v>
      </c>
      <c r="F11829" s="168">
        <f t="shared" si="206"/>
        <v>12353.853300000001</v>
      </c>
    </row>
    <row r="11830" spans="1:6" s="45" customFormat="1" ht="14.25">
      <c r="A11830" s="31" t="s">
        <v>359</v>
      </c>
      <c r="B11830" s="21" t="s">
        <v>1878</v>
      </c>
      <c r="C11830" s="32" t="s">
        <v>12613</v>
      </c>
      <c r="D11830" s="33" t="s">
        <v>20</v>
      </c>
      <c r="E11830" s="243">
        <v>18524.406999999999</v>
      </c>
      <c r="F11830" s="168">
        <f t="shared" si="206"/>
        <v>18524.406999999999</v>
      </c>
    </row>
    <row r="11831" spans="1:6" s="45" customFormat="1" ht="14.25">
      <c r="A11831" s="31" t="s">
        <v>360</v>
      </c>
      <c r="B11831" s="21" t="s">
        <v>1878</v>
      </c>
      <c r="C11831" s="32" t="s">
        <v>12614</v>
      </c>
      <c r="D11831" s="33" t="s">
        <v>20</v>
      </c>
      <c r="E11831" s="243">
        <v>30882.416399999998</v>
      </c>
      <c r="F11831" s="168">
        <f t="shared" si="206"/>
        <v>30882.416399999998</v>
      </c>
    </row>
    <row r="11832" spans="1:6" s="45" customFormat="1" ht="14.25">
      <c r="A11832" s="31" t="s">
        <v>361</v>
      </c>
      <c r="B11832" s="21" t="s">
        <v>1878</v>
      </c>
      <c r="C11832" s="32" t="s">
        <v>12615</v>
      </c>
      <c r="D11832" s="33" t="s">
        <v>21</v>
      </c>
      <c r="E11832" s="243">
        <v>187.0556</v>
      </c>
      <c r="F11832" s="168">
        <f t="shared" si="206"/>
        <v>187.0556</v>
      </c>
    </row>
    <row r="11833" spans="1:6" s="45" customFormat="1" ht="14.25">
      <c r="A11833" s="31" t="s">
        <v>362</v>
      </c>
      <c r="B11833" s="21" t="s">
        <v>1878</v>
      </c>
      <c r="C11833" s="32" t="s">
        <v>12616</v>
      </c>
      <c r="D11833" s="33" t="s">
        <v>21</v>
      </c>
      <c r="E11833" s="243">
        <v>241.59979999999999</v>
      </c>
      <c r="F11833" s="168">
        <f t="shared" si="206"/>
        <v>241.59979999999999</v>
      </c>
    </row>
    <row r="11834" spans="1:6" s="45" customFormat="1" ht="14.25">
      <c r="A11834" s="31" t="s">
        <v>363</v>
      </c>
      <c r="B11834" s="21" t="s">
        <v>1878</v>
      </c>
      <c r="C11834" s="32" t="s">
        <v>12617</v>
      </c>
      <c r="D11834" s="33" t="s">
        <v>23</v>
      </c>
      <c r="E11834" s="243">
        <v>9.6872000000000007</v>
      </c>
      <c r="F11834" s="168">
        <f t="shared" si="206"/>
        <v>9.6872000000000007</v>
      </c>
    </row>
    <row r="11835" spans="1:6" s="45" customFormat="1" ht="14.25">
      <c r="A11835" s="31" t="s">
        <v>364</v>
      </c>
      <c r="B11835" s="21" t="s">
        <v>1878</v>
      </c>
      <c r="C11835" s="32" t="s">
        <v>12618</v>
      </c>
      <c r="D11835" s="33" t="s">
        <v>21</v>
      </c>
      <c r="E11835" s="243">
        <v>284.98590000000002</v>
      </c>
      <c r="F11835" s="168">
        <f t="shared" si="206"/>
        <v>284.98590000000002</v>
      </c>
    </row>
    <row r="11836" spans="1:6" s="45" customFormat="1" ht="14.25">
      <c r="A11836" s="31" t="s">
        <v>365</v>
      </c>
      <c r="B11836" s="21" t="s">
        <v>1878</v>
      </c>
      <c r="C11836" s="32" t="s">
        <v>12619</v>
      </c>
      <c r="D11836" s="33" t="s">
        <v>20</v>
      </c>
      <c r="E11836" s="243">
        <v>352.62279999999998</v>
      </c>
      <c r="F11836" s="168">
        <f t="shared" si="206"/>
        <v>352.62279999999998</v>
      </c>
    </row>
    <row r="11837" spans="1:6" s="45" customFormat="1" ht="14.25">
      <c r="A11837" s="31" t="s">
        <v>366</v>
      </c>
      <c r="B11837" s="21" t="s">
        <v>1878</v>
      </c>
      <c r="C11837" s="32" t="s">
        <v>12620</v>
      </c>
      <c r="D11837" s="33" t="s">
        <v>27</v>
      </c>
      <c r="E11837" s="243">
        <v>127.0545</v>
      </c>
      <c r="F11837" s="168">
        <f t="shared" si="206"/>
        <v>127.0545</v>
      </c>
    </row>
    <row r="11838" spans="1:6" s="45" customFormat="1" ht="14.25">
      <c r="A11838" s="31" t="s">
        <v>367</v>
      </c>
      <c r="B11838" s="21" t="s">
        <v>1878</v>
      </c>
      <c r="C11838" s="32" t="s">
        <v>12621</v>
      </c>
      <c r="D11838" s="33" t="s">
        <v>27</v>
      </c>
      <c r="E11838" s="243">
        <v>140.262</v>
      </c>
      <c r="F11838" s="168">
        <f t="shared" si="206"/>
        <v>140.262</v>
      </c>
    </row>
    <row r="11839" spans="1:6" s="45" customFormat="1" ht="14.25">
      <c r="A11839" s="31" t="s">
        <v>368</v>
      </c>
      <c r="B11839" s="21" t="s">
        <v>1878</v>
      </c>
      <c r="C11839" s="32" t="s">
        <v>12622</v>
      </c>
      <c r="D11839" s="33" t="s">
        <v>27</v>
      </c>
      <c r="E11839" s="243">
        <v>205.89580000000001</v>
      </c>
      <c r="F11839" s="168">
        <f t="shared" si="206"/>
        <v>205.89580000000001</v>
      </c>
    </row>
    <row r="11840" spans="1:6" s="45" customFormat="1" ht="14.25">
      <c r="A11840" s="31" t="s">
        <v>369</v>
      </c>
      <c r="B11840" s="21" t="s">
        <v>1878</v>
      </c>
      <c r="C11840" s="32" t="s">
        <v>12623</v>
      </c>
      <c r="D11840" s="33" t="s">
        <v>27</v>
      </c>
      <c r="E11840" s="243">
        <v>301.25880000000001</v>
      </c>
      <c r="F11840" s="168">
        <f t="shared" si="206"/>
        <v>301.25880000000001</v>
      </c>
    </row>
    <row r="11841" spans="1:6" s="45" customFormat="1" ht="14.25">
      <c r="A11841" s="31" t="s">
        <v>370</v>
      </c>
      <c r="B11841" s="21" t="s">
        <v>1878</v>
      </c>
      <c r="C11841" s="32" t="s">
        <v>12624</v>
      </c>
      <c r="D11841" s="33" t="s">
        <v>27</v>
      </c>
      <c r="E11841" s="243">
        <v>60.080100000000002</v>
      </c>
      <c r="F11841" s="168">
        <f t="shared" si="206"/>
        <v>60.080100000000002</v>
      </c>
    </row>
    <row r="11842" spans="1:6" s="45" customFormat="1" ht="14.25">
      <c r="A11842" s="31" t="s">
        <v>371</v>
      </c>
      <c r="B11842" s="21" t="s">
        <v>1878</v>
      </c>
      <c r="C11842" s="32" t="s">
        <v>12625</v>
      </c>
      <c r="D11842" s="33" t="s">
        <v>27</v>
      </c>
      <c r="E11842" s="243">
        <v>36.743099999999998</v>
      </c>
      <c r="F11842" s="168">
        <f t="shared" si="206"/>
        <v>36.743099999999998</v>
      </c>
    </row>
    <row r="11843" spans="1:6" s="45" customFormat="1" ht="14.25">
      <c r="A11843" s="31" t="s">
        <v>372</v>
      </c>
      <c r="B11843" s="21" t="s">
        <v>1878</v>
      </c>
      <c r="C11843" s="32" t="s">
        <v>12626</v>
      </c>
      <c r="D11843" s="33" t="s">
        <v>27</v>
      </c>
      <c r="E11843" s="243">
        <v>40.928899999999999</v>
      </c>
      <c r="F11843" s="168">
        <f t="shared" si="206"/>
        <v>40.928899999999999</v>
      </c>
    </row>
    <row r="11844" spans="1:6" s="45" customFormat="1" ht="14.25">
      <c r="A11844" s="31" t="s">
        <v>373</v>
      </c>
      <c r="B11844" s="21" t="s">
        <v>1878</v>
      </c>
      <c r="C11844" s="32" t="s">
        <v>12627</v>
      </c>
      <c r="D11844" s="33" t="s">
        <v>21</v>
      </c>
      <c r="E11844" s="243">
        <v>329.86799999999999</v>
      </c>
      <c r="F11844" s="168">
        <f t="shared" si="206"/>
        <v>329.86799999999999</v>
      </c>
    </row>
    <row r="11845" spans="1:6" s="45" customFormat="1" ht="14.25">
      <c r="A11845" s="31" t="s">
        <v>374</v>
      </c>
      <c r="B11845" s="21" t="s">
        <v>1878</v>
      </c>
      <c r="C11845" s="32" t="s">
        <v>12628</v>
      </c>
      <c r="D11845" s="33" t="s">
        <v>27</v>
      </c>
      <c r="E11845" s="243">
        <v>4.0266999999999999</v>
      </c>
      <c r="F11845" s="168">
        <f t="shared" si="206"/>
        <v>4.0266999999999999</v>
      </c>
    </row>
    <row r="11846" spans="1:6" s="45" customFormat="1" ht="14.25">
      <c r="A11846" s="31" t="s">
        <v>375</v>
      </c>
      <c r="B11846" s="21" t="s">
        <v>1878</v>
      </c>
      <c r="C11846" s="32" t="s">
        <v>12629</v>
      </c>
      <c r="D11846" s="33" t="s">
        <v>21</v>
      </c>
      <c r="E11846" s="243">
        <v>467.5222</v>
      </c>
      <c r="F11846" s="168">
        <f t="shared" si="206"/>
        <v>467.5222</v>
      </c>
    </row>
    <row r="11847" spans="1:6" s="45" customFormat="1" ht="14.25">
      <c r="A11847" s="31" t="s">
        <v>376</v>
      </c>
      <c r="B11847" s="21" t="s">
        <v>1878</v>
      </c>
      <c r="C11847" s="32" t="s">
        <v>12630</v>
      </c>
      <c r="D11847" s="33" t="s">
        <v>45</v>
      </c>
      <c r="E11847" s="243">
        <v>4.3728999999999996</v>
      </c>
      <c r="F11847" s="168">
        <f t="shared" si="206"/>
        <v>4.3728999999999996</v>
      </c>
    </row>
    <row r="11848" spans="1:6" s="45" customFormat="1" ht="14.25">
      <c r="A11848" s="31" t="s">
        <v>377</v>
      </c>
      <c r="B11848" s="21" t="s">
        <v>1878</v>
      </c>
      <c r="C11848" s="32" t="s">
        <v>12631</v>
      </c>
      <c r="D11848" s="33" t="s">
        <v>23</v>
      </c>
      <c r="E11848" s="243">
        <v>12.4274</v>
      </c>
      <c r="F11848" s="168">
        <f t="shared" si="206"/>
        <v>12.4274</v>
      </c>
    </row>
    <row r="11849" spans="1:6" s="45" customFormat="1" ht="14.25">
      <c r="A11849" s="31" t="s">
        <v>378</v>
      </c>
      <c r="B11849" s="21" t="s">
        <v>1878</v>
      </c>
      <c r="C11849" s="32" t="s">
        <v>12632</v>
      </c>
      <c r="D11849" s="33" t="s">
        <v>21</v>
      </c>
      <c r="E11849" s="243">
        <v>655.21669999999995</v>
      </c>
      <c r="F11849" s="168">
        <f t="shared" si="206"/>
        <v>655.21669999999995</v>
      </c>
    </row>
    <row r="11850" spans="1:6" s="45" customFormat="1" ht="14.25">
      <c r="A11850" s="31" t="s">
        <v>379</v>
      </c>
      <c r="B11850" s="21" t="s">
        <v>1878</v>
      </c>
      <c r="C11850" s="32" t="s">
        <v>12633</v>
      </c>
      <c r="D11850" s="33" t="s">
        <v>21</v>
      </c>
      <c r="E11850" s="243">
        <v>784.02319999999997</v>
      </c>
      <c r="F11850" s="168">
        <f t="shared" si="206"/>
        <v>784.02319999999997</v>
      </c>
    </row>
    <row r="11851" spans="1:6" s="45" customFormat="1" ht="14.25">
      <c r="A11851" s="31" t="s">
        <v>380</v>
      </c>
      <c r="B11851" s="21" t="s">
        <v>1878</v>
      </c>
      <c r="C11851" s="32" t="s">
        <v>12634</v>
      </c>
      <c r="D11851" s="33" t="s">
        <v>20</v>
      </c>
      <c r="E11851" s="243">
        <v>217.3783</v>
      </c>
      <c r="F11851" s="168">
        <f t="shared" si="206"/>
        <v>217.3783</v>
      </c>
    </row>
    <row r="11852" spans="1:6" s="45" customFormat="1" ht="14.25">
      <c r="A11852" s="31" t="s">
        <v>381</v>
      </c>
      <c r="B11852" s="21" t="s">
        <v>1878</v>
      </c>
      <c r="C11852" s="32" t="s">
        <v>12635</v>
      </c>
      <c r="D11852" s="33" t="s">
        <v>45</v>
      </c>
      <c r="E11852" s="243">
        <v>1.5296000000000001</v>
      </c>
      <c r="F11852" s="168">
        <f t="shared" si="206"/>
        <v>1.5296000000000001</v>
      </c>
    </row>
    <row r="11853" spans="1:6" s="45" customFormat="1" ht="14.25">
      <c r="A11853" s="31" t="s">
        <v>382</v>
      </c>
      <c r="B11853" s="21" t="s">
        <v>1878</v>
      </c>
      <c r="C11853" s="32" t="s">
        <v>12636</v>
      </c>
      <c r="D11853" s="33" t="s">
        <v>20</v>
      </c>
      <c r="E11853" s="243">
        <v>355</v>
      </c>
      <c r="F11853" s="168">
        <f t="shared" si="206"/>
        <v>355</v>
      </c>
    </row>
    <row r="11854" spans="1:6" s="45" customFormat="1" ht="14.25">
      <c r="A11854" s="31" t="s">
        <v>383</v>
      </c>
      <c r="B11854" s="21" t="s">
        <v>1878</v>
      </c>
      <c r="C11854" s="32" t="s">
        <v>12637</v>
      </c>
      <c r="D11854" s="33" t="s">
        <v>21</v>
      </c>
      <c r="E11854" s="243">
        <v>54.567900000000002</v>
      </c>
      <c r="F11854" s="168"/>
    </row>
    <row r="11855" spans="1:6" s="45" customFormat="1" ht="14.25">
      <c r="A11855" s="31" t="s">
        <v>384</v>
      </c>
      <c r="B11855" s="21" t="s">
        <v>1878</v>
      </c>
      <c r="C11855" s="32" t="s">
        <v>12638</v>
      </c>
      <c r="D11855" s="33" t="s">
        <v>24</v>
      </c>
      <c r="E11855" s="243" t="s">
        <v>143</v>
      </c>
      <c r="F11855" s="168"/>
    </row>
    <row r="11856" spans="1:6" s="45" customFormat="1" ht="14.25">
      <c r="A11856" s="31" t="s">
        <v>385</v>
      </c>
      <c r="B11856" s="21" t="s">
        <v>1878</v>
      </c>
      <c r="C11856" s="32" t="s">
        <v>12639</v>
      </c>
      <c r="D11856" s="33" t="s">
        <v>24</v>
      </c>
      <c r="E11856" s="243" t="s">
        <v>143</v>
      </c>
      <c r="F11856" s="168" t="e">
        <f t="shared" ref="F11856:F11887" si="207">E11856*$F$11535</f>
        <v>#VALUE!</v>
      </c>
    </row>
    <row r="11857" spans="1:6" s="45" customFormat="1" ht="14.25">
      <c r="A11857" s="31" t="s">
        <v>386</v>
      </c>
      <c r="B11857" s="21" t="s">
        <v>1878</v>
      </c>
      <c r="C11857" s="32" t="s">
        <v>12640</v>
      </c>
      <c r="D11857" s="33" t="s">
        <v>44</v>
      </c>
      <c r="E11857" s="243">
        <v>374.16660000000002</v>
      </c>
      <c r="F11857" s="168">
        <f t="shared" si="207"/>
        <v>374.16660000000002</v>
      </c>
    </row>
    <row r="11858" spans="1:6" s="45" customFormat="1" ht="14.25">
      <c r="A11858" s="31" t="s">
        <v>387</v>
      </c>
      <c r="B11858" s="21" t="s">
        <v>1878</v>
      </c>
      <c r="C11858" s="32" t="s">
        <v>12641</v>
      </c>
      <c r="D11858" s="33" t="s">
        <v>23</v>
      </c>
      <c r="E11858" s="243">
        <v>29.364799999999999</v>
      </c>
      <c r="F11858" s="168">
        <f t="shared" si="207"/>
        <v>29.364799999999999</v>
      </c>
    </row>
    <row r="11859" spans="1:6" s="45" customFormat="1" ht="14.25">
      <c r="A11859" s="31" t="s">
        <v>388</v>
      </c>
      <c r="B11859" s="21" t="s">
        <v>1878</v>
      </c>
      <c r="C11859" s="32" t="s">
        <v>12642</v>
      </c>
      <c r="D11859" s="33" t="s">
        <v>23</v>
      </c>
      <c r="E11859" s="243">
        <v>28.039300000000001</v>
      </c>
      <c r="F11859" s="168">
        <f t="shared" si="207"/>
        <v>28.039300000000001</v>
      </c>
    </row>
    <row r="11860" spans="1:6" s="45" customFormat="1" ht="14.25">
      <c r="A11860" s="31" t="s">
        <v>389</v>
      </c>
      <c r="B11860" s="21" t="s">
        <v>1878</v>
      </c>
      <c r="C11860" s="32" t="s">
        <v>12643</v>
      </c>
      <c r="D11860" s="33" t="s">
        <v>20</v>
      </c>
      <c r="E11860" s="243">
        <v>57536.1</v>
      </c>
      <c r="F11860" s="168">
        <f t="shared" si="207"/>
        <v>57536.1</v>
      </c>
    </row>
    <row r="11861" spans="1:6" s="45" customFormat="1" ht="14.25">
      <c r="A11861" s="31" t="s">
        <v>390</v>
      </c>
      <c r="B11861" s="21" t="s">
        <v>1878</v>
      </c>
      <c r="C11861" s="32" t="s">
        <v>12644</v>
      </c>
      <c r="D11861" s="33" t="s">
        <v>43</v>
      </c>
      <c r="E11861" s="243">
        <v>107.5063</v>
      </c>
      <c r="F11861" s="168">
        <f t="shared" si="207"/>
        <v>107.5063</v>
      </c>
    </row>
    <row r="11862" spans="1:6" s="45" customFormat="1" ht="14.25">
      <c r="A11862" s="31" t="s">
        <v>391</v>
      </c>
      <c r="B11862" s="21" t="s">
        <v>1878</v>
      </c>
      <c r="C11862" s="32" t="s">
        <v>12645</v>
      </c>
      <c r="D11862" s="33" t="s">
        <v>21</v>
      </c>
      <c r="E11862" s="243">
        <v>31.3932</v>
      </c>
      <c r="F11862" s="168">
        <f t="shared" si="207"/>
        <v>31.3932</v>
      </c>
    </row>
    <row r="11863" spans="1:6" s="45" customFormat="1" ht="14.25">
      <c r="A11863" s="31" t="s">
        <v>392</v>
      </c>
      <c r="B11863" s="21" t="s">
        <v>1878</v>
      </c>
      <c r="C11863" s="32" t="s">
        <v>12646</v>
      </c>
      <c r="D11863" s="33" t="s">
        <v>20</v>
      </c>
      <c r="E11863" s="243">
        <v>97236.008900000001</v>
      </c>
      <c r="F11863" s="168">
        <f t="shared" si="207"/>
        <v>97236.008900000001</v>
      </c>
    </row>
    <row r="11864" spans="1:6" s="45" customFormat="1" ht="14.25">
      <c r="A11864" s="31" t="s">
        <v>393</v>
      </c>
      <c r="B11864" s="21" t="s">
        <v>1878</v>
      </c>
      <c r="C11864" s="32" t="s">
        <v>2482</v>
      </c>
      <c r="D11864" s="33" t="s">
        <v>44</v>
      </c>
      <c r="E11864" s="243">
        <v>139.11709999999999</v>
      </c>
      <c r="F11864" s="168">
        <f t="shared" si="207"/>
        <v>139.11709999999999</v>
      </c>
    </row>
    <row r="11865" spans="1:6" s="45" customFormat="1" ht="14.25">
      <c r="A11865" s="31" t="s">
        <v>394</v>
      </c>
      <c r="B11865" s="21" t="s">
        <v>1878</v>
      </c>
      <c r="C11865" s="32" t="s">
        <v>12647</v>
      </c>
      <c r="D11865" s="33" t="s">
        <v>21</v>
      </c>
      <c r="E11865" s="243">
        <v>11.727600000000001</v>
      </c>
      <c r="F11865" s="168">
        <f t="shared" si="207"/>
        <v>11.727600000000001</v>
      </c>
    </row>
    <row r="11866" spans="1:6" s="45" customFormat="1" ht="14.25">
      <c r="A11866" s="31" t="s">
        <v>395</v>
      </c>
      <c r="B11866" s="21" t="s">
        <v>1878</v>
      </c>
      <c r="C11866" s="32" t="s">
        <v>12648</v>
      </c>
      <c r="D11866" s="33" t="s">
        <v>21</v>
      </c>
      <c r="E11866" s="243">
        <v>760.62270000000001</v>
      </c>
      <c r="F11866" s="168">
        <f t="shared" si="207"/>
        <v>760.62270000000001</v>
      </c>
    </row>
    <row r="11867" spans="1:6" s="45" customFormat="1" ht="14.25">
      <c r="A11867" s="31" t="s">
        <v>396</v>
      </c>
      <c r="B11867" s="21" t="s">
        <v>1878</v>
      </c>
      <c r="C11867" s="32" t="s">
        <v>12649</v>
      </c>
      <c r="D11867" s="33" t="s">
        <v>20</v>
      </c>
      <c r="E11867" s="243">
        <v>3.3801000000000001</v>
      </c>
      <c r="F11867" s="168">
        <f t="shared" si="207"/>
        <v>3.3801000000000001</v>
      </c>
    </row>
    <row r="11868" spans="1:6" s="45" customFormat="1" ht="14.25">
      <c r="A11868" s="31" t="s">
        <v>397</v>
      </c>
      <c r="B11868" s="21" t="s">
        <v>1878</v>
      </c>
      <c r="C11868" s="32" t="s">
        <v>12650</v>
      </c>
      <c r="D11868" s="33" t="s">
        <v>20</v>
      </c>
      <c r="E11868" s="243">
        <v>64350.865299999998</v>
      </c>
      <c r="F11868" s="168">
        <f t="shared" si="207"/>
        <v>64350.865299999998</v>
      </c>
    </row>
    <row r="11869" spans="1:6" s="45" customFormat="1" ht="14.25">
      <c r="A11869" s="31" t="s">
        <v>398</v>
      </c>
      <c r="B11869" s="21" t="s">
        <v>1878</v>
      </c>
      <c r="C11869" s="32" t="s">
        <v>12651</v>
      </c>
      <c r="D11869" s="33" t="s">
        <v>20</v>
      </c>
      <c r="E11869" s="243">
        <v>108040.0099</v>
      </c>
      <c r="F11869" s="168">
        <f t="shared" si="207"/>
        <v>108040.0099</v>
      </c>
    </row>
    <row r="11870" spans="1:6" s="45" customFormat="1" ht="14.25">
      <c r="A11870" s="31" t="s">
        <v>399</v>
      </c>
      <c r="B11870" s="21" t="s">
        <v>1878</v>
      </c>
      <c r="C11870" s="32" t="s">
        <v>12652</v>
      </c>
      <c r="D11870" s="33" t="s">
        <v>20</v>
      </c>
      <c r="E11870" s="243">
        <v>108919.45170000001</v>
      </c>
      <c r="F11870" s="168">
        <f t="shared" si="207"/>
        <v>108919.45170000001</v>
      </c>
    </row>
    <row r="11871" spans="1:6" s="45" customFormat="1" ht="14.25">
      <c r="A11871" s="31" t="s">
        <v>400</v>
      </c>
      <c r="B11871" s="21" t="s">
        <v>1878</v>
      </c>
      <c r="C11871" s="32" t="s">
        <v>12653</v>
      </c>
      <c r="D11871" s="33" t="s">
        <v>20</v>
      </c>
      <c r="E11871" s="243">
        <v>70321.899999999994</v>
      </c>
      <c r="F11871" s="168">
        <f t="shared" si="207"/>
        <v>70321.899999999994</v>
      </c>
    </row>
    <row r="11872" spans="1:6" s="45" customFormat="1" ht="14.25">
      <c r="A11872" s="31" t="s">
        <v>401</v>
      </c>
      <c r="B11872" s="21" t="s">
        <v>1878</v>
      </c>
      <c r="C11872" s="32" t="s">
        <v>12654</v>
      </c>
      <c r="D11872" s="33" t="s">
        <v>21</v>
      </c>
      <c r="E11872" s="243">
        <v>2.4645000000000001</v>
      </c>
      <c r="F11872" s="168">
        <f t="shared" si="207"/>
        <v>2.4645000000000001</v>
      </c>
    </row>
    <row r="11873" spans="1:6" s="45" customFormat="1" ht="14.25">
      <c r="A11873" s="31" t="s">
        <v>402</v>
      </c>
      <c r="B11873" s="21" t="s">
        <v>1878</v>
      </c>
      <c r="C11873" s="32" t="s">
        <v>12655</v>
      </c>
      <c r="D11873" s="33" t="s">
        <v>20</v>
      </c>
      <c r="E11873" s="243">
        <v>1.1236999999999999</v>
      </c>
      <c r="F11873" s="168">
        <f t="shared" si="207"/>
        <v>1.1236999999999999</v>
      </c>
    </row>
    <row r="11874" spans="1:6" s="45" customFormat="1" ht="14.25">
      <c r="A11874" s="31" t="s">
        <v>403</v>
      </c>
      <c r="B11874" s="21" t="s">
        <v>1878</v>
      </c>
      <c r="C11874" s="32" t="s">
        <v>12656</v>
      </c>
      <c r="D11874" s="33" t="s">
        <v>20</v>
      </c>
      <c r="E11874" s="243">
        <v>6833.5694000000003</v>
      </c>
      <c r="F11874" s="168">
        <f t="shared" si="207"/>
        <v>6833.5694000000003</v>
      </c>
    </row>
    <row r="11875" spans="1:6" s="45" customFormat="1" ht="14.25">
      <c r="A11875" s="31" t="s">
        <v>404</v>
      </c>
      <c r="B11875" s="21" t="s">
        <v>1878</v>
      </c>
      <c r="C11875" s="32" t="s">
        <v>12657</v>
      </c>
      <c r="D11875" s="33" t="s">
        <v>20</v>
      </c>
      <c r="E11875" s="243">
        <v>118844.01089999999</v>
      </c>
      <c r="F11875" s="168">
        <f t="shared" si="207"/>
        <v>118844.01089999999</v>
      </c>
    </row>
    <row r="11876" spans="1:6" s="45" customFormat="1" ht="14.25">
      <c r="A11876" s="31" t="s">
        <v>405</v>
      </c>
      <c r="B11876" s="21" t="s">
        <v>1878</v>
      </c>
      <c r="C11876" s="32" t="s">
        <v>12658</v>
      </c>
      <c r="D11876" s="33" t="s">
        <v>20</v>
      </c>
      <c r="E11876" s="243">
        <v>118498.6</v>
      </c>
      <c r="F11876" s="168">
        <f t="shared" si="207"/>
        <v>118498.6</v>
      </c>
    </row>
    <row r="11877" spans="1:6" s="45" customFormat="1" ht="14.25">
      <c r="A11877" s="31" t="s">
        <v>406</v>
      </c>
      <c r="B11877" s="21" t="s">
        <v>1878</v>
      </c>
      <c r="C11877" s="32" t="s">
        <v>12659</v>
      </c>
      <c r="D11877" s="33" t="s">
        <v>20</v>
      </c>
      <c r="E11877" s="243">
        <v>11.6</v>
      </c>
      <c r="F11877" s="168">
        <f t="shared" si="207"/>
        <v>11.6</v>
      </c>
    </row>
    <row r="11878" spans="1:6" s="45" customFormat="1" ht="14.25">
      <c r="A11878" s="31" t="s">
        <v>407</v>
      </c>
      <c r="B11878" s="21" t="s">
        <v>1878</v>
      </c>
      <c r="C11878" s="32" t="s">
        <v>12660</v>
      </c>
      <c r="D11878" s="33" t="s">
        <v>45</v>
      </c>
      <c r="E11878" s="243">
        <v>36.331299999999999</v>
      </c>
      <c r="F11878" s="168">
        <f t="shared" si="207"/>
        <v>36.331299999999999</v>
      </c>
    </row>
    <row r="11879" spans="1:6" s="45" customFormat="1" ht="14.25">
      <c r="A11879" s="31" t="s">
        <v>408</v>
      </c>
      <c r="B11879" s="21" t="s">
        <v>1878</v>
      </c>
      <c r="C11879" s="32" t="s">
        <v>12661</v>
      </c>
      <c r="D11879" s="33" t="s">
        <v>45</v>
      </c>
      <c r="E11879" s="243">
        <v>42.858800000000002</v>
      </c>
      <c r="F11879" s="168">
        <f t="shared" si="207"/>
        <v>42.858800000000002</v>
      </c>
    </row>
    <row r="11880" spans="1:6" s="45" customFormat="1" ht="14.25">
      <c r="A11880" s="31" t="s">
        <v>409</v>
      </c>
      <c r="B11880" s="21" t="s">
        <v>1878</v>
      </c>
      <c r="C11880" s="32" t="s">
        <v>12662</v>
      </c>
      <c r="D11880" s="33" t="s">
        <v>20</v>
      </c>
      <c r="E11880" s="243">
        <v>3.4609000000000001</v>
      </c>
      <c r="F11880" s="168">
        <f t="shared" si="207"/>
        <v>3.4609000000000001</v>
      </c>
    </row>
    <row r="11881" spans="1:6" s="45" customFormat="1" ht="14.25">
      <c r="A11881" s="31" t="s">
        <v>410</v>
      </c>
      <c r="B11881" s="21" t="s">
        <v>1878</v>
      </c>
      <c r="C11881" s="32" t="s">
        <v>12663</v>
      </c>
      <c r="D11881" s="33" t="s">
        <v>23</v>
      </c>
      <c r="E11881" s="243">
        <v>15.898199999999999</v>
      </c>
      <c r="F11881" s="168">
        <f t="shared" si="207"/>
        <v>15.898199999999999</v>
      </c>
    </row>
    <row r="11882" spans="1:6" s="45" customFormat="1" ht="14.25">
      <c r="A11882" s="31" t="s">
        <v>411</v>
      </c>
      <c r="B11882" s="21" t="s">
        <v>1878</v>
      </c>
      <c r="C11882" s="32" t="s">
        <v>12664</v>
      </c>
      <c r="D11882" s="33" t="s">
        <v>57</v>
      </c>
      <c r="E11882" s="243">
        <v>0.65200000000000002</v>
      </c>
      <c r="F11882" s="168">
        <f t="shared" si="207"/>
        <v>0.65200000000000002</v>
      </c>
    </row>
    <row r="11883" spans="1:6" s="45" customFormat="1" ht="14.25">
      <c r="A11883" s="31" t="s">
        <v>412</v>
      </c>
      <c r="B11883" s="21" t="s">
        <v>1878</v>
      </c>
      <c r="C11883" s="32" t="s">
        <v>12665</v>
      </c>
      <c r="D11883" s="33" t="s">
        <v>23</v>
      </c>
      <c r="E11883" s="243">
        <v>12.538</v>
      </c>
      <c r="F11883" s="168">
        <f t="shared" si="207"/>
        <v>12.538</v>
      </c>
    </row>
    <row r="11884" spans="1:6" s="45" customFormat="1" ht="14.25">
      <c r="A11884" s="31" t="s">
        <v>413</v>
      </c>
      <c r="B11884" s="21" t="s">
        <v>1878</v>
      </c>
      <c r="C11884" s="32" t="s">
        <v>12666</v>
      </c>
      <c r="D11884" s="33" t="s">
        <v>57</v>
      </c>
      <c r="E11884" s="243">
        <v>1.7047000000000001</v>
      </c>
      <c r="F11884" s="168">
        <f t="shared" si="207"/>
        <v>1.7047000000000001</v>
      </c>
    </row>
    <row r="11885" spans="1:6" s="45" customFormat="1" ht="14.25">
      <c r="A11885" s="31" t="s">
        <v>414</v>
      </c>
      <c r="B11885" s="21" t="s">
        <v>1878</v>
      </c>
      <c r="C11885" s="32" t="s">
        <v>12667</v>
      </c>
      <c r="D11885" s="33" t="s">
        <v>20</v>
      </c>
      <c r="E11885" s="243">
        <v>1.2459</v>
      </c>
      <c r="F11885" s="168">
        <f t="shared" si="207"/>
        <v>1.2459</v>
      </c>
    </row>
    <row r="11886" spans="1:6" s="45" customFormat="1" ht="14.25">
      <c r="A11886" s="31" t="s">
        <v>415</v>
      </c>
      <c r="B11886" s="21" t="s">
        <v>1878</v>
      </c>
      <c r="C11886" s="32" t="s">
        <v>12668</v>
      </c>
      <c r="D11886" s="33" t="s">
        <v>20</v>
      </c>
      <c r="E11886" s="243">
        <v>1.8170999999999999</v>
      </c>
      <c r="F11886" s="168">
        <f t="shared" si="207"/>
        <v>1.8170999999999999</v>
      </c>
    </row>
    <row r="11887" spans="1:6" s="45" customFormat="1" ht="14.25">
      <c r="A11887" s="31" t="s">
        <v>416</v>
      </c>
      <c r="B11887" s="21" t="s">
        <v>1878</v>
      </c>
      <c r="C11887" s="32" t="s">
        <v>12669</v>
      </c>
      <c r="D11887" s="33" t="s">
        <v>20</v>
      </c>
      <c r="E11887" s="243">
        <v>2.0840999999999998</v>
      </c>
      <c r="F11887" s="168">
        <f t="shared" si="207"/>
        <v>2.0840999999999998</v>
      </c>
    </row>
    <row r="11888" spans="1:6" s="45" customFormat="1" ht="14.25">
      <c r="A11888" s="31" t="s">
        <v>417</v>
      </c>
      <c r="B11888" s="21" t="s">
        <v>1878</v>
      </c>
      <c r="C11888" s="32" t="s">
        <v>12670</v>
      </c>
      <c r="D11888" s="33" t="s">
        <v>20</v>
      </c>
      <c r="E11888" s="243">
        <v>3.0363000000000002</v>
      </c>
      <c r="F11888" s="168">
        <f t="shared" ref="F11888:F11919" si="208">E11888*$F$11535</f>
        <v>3.0363000000000002</v>
      </c>
    </row>
    <row r="11889" spans="1:6" s="45" customFormat="1" ht="14.25">
      <c r="A11889" s="31" t="s">
        <v>418</v>
      </c>
      <c r="B11889" s="21" t="s">
        <v>1878</v>
      </c>
      <c r="C11889" s="32" t="s">
        <v>12671</v>
      </c>
      <c r="D11889" s="33" t="s">
        <v>20</v>
      </c>
      <c r="E11889" s="243">
        <v>3.3706999999999998</v>
      </c>
      <c r="F11889" s="168">
        <f t="shared" si="208"/>
        <v>3.3706999999999998</v>
      </c>
    </row>
    <row r="11890" spans="1:6" s="45" customFormat="1" ht="14.25">
      <c r="A11890" s="31" t="s">
        <v>419</v>
      </c>
      <c r="B11890" s="21" t="s">
        <v>1878</v>
      </c>
      <c r="C11890" s="32" t="s">
        <v>12672</v>
      </c>
      <c r="D11890" s="33" t="s">
        <v>20</v>
      </c>
      <c r="E11890" s="243">
        <v>3.5895000000000001</v>
      </c>
      <c r="F11890" s="168">
        <f t="shared" si="208"/>
        <v>3.5895000000000001</v>
      </c>
    </row>
    <row r="11891" spans="1:6" s="45" customFormat="1" ht="14.25">
      <c r="A11891" s="31" t="s">
        <v>420</v>
      </c>
      <c r="B11891" s="21" t="s">
        <v>1878</v>
      </c>
      <c r="C11891" s="32" t="s">
        <v>12673</v>
      </c>
      <c r="D11891" s="33" t="s">
        <v>20</v>
      </c>
      <c r="E11891" s="243">
        <v>3.7429999999999999</v>
      </c>
      <c r="F11891" s="168">
        <f t="shared" si="208"/>
        <v>3.7429999999999999</v>
      </c>
    </row>
    <row r="11892" spans="1:6" s="45" customFormat="1" ht="14.25">
      <c r="A11892" s="31" t="s">
        <v>421</v>
      </c>
      <c r="B11892" s="21" t="s">
        <v>1878</v>
      </c>
      <c r="C11892" s="32" t="s">
        <v>12674</v>
      </c>
      <c r="D11892" s="33" t="s">
        <v>20</v>
      </c>
      <c r="E11892" s="243">
        <v>5.4874000000000001</v>
      </c>
      <c r="F11892" s="168">
        <f t="shared" si="208"/>
        <v>5.4874000000000001</v>
      </c>
    </row>
    <row r="11893" spans="1:6" s="45" customFormat="1" ht="14.25">
      <c r="A11893" s="31" t="s">
        <v>422</v>
      </c>
      <c r="B11893" s="21" t="s">
        <v>1878</v>
      </c>
      <c r="C11893" s="32" t="s">
        <v>12675</v>
      </c>
      <c r="D11893" s="33" t="s">
        <v>20</v>
      </c>
      <c r="E11893" s="243">
        <v>5.8532999999999999</v>
      </c>
      <c r="F11893" s="168">
        <f t="shared" si="208"/>
        <v>5.8532999999999999</v>
      </c>
    </row>
    <row r="11894" spans="1:6" s="45" customFormat="1" ht="14.25">
      <c r="A11894" s="31" t="s">
        <v>423</v>
      </c>
      <c r="B11894" s="21" t="s">
        <v>1878</v>
      </c>
      <c r="C11894" s="32" t="s">
        <v>12676</v>
      </c>
      <c r="D11894" s="33" t="s">
        <v>20</v>
      </c>
      <c r="E11894" s="243">
        <v>7.5903999999999998</v>
      </c>
      <c r="F11894" s="168">
        <f t="shared" si="208"/>
        <v>7.5903999999999998</v>
      </c>
    </row>
    <row r="11895" spans="1:6" s="45" customFormat="1" ht="14.25">
      <c r="A11895" s="31" t="s">
        <v>424</v>
      </c>
      <c r="B11895" s="21" t="s">
        <v>1878</v>
      </c>
      <c r="C11895" s="32" t="s">
        <v>12677</v>
      </c>
      <c r="D11895" s="33" t="s">
        <v>20</v>
      </c>
      <c r="E11895" s="243">
        <v>8.5754999999999999</v>
      </c>
      <c r="F11895" s="168">
        <f t="shared" si="208"/>
        <v>8.5754999999999999</v>
      </c>
    </row>
    <row r="11896" spans="1:6" s="45" customFormat="1" ht="14.25">
      <c r="A11896" s="31" t="s">
        <v>425</v>
      </c>
      <c r="B11896" s="21" t="s">
        <v>1878</v>
      </c>
      <c r="C11896" s="32" t="s">
        <v>12678</v>
      </c>
      <c r="D11896" s="33" t="s">
        <v>20</v>
      </c>
      <c r="E11896" s="243">
        <v>9.3414999999999999</v>
      </c>
      <c r="F11896" s="168">
        <f t="shared" si="208"/>
        <v>9.3414999999999999</v>
      </c>
    </row>
    <row r="11897" spans="1:6" s="45" customFormat="1" ht="14.25">
      <c r="A11897" s="31" t="s">
        <v>426</v>
      </c>
      <c r="B11897" s="21" t="s">
        <v>1878</v>
      </c>
      <c r="C11897" s="32" t="s">
        <v>12679</v>
      </c>
      <c r="D11897" s="33" t="s">
        <v>20</v>
      </c>
      <c r="E11897" s="243">
        <v>11.0313</v>
      </c>
      <c r="F11897" s="168">
        <f t="shared" si="208"/>
        <v>11.0313</v>
      </c>
    </row>
    <row r="11898" spans="1:6" s="45" customFormat="1" ht="14.25">
      <c r="A11898" s="31" t="s">
        <v>427</v>
      </c>
      <c r="B11898" s="21" t="s">
        <v>1878</v>
      </c>
      <c r="C11898" s="32" t="s">
        <v>12680</v>
      </c>
      <c r="D11898" s="33" t="s">
        <v>20</v>
      </c>
      <c r="E11898" s="243">
        <v>11.526899999999999</v>
      </c>
      <c r="F11898" s="168">
        <f t="shared" si="208"/>
        <v>11.526899999999999</v>
      </c>
    </row>
    <row r="11899" spans="1:6" s="45" customFormat="1" ht="14.25">
      <c r="A11899" s="31" t="s">
        <v>428</v>
      </c>
      <c r="B11899" s="21" t="s">
        <v>1878</v>
      </c>
      <c r="C11899" s="32" t="s">
        <v>12681</v>
      </c>
      <c r="D11899" s="33" t="s">
        <v>21</v>
      </c>
      <c r="E11899" s="243">
        <v>26.101900000000001</v>
      </c>
      <c r="F11899" s="168">
        <f t="shared" si="208"/>
        <v>26.101900000000001</v>
      </c>
    </row>
    <row r="11900" spans="1:6" s="45" customFormat="1" ht="14.25">
      <c r="A11900" s="31" t="s">
        <v>429</v>
      </c>
      <c r="B11900" s="21" t="s">
        <v>1878</v>
      </c>
      <c r="C11900" s="32" t="s">
        <v>12682</v>
      </c>
      <c r="D11900" s="33" t="s">
        <v>21</v>
      </c>
      <c r="E11900" s="243">
        <v>63.048299999999998</v>
      </c>
      <c r="F11900" s="168">
        <f t="shared" si="208"/>
        <v>63.048299999999998</v>
      </c>
    </row>
    <row r="11901" spans="1:6" s="45" customFormat="1" ht="14.25">
      <c r="A11901" s="31" t="s">
        <v>430</v>
      </c>
      <c r="B11901" s="21" t="s">
        <v>1878</v>
      </c>
      <c r="C11901" s="32" t="s">
        <v>12683</v>
      </c>
      <c r="D11901" s="33" t="s">
        <v>23</v>
      </c>
      <c r="E11901" s="243">
        <v>12.982100000000001</v>
      </c>
      <c r="F11901" s="168">
        <f t="shared" si="208"/>
        <v>12.982100000000001</v>
      </c>
    </row>
    <row r="11902" spans="1:6" s="45" customFormat="1" ht="14.25">
      <c r="A11902" s="31" t="s">
        <v>431</v>
      </c>
      <c r="B11902" s="21" t="s">
        <v>1878</v>
      </c>
      <c r="C11902" s="32" t="s">
        <v>12684</v>
      </c>
      <c r="D11902" s="33" t="s">
        <v>20</v>
      </c>
      <c r="E11902" s="243">
        <v>7.2774000000000001</v>
      </c>
      <c r="F11902" s="168">
        <f t="shared" si="208"/>
        <v>7.2774000000000001</v>
      </c>
    </row>
    <row r="11903" spans="1:6" s="45" customFormat="1" ht="14.25">
      <c r="A11903" s="31" t="s">
        <v>432</v>
      </c>
      <c r="B11903" s="21" t="s">
        <v>1878</v>
      </c>
      <c r="C11903" s="32" t="s">
        <v>12685</v>
      </c>
      <c r="D11903" s="33" t="s">
        <v>20</v>
      </c>
      <c r="E11903" s="243">
        <v>1.4579</v>
      </c>
      <c r="F11903" s="168">
        <f t="shared" si="208"/>
        <v>1.4579</v>
      </c>
    </row>
    <row r="11904" spans="1:6" s="45" customFormat="1" ht="14.25">
      <c r="A11904" s="31" t="s">
        <v>433</v>
      </c>
      <c r="B11904" s="21" t="s">
        <v>1878</v>
      </c>
      <c r="C11904" s="32" t="s">
        <v>12686</v>
      </c>
      <c r="D11904" s="33" t="s">
        <v>20</v>
      </c>
      <c r="E11904" s="243">
        <v>2.9298000000000002</v>
      </c>
      <c r="F11904" s="168">
        <f t="shared" si="208"/>
        <v>2.9298000000000002</v>
      </c>
    </row>
    <row r="11905" spans="1:6" s="45" customFormat="1" ht="14.25">
      <c r="A11905" s="31" t="s">
        <v>434</v>
      </c>
      <c r="B11905" s="21" t="s">
        <v>1878</v>
      </c>
      <c r="C11905" s="32" t="s">
        <v>12687</v>
      </c>
      <c r="D11905" s="33" t="s">
        <v>20</v>
      </c>
      <c r="E11905" s="243">
        <v>4.6783000000000001</v>
      </c>
      <c r="F11905" s="168">
        <f t="shared" si="208"/>
        <v>4.6783000000000001</v>
      </c>
    </row>
    <row r="11906" spans="1:6" s="45" customFormat="1" ht="14.25">
      <c r="A11906" s="31" t="s">
        <v>435</v>
      </c>
      <c r="B11906" s="21" t="s">
        <v>1878</v>
      </c>
      <c r="C11906" s="32" t="s">
        <v>12688</v>
      </c>
      <c r="D11906" s="33" t="s">
        <v>45</v>
      </c>
      <c r="E11906" s="243">
        <v>185.0617</v>
      </c>
      <c r="F11906" s="168">
        <f t="shared" si="208"/>
        <v>185.0617</v>
      </c>
    </row>
    <row r="11907" spans="1:6" s="45" customFormat="1" ht="14.25">
      <c r="A11907" s="31" t="s">
        <v>436</v>
      </c>
      <c r="B11907" s="21" t="s">
        <v>1878</v>
      </c>
      <c r="C11907" s="32" t="s">
        <v>12689</v>
      </c>
      <c r="D11907" s="33" t="s">
        <v>23</v>
      </c>
      <c r="E11907" s="243">
        <v>18.283300000000001</v>
      </c>
      <c r="F11907" s="168">
        <f t="shared" si="208"/>
        <v>18.283300000000001</v>
      </c>
    </row>
    <row r="11908" spans="1:6" s="45" customFormat="1" ht="14.25">
      <c r="A11908" s="31" t="s">
        <v>437</v>
      </c>
      <c r="B11908" s="21" t="s">
        <v>1878</v>
      </c>
      <c r="C11908" s="32" t="s">
        <v>12690</v>
      </c>
      <c r="D11908" s="33" t="s">
        <v>20</v>
      </c>
      <c r="E11908" s="243">
        <v>23.27</v>
      </c>
      <c r="F11908" s="168">
        <f t="shared" si="208"/>
        <v>23.27</v>
      </c>
    </row>
    <row r="11909" spans="1:6" s="45" customFormat="1" ht="14.25">
      <c r="A11909" s="31" t="s">
        <v>438</v>
      </c>
      <c r="B11909" s="21" t="s">
        <v>1878</v>
      </c>
      <c r="C11909" s="32" t="s">
        <v>12691</v>
      </c>
      <c r="D11909" s="33" t="s">
        <v>27</v>
      </c>
      <c r="E11909" s="243">
        <v>22.629200000000001</v>
      </c>
      <c r="F11909" s="168">
        <f t="shared" si="208"/>
        <v>22.629200000000001</v>
      </c>
    </row>
    <row r="11910" spans="1:6" s="45" customFormat="1" ht="14.25">
      <c r="A11910" s="31" t="s">
        <v>439</v>
      </c>
      <c r="B11910" s="21" t="s">
        <v>1878</v>
      </c>
      <c r="C11910" s="32" t="s">
        <v>12692</v>
      </c>
      <c r="D11910" s="33" t="s">
        <v>44</v>
      </c>
      <c r="E11910" s="243">
        <v>2361.8182000000002</v>
      </c>
      <c r="F11910" s="168">
        <f t="shared" si="208"/>
        <v>2361.8182000000002</v>
      </c>
    </row>
    <row r="11911" spans="1:6" s="45" customFormat="1" ht="14.25">
      <c r="A11911" s="31" t="s">
        <v>440</v>
      </c>
      <c r="B11911" s="21" t="s">
        <v>1878</v>
      </c>
      <c r="C11911" s="32" t="s">
        <v>12693</v>
      </c>
      <c r="D11911" s="33" t="s">
        <v>23</v>
      </c>
      <c r="E11911" s="243">
        <v>9.0954999999999995</v>
      </c>
      <c r="F11911" s="168">
        <f t="shared" si="208"/>
        <v>9.0954999999999995</v>
      </c>
    </row>
    <row r="11912" spans="1:6" s="45" customFormat="1" ht="14.25">
      <c r="A11912" s="31" t="s">
        <v>441</v>
      </c>
      <c r="B11912" s="21" t="s">
        <v>1878</v>
      </c>
      <c r="C11912" s="32" t="s">
        <v>12694</v>
      </c>
      <c r="D11912" s="33" t="s">
        <v>45</v>
      </c>
      <c r="E11912" s="243">
        <v>20.493600000000001</v>
      </c>
      <c r="F11912" s="168">
        <f t="shared" si="208"/>
        <v>20.493600000000001</v>
      </c>
    </row>
    <row r="11913" spans="1:6" s="45" customFormat="1" ht="14.25">
      <c r="A11913" s="31" t="s">
        <v>442</v>
      </c>
      <c r="B11913" s="21" t="s">
        <v>1878</v>
      </c>
      <c r="C11913" s="32" t="s">
        <v>12695</v>
      </c>
      <c r="D11913" s="33" t="s">
        <v>45</v>
      </c>
      <c r="E11913" s="243">
        <v>65.601799999999997</v>
      </c>
      <c r="F11913" s="168">
        <f t="shared" si="208"/>
        <v>65.601799999999997</v>
      </c>
    </row>
    <row r="11914" spans="1:6" s="45" customFormat="1" ht="14.25">
      <c r="A11914" s="31" t="s">
        <v>443</v>
      </c>
      <c r="B11914" s="21" t="s">
        <v>1878</v>
      </c>
      <c r="C11914" s="32" t="s">
        <v>12696</v>
      </c>
      <c r="D11914" s="33" t="s">
        <v>45</v>
      </c>
      <c r="E11914" s="243">
        <v>126.69280000000001</v>
      </c>
      <c r="F11914" s="168">
        <f t="shared" si="208"/>
        <v>126.69280000000001</v>
      </c>
    </row>
    <row r="11915" spans="1:6" s="45" customFormat="1" ht="14.25">
      <c r="A11915" s="31" t="s">
        <v>444</v>
      </c>
      <c r="B11915" s="21" t="s">
        <v>1878</v>
      </c>
      <c r="C11915" s="32" t="s">
        <v>12697</v>
      </c>
      <c r="D11915" s="33" t="s">
        <v>45</v>
      </c>
      <c r="E11915" s="243">
        <v>153.6071</v>
      </c>
      <c r="F11915" s="168">
        <f t="shared" si="208"/>
        <v>153.6071</v>
      </c>
    </row>
    <row r="11916" spans="1:6" s="45" customFormat="1" ht="14.25">
      <c r="A11916" s="31" t="s">
        <v>445</v>
      </c>
      <c r="B11916" s="21" t="s">
        <v>1878</v>
      </c>
      <c r="C11916" s="32" t="s">
        <v>4322</v>
      </c>
      <c r="D11916" s="33" t="s">
        <v>23</v>
      </c>
      <c r="E11916" s="243">
        <v>4.3667999999999996</v>
      </c>
      <c r="F11916" s="168">
        <f t="shared" si="208"/>
        <v>4.3667999999999996</v>
      </c>
    </row>
    <row r="11917" spans="1:6" s="45" customFormat="1" ht="14.25">
      <c r="A11917" s="31" t="s">
        <v>446</v>
      </c>
      <c r="B11917" s="21" t="s">
        <v>1878</v>
      </c>
      <c r="C11917" s="32" t="s">
        <v>12698</v>
      </c>
      <c r="D11917" s="33" t="s">
        <v>23</v>
      </c>
      <c r="E11917" s="243">
        <v>29.866099999999999</v>
      </c>
      <c r="F11917" s="168">
        <f t="shared" si="208"/>
        <v>29.866099999999999</v>
      </c>
    </row>
    <row r="11918" spans="1:6" s="45" customFormat="1" ht="14.25">
      <c r="A11918" s="31" t="s">
        <v>447</v>
      </c>
      <c r="B11918" s="21" t="s">
        <v>1878</v>
      </c>
      <c r="C11918" s="32" t="s">
        <v>12699</v>
      </c>
      <c r="D11918" s="33" t="s">
        <v>20</v>
      </c>
      <c r="E11918" s="243">
        <v>6.2792000000000003</v>
      </c>
      <c r="F11918" s="168">
        <f t="shared" si="208"/>
        <v>6.2792000000000003</v>
      </c>
    </row>
    <row r="11919" spans="1:6" s="45" customFormat="1" ht="14.25">
      <c r="A11919" s="31" t="s">
        <v>448</v>
      </c>
      <c r="B11919" s="21" t="s">
        <v>1878</v>
      </c>
      <c r="C11919" s="32" t="s">
        <v>12700</v>
      </c>
      <c r="D11919" s="33" t="s">
        <v>20</v>
      </c>
      <c r="E11919" s="243">
        <v>0.54549999999999998</v>
      </c>
      <c r="F11919" s="168">
        <f t="shared" si="208"/>
        <v>0.54549999999999998</v>
      </c>
    </row>
    <row r="11920" spans="1:6" s="45" customFormat="1" ht="14.25">
      <c r="A11920" s="31" t="s">
        <v>449</v>
      </c>
      <c r="B11920" s="21" t="s">
        <v>1878</v>
      </c>
      <c r="C11920" s="32" t="s">
        <v>12701</v>
      </c>
      <c r="D11920" s="33" t="s">
        <v>44</v>
      </c>
      <c r="E11920" s="243">
        <v>135.7525</v>
      </c>
      <c r="F11920" s="168">
        <f t="shared" ref="F11920:F11921" si="209">E11920*$F$11535</f>
        <v>135.7525</v>
      </c>
    </row>
    <row r="11921" spans="1:6" s="45" customFormat="1" ht="14.25">
      <c r="A11921" s="31" t="s">
        <v>450</v>
      </c>
      <c r="B11921" s="21" t="s">
        <v>1878</v>
      </c>
      <c r="C11921" s="32" t="s">
        <v>4001</v>
      </c>
      <c r="D11921" s="33" t="s">
        <v>44</v>
      </c>
      <c r="E11921" s="243">
        <v>171.0247</v>
      </c>
      <c r="F11921" s="168">
        <f t="shared" si="209"/>
        <v>171.0247</v>
      </c>
    </row>
    <row r="11922" spans="1:6" s="45" customFormat="1" ht="14.25">
      <c r="A11922" s="31" t="s">
        <v>451</v>
      </c>
      <c r="B11922" s="21" t="s">
        <v>1878</v>
      </c>
      <c r="C11922" s="32" t="s">
        <v>12702</v>
      </c>
      <c r="D11922" s="33" t="s">
        <v>20</v>
      </c>
      <c r="E11922" s="243">
        <v>167.5898</v>
      </c>
      <c r="F11922" s="168"/>
    </row>
    <row r="11923" spans="1:6" s="45" customFormat="1" ht="14.25">
      <c r="A11923" s="31" t="s">
        <v>452</v>
      </c>
      <c r="B11923" s="21" t="s">
        <v>1878</v>
      </c>
      <c r="C11923" s="32" t="s">
        <v>5922</v>
      </c>
      <c r="D11923" s="33" t="s">
        <v>21</v>
      </c>
      <c r="E11923" s="243" t="s">
        <v>143</v>
      </c>
      <c r="F11923" s="168" t="e">
        <f t="shared" ref="F11923:F11954" si="210">E11923*$F$11535</f>
        <v>#VALUE!</v>
      </c>
    </row>
    <row r="11924" spans="1:6" s="45" customFormat="1" ht="14.25">
      <c r="A11924" s="31" t="s">
        <v>453</v>
      </c>
      <c r="B11924" s="21" t="s">
        <v>1878</v>
      </c>
      <c r="C11924" s="32" t="s">
        <v>12703</v>
      </c>
      <c r="D11924" s="33" t="s">
        <v>23</v>
      </c>
      <c r="E11924" s="243">
        <v>100.1469</v>
      </c>
      <c r="F11924" s="168">
        <f t="shared" si="210"/>
        <v>100.1469</v>
      </c>
    </row>
    <row r="11925" spans="1:6" s="45" customFormat="1" ht="14.25">
      <c r="A11925" s="31" t="s">
        <v>454</v>
      </c>
      <c r="B11925" s="21" t="s">
        <v>1878</v>
      </c>
      <c r="C11925" s="32" t="s">
        <v>12704</v>
      </c>
      <c r="D11925" s="33" t="s">
        <v>21</v>
      </c>
      <c r="E11925" s="243">
        <v>0.70069999999999999</v>
      </c>
      <c r="F11925" s="168">
        <f t="shared" si="210"/>
        <v>0.70069999999999999</v>
      </c>
    </row>
    <row r="11926" spans="1:6" s="45" customFormat="1" ht="14.25">
      <c r="A11926" s="31" t="s">
        <v>455</v>
      </c>
      <c r="B11926" s="21" t="s">
        <v>1878</v>
      </c>
      <c r="C11926" s="32" t="s">
        <v>12705</v>
      </c>
      <c r="D11926" s="33" t="s">
        <v>21</v>
      </c>
      <c r="E11926" s="243">
        <v>162.02500000000001</v>
      </c>
      <c r="F11926" s="168">
        <f t="shared" si="210"/>
        <v>162.02500000000001</v>
      </c>
    </row>
    <row r="11927" spans="1:6" s="45" customFormat="1" ht="14.25">
      <c r="A11927" s="31" t="s">
        <v>456</v>
      </c>
      <c r="B11927" s="21" t="s">
        <v>1878</v>
      </c>
      <c r="C11927" s="32" t="s">
        <v>12706</v>
      </c>
      <c r="D11927" s="33" t="s">
        <v>21</v>
      </c>
      <c r="E11927" s="243">
        <v>192.79349999999999</v>
      </c>
      <c r="F11927" s="168">
        <f t="shared" si="210"/>
        <v>192.79349999999999</v>
      </c>
    </row>
    <row r="11928" spans="1:6" s="45" customFormat="1" ht="14.25">
      <c r="A11928" s="31" t="s">
        <v>457</v>
      </c>
      <c r="B11928" s="21" t="s">
        <v>1878</v>
      </c>
      <c r="C11928" s="32" t="s">
        <v>12707</v>
      </c>
      <c r="D11928" s="33" t="s">
        <v>44</v>
      </c>
      <c r="E11928" s="243">
        <v>106.3892</v>
      </c>
      <c r="F11928" s="168">
        <f t="shared" si="210"/>
        <v>106.3892</v>
      </c>
    </row>
    <row r="11929" spans="1:6" s="45" customFormat="1" ht="14.25">
      <c r="A11929" s="31" t="s">
        <v>458</v>
      </c>
      <c r="B11929" s="21" t="s">
        <v>1878</v>
      </c>
      <c r="C11929" s="32" t="s">
        <v>12708</v>
      </c>
      <c r="D11929" s="33" t="s">
        <v>21</v>
      </c>
      <c r="E11929" s="243">
        <v>0.20660000000000001</v>
      </c>
      <c r="F11929" s="168">
        <f t="shared" si="210"/>
        <v>0.20660000000000001</v>
      </c>
    </row>
    <row r="11930" spans="1:6" s="45" customFormat="1" ht="14.25">
      <c r="A11930" s="31" t="s">
        <v>459</v>
      </c>
      <c r="B11930" s="21" t="s">
        <v>1878</v>
      </c>
      <c r="C11930" s="32" t="s">
        <v>12709</v>
      </c>
      <c r="D11930" s="33" t="s">
        <v>21</v>
      </c>
      <c r="E11930" s="243">
        <v>268.79939999999999</v>
      </c>
      <c r="F11930" s="168">
        <f t="shared" si="210"/>
        <v>268.79939999999999</v>
      </c>
    </row>
    <row r="11931" spans="1:6" s="45" customFormat="1" ht="14.25">
      <c r="A11931" s="31" t="s">
        <v>460</v>
      </c>
      <c r="B11931" s="21" t="s">
        <v>1878</v>
      </c>
      <c r="C11931" s="32" t="s">
        <v>12710</v>
      </c>
      <c r="D11931" s="33" t="s">
        <v>23</v>
      </c>
      <c r="E11931" s="243">
        <v>127.67319999999999</v>
      </c>
      <c r="F11931" s="168">
        <f t="shared" si="210"/>
        <v>127.67319999999999</v>
      </c>
    </row>
    <row r="11932" spans="1:6" s="45" customFormat="1" ht="14.25">
      <c r="A11932" s="31" t="s">
        <v>461</v>
      </c>
      <c r="B11932" s="21" t="s">
        <v>1878</v>
      </c>
      <c r="C11932" s="32" t="s">
        <v>12711</v>
      </c>
      <c r="D11932" s="33" t="s">
        <v>21</v>
      </c>
      <c r="E11932" s="243">
        <v>384.46910000000003</v>
      </c>
      <c r="F11932" s="168">
        <f t="shared" si="210"/>
        <v>384.46910000000003</v>
      </c>
    </row>
    <row r="11933" spans="1:6" s="45" customFormat="1" ht="14.25">
      <c r="A11933" s="31" t="s">
        <v>462</v>
      </c>
      <c r="B11933" s="21" t="s">
        <v>1878</v>
      </c>
      <c r="C11933" s="32" t="s">
        <v>12712</v>
      </c>
      <c r="D11933" s="33" t="s">
        <v>21</v>
      </c>
      <c r="E11933" s="243">
        <v>393.75310000000002</v>
      </c>
      <c r="F11933" s="168">
        <f t="shared" si="210"/>
        <v>393.75310000000002</v>
      </c>
    </row>
    <row r="11934" spans="1:6" s="45" customFormat="1" ht="14.25">
      <c r="A11934" s="31" t="s">
        <v>463</v>
      </c>
      <c r="B11934" s="21" t="s">
        <v>1878</v>
      </c>
      <c r="C11934" s="32" t="s">
        <v>12713</v>
      </c>
      <c r="D11934" s="33" t="s">
        <v>23</v>
      </c>
      <c r="E11934" s="243">
        <v>18.183700000000002</v>
      </c>
      <c r="F11934" s="168">
        <f t="shared" si="210"/>
        <v>18.183700000000002</v>
      </c>
    </row>
    <row r="11935" spans="1:6" s="45" customFormat="1" ht="14.25">
      <c r="A11935" s="31" t="s">
        <v>464</v>
      </c>
      <c r="B11935" s="21" t="s">
        <v>1878</v>
      </c>
      <c r="C11935" s="32" t="s">
        <v>12714</v>
      </c>
      <c r="D11935" s="33" t="s">
        <v>23</v>
      </c>
      <c r="E11935" s="243">
        <v>17.45</v>
      </c>
      <c r="F11935" s="168">
        <f t="shared" si="210"/>
        <v>17.45</v>
      </c>
    </row>
    <row r="11936" spans="1:6" s="45" customFormat="1" ht="14.25">
      <c r="A11936" s="31" t="s">
        <v>465</v>
      </c>
      <c r="B11936" s="21" t="s">
        <v>1878</v>
      </c>
      <c r="C11936" s="32" t="s">
        <v>12715</v>
      </c>
      <c r="D11936" s="33" t="s">
        <v>20</v>
      </c>
      <c r="E11936" s="243">
        <v>96953.4</v>
      </c>
      <c r="F11936" s="168">
        <f t="shared" si="210"/>
        <v>96953.4</v>
      </c>
    </row>
    <row r="11937" spans="1:6" s="45" customFormat="1" ht="14.25">
      <c r="A11937" s="31" t="s">
        <v>466</v>
      </c>
      <c r="B11937" s="21" t="s">
        <v>1878</v>
      </c>
      <c r="C11937" s="32" t="s">
        <v>12716</v>
      </c>
      <c r="D11937" s="33" t="s">
        <v>20</v>
      </c>
      <c r="E11937" s="243">
        <v>495.92309999999998</v>
      </c>
      <c r="F11937" s="168">
        <f t="shared" si="210"/>
        <v>495.92309999999998</v>
      </c>
    </row>
    <row r="11938" spans="1:6" s="45" customFormat="1" ht="14.25">
      <c r="A11938" s="31" t="s">
        <v>467</v>
      </c>
      <c r="B11938" s="21" t="s">
        <v>1878</v>
      </c>
      <c r="C11938" s="32" t="s">
        <v>12717</v>
      </c>
      <c r="D11938" s="33" t="s">
        <v>20</v>
      </c>
      <c r="E11938" s="243">
        <v>283.72789999999998</v>
      </c>
      <c r="F11938" s="168">
        <f t="shared" si="210"/>
        <v>283.72789999999998</v>
      </c>
    </row>
    <row r="11939" spans="1:6" s="45" customFormat="1" ht="14.25">
      <c r="A11939" s="31" t="s">
        <v>468</v>
      </c>
      <c r="B11939" s="21" t="s">
        <v>1878</v>
      </c>
      <c r="C11939" s="32" t="s">
        <v>12718</v>
      </c>
      <c r="D11939" s="33" t="s">
        <v>20</v>
      </c>
      <c r="E11939" s="243">
        <v>288.40469999999999</v>
      </c>
      <c r="F11939" s="168">
        <f t="shared" si="210"/>
        <v>288.40469999999999</v>
      </c>
    </row>
    <row r="11940" spans="1:6" s="45" customFormat="1" ht="14.25">
      <c r="A11940" s="31" t="s">
        <v>469</v>
      </c>
      <c r="B11940" s="21" t="s">
        <v>1878</v>
      </c>
      <c r="C11940" s="32" t="s">
        <v>12719</v>
      </c>
      <c r="D11940" s="33" t="s">
        <v>20</v>
      </c>
      <c r="E11940" s="243">
        <v>336.14080000000001</v>
      </c>
      <c r="F11940" s="168">
        <f t="shared" si="210"/>
        <v>336.14080000000001</v>
      </c>
    </row>
    <row r="11941" spans="1:6" s="45" customFormat="1" ht="14.25">
      <c r="A11941" s="31" t="s">
        <v>470</v>
      </c>
      <c r="B11941" s="21" t="s">
        <v>1878</v>
      </c>
      <c r="C11941" s="32" t="s">
        <v>12720</v>
      </c>
      <c r="D11941" s="33" t="s">
        <v>21</v>
      </c>
      <c r="E11941" s="243">
        <v>11.6594</v>
      </c>
      <c r="F11941" s="168">
        <f t="shared" si="210"/>
        <v>11.6594</v>
      </c>
    </row>
    <row r="11942" spans="1:6" s="45" customFormat="1" ht="14.25">
      <c r="A11942" s="31" t="s">
        <v>471</v>
      </c>
      <c r="B11942" s="21" t="s">
        <v>1878</v>
      </c>
      <c r="C11942" s="32" t="s">
        <v>12721</v>
      </c>
      <c r="D11942" s="33" t="s">
        <v>20</v>
      </c>
      <c r="E11942" s="243">
        <v>228825.6691</v>
      </c>
      <c r="F11942" s="168">
        <f t="shared" si="210"/>
        <v>228825.6691</v>
      </c>
    </row>
    <row r="11943" spans="1:6" s="45" customFormat="1" ht="14.25">
      <c r="A11943" s="31" t="s">
        <v>472</v>
      </c>
      <c r="B11943" s="21" t="s">
        <v>1878</v>
      </c>
      <c r="C11943" s="32" t="s">
        <v>12722</v>
      </c>
      <c r="D11943" s="33" t="s">
        <v>20</v>
      </c>
      <c r="E11943" s="243">
        <v>245908.66279999999</v>
      </c>
      <c r="F11943" s="168">
        <f t="shared" si="210"/>
        <v>245908.66279999999</v>
      </c>
    </row>
    <row r="11944" spans="1:6" s="45" customFormat="1" ht="14.25">
      <c r="A11944" s="31" t="s">
        <v>473</v>
      </c>
      <c r="B11944" s="21" t="s">
        <v>1878</v>
      </c>
      <c r="C11944" s="32" t="s">
        <v>12723</v>
      </c>
      <c r="D11944" s="33" t="s">
        <v>20</v>
      </c>
      <c r="E11944" s="243">
        <v>263046.04460000002</v>
      </c>
      <c r="F11944" s="168">
        <f t="shared" si="210"/>
        <v>263046.04460000002</v>
      </c>
    </row>
    <row r="11945" spans="1:6" s="45" customFormat="1" ht="14.25">
      <c r="A11945" s="31" t="s">
        <v>474</v>
      </c>
      <c r="B11945" s="21" t="s">
        <v>1878</v>
      </c>
      <c r="C11945" s="32" t="s">
        <v>12724</v>
      </c>
      <c r="D11945" s="33" t="s">
        <v>20</v>
      </c>
      <c r="E11945" s="243">
        <v>293290.56160000002</v>
      </c>
      <c r="F11945" s="168">
        <f t="shared" si="210"/>
        <v>293290.56160000002</v>
      </c>
    </row>
    <row r="11946" spans="1:6" s="45" customFormat="1" ht="14.25">
      <c r="A11946" s="31" t="s">
        <v>475</v>
      </c>
      <c r="B11946" s="21" t="s">
        <v>1878</v>
      </c>
      <c r="C11946" s="32" t="s">
        <v>12725</v>
      </c>
      <c r="D11946" s="33" t="s">
        <v>20</v>
      </c>
      <c r="E11946" s="243">
        <v>324561.00559999997</v>
      </c>
      <c r="F11946" s="168">
        <f t="shared" si="210"/>
        <v>324561.00559999997</v>
      </c>
    </row>
    <row r="11947" spans="1:6" s="45" customFormat="1" ht="14.25">
      <c r="A11947" s="31" t="s">
        <v>476</v>
      </c>
      <c r="B11947" s="21" t="s">
        <v>1878</v>
      </c>
      <c r="C11947" s="32" t="s">
        <v>12726</v>
      </c>
      <c r="D11947" s="33" t="s">
        <v>20</v>
      </c>
      <c r="E11947" s="243">
        <v>329520.533</v>
      </c>
      <c r="F11947" s="168">
        <f t="shared" si="210"/>
        <v>329520.533</v>
      </c>
    </row>
    <row r="11948" spans="1:6" s="45" customFormat="1" ht="14.25">
      <c r="A11948" s="31" t="s">
        <v>477</v>
      </c>
      <c r="B11948" s="21" t="s">
        <v>1878</v>
      </c>
      <c r="C11948" s="32" t="s">
        <v>12727</v>
      </c>
      <c r="D11948" s="33" t="s">
        <v>20</v>
      </c>
      <c r="E11948" s="243">
        <v>424038.2941</v>
      </c>
      <c r="F11948" s="168">
        <f t="shared" si="210"/>
        <v>424038.2941</v>
      </c>
    </row>
    <row r="11949" spans="1:6" s="45" customFormat="1" ht="14.25">
      <c r="A11949" s="31" t="s">
        <v>478</v>
      </c>
      <c r="B11949" s="21" t="s">
        <v>1878</v>
      </c>
      <c r="C11949" s="32" t="s">
        <v>12728</v>
      </c>
      <c r="D11949" s="33" t="s">
        <v>20</v>
      </c>
      <c r="E11949" s="243">
        <v>430881.67910000001</v>
      </c>
      <c r="F11949" s="168">
        <f t="shared" si="210"/>
        <v>430881.67910000001</v>
      </c>
    </row>
    <row r="11950" spans="1:6" s="45" customFormat="1" ht="14.25">
      <c r="A11950" s="31" t="s">
        <v>479</v>
      </c>
      <c r="B11950" s="21" t="s">
        <v>1878</v>
      </c>
      <c r="C11950" s="32" t="s">
        <v>12729</v>
      </c>
      <c r="D11950" s="33" t="s">
        <v>20</v>
      </c>
      <c r="E11950" s="243">
        <v>482900.89429999999</v>
      </c>
      <c r="F11950" s="168">
        <f t="shared" si="210"/>
        <v>482900.89429999999</v>
      </c>
    </row>
    <row r="11951" spans="1:6" s="45" customFormat="1" ht="14.25">
      <c r="A11951" s="31" t="s">
        <v>480</v>
      </c>
      <c r="B11951" s="21" t="s">
        <v>1878</v>
      </c>
      <c r="C11951" s="32" t="s">
        <v>12730</v>
      </c>
      <c r="D11951" s="33" t="s">
        <v>20</v>
      </c>
      <c r="E11951" s="243">
        <v>529097.48010000004</v>
      </c>
      <c r="F11951" s="168">
        <f t="shared" si="210"/>
        <v>529097.48010000004</v>
      </c>
    </row>
    <row r="11952" spans="1:6" s="45" customFormat="1" ht="14.25">
      <c r="A11952" s="31" t="s">
        <v>481</v>
      </c>
      <c r="B11952" s="21" t="s">
        <v>1878</v>
      </c>
      <c r="C11952" s="32" t="s">
        <v>12731</v>
      </c>
      <c r="D11952" s="33" t="s">
        <v>20</v>
      </c>
      <c r="E11952" s="243">
        <v>543125.3774</v>
      </c>
      <c r="F11952" s="168">
        <f t="shared" si="210"/>
        <v>543125.3774</v>
      </c>
    </row>
    <row r="11953" spans="1:6" s="45" customFormat="1" ht="14.25">
      <c r="A11953" s="31" t="s">
        <v>482</v>
      </c>
      <c r="B11953" s="21" t="s">
        <v>1878</v>
      </c>
      <c r="C11953" s="32" t="s">
        <v>12732</v>
      </c>
      <c r="D11953" s="33" t="s">
        <v>20</v>
      </c>
      <c r="E11953" s="243">
        <v>587866.4473</v>
      </c>
      <c r="F11953" s="168">
        <f t="shared" si="210"/>
        <v>587866.4473</v>
      </c>
    </row>
    <row r="11954" spans="1:6" s="45" customFormat="1" ht="14.25">
      <c r="A11954" s="31" t="s">
        <v>483</v>
      </c>
      <c r="B11954" s="21" t="s">
        <v>1878</v>
      </c>
      <c r="C11954" s="32" t="s">
        <v>12733</v>
      </c>
      <c r="D11954" s="33" t="s">
        <v>20</v>
      </c>
      <c r="E11954" s="243">
        <v>195145.2648</v>
      </c>
      <c r="F11954" s="168">
        <f t="shared" si="210"/>
        <v>195145.2648</v>
      </c>
    </row>
    <row r="11955" spans="1:6" s="45" customFormat="1" ht="14.25">
      <c r="A11955" s="31" t="s">
        <v>484</v>
      </c>
      <c r="B11955" s="21" t="s">
        <v>1878</v>
      </c>
      <c r="C11955" s="32" t="s">
        <v>12734</v>
      </c>
      <c r="D11955" s="33" t="s">
        <v>20</v>
      </c>
      <c r="E11955" s="243">
        <v>200266.7126</v>
      </c>
      <c r="F11955" s="168">
        <f t="shared" ref="F11955:F11986" si="211">E11955*$F$11535</f>
        <v>200266.7126</v>
      </c>
    </row>
    <row r="11956" spans="1:6" s="45" customFormat="1" ht="14.25">
      <c r="A11956" s="31" t="s">
        <v>485</v>
      </c>
      <c r="B11956" s="21" t="s">
        <v>1878</v>
      </c>
      <c r="C11956" s="32" t="s">
        <v>12735</v>
      </c>
      <c r="D11956" s="33" t="s">
        <v>20</v>
      </c>
      <c r="E11956" s="243">
        <v>215522.3921</v>
      </c>
      <c r="F11956" s="168">
        <f t="shared" si="211"/>
        <v>215522.3921</v>
      </c>
    </row>
    <row r="11957" spans="1:6" s="45" customFormat="1" ht="14.25">
      <c r="A11957" s="31" t="s">
        <v>486</v>
      </c>
      <c r="B11957" s="21" t="s">
        <v>1878</v>
      </c>
      <c r="C11957" s="32" t="s">
        <v>12736</v>
      </c>
      <c r="D11957" s="33" t="s">
        <v>20</v>
      </c>
      <c r="E11957" s="243">
        <v>230777.19279999999</v>
      </c>
      <c r="F11957" s="168">
        <f t="shared" si="211"/>
        <v>230777.19279999999</v>
      </c>
    </row>
    <row r="11958" spans="1:6" s="45" customFormat="1" ht="14.25">
      <c r="A11958" s="31" t="s">
        <v>487</v>
      </c>
      <c r="B11958" s="21" t="s">
        <v>1878</v>
      </c>
      <c r="C11958" s="32" t="s">
        <v>12737</v>
      </c>
      <c r="D11958" s="33" t="s">
        <v>20</v>
      </c>
      <c r="E11958" s="243">
        <v>246037.64439999999</v>
      </c>
      <c r="F11958" s="168">
        <f t="shared" si="211"/>
        <v>246037.64439999999</v>
      </c>
    </row>
    <row r="11959" spans="1:6" s="45" customFormat="1" ht="14.25">
      <c r="A11959" s="31" t="s">
        <v>488</v>
      </c>
      <c r="B11959" s="21" t="s">
        <v>1878</v>
      </c>
      <c r="C11959" s="32" t="s">
        <v>12738</v>
      </c>
      <c r="D11959" s="33" t="s">
        <v>20</v>
      </c>
      <c r="E11959" s="243">
        <v>272645.46370000002</v>
      </c>
      <c r="F11959" s="168">
        <f t="shared" si="211"/>
        <v>272645.46370000002</v>
      </c>
    </row>
    <row r="11960" spans="1:6" s="45" customFormat="1" ht="14.25">
      <c r="A11960" s="31" t="s">
        <v>489</v>
      </c>
      <c r="B11960" s="21" t="s">
        <v>1878</v>
      </c>
      <c r="C11960" s="32" t="s">
        <v>12739</v>
      </c>
      <c r="D11960" s="33" t="s">
        <v>20</v>
      </c>
      <c r="E11960" s="243">
        <v>300261.4694</v>
      </c>
      <c r="F11960" s="168">
        <f t="shared" si="211"/>
        <v>300261.4694</v>
      </c>
    </row>
    <row r="11961" spans="1:6" s="45" customFormat="1" ht="14.25">
      <c r="A11961" s="31" t="s">
        <v>490</v>
      </c>
      <c r="B11961" s="21" t="s">
        <v>1878</v>
      </c>
      <c r="C11961" s="32" t="s">
        <v>12740</v>
      </c>
      <c r="D11961" s="33" t="s">
        <v>20</v>
      </c>
      <c r="E11961" s="243">
        <v>305136.52179999999</v>
      </c>
      <c r="F11961" s="168">
        <f t="shared" si="211"/>
        <v>305136.52179999999</v>
      </c>
    </row>
    <row r="11962" spans="1:6" s="45" customFormat="1" ht="14.25">
      <c r="A11962" s="31" t="s">
        <v>491</v>
      </c>
      <c r="B11962" s="21" t="s">
        <v>1878</v>
      </c>
      <c r="C11962" s="32" t="s">
        <v>12741</v>
      </c>
      <c r="D11962" s="33" t="s">
        <v>20</v>
      </c>
      <c r="E11962" s="243">
        <v>327328.36080000002</v>
      </c>
      <c r="F11962" s="168">
        <f t="shared" si="211"/>
        <v>327328.36080000002</v>
      </c>
    </row>
    <row r="11963" spans="1:6" s="45" customFormat="1" ht="14.25">
      <c r="A11963" s="31" t="s">
        <v>492</v>
      </c>
      <c r="B11963" s="21" t="s">
        <v>1878</v>
      </c>
      <c r="C11963" s="32" t="s">
        <v>12742</v>
      </c>
      <c r="D11963" s="33" t="s">
        <v>20</v>
      </c>
      <c r="E11963" s="243">
        <v>334053.48060000001</v>
      </c>
      <c r="F11963" s="168">
        <f t="shared" si="211"/>
        <v>334053.48060000001</v>
      </c>
    </row>
    <row r="11964" spans="1:6" s="45" customFormat="1" ht="14.25">
      <c r="A11964" s="31" t="s">
        <v>493</v>
      </c>
      <c r="B11964" s="21" t="s">
        <v>1878</v>
      </c>
      <c r="C11964" s="32" t="s">
        <v>12743</v>
      </c>
      <c r="D11964" s="33" t="s">
        <v>20</v>
      </c>
      <c r="E11964" s="243">
        <v>356198.63900000002</v>
      </c>
      <c r="F11964" s="168">
        <f t="shared" si="211"/>
        <v>356198.63900000002</v>
      </c>
    </row>
    <row r="11965" spans="1:6" s="45" customFormat="1" ht="14.25">
      <c r="A11965" s="31" t="s">
        <v>494</v>
      </c>
      <c r="B11965" s="21" t="s">
        <v>1878</v>
      </c>
      <c r="C11965" s="32" t="s">
        <v>12744</v>
      </c>
      <c r="D11965" s="33" t="s">
        <v>20</v>
      </c>
      <c r="E11965" s="243">
        <v>408205.12479999999</v>
      </c>
      <c r="F11965" s="168">
        <f t="shared" si="211"/>
        <v>408205.12479999999</v>
      </c>
    </row>
    <row r="11966" spans="1:6" s="45" customFormat="1" ht="14.25">
      <c r="A11966" s="31" t="s">
        <v>495</v>
      </c>
      <c r="B11966" s="21" t="s">
        <v>1878</v>
      </c>
      <c r="C11966" s="32" t="s">
        <v>12745</v>
      </c>
      <c r="D11966" s="33" t="s">
        <v>20</v>
      </c>
      <c r="E11966" s="243">
        <v>421992.2671</v>
      </c>
      <c r="F11966" s="168">
        <f t="shared" si="211"/>
        <v>421992.2671</v>
      </c>
    </row>
    <row r="11967" spans="1:6" s="45" customFormat="1" ht="14.25">
      <c r="A11967" s="31" t="s">
        <v>496</v>
      </c>
      <c r="B11967" s="21" t="s">
        <v>1878</v>
      </c>
      <c r="C11967" s="32" t="s">
        <v>12746</v>
      </c>
      <c r="D11967" s="33" t="s">
        <v>20</v>
      </c>
      <c r="E11967" s="243">
        <v>454800.81020000001</v>
      </c>
      <c r="F11967" s="168">
        <f t="shared" si="211"/>
        <v>454800.81020000001</v>
      </c>
    </row>
    <row r="11968" spans="1:6" s="45" customFormat="1" ht="14.25">
      <c r="A11968" s="31" t="s">
        <v>497</v>
      </c>
      <c r="B11968" s="21" t="s">
        <v>1878</v>
      </c>
      <c r="C11968" s="32" t="s">
        <v>12747</v>
      </c>
      <c r="D11968" s="33" t="s">
        <v>21</v>
      </c>
      <c r="E11968" s="243">
        <v>1.2572000000000001</v>
      </c>
      <c r="F11968" s="168">
        <f t="shared" si="211"/>
        <v>1.2572000000000001</v>
      </c>
    </row>
    <row r="11969" spans="1:6" s="45" customFormat="1" ht="14.25">
      <c r="A11969" s="31" t="s">
        <v>498</v>
      </c>
      <c r="B11969" s="21" t="s">
        <v>1878</v>
      </c>
      <c r="C11969" s="32" t="s">
        <v>12748</v>
      </c>
      <c r="D11969" s="33" t="s">
        <v>20</v>
      </c>
      <c r="E11969" s="243">
        <v>797.84739999999999</v>
      </c>
      <c r="F11969" s="168">
        <f t="shared" si="211"/>
        <v>797.84739999999999</v>
      </c>
    </row>
    <row r="11970" spans="1:6" s="45" customFormat="1" ht="14.25">
      <c r="A11970" s="31" t="s">
        <v>499</v>
      </c>
      <c r="B11970" s="21" t="s">
        <v>1878</v>
      </c>
      <c r="C11970" s="32" t="s">
        <v>12749</v>
      </c>
      <c r="D11970" s="33" t="s">
        <v>20</v>
      </c>
      <c r="E11970" s="243">
        <v>5.8605</v>
      </c>
      <c r="F11970" s="168">
        <f t="shared" si="211"/>
        <v>5.8605</v>
      </c>
    </row>
    <row r="11971" spans="1:6" s="45" customFormat="1" ht="14.25">
      <c r="A11971" s="31" t="s">
        <v>500</v>
      </c>
      <c r="B11971" s="21" t="s">
        <v>1878</v>
      </c>
      <c r="C11971" s="32" t="s">
        <v>12750</v>
      </c>
      <c r="D11971" s="33" t="s">
        <v>20</v>
      </c>
      <c r="E11971" s="243">
        <v>80.122600000000006</v>
      </c>
      <c r="F11971" s="168">
        <f t="shared" si="211"/>
        <v>80.122600000000006</v>
      </c>
    </row>
    <row r="11972" spans="1:6" s="45" customFormat="1" ht="14.25">
      <c r="A11972" s="31" t="s">
        <v>501</v>
      </c>
      <c r="B11972" s="21" t="s">
        <v>1878</v>
      </c>
      <c r="C11972" s="32" t="s">
        <v>12751</v>
      </c>
      <c r="D11972" s="33" t="s">
        <v>20</v>
      </c>
      <c r="E11972" s="243">
        <v>67.565799999999996</v>
      </c>
      <c r="F11972" s="168">
        <f t="shared" si="211"/>
        <v>67.565799999999996</v>
      </c>
    </row>
    <row r="11973" spans="1:6" s="45" customFormat="1" ht="14.25">
      <c r="A11973" s="31" t="s">
        <v>502</v>
      </c>
      <c r="B11973" s="21" t="s">
        <v>1878</v>
      </c>
      <c r="C11973" s="32" t="s">
        <v>12752</v>
      </c>
      <c r="D11973" s="33" t="s">
        <v>20</v>
      </c>
      <c r="E11973" s="243">
        <v>26.600300000000001</v>
      </c>
      <c r="F11973" s="168">
        <f t="shared" si="211"/>
        <v>26.600300000000001</v>
      </c>
    </row>
    <row r="11974" spans="1:6" s="45" customFormat="1" ht="14.25">
      <c r="A11974" s="31" t="s">
        <v>503</v>
      </c>
      <c r="B11974" s="21" t="s">
        <v>1878</v>
      </c>
      <c r="C11974" s="32" t="s">
        <v>12753</v>
      </c>
      <c r="D11974" s="33" t="s">
        <v>21</v>
      </c>
      <c r="E11974" s="243">
        <v>2.3778000000000001</v>
      </c>
      <c r="F11974" s="168">
        <f t="shared" si="211"/>
        <v>2.3778000000000001</v>
      </c>
    </row>
    <row r="11975" spans="1:6" s="45" customFormat="1" ht="14.25">
      <c r="A11975" s="31" t="s">
        <v>504</v>
      </c>
      <c r="B11975" s="21" t="s">
        <v>1878</v>
      </c>
      <c r="C11975" s="32" t="s">
        <v>12754</v>
      </c>
      <c r="D11975" s="33" t="s">
        <v>20</v>
      </c>
      <c r="E11975" s="243">
        <v>188.61150000000001</v>
      </c>
      <c r="F11975" s="168">
        <f t="shared" si="211"/>
        <v>188.61150000000001</v>
      </c>
    </row>
    <row r="11976" spans="1:6" s="45" customFormat="1" ht="14.25">
      <c r="A11976" s="31" t="s">
        <v>505</v>
      </c>
      <c r="B11976" s="21" t="s">
        <v>1878</v>
      </c>
      <c r="C11976" s="32" t="s">
        <v>12755</v>
      </c>
      <c r="D11976" s="33" t="s">
        <v>20</v>
      </c>
      <c r="E11976" s="243">
        <v>73.788499999999999</v>
      </c>
      <c r="F11976" s="168">
        <f t="shared" si="211"/>
        <v>73.788499999999999</v>
      </c>
    </row>
    <row r="11977" spans="1:6" s="45" customFormat="1" ht="14.25">
      <c r="A11977" s="31" t="s">
        <v>506</v>
      </c>
      <c r="B11977" s="21" t="s">
        <v>1878</v>
      </c>
      <c r="C11977" s="32" t="s">
        <v>12756</v>
      </c>
      <c r="D11977" s="33" t="s">
        <v>20</v>
      </c>
      <c r="E11977" s="243">
        <v>31.5501</v>
      </c>
      <c r="F11977" s="168">
        <f t="shared" si="211"/>
        <v>31.5501</v>
      </c>
    </row>
    <row r="11978" spans="1:6" s="45" customFormat="1" ht="14.25">
      <c r="A11978" s="31" t="s">
        <v>507</v>
      </c>
      <c r="B11978" s="21" t="s">
        <v>1878</v>
      </c>
      <c r="C11978" s="32" t="s">
        <v>12757</v>
      </c>
      <c r="D11978" s="33" t="s">
        <v>45</v>
      </c>
      <c r="E11978" s="243">
        <v>51.998899999999999</v>
      </c>
      <c r="F11978" s="168">
        <f t="shared" si="211"/>
        <v>51.998899999999999</v>
      </c>
    </row>
    <row r="11979" spans="1:6" s="45" customFormat="1" ht="14.25">
      <c r="A11979" s="31" t="s">
        <v>508</v>
      </c>
      <c r="B11979" s="21" t="s">
        <v>1878</v>
      </c>
      <c r="C11979" s="32" t="s">
        <v>12758</v>
      </c>
      <c r="D11979" s="33" t="s">
        <v>27</v>
      </c>
      <c r="E11979" s="243">
        <v>28.4696</v>
      </c>
      <c r="F11979" s="168">
        <f t="shared" si="211"/>
        <v>28.4696</v>
      </c>
    </row>
    <row r="11980" spans="1:6" s="45" customFormat="1" ht="14.25">
      <c r="A11980" s="31" t="s">
        <v>509</v>
      </c>
      <c r="B11980" s="21" t="s">
        <v>1878</v>
      </c>
      <c r="C11980" s="32" t="s">
        <v>12759</v>
      </c>
      <c r="D11980" s="33" t="s">
        <v>27</v>
      </c>
      <c r="E11980" s="243">
        <v>26.9499</v>
      </c>
      <c r="F11980" s="168">
        <f t="shared" si="211"/>
        <v>26.9499</v>
      </c>
    </row>
    <row r="11981" spans="1:6" s="45" customFormat="1" ht="14.25">
      <c r="A11981" s="31" t="s">
        <v>510</v>
      </c>
      <c r="B11981" s="21" t="s">
        <v>1878</v>
      </c>
      <c r="C11981" s="32" t="s">
        <v>12760</v>
      </c>
      <c r="D11981" s="33" t="s">
        <v>23</v>
      </c>
      <c r="E11981" s="243">
        <v>11.4116</v>
      </c>
      <c r="F11981" s="168">
        <f t="shared" si="211"/>
        <v>11.4116</v>
      </c>
    </row>
    <row r="11982" spans="1:6" s="45" customFormat="1" ht="14.25">
      <c r="A11982" s="31" t="s">
        <v>511</v>
      </c>
      <c r="B11982" s="21" t="s">
        <v>1878</v>
      </c>
      <c r="C11982" s="32" t="s">
        <v>12761</v>
      </c>
      <c r="D11982" s="33" t="s">
        <v>21</v>
      </c>
      <c r="E11982" s="243">
        <v>165.53630000000001</v>
      </c>
      <c r="F11982" s="168">
        <f t="shared" si="211"/>
        <v>165.53630000000001</v>
      </c>
    </row>
    <row r="11983" spans="1:6" s="45" customFormat="1" ht="14.25">
      <c r="A11983" s="31" t="s">
        <v>512</v>
      </c>
      <c r="B11983" s="21" t="s">
        <v>1878</v>
      </c>
      <c r="C11983" s="32" t="s">
        <v>12762</v>
      </c>
      <c r="D11983" s="33" t="s">
        <v>27</v>
      </c>
      <c r="E11983" s="243">
        <v>8.8611000000000004</v>
      </c>
      <c r="F11983" s="168">
        <f t="shared" si="211"/>
        <v>8.8611000000000004</v>
      </c>
    </row>
    <row r="11984" spans="1:6" s="45" customFormat="1" ht="14.25">
      <c r="A11984" s="31" t="s">
        <v>513</v>
      </c>
      <c r="B11984" s="21" t="s">
        <v>1878</v>
      </c>
      <c r="C11984" s="32" t="s">
        <v>12763</v>
      </c>
      <c r="D11984" s="33" t="s">
        <v>27</v>
      </c>
      <c r="E11984" s="243">
        <v>7.8643000000000001</v>
      </c>
      <c r="F11984" s="168">
        <f t="shared" si="211"/>
        <v>7.8643000000000001</v>
      </c>
    </row>
    <row r="11985" spans="1:6" s="45" customFormat="1" ht="14.25">
      <c r="A11985" s="31" t="s">
        <v>514</v>
      </c>
      <c r="B11985" s="21" t="s">
        <v>1878</v>
      </c>
      <c r="C11985" s="32" t="s">
        <v>12764</v>
      </c>
      <c r="D11985" s="33" t="s">
        <v>23</v>
      </c>
      <c r="E11985" s="243">
        <v>9.6262000000000008</v>
      </c>
      <c r="F11985" s="168">
        <f t="shared" si="211"/>
        <v>9.6262000000000008</v>
      </c>
    </row>
    <row r="11986" spans="1:6" s="45" customFormat="1" ht="14.25">
      <c r="A11986" s="31" t="s">
        <v>515</v>
      </c>
      <c r="B11986" s="21" t="s">
        <v>1878</v>
      </c>
      <c r="C11986" s="32" t="s">
        <v>12765</v>
      </c>
      <c r="D11986" s="33" t="s">
        <v>23</v>
      </c>
      <c r="E11986" s="243">
        <v>9.9404000000000003</v>
      </c>
      <c r="F11986" s="168">
        <f t="shared" si="211"/>
        <v>9.9404000000000003</v>
      </c>
    </row>
    <row r="11987" spans="1:6" s="45" customFormat="1" ht="14.25">
      <c r="A11987" s="31" t="s">
        <v>516</v>
      </c>
      <c r="B11987" s="21" t="s">
        <v>1878</v>
      </c>
      <c r="C11987" s="32" t="s">
        <v>12766</v>
      </c>
      <c r="D11987" s="33" t="s">
        <v>23</v>
      </c>
      <c r="E11987" s="243">
        <v>8.7536000000000005</v>
      </c>
      <c r="F11987" s="168">
        <f t="shared" ref="F11987:F12018" si="212">E11987*$F$11535</f>
        <v>8.7536000000000005</v>
      </c>
    </row>
    <row r="11988" spans="1:6" s="45" customFormat="1" ht="14.25">
      <c r="A11988" s="31" t="s">
        <v>517</v>
      </c>
      <c r="B11988" s="21" t="s">
        <v>1878</v>
      </c>
      <c r="C11988" s="32" t="s">
        <v>12767</v>
      </c>
      <c r="D11988" s="33" t="s">
        <v>23</v>
      </c>
      <c r="E11988" s="243">
        <v>5.5438000000000001</v>
      </c>
      <c r="F11988" s="168">
        <f t="shared" si="212"/>
        <v>5.5438000000000001</v>
      </c>
    </row>
    <row r="11989" spans="1:6" s="45" customFormat="1" ht="14.25">
      <c r="A11989" s="31" t="s">
        <v>518</v>
      </c>
      <c r="B11989" s="21" t="s">
        <v>1878</v>
      </c>
      <c r="C11989" s="32" t="s">
        <v>12768</v>
      </c>
      <c r="D11989" s="33" t="s">
        <v>44</v>
      </c>
      <c r="E11989" s="243">
        <v>125.6193</v>
      </c>
      <c r="F11989" s="168">
        <f t="shared" si="212"/>
        <v>125.6193</v>
      </c>
    </row>
    <row r="11990" spans="1:6" s="45" customFormat="1" ht="14.25">
      <c r="A11990" s="31" t="s">
        <v>519</v>
      </c>
      <c r="B11990" s="21" t="s">
        <v>1878</v>
      </c>
      <c r="C11990" s="32" t="s">
        <v>12769</v>
      </c>
      <c r="D11990" s="33" t="s">
        <v>44</v>
      </c>
      <c r="E11990" s="243">
        <v>148.45410000000001</v>
      </c>
      <c r="F11990" s="168">
        <f t="shared" si="212"/>
        <v>148.45410000000001</v>
      </c>
    </row>
    <row r="11991" spans="1:6" s="45" customFormat="1" ht="14.25">
      <c r="A11991" s="31" t="s">
        <v>520</v>
      </c>
      <c r="B11991" s="21" t="s">
        <v>1878</v>
      </c>
      <c r="C11991" s="32" t="s">
        <v>12770</v>
      </c>
      <c r="D11991" s="33" t="s">
        <v>23</v>
      </c>
      <c r="E11991" s="243">
        <v>25.214099999999998</v>
      </c>
      <c r="F11991" s="168">
        <f t="shared" si="212"/>
        <v>25.214099999999998</v>
      </c>
    </row>
    <row r="11992" spans="1:6" s="45" customFormat="1" ht="14.25">
      <c r="A11992" s="31" t="s">
        <v>521</v>
      </c>
      <c r="B11992" s="21" t="s">
        <v>1878</v>
      </c>
      <c r="C11992" s="32" t="s">
        <v>12771</v>
      </c>
      <c r="D11992" s="33" t="s">
        <v>20</v>
      </c>
      <c r="E11992" s="243">
        <v>504.25130000000001</v>
      </c>
      <c r="F11992" s="168">
        <f t="shared" si="212"/>
        <v>504.25130000000001</v>
      </c>
    </row>
    <row r="11993" spans="1:6" s="45" customFormat="1" ht="14.25">
      <c r="A11993" s="31" t="s">
        <v>522</v>
      </c>
      <c r="B11993" s="21" t="s">
        <v>1878</v>
      </c>
      <c r="C11993" s="32" t="s">
        <v>12772</v>
      </c>
      <c r="D11993" s="33" t="s">
        <v>23</v>
      </c>
      <c r="E11993" s="243">
        <v>60.427799999999998</v>
      </c>
      <c r="F11993" s="168">
        <f t="shared" si="212"/>
        <v>60.427799999999998</v>
      </c>
    </row>
    <row r="11994" spans="1:6" s="45" customFormat="1" ht="14.25">
      <c r="A11994" s="31" t="s">
        <v>523</v>
      </c>
      <c r="B11994" s="21" t="s">
        <v>1878</v>
      </c>
      <c r="C11994" s="32" t="s">
        <v>12773</v>
      </c>
      <c r="D11994" s="33" t="s">
        <v>23</v>
      </c>
      <c r="E11994" s="243">
        <v>24.130099999999999</v>
      </c>
      <c r="F11994" s="168">
        <f t="shared" si="212"/>
        <v>24.130099999999999</v>
      </c>
    </row>
    <row r="11995" spans="1:6" s="45" customFormat="1" ht="14.25">
      <c r="A11995" s="31" t="s">
        <v>524</v>
      </c>
      <c r="B11995" s="21" t="s">
        <v>1878</v>
      </c>
      <c r="C11995" s="32" t="s">
        <v>12774</v>
      </c>
      <c r="D11995" s="33" t="s">
        <v>23</v>
      </c>
      <c r="E11995" s="243">
        <v>164.51</v>
      </c>
      <c r="F11995" s="168">
        <f t="shared" si="212"/>
        <v>164.51</v>
      </c>
    </row>
    <row r="11996" spans="1:6" s="45" customFormat="1" ht="14.25">
      <c r="A11996" s="31" t="s">
        <v>525</v>
      </c>
      <c r="B11996" s="21" t="s">
        <v>1878</v>
      </c>
      <c r="C11996" s="32" t="s">
        <v>12775</v>
      </c>
      <c r="D11996" s="33" t="s">
        <v>20</v>
      </c>
      <c r="E11996" s="243">
        <v>421.36619999999999</v>
      </c>
      <c r="F11996" s="168">
        <f t="shared" si="212"/>
        <v>421.36619999999999</v>
      </c>
    </row>
    <row r="11997" spans="1:6" s="45" customFormat="1" ht="14.25">
      <c r="A11997" s="31" t="s">
        <v>526</v>
      </c>
      <c r="B11997" s="21" t="s">
        <v>1878</v>
      </c>
      <c r="C11997" s="32" t="s">
        <v>12776</v>
      </c>
      <c r="D11997" s="33" t="s">
        <v>23</v>
      </c>
      <c r="E11997" s="243">
        <v>33.532299999999999</v>
      </c>
      <c r="F11997" s="168">
        <f t="shared" si="212"/>
        <v>33.532299999999999</v>
      </c>
    </row>
    <row r="11998" spans="1:6" s="45" customFormat="1" ht="14.25">
      <c r="A11998" s="31" t="s">
        <v>527</v>
      </c>
      <c r="B11998" s="21" t="s">
        <v>1878</v>
      </c>
      <c r="C11998" s="32" t="s">
        <v>12777</v>
      </c>
      <c r="D11998" s="33" t="s">
        <v>23</v>
      </c>
      <c r="E11998" s="243">
        <v>33.323900000000002</v>
      </c>
      <c r="F11998" s="168">
        <f t="shared" si="212"/>
        <v>33.323900000000002</v>
      </c>
    </row>
    <row r="11999" spans="1:6" s="45" customFormat="1" ht="14.25">
      <c r="A11999" s="31" t="s">
        <v>528</v>
      </c>
      <c r="B11999" s="21" t="s">
        <v>1878</v>
      </c>
      <c r="C11999" s="32" t="s">
        <v>12778</v>
      </c>
      <c r="D11999" s="33" t="s">
        <v>20</v>
      </c>
      <c r="E11999" s="243">
        <v>30.1557</v>
      </c>
      <c r="F11999" s="168">
        <f t="shared" si="212"/>
        <v>30.1557</v>
      </c>
    </row>
    <row r="12000" spans="1:6" s="45" customFormat="1" ht="14.25">
      <c r="A12000" s="31" t="s">
        <v>529</v>
      </c>
      <c r="B12000" s="21" t="s">
        <v>1878</v>
      </c>
      <c r="C12000" s="32" t="s">
        <v>12779</v>
      </c>
      <c r="D12000" s="33" t="s">
        <v>23</v>
      </c>
      <c r="E12000" s="243">
        <v>59.919400000000003</v>
      </c>
      <c r="F12000" s="168">
        <f t="shared" si="212"/>
        <v>59.919400000000003</v>
      </c>
    </row>
    <row r="12001" spans="1:6" s="45" customFormat="1" ht="14.25">
      <c r="A12001" s="31" t="s">
        <v>530</v>
      </c>
      <c r="B12001" s="21" t="s">
        <v>1878</v>
      </c>
      <c r="C12001" s="32" t="s">
        <v>12780</v>
      </c>
      <c r="D12001" s="33" t="s">
        <v>20</v>
      </c>
      <c r="E12001" s="243">
        <v>7.5388999999999999</v>
      </c>
      <c r="F12001" s="168">
        <f t="shared" si="212"/>
        <v>7.5388999999999999</v>
      </c>
    </row>
    <row r="12002" spans="1:6" s="45" customFormat="1" ht="14.25">
      <c r="A12002" s="31" t="s">
        <v>531</v>
      </c>
      <c r="B12002" s="21" t="s">
        <v>1878</v>
      </c>
      <c r="C12002" s="32" t="s">
        <v>12781</v>
      </c>
      <c r="D12002" s="33" t="s">
        <v>20</v>
      </c>
      <c r="E12002" s="243">
        <v>5.6376999999999997</v>
      </c>
      <c r="F12002" s="168">
        <f t="shared" si="212"/>
        <v>5.6376999999999997</v>
      </c>
    </row>
    <row r="12003" spans="1:6" s="45" customFormat="1" ht="14.25">
      <c r="A12003" s="31" t="s">
        <v>532</v>
      </c>
      <c r="B12003" s="21" t="s">
        <v>1878</v>
      </c>
      <c r="C12003" s="32" t="s">
        <v>12782</v>
      </c>
      <c r="D12003" s="33" t="s">
        <v>20</v>
      </c>
      <c r="E12003" s="243">
        <v>2942.848</v>
      </c>
      <c r="F12003" s="168">
        <f t="shared" si="212"/>
        <v>2942.848</v>
      </c>
    </row>
    <row r="12004" spans="1:6" s="45" customFormat="1" ht="14.25">
      <c r="A12004" s="31" t="s">
        <v>533</v>
      </c>
      <c r="B12004" s="21" t="s">
        <v>1878</v>
      </c>
      <c r="C12004" s="32" t="s">
        <v>12783</v>
      </c>
      <c r="D12004" s="33" t="s">
        <v>20</v>
      </c>
      <c r="E12004" s="243">
        <v>494.39089999999999</v>
      </c>
      <c r="F12004" s="168">
        <f t="shared" si="212"/>
        <v>494.39089999999999</v>
      </c>
    </row>
    <row r="12005" spans="1:6" s="45" customFormat="1" ht="14.25">
      <c r="A12005" s="31" t="s">
        <v>534</v>
      </c>
      <c r="B12005" s="21" t="s">
        <v>1878</v>
      </c>
      <c r="C12005" s="32" t="s">
        <v>12784</v>
      </c>
      <c r="D12005" s="33" t="s">
        <v>20</v>
      </c>
      <c r="E12005" s="243">
        <v>35.110900000000001</v>
      </c>
      <c r="F12005" s="168">
        <f t="shared" si="212"/>
        <v>35.110900000000001</v>
      </c>
    </row>
    <row r="12006" spans="1:6" s="45" customFormat="1" ht="14.25">
      <c r="A12006" s="31" t="s">
        <v>535</v>
      </c>
      <c r="B12006" s="21" t="s">
        <v>1878</v>
      </c>
      <c r="C12006" s="32" t="s">
        <v>12785</v>
      </c>
      <c r="D12006" s="33" t="s">
        <v>20</v>
      </c>
      <c r="E12006" s="243">
        <v>386.32339999999999</v>
      </c>
      <c r="F12006" s="168">
        <f t="shared" si="212"/>
        <v>386.32339999999999</v>
      </c>
    </row>
    <row r="12007" spans="1:6" s="45" customFormat="1" ht="14.25">
      <c r="A12007" s="31" t="s">
        <v>536</v>
      </c>
      <c r="B12007" s="21" t="s">
        <v>1878</v>
      </c>
      <c r="C12007" s="32" t="s">
        <v>12786</v>
      </c>
      <c r="D12007" s="33" t="s">
        <v>21</v>
      </c>
      <c r="E12007" s="243">
        <v>96.870800000000003</v>
      </c>
      <c r="F12007" s="168">
        <f t="shared" si="212"/>
        <v>96.870800000000003</v>
      </c>
    </row>
    <row r="12008" spans="1:6" s="45" customFormat="1" ht="14.25">
      <c r="A12008" s="31" t="s">
        <v>537</v>
      </c>
      <c r="B12008" s="21" t="s">
        <v>1878</v>
      </c>
      <c r="C12008" s="32" t="s">
        <v>12787</v>
      </c>
      <c r="D12008" s="33" t="s">
        <v>45</v>
      </c>
      <c r="E12008" s="243">
        <v>47.555399999999999</v>
      </c>
      <c r="F12008" s="168">
        <f t="shared" si="212"/>
        <v>47.555399999999999</v>
      </c>
    </row>
    <row r="12009" spans="1:6" s="45" customFormat="1" ht="14.25">
      <c r="A12009" s="31" t="s">
        <v>538</v>
      </c>
      <c r="B12009" s="21" t="s">
        <v>1878</v>
      </c>
      <c r="C12009" s="32" t="s">
        <v>12788</v>
      </c>
      <c r="D12009" s="33" t="s">
        <v>20</v>
      </c>
      <c r="E12009" s="243">
        <v>627.02599999999995</v>
      </c>
      <c r="F12009" s="168">
        <f t="shared" si="212"/>
        <v>627.02599999999995</v>
      </c>
    </row>
    <row r="12010" spans="1:6" s="45" customFormat="1" ht="14.25">
      <c r="A12010" s="31" t="s">
        <v>539</v>
      </c>
      <c r="B12010" s="21" t="s">
        <v>1878</v>
      </c>
      <c r="C12010" s="32" t="s">
        <v>12789</v>
      </c>
      <c r="D12010" s="33" t="s">
        <v>20</v>
      </c>
      <c r="E12010" s="243">
        <v>320.66849999999999</v>
      </c>
      <c r="F12010" s="168">
        <f t="shared" si="212"/>
        <v>320.66849999999999</v>
      </c>
    </row>
    <row r="12011" spans="1:6" s="45" customFormat="1" ht="14.25">
      <c r="A12011" s="31" t="s">
        <v>540</v>
      </c>
      <c r="B12011" s="21" t="s">
        <v>1878</v>
      </c>
      <c r="C12011" s="32" t="s">
        <v>12790</v>
      </c>
      <c r="D12011" s="33" t="s">
        <v>21</v>
      </c>
      <c r="E12011" s="243">
        <v>176.0872</v>
      </c>
      <c r="F12011" s="168">
        <f t="shared" si="212"/>
        <v>176.0872</v>
      </c>
    </row>
    <row r="12012" spans="1:6" s="45" customFormat="1" ht="14.25">
      <c r="A12012" s="31" t="s">
        <v>541</v>
      </c>
      <c r="B12012" s="21" t="s">
        <v>1878</v>
      </c>
      <c r="C12012" s="32" t="s">
        <v>12791</v>
      </c>
      <c r="D12012" s="33" t="s">
        <v>45</v>
      </c>
      <c r="E12012" s="243">
        <v>34.823999999999998</v>
      </c>
      <c r="F12012" s="168">
        <f t="shared" si="212"/>
        <v>34.823999999999998</v>
      </c>
    </row>
    <row r="12013" spans="1:6" s="45" customFormat="1" ht="14.25">
      <c r="A12013" s="31" t="s">
        <v>542</v>
      </c>
      <c r="B12013" s="21" t="s">
        <v>1878</v>
      </c>
      <c r="C12013" s="32" t="s">
        <v>12792</v>
      </c>
      <c r="D12013" s="33" t="s">
        <v>45</v>
      </c>
      <c r="E12013" s="243">
        <v>21.564299999999999</v>
      </c>
      <c r="F12013" s="168">
        <f t="shared" si="212"/>
        <v>21.564299999999999</v>
      </c>
    </row>
    <row r="12014" spans="1:6" s="45" customFormat="1" ht="14.25">
      <c r="A12014" s="31" t="s">
        <v>543</v>
      </c>
      <c r="B12014" s="21" t="s">
        <v>1878</v>
      </c>
      <c r="C12014" s="32" t="s">
        <v>12793</v>
      </c>
      <c r="D12014" s="33" t="s">
        <v>45</v>
      </c>
      <c r="E12014" s="243">
        <v>27.938400000000001</v>
      </c>
      <c r="F12014" s="168">
        <f t="shared" si="212"/>
        <v>27.938400000000001</v>
      </c>
    </row>
    <row r="12015" spans="1:6" s="45" customFormat="1" ht="14.25">
      <c r="A12015" s="31" t="s">
        <v>544</v>
      </c>
      <c r="B12015" s="21" t="s">
        <v>1878</v>
      </c>
      <c r="C12015" s="32" t="s">
        <v>12794</v>
      </c>
      <c r="D12015" s="33" t="s">
        <v>45</v>
      </c>
      <c r="E12015" s="243">
        <v>28.9405</v>
      </c>
      <c r="F12015" s="168">
        <f t="shared" si="212"/>
        <v>28.9405</v>
      </c>
    </row>
    <row r="12016" spans="1:6" s="45" customFormat="1" ht="14.25">
      <c r="A12016" s="31" t="s">
        <v>545</v>
      </c>
      <c r="B12016" s="21" t="s">
        <v>1878</v>
      </c>
      <c r="C12016" s="32" t="s">
        <v>12795</v>
      </c>
      <c r="D12016" s="33" t="s">
        <v>45</v>
      </c>
      <c r="E12016" s="243">
        <v>31.058399999999999</v>
      </c>
      <c r="F12016" s="168">
        <f t="shared" si="212"/>
        <v>31.058399999999999</v>
      </c>
    </row>
    <row r="12017" spans="1:6" s="45" customFormat="1" ht="14.25">
      <c r="A12017" s="31" t="s">
        <v>546</v>
      </c>
      <c r="B12017" s="21" t="s">
        <v>1878</v>
      </c>
      <c r="C12017" s="32" t="s">
        <v>12796</v>
      </c>
      <c r="D12017" s="33" t="s">
        <v>45</v>
      </c>
      <c r="E12017" s="243">
        <v>41.141300000000001</v>
      </c>
      <c r="F12017" s="168">
        <f t="shared" si="212"/>
        <v>41.141300000000001</v>
      </c>
    </row>
    <row r="12018" spans="1:6" s="45" customFormat="1" ht="14.25">
      <c r="A12018" s="31" t="s">
        <v>547</v>
      </c>
      <c r="B12018" s="21" t="s">
        <v>1878</v>
      </c>
      <c r="C12018" s="32" t="s">
        <v>12797</v>
      </c>
      <c r="D12018" s="33" t="s">
        <v>45</v>
      </c>
      <c r="E12018" s="243">
        <v>61.2866</v>
      </c>
      <c r="F12018" s="168">
        <f t="shared" si="212"/>
        <v>61.2866</v>
      </c>
    </row>
    <row r="12019" spans="1:6" s="45" customFormat="1" ht="14.25">
      <c r="A12019" s="31" t="s">
        <v>548</v>
      </c>
      <c r="B12019" s="21" t="s">
        <v>1878</v>
      </c>
      <c r="C12019" s="32" t="s">
        <v>12798</v>
      </c>
      <c r="D12019" s="33" t="s">
        <v>45</v>
      </c>
      <c r="E12019" s="243">
        <v>81.411199999999994</v>
      </c>
      <c r="F12019" s="168">
        <f t="shared" ref="F12019:F12042" si="213">E12019*$F$11535</f>
        <v>81.411199999999994</v>
      </c>
    </row>
    <row r="12020" spans="1:6" s="45" customFormat="1" ht="14.25">
      <c r="A12020" s="31" t="s">
        <v>549</v>
      </c>
      <c r="B12020" s="21" t="s">
        <v>1878</v>
      </c>
      <c r="C12020" s="32" t="s">
        <v>12799</v>
      </c>
      <c r="D12020" s="33" t="s">
        <v>45</v>
      </c>
      <c r="E12020" s="243">
        <v>40.1663</v>
      </c>
      <c r="F12020" s="168">
        <f t="shared" si="213"/>
        <v>40.1663</v>
      </c>
    </row>
    <row r="12021" spans="1:6" s="45" customFormat="1" ht="14.25">
      <c r="A12021" s="31" t="s">
        <v>550</v>
      </c>
      <c r="B12021" s="21" t="s">
        <v>1878</v>
      </c>
      <c r="C12021" s="32" t="s">
        <v>12800</v>
      </c>
      <c r="D12021" s="33" t="s">
        <v>45</v>
      </c>
      <c r="E12021" s="243">
        <v>50.2958</v>
      </c>
      <c r="F12021" s="168">
        <f t="shared" si="213"/>
        <v>50.2958</v>
      </c>
    </row>
    <row r="12022" spans="1:6" s="45" customFormat="1" ht="14.25">
      <c r="A12022" s="31" t="s">
        <v>551</v>
      </c>
      <c r="B12022" s="21" t="s">
        <v>1878</v>
      </c>
      <c r="C12022" s="32" t="s">
        <v>12801</v>
      </c>
      <c r="D12022" s="33" t="s">
        <v>45</v>
      </c>
      <c r="E12022" s="243">
        <v>60.352200000000003</v>
      </c>
      <c r="F12022" s="168">
        <f t="shared" si="213"/>
        <v>60.352200000000003</v>
      </c>
    </row>
    <row r="12023" spans="1:6" s="45" customFormat="1" ht="14.25">
      <c r="A12023" s="31" t="s">
        <v>552</v>
      </c>
      <c r="B12023" s="21" t="s">
        <v>1878</v>
      </c>
      <c r="C12023" s="32" t="s">
        <v>12802</v>
      </c>
      <c r="D12023" s="33" t="s">
        <v>45</v>
      </c>
      <c r="E12023" s="243">
        <v>70.802599999999998</v>
      </c>
      <c r="F12023" s="168">
        <f t="shared" si="213"/>
        <v>70.802599999999998</v>
      </c>
    </row>
    <row r="12024" spans="1:6" s="45" customFormat="1" ht="14.25">
      <c r="A12024" s="31" t="s">
        <v>553</v>
      </c>
      <c r="B12024" s="21" t="s">
        <v>1878</v>
      </c>
      <c r="C12024" s="32" t="s">
        <v>12803</v>
      </c>
      <c r="D12024" s="33" t="s">
        <v>45</v>
      </c>
      <c r="E12024" s="243">
        <v>33.194899999999997</v>
      </c>
      <c r="F12024" s="168">
        <f t="shared" si="213"/>
        <v>33.194899999999997</v>
      </c>
    </row>
    <row r="12025" spans="1:6" s="45" customFormat="1" ht="14.25">
      <c r="A12025" s="31" t="s">
        <v>554</v>
      </c>
      <c r="B12025" s="21" t="s">
        <v>1878</v>
      </c>
      <c r="C12025" s="32" t="s">
        <v>12804</v>
      </c>
      <c r="D12025" s="33" t="s">
        <v>45</v>
      </c>
      <c r="E12025" s="243">
        <v>40.965899999999998</v>
      </c>
      <c r="F12025" s="168">
        <f t="shared" si="213"/>
        <v>40.965899999999998</v>
      </c>
    </row>
    <row r="12026" spans="1:6" s="45" customFormat="1" ht="14.25">
      <c r="A12026" s="31" t="s">
        <v>555</v>
      </c>
      <c r="B12026" s="21" t="s">
        <v>1878</v>
      </c>
      <c r="C12026" s="32" t="s">
        <v>12805</v>
      </c>
      <c r="D12026" s="33" t="s">
        <v>45</v>
      </c>
      <c r="E12026" s="243">
        <v>49.259099999999997</v>
      </c>
      <c r="F12026" s="168">
        <f t="shared" si="213"/>
        <v>49.259099999999997</v>
      </c>
    </row>
    <row r="12027" spans="1:6" s="45" customFormat="1" ht="14.25">
      <c r="A12027" s="31" t="s">
        <v>556</v>
      </c>
      <c r="B12027" s="21" t="s">
        <v>1878</v>
      </c>
      <c r="C12027" s="32" t="s">
        <v>12806</v>
      </c>
      <c r="D12027" s="33" t="s">
        <v>45</v>
      </c>
      <c r="E12027" s="243">
        <v>57.478700000000003</v>
      </c>
      <c r="F12027" s="168">
        <f t="shared" si="213"/>
        <v>57.478700000000003</v>
      </c>
    </row>
    <row r="12028" spans="1:6" s="45" customFormat="1" ht="14.25">
      <c r="A12028" s="31" t="s">
        <v>557</v>
      </c>
      <c r="B12028" s="21" t="s">
        <v>1878</v>
      </c>
      <c r="C12028" s="32" t="s">
        <v>12807</v>
      </c>
      <c r="D12028" s="33" t="s">
        <v>45</v>
      </c>
      <c r="E12028" s="243">
        <v>29.947900000000001</v>
      </c>
      <c r="F12028" s="168">
        <f t="shared" si="213"/>
        <v>29.947900000000001</v>
      </c>
    </row>
    <row r="12029" spans="1:6" s="45" customFormat="1" ht="14.25">
      <c r="A12029" s="31" t="s">
        <v>558</v>
      </c>
      <c r="B12029" s="21" t="s">
        <v>1878</v>
      </c>
      <c r="C12029" s="32" t="s">
        <v>12808</v>
      </c>
      <c r="D12029" s="33" t="s">
        <v>45</v>
      </c>
      <c r="E12029" s="243">
        <v>41.034799999999997</v>
      </c>
      <c r="F12029" s="168">
        <f t="shared" si="213"/>
        <v>41.034799999999997</v>
      </c>
    </row>
    <row r="12030" spans="1:6" s="45" customFormat="1" ht="14.25">
      <c r="A12030" s="31" t="s">
        <v>559</v>
      </c>
      <c r="B12030" s="21" t="s">
        <v>1878</v>
      </c>
      <c r="C12030" s="32" t="s">
        <v>12809</v>
      </c>
      <c r="D12030" s="33" t="s">
        <v>45</v>
      </c>
      <c r="E12030" s="243">
        <v>47.004300000000001</v>
      </c>
      <c r="F12030" s="168">
        <f t="shared" si="213"/>
        <v>47.004300000000001</v>
      </c>
    </row>
    <row r="12031" spans="1:6" s="45" customFormat="1" ht="14.25">
      <c r="A12031" s="31" t="s">
        <v>560</v>
      </c>
      <c r="B12031" s="21" t="s">
        <v>1878</v>
      </c>
      <c r="C12031" s="32" t="s">
        <v>12810</v>
      </c>
      <c r="D12031" s="33" t="s">
        <v>45</v>
      </c>
      <c r="E12031" s="243">
        <v>54.136099999999999</v>
      </c>
      <c r="F12031" s="168">
        <f t="shared" si="213"/>
        <v>54.136099999999999</v>
      </c>
    </row>
    <row r="12032" spans="1:6" s="45" customFormat="1" ht="14.25">
      <c r="A12032" s="31" t="s">
        <v>561</v>
      </c>
      <c r="B12032" s="21" t="s">
        <v>1878</v>
      </c>
      <c r="C12032" s="32" t="s">
        <v>12811</v>
      </c>
      <c r="D12032" s="33" t="s">
        <v>21</v>
      </c>
      <c r="E12032" s="243">
        <v>59.1663</v>
      </c>
      <c r="F12032" s="168">
        <f t="shared" si="213"/>
        <v>59.1663</v>
      </c>
    </row>
    <row r="12033" spans="1:6" s="45" customFormat="1" ht="14.25">
      <c r="A12033" s="31" t="s">
        <v>562</v>
      </c>
      <c r="B12033" s="21" t="s">
        <v>1878</v>
      </c>
      <c r="C12033" s="32" t="s">
        <v>12812</v>
      </c>
      <c r="D12033" s="33" t="s">
        <v>20</v>
      </c>
      <c r="E12033" s="243">
        <v>391.89049999999997</v>
      </c>
      <c r="F12033" s="168">
        <f t="shared" si="213"/>
        <v>391.89049999999997</v>
      </c>
    </row>
    <row r="12034" spans="1:6" s="45" customFormat="1" ht="14.25">
      <c r="A12034" s="31" t="s">
        <v>563</v>
      </c>
      <c r="B12034" s="21" t="s">
        <v>1878</v>
      </c>
      <c r="C12034" s="32" t="s">
        <v>12813</v>
      </c>
      <c r="D12034" s="33" t="s">
        <v>20</v>
      </c>
      <c r="E12034" s="243">
        <v>397.27190000000002</v>
      </c>
      <c r="F12034" s="168">
        <f t="shared" si="213"/>
        <v>397.27190000000002</v>
      </c>
    </row>
    <row r="12035" spans="1:6" s="45" customFormat="1" ht="14.25">
      <c r="A12035" s="31" t="s">
        <v>564</v>
      </c>
      <c r="B12035" s="21" t="s">
        <v>1878</v>
      </c>
      <c r="C12035" s="32" t="s">
        <v>12814</v>
      </c>
      <c r="D12035" s="33" t="s">
        <v>20</v>
      </c>
      <c r="E12035" s="243">
        <v>423.70940000000002</v>
      </c>
      <c r="F12035" s="168">
        <f t="shared" si="213"/>
        <v>423.70940000000002</v>
      </c>
    </row>
    <row r="12036" spans="1:6" s="45" customFormat="1" ht="14.25">
      <c r="A12036" s="31" t="s">
        <v>565</v>
      </c>
      <c r="B12036" s="21" t="s">
        <v>1878</v>
      </c>
      <c r="C12036" s="32" t="s">
        <v>12815</v>
      </c>
      <c r="D12036" s="33" t="s">
        <v>20</v>
      </c>
      <c r="E12036" s="243">
        <v>437.56549999999999</v>
      </c>
      <c r="F12036" s="168">
        <f t="shared" si="213"/>
        <v>437.56549999999999</v>
      </c>
    </row>
    <row r="12037" spans="1:6" s="45" customFormat="1" ht="14.25">
      <c r="A12037" s="31" t="s">
        <v>566</v>
      </c>
      <c r="B12037" s="21" t="s">
        <v>1878</v>
      </c>
      <c r="C12037" s="32" t="s">
        <v>12816</v>
      </c>
      <c r="D12037" s="33" t="s">
        <v>20</v>
      </c>
      <c r="E12037" s="243">
        <v>488.98599999999999</v>
      </c>
      <c r="F12037" s="168">
        <f t="shared" si="213"/>
        <v>488.98599999999999</v>
      </c>
    </row>
    <row r="12038" spans="1:6" s="45" customFormat="1" ht="14.25">
      <c r="A12038" s="31" t="s">
        <v>567</v>
      </c>
      <c r="B12038" s="21" t="s">
        <v>1878</v>
      </c>
      <c r="C12038" s="32" t="s">
        <v>12817</v>
      </c>
      <c r="D12038" s="33" t="s">
        <v>20</v>
      </c>
      <c r="E12038" s="243">
        <v>675.62909999999999</v>
      </c>
      <c r="F12038" s="168">
        <f t="shared" si="213"/>
        <v>675.62909999999999</v>
      </c>
    </row>
    <row r="12039" spans="1:6" s="45" customFormat="1" ht="14.25">
      <c r="A12039" s="31" t="s">
        <v>568</v>
      </c>
      <c r="B12039" s="21" t="s">
        <v>1878</v>
      </c>
      <c r="C12039" s="32" t="s">
        <v>12818</v>
      </c>
      <c r="D12039" s="33" t="s">
        <v>20</v>
      </c>
      <c r="E12039" s="243">
        <v>926.85659999999996</v>
      </c>
      <c r="F12039" s="168">
        <f t="shared" si="213"/>
        <v>926.85659999999996</v>
      </c>
    </row>
    <row r="12040" spans="1:6" s="45" customFormat="1" ht="14.25">
      <c r="A12040" s="31" t="s">
        <v>569</v>
      </c>
      <c r="B12040" s="21" t="s">
        <v>1878</v>
      </c>
      <c r="C12040" s="32" t="s">
        <v>12819</v>
      </c>
      <c r="D12040" s="33" t="s">
        <v>20</v>
      </c>
      <c r="E12040" s="243">
        <v>10.4504</v>
      </c>
      <c r="F12040" s="168">
        <f t="shared" si="213"/>
        <v>10.4504</v>
      </c>
    </row>
    <row r="12041" spans="1:6" s="45" customFormat="1" ht="14.25">
      <c r="A12041" s="31" t="s">
        <v>570</v>
      </c>
      <c r="B12041" s="21" t="s">
        <v>1878</v>
      </c>
      <c r="C12041" s="32" t="s">
        <v>12820</v>
      </c>
      <c r="D12041" s="33" t="s">
        <v>20</v>
      </c>
      <c r="E12041" s="243">
        <v>19.899899999999999</v>
      </c>
      <c r="F12041" s="168">
        <f t="shared" si="213"/>
        <v>19.899899999999999</v>
      </c>
    </row>
    <row r="12042" spans="1:6" s="45" customFormat="1" ht="14.25">
      <c r="A12042" s="31" t="s">
        <v>571</v>
      </c>
      <c r="B12042" s="21" t="s">
        <v>1878</v>
      </c>
      <c r="C12042" s="32" t="s">
        <v>12821</v>
      </c>
      <c r="D12042" s="33" t="s">
        <v>45</v>
      </c>
      <c r="E12042" s="243">
        <v>48.626899999999999</v>
      </c>
      <c r="F12042" s="168">
        <f t="shared" si="213"/>
        <v>48.626899999999999</v>
      </c>
    </row>
    <row r="12043" spans="1:6" s="45" customFormat="1" ht="14.25">
      <c r="A12043" s="31" t="s">
        <v>572</v>
      </c>
      <c r="B12043" s="21" t="s">
        <v>1878</v>
      </c>
      <c r="C12043" s="32" t="s">
        <v>12822</v>
      </c>
      <c r="D12043" s="33" t="s">
        <v>45</v>
      </c>
      <c r="E12043" s="243">
        <v>15.757300000000001</v>
      </c>
      <c r="F12043" s="168"/>
    </row>
    <row r="12044" spans="1:6" s="45" customFormat="1" ht="14.25">
      <c r="A12044" s="31" t="s">
        <v>573</v>
      </c>
      <c r="B12044" s="21" t="s">
        <v>1878</v>
      </c>
      <c r="C12044" s="32" t="s">
        <v>12823</v>
      </c>
      <c r="D12044" s="33" t="s">
        <v>44</v>
      </c>
      <c r="E12044" s="243" t="s">
        <v>143</v>
      </c>
      <c r="F12044" s="168" t="e">
        <f t="shared" ref="F12044:F12107" si="214">E12044*$F$11535</f>
        <v>#VALUE!</v>
      </c>
    </row>
    <row r="12045" spans="1:6" s="45" customFormat="1" ht="14.25">
      <c r="A12045" s="31" t="s">
        <v>574</v>
      </c>
      <c r="B12045" s="21" t="s">
        <v>1878</v>
      </c>
      <c r="C12045" s="32" t="s">
        <v>12824</v>
      </c>
      <c r="D12045" s="33" t="s">
        <v>27</v>
      </c>
      <c r="E12045" s="243">
        <v>12.758100000000001</v>
      </c>
      <c r="F12045" s="168">
        <f t="shared" si="214"/>
        <v>12.758100000000001</v>
      </c>
    </row>
    <row r="12046" spans="1:6" s="45" customFormat="1" ht="14.25">
      <c r="A12046" s="31" t="s">
        <v>575</v>
      </c>
      <c r="B12046" s="21" t="s">
        <v>1878</v>
      </c>
      <c r="C12046" s="32" t="s">
        <v>12825</v>
      </c>
      <c r="D12046" s="33" t="s">
        <v>23</v>
      </c>
      <c r="E12046" s="243">
        <v>31.470400000000001</v>
      </c>
      <c r="F12046" s="168">
        <f t="shared" si="214"/>
        <v>31.470400000000001</v>
      </c>
    </row>
    <row r="12047" spans="1:6" s="45" customFormat="1" ht="14.25">
      <c r="A12047" s="31" t="s">
        <v>576</v>
      </c>
      <c r="B12047" s="21" t="s">
        <v>1878</v>
      </c>
      <c r="C12047" s="32" t="s">
        <v>12826</v>
      </c>
      <c r="D12047" s="33" t="s">
        <v>23</v>
      </c>
      <c r="E12047" s="243">
        <v>12.7651</v>
      </c>
      <c r="F12047" s="168">
        <f t="shared" si="214"/>
        <v>12.7651</v>
      </c>
    </row>
    <row r="12048" spans="1:6" s="45" customFormat="1" ht="14.25">
      <c r="A12048" s="31" t="s">
        <v>577</v>
      </c>
      <c r="B12048" s="21" t="s">
        <v>1878</v>
      </c>
      <c r="C12048" s="32" t="s">
        <v>12827</v>
      </c>
      <c r="D12048" s="33" t="s">
        <v>21</v>
      </c>
      <c r="E12048" s="243">
        <v>184.17070000000001</v>
      </c>
      <c r="F12048" s="168">
        <f t="shared" si="214"/>
        <v>184.17070000000001</v>
      </c>
    </row>
    <row r="12049" spans="1:6" s="45" customFormat="1" ht="14.25">
      <c r="A12049" s="31" t="s">
        <v>578</v>
      </c>
      <c r="B12049" s="21" t="s">
        <v>1878</v>
      </c>
      <c r="C12049" s="32" t="s">
        <v>12828</v>
      </c>
      <c r="D12049" s="33" t="s">
        <v>23</v>
      </c>
      <c r="E12049" s="243">
        <v>5.1561000000000003</v>
      </c>
      <c r="F12049" s="168">
        <f t="shared" si="214"/>
        <v>5.1561000000000003</v>
      </c>
    </row>
    <row r="12050" spans="1:6" s="45" customFormat="1" ht="14.25">
      <c r="A12050" s="31" t="s">
        <v>579</v>
      </c>
      <c r="B12050" s="21" t="s">
        <v>1878</v>
      </c>
      <c r="C12050" s="32" t="s">
        <v>12829</v>
      </c>
      <c r="D12050" s="33" t="s">
        <v>23</v>
      </c>
      <c r="E12050" s="243">
        <v>5.1561000000000003</v>
      </c>
      <c r="F12050" s="168">
        <f t="shared" si="214"/>
        <v>5.1561000000000003</v>
      </c>
    </row>
    <row r="12051" spans="1:6" s="45" customFormat="1" ht="14.25">
      <c r="A12051" s="31" t="s">
        <v>580</v>
      </c>
      <c r="B12051" s="21" t="s">
        <v>1878</v>
      </c>
      <c r="C12051" s="32" t="s">
        <v>12830</v>
      </c>
      <c r="D12051" s="33" t="s">
        <v>23</v>
      </c>
      <c r="E12051" s="243">
        <v>5.1561000000000003</v>
      </c>
      <c r="F12051" s="168">
        <f t="shared" si="214"/>
        <v>5.1561000000000003</v>
      </c>
    </row>
    <row r="12052" spans="1:6" s="45" customFormat="1" ht="14.25">
      <c r="A12052" s="31" t="s">
        <v>581</v>
      </c>
      <c r="B12052" s="21" t="s">
        <v>1878</v>
      </c>
      <c r="C12052" s="32" t="s">
        <v>12831</v>
      </c>
      <c r="D12052" s="33" t="s">
        <v>23</v>
      </c>
      <c r="E12052" s="243">
        <v>5.1561000000000003</v>
      </c>
      <c r="F12052" s="168">
        <f t="shared" si="214"/>
        <v>5.1561000000000003</v>
      </c>
    </row>
    <row r="12053" spans="1:6" s="45" customFormat="1" ht="14.25">
      <c r="A12053" s="31" t="s">
        <v>582</v>
      </c>
      <c r="B12053" s="21" t="s">
        <v>1878</v>
      </c>
      <c r="C12053" s="32" t="s">
        <v>12832</v>
      </c>
      <c r="D12053" s="33" t="s">
        <v>23</v>
      </c>
      <c r="E12053" s="243">
        <v>5.1562000000000001</v>
      </c>
      <c r="F12053" s="168">
        <f t="shared" si="214"/>
        <v>5.1562000000000001</v>
      </c>
    </row>
    <row r="12054" spans="1:6" s="45" customFormat="1" ht="14.25">
      <c r="A12054" s="31" t="s">
        <v>583</v>
      </c>
      <c r="B12054" s="21" t="s">
        <v>1878</v>
      </c>
      <c r="C12054" s="32" t="s">
        <v>12833</v>
      </c>
      <c r="D12054" s="33" t="s">
        <v>21</v>
      </c>
      <c r="E12054" s="243">
        <v>63.886600000000001</v>
      </c>
      <c r="F12054" s="168">
        <f t="shared" si="214"/>
        <v>63.886600000000001</v>
      </c>
    </row>
    <row r="12055" spans="1:6" s="45" customFormat="1" ht="14.25">
      <c r="A12055" s="31" t="s">
        <v>584</v>
      </c>
      <c r="B12055" s="21" t="s">
        <v>1878</v>
      </c>
      <c r="C12055" s="32" t="s">
        <v>12834</v>
      </c>
      <c r="D12055" s="33" t="s">
        <v>21</v>
      </c>
      <c r="E12055" s="243">
        <v>12.267200000000001</v>
      </c>
      <c r="F12055" s="168">
        <f t="shared" si="214"/>
        <v>12.267200000000001</v>
      </c>
    </row>
    <row r="12056" spans="1:6" s="45" customFormat="1" ht="14.25">
      <c r="A12056" s="31" t="s">
        <v>585</v>
      </c>
      <c r="B12056" s="21" t="s">
        <v>1878</v>
      </c>
      <c r="C12056" s="32" t="s">
        <v>12835</v>
      </c>
      <c r="D12056" s="33" t="s">
        <v>21</v>
      </c>
      <c r="E12056" s="243">
        <v>137.37960000000001</v>
      </c>
      <c r="F12056" s="168">
        <f t="shared" si="214"/>
        <v>137.37960000000001</v>
      </c>
    </row>
    <row r="12057" spans="1:6" s="45" customFormat="1" ht="14.25">
      <c r="A12057" s="31" t="s">
        <v>586</v>
      </c>
      <c r="B12057" s="21" t="s">
        <v>1878</v>
      </c>
      <c r="C12057" s="32" t="s">
        <v>12836</v>
      </c>
      <c r="D12057" s="33" t="s">
        <v>21</v>
      </c>
      <c r="E12057" s="243">
        <v>144.26</v>
      </c>
      <c r="F12057" s="168">
        <f t="shared" si="214"/>
        <v>144.26</v>
      </c>
    </row>
    <row r="12058" spans="1:6" s="45" customFormat="1" ht="14.25">
      <c r="A12058" s="31" t="s">
        <v>587</v>
      </c>
      <c r="B12058" s="21" t="s">
        <v>1878</v>
      </c>
      <c r="C12058" s="32" t="s">
        <v>12837</v>
      </c>
      <c r="D12058" s="33" t="s">
        <v>21</v>
      </c>
      <c r="E12058" s="243">
        <v>249.0376</v>
      </c>
      <c r="F12058" s="168">
        <f t="shared" si="214"/>
        <v>249.0376</v>
      </c>
    </row>
    <row r="12059" spans="1:6" s="45" customFormat="1" ht="14.25">
      <c r="A12059" s="31" t="s">
        <v>588</v>
      </c>
      <c r="B12059" s="21" t="s">
        <v>1878</v>
      </c>
      <c r="C12059" s="32" t="s">
        <v>12838</v>
      </c>
      <c r="D12059" s="33" t="s">
        <v>21</v>
      </c>
      <c r="E12059" s="243">
        <v>544.22699999999998</v>
      </c>
      <c r="F12059" s="168">
        <f t="shared" si="214"/>
        <v>544.22699999999998</v>
      </c>
    </row>
    <row r="12060" spans="1:6" s="45" customFormat="1" ht="14.25">
      <c r="A12060" s="31" t="s">
        <v>589</v>
      </c>
      <c r="B12060" s="21" t="s">
        <v>1878</v>
      </c>
      <c r="C12060" s="32" t="s">
        <v>12839</v>
      </c>
      <c r="D12060" s="33" t="s">
        <v>20</v>
      </c>
      <c r="E12060" s="243">
        <v>21.524999999999999</v>
      </c>
      <c r="F12060" s="168">
        <f t="shared" si="214"/>
        <v>21.524999999999999</v>
      </c>
    </row>
    <row r="12061" spans="1:6" s="45" customFormat="1" ht="14.25">
      <c r="A12061" s="31" t="s">
        <v>590</v>
      </c>
      <c r="B12061" s="21" t="s">
        <v>1878</v>
      </c>
      <c r="C12061" s="32" t="s">
        <v>12840</v>
      </c>
      <c r="D12061" s="33" t="s">
        <v>20</v>
      </c>
      <c r="E12061" s="243">
        <v>52.274999999999999</v>
      </c>
      <c r="F12061" s="168">
        <f t="shared" si="214"/>
        <v>52.274999999999999</v>
      </c>
    </row>
    <row r="12062" spans="1:6" s="45" customFormat="1" ht="14.25">
      <c r="A12062" s="31" t="s">
        <v>591</v>
      </c>
      <c r="B12062" s="21" t="s">
        <v>1878</v>
      </c>
      <c r="C12062" s="32" t="s">
        <v>12841</v>
      </c>
      <c r="D12062" s="33" t="s">
        <v>20</v>
      </c>
      <c r="E12062" s="243">
        <v>240.99850000000001</v>
      </c>
      <c r="F12062" s="168">
        <f t="shared" si="214"/>
        <v>240.99850000000001</v>
      </c>
    </row>
    <row r="12063" spans="1:6" s="45" customFormat="1" ht="14.25">
      <c r="A12063" s="31" t="s">
        <v>592</v>
      </c>
      <c r="B12063" s="21" t="s">
        <v>1878</v>
      </c>
      <c r="C12063" s="32" t="s">
        <v>12842</v>
      </c>
      <c r="D12063" s="33" t="s">
        <v>20</v>
      </c>
      <c r="E12063" s="243">
        <v>3240.7631000000001</v>
      </c>
      <c r="F12063" s="168">
        <f t="shared" si="214"/>
        <v>3240.7631000000001</v>
      </c>
    </row>
    <row r="12064" spans="1:6" s="45" customFormat="1" ht="14.25">
      <c r="A12064" s="31" t="s">
        <v>593</v>
      </c>
      <c r="B12064" s="21" t="s">
        <v>1878</v>
      </c>
      <c r="C12064" s="32" t="s">
        <v>12843</v>
      </c>
      <c r="D12064" s="33" t="s">
        <v>20</v>
      </c>
      <c r="E12064" s="243">
        <v>7482.6252000000004</v>
      </c>
      <c r="F12064" s="168">
        <f t="shared" si="214"/>
        <v>7482.6252000000004</v>
      </c>
    </row>
    <row r="12065" spans="1:6" s="45" customFormat="1" ht="14.25">
      <c r="A12065" s="31" t="s">
        <v>594</v>
      </c>
      <c r="B12065" s="21" t="s">
        <v>1878</v>
      </c>
      <c r="C12065" s="32" t="s">
        <v>12844</v>
      </c>
      <c r="D12065" s="33" t="s">
        <v>20</v>
      </c>
      <c r="E12065" s="243">
        <v>8988.7937999999995</v>
      </c>
      <c r="F12065" s="168">
        <f t="shared" si="214"/>
        <v>8988.7937999999995</v>
      </c>
    </row>
    <row r="12066" spans="1:6" s="45" customFormat="1" ht="14.25">
      <c r="A12066" s="31" t="s">
        <v>595</v>
      </c>
      <c r="B12066" s="21" t="s">
        <v>1878</v>
      </c>
      <c r="C12066" s="32" t="s">
        <v>12845</v>
      </c>
      <c r="D12066" s="33" t="s">
        <v>20</v>
      </c>
      <c r="E12066" s="243">
        <v>13452.371999999999</v>
      </c>
      <c r="F12066" s="168">
        <f t="shared" si="214"/>
        <v>13452.371999999999</v>
      </c>
    </row>
    <row r="12067" spans="1:6" s="45" customFormat="1" ht="14.25">
      <c r="A12067" s="31" t="s">
        <v>596</v>
      </c>
      <c r="B12067" s="21" t="s">
        <v>1878</v>
      </c>
      <c r="C12067" s="32" t="s">
        <v>12846</v>
      </c>
      <c r="D12067" s="33" t="s">
        <v>20</v>
      </c>
      <c r="E12067" s="243">
        <v>8630.23</v>
      </c>
      <c r="F12067" s="168">
        <f t="shared" si="214"/>
        <v>8630.23</v>
      </c>
    </row>
    <row r="12068" spans="1:6" s="45" customFormat="1" ht="14.25">
      <c r="A12068" s="31" t="s">
        <v>597</v>
      </c>
      <c r="B12068" s="21" t="s">
        <v>1878</v>
      </c>
      <c r="C12068" s="32" t="s">
        <v>12847</v>
      </c>
      <c r="D12068" s="33" t="s">
        <v>20</v>
      </c>
      <c r="E12068" s="243">
        <v>32.8797</v>
      </c>
      <c r="F12068" s="168">
        <f t="shared" si="214"/>
        <v>32.8797</v>
      </c>
    </row>
    <row r="12069" spans="1:6" s="45" customFormat="1" ht="14.25">
      <c r="A12069" s="31" t="s">
        <v>598</v>
      </c>
      <c r="B12069" s="21" t="s">
        <v>1878</v>
      </c>
      <c r="C12069" s="32" t="s">
        <v>12848</v>
      </c>
      <c r="D12069" s="33" t="s">
        <v>20</v>
      </c>
      <c r="E12069" s="243">
        <v>2507.0902999999998</v>
      </c>
      <c r="F12069" s="168">
        <f t="shared" si="214"/>
        <v>2507.0902999999998</v>
      </c>
    </row>
    <row r="12070" spans="1:6" s="45" customFormat="1" ht="14.25">
      <c r="A12070" s="31" t="s">
        <v>599</v>
      </c>
      <c r="B12070" s="21" t="s">
        <v>1878</v>
      </c>
      <c r="C12070" s="32" t="s">
        <v>12849</v>
      </c>
      <c r="D12070" s="33" t="s">
        <v>20</v>
      </c>
      <c r="E12070" s="243">
        <v>803.23379999999997</v>
      </c>
      <c r="F12070" s="168">
        <f t="shared" si="214"/>
        <v>803.23379999999997</v>
      </c>
    </row>
    <row r="12071" spans="1:6" s="45" customFormat="1" ht="14.25">
      <c r="A12071" s="31" t="s">
        <v>600</v>
      </c>
      <c r="B12071" s="21" t="s">
        <v>1878</v>
      </c>
      <c r="C12071" s="32" t="s">
        <v>12850</v>
      </c>
      <c r="D12071" s="33" t="s">
        <v>20</v>
      </c>
      <c r="E12071" s="243">
        <v>367.7901</v>
      </c>
      <c r="F12071" s="168">
        <f t="shared" si="214"/>
        <v>367.7901</v>
      </c>
    </row>
    <row r="12072" spans="1:6" s="45" customFormat="1" ht="14.25">
      <c r="A12072" s="31" t="s">
        <v>601</v>
      </c>
      <c r="B12072" s="21" t="s">
        <v>1878</v>
      </c>
      <c r="C12072" s="32" t="s">
        <v>12851</v>
      </c>
      <c r="D12072" s="33" t="s">
        <v>20</v>
      </c>
      <c r="E12072" s="243">
        <v>1329.1238000000001</v>
      </c>
      <c r="F12072" s="168">
        <f t="shared" si="214"/>
        <v>1329.1238000000001</v>
      </c>
    </row>
    <row r="12073" spans="1:6" s="45" customFormat="1" ht="14.25">
      <c r="A12073" s="31" t="s">
        <v>602</v>
      </c>
      <c r="B12073" s="21" t="s">
        <v>1878</v>
      </c>
      <c r="C12073" s="32" t="s">
        <v>12852</v>
      </c>
      <c r="D12073" s="33" t="s">
        <v>21</v>
      </c>
      <c r="E12073" s="243">
        <v>7.8160999999999996</v>
      </c>
      <c r="F12073" s="168">
        <f t="shared" si="214"/>
        <v>7.8160999999999996</v>
      </c>
    </row>
    <row r="12074" spans="1:6" s="45" customFormat="1" ht="14.25">
      <c r="A12074" s="31" t="s">
        <v>603</v>
      </c>
      <c r="B12074" s="21" t="s">
        <v>1878</v>
      </c>
      <c r="C12074" s="32" t="s">
        <v>12853</v>
      </c>
      <c r="D12074" s="33" t="s">
        <v>21</v>
      </c>
      <c r="E12074" s="243">
        <v>12.136200000000001</v>
      </c>
      <c r="F12074" s="168">
        <f t="shared" si="214"/>
        <v>12.136200000000001</v>
      </c>
    </row>
    <row r="12075" spans="1:6" s="45" customFormat="1" ht="14.25">
      <c r="A12075" s="31" t="s">
        <v>604</v>
      </c>
      <c r="B12075" s="21" t="s">
        <v>1878</v>
      </c>
      <c r="C12075" s="32" t="s">
        <v>12854</v>
      </c>
      <c r="D12075" s="33" t="s">
        <v>21</v>
      </c>
      <c r="E12075" s="243">
        <v>27.1022</v>
      </c>
      <c r="F12075" s="168">
        <f t="shared" si="214"/>
        <v>27.1022</v>
      </c>
    </row>
    <row r="12076" spans="1:6" s="45" customFormat="1" ht="14.25">
      <c r="A12076" s="31" t="s">
        <v>605</v>
      </c>
      <c r="B12076" s="21" t="s">
        <v>1878</v>
      </c>
      <c r="C12076" s="32" t="s">
        <v>12855</v>
      </c>
      <c r="D12076" s="33" t="s">
        <v>21</v>
      </c>
      <c r="E12076" s="243">
        <v>37.481000000000002</v>
      </c>
      <c r="F12076" s="168">
        <f t="shared" si="214"/>
        <v>37.481000000000002</v>
      </c>
    </row>
    <row r="12077" spans="1:6" s="45" customFormat="1" ht="14.25">
      <c r="A12077" s="31" t="s">
        <v>606</v>
      </c>
      <c r="B12077" s="21" t="s">
        <v>1878</v>
      </c>
      <c r="C12077" s="32" t="s">
        <v>12856</v>
      </c>
      <c r="D12077" s="33" t="s">
        <v>21</v>
      </c>
      <c r="E12077" s="243">
        <v>15.968999999999999</v>
      </c>
      <c r="F12077" s="168">
        <f t="shared" si="214"/>
        <v>15.968999999999999</v>
      </c>
    </row>
    <row r="12078" spans="1:6" s="45" customFormat="1" ht="14.25">
      <c r="A12078" s="31" t="s">
        <v>607</v>
      </c>
      <c r="B12078" s="21" t="s">
        <v>1878</v>
      </c>
      <c r="C12078" s="32" t="s">
        <v>12857</v>
      </c>
      <c r="D12078" s="33" t="s">
        <v>21</v>
      </c>
      <c r="E12078" s="243">
        <v>21.2255</v>
      </c>
      <c r="F12078" s="168">
        <f t="shared" si="214"/>
        <v>21.2255</v>
      </c>
    </row>
    <row r="12079" spans="1:6" s="45" customFormat="1" ht="14.25">
      <c r="A12079" s="31" t="s">
        <v>608</v>
      </c>
      <c r="B12079" s="21" t="s">
        <v>1878</v>
      </c>
      <c r="C12079" s="32" t="s">
        <v>12858</v>
      </c>
      <c r="D12079" s="33" t="s">
        <v>21</v>
      </c>
      <c r="E12079" s="243">
        <v>74.239999999999995</v>
      </c>
      <c r="F12079" s="168">
        <f t="shared" si="214"/>
        <v>74.239999999999995</v>
      </c>
    </row>
    <row r="12080" spans="1:6" s="45" customFormat="1" ht="14.25">
      <c r="A12080" s="31" t="s">
        <v>609</v>
      </c>
      <c r="B12080" s="21" t="s">
        <v>1878</v>
      </c>
      <c r="C12080" s="32" t="s">
        <v>12859</v>
      </c>
      <c r="D12080" s="33" t="s">
        <v>21</v>
      </c>
      <c r="E12080" s="243">
        <v>80.049599999999998</v>
      </c>
      <c r="F12080" s="168">
        <f t="shared" si="214"/>
        <v>80.049599999999998</v>
      </c>
    </row>
    <row r="12081" spans="1:6" s="45" customFormat="1" ht="14.25">
      <c r="A12081" s="31" t="s">
        <v>610</v>
      </c>
      <c r="B12081" s="21" t="s">
        <v>1878</v>
      </c>
      <c r="C12081" s="32" t="s">
        <v>12860</v>
      </c>
      <c r="D12081" s="33" t="s">
        <v>21</v>
      </c>
      <c r="E12081" s="243">
        <v>138.92490000000001</v>
      </c>
      <c r="F12081" s="168">
        <f t="shared" si="214"/>
        <v>138.92490000000001</v>
      </c>
    </row>
    <row r="12082" spans="1:6" s="45" customFormat="1" ht="14.25">
      <c r="A12082" s="31" t="s">
        <v>611</v>
      </c>
      <c r="B12082" s="21" t="s">
        <v>1878</v>
      </c>
      <c r="C12082" s="32" t="s">
        <v>12861</v>
      </c>
      <c r="D12082" s="33" t="s">
        <v>20</v>
      </c>
      <c r="E12082" s="243">
        <v>504.4547</v>
      </c>
      <c r="F12082" s="168">
        <f t="shared" si="214"/>
        <v>504.4547</v>
      </c>
    </row>
    <row r="12083" spans="1:6" s="45" customFormat="1" ht="14.25">
      <c r="A12083" s="31" t="s">
        <v>612</v>
      </c>
      <c r="B12083" s="21" t="s">
        <v>1878</v>
      </c>
      <c r="C12083" s="32" t="s">
        <v>12862</v>
      </c>
      <c r="D12083" s="33" t="s">
        <v>45</v>
      </c>
      <c r="E12083" s="243">
        <v>5.6069000000000004</v>
      </c>
      <c r="F12083" s="168">
        <f t="shared" si="214"/>
        <v>5.6069000000000004</v>
      </c>
    </row>
    <row r="12084" spans="1:6" s="45" customFormat="1" ht="14.25">
      <c r="A12084" s="31" t="s">
        <v>613</v>
      </c>
      <c r="B12084" s="21" t="s">
        <v>1878</v>
      </c>
      <c r="C12084" s="32" t="s">
        <v>12863</v>
      </c>
      <c r="D12084" s="33" t="s">
        <v>20</v>
      </c>
      <c r="E12084" s="243">
        <v>776.76930000000004</v>
      </c>
      <c r="F12084" s="168">
        <f t="shared" si="214"/>
        <v>776.76930000000004</v>
      </c>
    </row>
    <row r="12085" spans="1:6" s="45" customFormat="1" ht="14.25">
      <c r="A12085" s="31" t="s">
        <v>614</v>
      </c>
      <c r="B12085" s="21" t="s">
        <v>1878</v>
      </c>
      <c r="C12085" s="32" t="s">
        <v>12864</v>
      </c>
      <c r="D12085" s="33" t="s">
        <v>20</v>
      </c>
      <c r="E12085" s="243">
        <v>1348.6041</v>
      </c>
      <c r="F12085" s="168">
        <f t="shared" si="214"/>
        <v>1348.6041</v>
      </c>
    </row>
    <row r="12086" spans="1:6" s="45" customFormat="1" ht="14.25">
      <c r="A12086" s="31" t="s">
        <v>615</v>
      </c>
      <c r="B12086" s="21" t="s">
        <v>1878</v>
      </c>
      <c r="C12086" s="32" t="s">
        <v>12865</v>
      </c>
      <c r="D12086" s="33" t="s">
        <v>20</v>
      </c>
      <c r="E12086" s="243">
        <v>278.339</v>
      </c>
      <c r="F12086" s="168">
        <f t="shared" si="214"/>
        <v>278.339</v>
      </c>
    </row>
    <row r="12087" spans="1:6" s="45" customFormat="1" ht="14.25">
      <c r="A12087" s="31" t="s">
        <v>616</v>
      </c>
      <c r="B12087" s="21" t="s">
        <v>1878</v>
      </c>
      <c r="C12087" s="32" t="s">
        <v>12866</v>
      </c>
      <c r="D12087" s="33" t="s">
        <v>20</v>
      </c>
      <c r="E12087" s="243">
        <v>1897.6974</v>
      </c>
      <c r="F12087" s="168">
        <f t="shared" si="214"/>
        <v>1897.6974</v>
      </c>
    </row>
    <row r="12088" spans="1:6" s="45" customFormat="1" ht="14.25">
      <c r="A12088" s="31" t="s">
        <v>617</v>
      </c>
      <c r="B12088" s="21" t="s">
        <v>1878</v>
      </c>
      <c r="C12088" s="32" t="s">
        <v>12867</v>
      </c>
      <c r="D12088" s="33" t="s">
        <v>20</v>
      </c>
      <c r="E12088" s="243">
        <v>15.861599999999999</v>
      </c>
      <c r="F12088" s="168">
        <f t="shared" si="214"/>
        <v>15.861599999999999</v>
      </c>
    </row>
    <row r="12089" spans="1:6" s="45" customFormat="1" ht="14.25">
      <c r="A12089" s="31" t="s">
        <v>618</v>
      </c>
      <c r="B12089" s="21" t="s">
        <v>1878</v>
      </c>
      <c r="C12089" s="32" t="s">
        <v>12868</v>
      </c>
      <c r="D12089" s="33" t="s">
        <v>45</v>
      </c>
      <c r="E12089" s="243">
        <v>43.427300000000002</v>
      </c>
      <c r="F12089" s="168">
        <f t="shared" si="214"/>
        <v>43.427300000000002</v>
      </c>
    </row>
    <row r="12090" spans="1:6" s="45" customFormat="1" ht="14.25">
      <c r="A12090" s="31" t="s">
        <v>619</v>
      </c>
      <c r="B12090" s="21" t="s">
        <v>1878</v>
      </c>
      <c r="C12090" s="32" t="s">
        <v>12869</v>
      </c>
      <c r="D12090" s="33" t="s">
        <v>20</v>
      </c>
      <c r="E12090" s="243">
        <v>7382.9471000000003</v>
      </c>
      <c r="F12090" s="168">
        <f t="shared" si="214"/>
        <v>7382.9471000000003</v>
      </c>
    </row>
    <row r="12091" spans="1:6" s="45" customFormat="1" ht="14.25">
      <c r="A12091" s="31" t="s">
        <v>620</v>
      </c>
      <c r="B12091" s="21" t="s">
        <v>1878</v>
      </c>
      <c r="C12091" s="32" t="s">
        <v>12870</v>
      </c>
      <c r="D12091" s="33" t="s">
        <v>23</v>
      </c>
      <c r="E12091" s="243">
        <v>52.208500000000001</v>
      </c>
      <c r="F12091" s="168">
        <f t="shared" si="214"/>
        <v>52.208500000000001</v>
      </c>
    </row>
    <row r="12092" spans="1:6" s="45" customFormat="1" ht="14.25">
      <c r="A12092" s="31" t="s">
        <v>621</v>
      </c>
      <c r="B12092" s="21" t="s">
        <v>1878</v>
      </c>
      <c r="C12092" s="32" t="s">
        <v>12871</v>
      </c>
      <c r="D12092" s="33" t="s">
        <v>21</v>
      </c>
      <c r="E12092" s="243">
        <v>208.5746</v>
      </c>
      <c r="F12092" s="168">
        <f t="shared" si="214"/>
        <v>208.5746</v>
      </c>
    </row>
    <row r="12093" spans="1:6" s="45" customFormat="1" ht="14.25">
      <c r="A12093" s="31" t="s">
        <v>622</v>
      </c>
      <c r="B12093" s="21" t="s">
        <v>1878</v>
      </c>
      <c r="C12093" s="32" t="s">
        <v>12872</v>
      </c>
      <c r="D12093" s="33" t="s">
        <v>20</v>
      </c>
      <c r="E12093" s="243">
        <v>4538.2191999999995</v>
      </c>
      <c r="F12093" s="168">
        <f t="shared" si="214"/>
        <v>4538.2191999999995</v>
      </c>
    </row>
    <row r="12094" spans="1:6" s="45" customFormat="1" ht="14.25">
      <c r="A12094" s="31" t="s">
        <v>623</v>
      </c>
      <c r="B12094" s="21" t="s">
        <v>1878</v>
      </c>
      <c r="C12094" s="32" t="s">
        <v>12873</v>
      </c>
      <c r="D12094" s="33" t="s">
        <v>20</v>
      </c>
      <c r="E12094" s="243">
        <v>2605.9198999999999</v>
      </c>
      <c r="F12094" s="168">
        <f t="shared" si="214"/>
        <v>2605.9198999999999</v>
      </c>
    </row>
    <row r="12095" spans="1:6" s="45" customFormat="1" ht="14.25">
      <c r="A12095" s="31" t="s">
        <v>624</v>
      </c>
      <c r="B12095" s="21" t="s">
        <v>1878</v>
      </c>
      <c r="C12095" s="32" t="s">
        <v>12874</v>
      </c>
      <c r="D12095" s="33" t="s">
        <v>20</v>
      </c>
      <c r="E12095" s="243">
        <v>535.38969999999995</v>
      </c>
      <c r="F12095" s="168">
        <f t="shared" si="214"/>
        <v>535.38969999999995</v>
      </c>
    </row>
    <row r="12096" spans="1:6" s="45" customFormat="1" ht="14.25">
      <c r="A12096" s="31" t="s">
        <v>625</v>
      </c>
      <c r="B12096" s="21" t="s">
        <v>1878</v>
      </c>
      <c r="C12096" s="32" t="s">
        <v>12875</v>
      </c>
      <c r="D12096" s="33" t="s">
        <v>20</v>
      </c>
      <c r="E12096" s="243">
        <v>1443.6452999999999</v>
      </c>
      <c r="F12096" s="168">
        <f t="shared" si="214"/>
        <v>1443.6452999999999</v>
      </c>
    </row>
    <row r="12097" spans="1:6" s="45" customFormat="1" ht="14.25">
      <c r="A12097" s="31" t="s">
        <v>626</v>
      </c>
      <c r="B12097" s="21" t="s">
        <v>1878</v>
      </c>
      <c r="C12097" s="32" t="s">
        <v>12876</v>
      </c>
      <c r="D12097" s="33" t="s">
        <v>21</v>
      </c>
      <c r="E12097" s="243">
        <v>144.67699999999999</v>
      </c>
      <c r="F12097" s="168">
        <f t="shared" si="214"/>
        <v>144.67699999999999</v>
      </c>
    </row>
    <row r="12098" spans="1:6" s="45" customFormat="1" ht="14.25">
      <c r="A12098" s="31" t="s">
        <v>627</v>
      </c>
      <c r="B12098" s="21" t="s">
        <v>1878</v>
      </c>
      <c r="C12098" s="32" t="s">
        <v>12877</v>
      </c>
      <c r="D12098" s="33" t="s">
        <v>20</v>
      </c>
      <c r="E12098" s="243">
        <v>1159.5519999999999</v>
      </c>
      <c r="F12098" s="168">
        <f t="shared" si="214"/>
        <v>1159.5519999999999</v>
      </c>
    </row>
    <row r="12099" spans="1:6" s="45" customFormat="1" ht="14.25">
      <c r="A12099" s="31" t="s">
        <v>628</v>
      </c>
      <c r="B12099" s="21" t="s">
        <v>1878</v>
      </c>
      <c r="C12099" s="32" t="s">
        <v>12878</v>
      </c>
      <c r="D12099" s="33" t="s">
        <v>20</v>
      </c>
      <c r="E12099" s="243">
        <v>10200.0376</v>
      </c>
      <c r="F12099" s="168">
        <f t="shared" si="214"/>
        <v>10200.0376</v>
      </c>
    </row>
    <row r="12100" spans="1:6" s="45" customFormat="1" ht="14.25">
      <c r="A12100" s="31" t="s">
        <v>629</v>
      </c>
      <c r="B12100" s="21" t="s">
        <v>1878</v>
      </c>
      <c r="C12100" s="32" t="s">
        <v>12879</v>
      </c>
      <c r="D12100" s="33" t="s">
        <v>20</v>
      </c>
      <c r="E12100" s="243">
        <v>10841.980600000001</v>
      </c>
      <c r="F12100" s="168">
        <f t="shared" si="214"/>
        <v>10841.980600000001</v>
      </c>
    </row>
    <row r="12101" spans="1:6" s="45" customFormat="1" ht="14.25">
      <c r="A12101" s="31" t="s">
        <v>630</v>
      </c>
      <c r="B12101" s="21" t="s">
        <v>1878</v>
      </c>
      <c r="C12101" s="32" t="s">
        <v>12880</v>
      </c>
      <c r="D12101" s="33" t="s">
        <v>20</v>
      </c>
      <c r="E12101" s="243">
        <v>5.8526999999999996</v>
      </c>
      <c r="F12101" s="168">
        <f t="shared" si="214"/>
        <v>5.8526999999999996</v>
      </c>
    </row>
    <row r="12102" spans="1:6" s="45" customFormat="1" ht="14.25">
      <c r="A12102" s="31" t="s">
        <v>631</v>
      </c>
      <c r="B12102" s="21" t="s">
        <v>1878</v>
      </c>
      <c r="C12102" s="32" t="s">
        <v>12881</v>
      </c>
      <c r="D12102" s="33" t="s">
        <v>20</v>
      </c>
      <c r="E12102" s="243">
        <v>390</v>
      </c>
      <c r="F12102" s="168">
        <f t="shared" si="214"/>
        <v>390</v>
      </c>
    </row>
    <row r="12103" spans="1:6" s="45" customFormat="1" ht="14.25">
      <c r="A12103" s="31" t="s">
        <v>632</v>
      </c>
      <c r="B12103" s="21" t="s">
        <v>1878</v>
      </c>
      <c r="C12103" s="32" t="s">
        <v>12882</v>
      </c>
      <c r="D12103" s="33" t="s">
        <v>20</v>
      </c>
      <c r="E12103" s="243">
        <v>37.528500000000001</v>
      </c>
      <c r="F12103" s="168">
        <f t="shared" si="214"/>
        <v>37.528500000000001</v>
      </c>
    </row>
    <row r="12104" spans="1:6" s="45" customFormat="1" ht="14.25">
      <c r="A12104" s="31" t="s">
        <v>633</v>
      </c>
      <c r="B12104" s="21" t="s">
        <v>1878</v>
      </c>
      <c r="C12104" s="32" t="s">
        <v>12883</v>
      </c>
      <c r="D12104" s="33" t="s">
        <v>20</v>
      </c>
      <c r="E12104" s="243">
        <v>4570.3086999999996</v>
      </c>
      <c r="F12104" s="168">
        <f t="shared" si="214"/>
        <v>4570.3086999999996</v>
      </c>
    </row>
    <row r="12105" spans="1:6" s="45" customFormat="1" ht="14.25">
      <c r="A12105" s="31" t="s">
        <v>634</v>
      </c>
      <c r="B12105" s="21" t="s">
        <v>1878</v>
      </c>
      <c r="C12105" s="32" t="s">
        <v>12884</v>
      </c>
      <c r="D12105" s="33" t="s">
        <v>23</v>
      </c>
      <c r="E12105" s="243">
        <v>0.1376</v>
      </c>
      <c r="F12105" s="168">
        <f t="shared" si="214"/>
        <v>0.1376</v>
      </c>
    </row>
    <row r="12106" spans="1:6" s="45" customFormat="1" ht="14.25">
      <c r="A12106" s="31" t="s">
        <v>635</v>
      </c>
      <c r="B12106" s="21" t="s">
        <v>1878</v>
      </c>
      <c r="C12106" s="32" t="s">
        <v>12885</v>
      </c>
      <c r="D12106" s="33" t="s">
        <v>23</v>
      </c>
      <c r="E12106" s="243">
        <v>2.5127000000000002</v>
      </c>
      <c r="F12106" s="168">
        <f t="shared" si="214"/>
        <v>2.5127000000000002</v>
      </c>
    </row>
    <row r="12107" spans="1:6" s="45" customFormat="1" ht="14.25">
      <c r="A12107" s="31" t="s">
        <v>636</v>
      </c>
      <c r="B12107" s="21" t="s">
        <v>1878</v>
      </c>
      <c r="C12107" s="32" t="s">
        <v>12886</v>
      </c>
      <c r="D12107" s="33" t="s">
        <v>21</v>
      </c>
      <c r="E12107" s="243">
        <v>125.967</v>
      </c>
      <c r="F12107" s="168">
        <f t="shared" si="214"/>
        <v>125.967</v>
      </c>
    </row>
    <row r="12108" spans="1:6" s="45" customFormat="1" ht="14.25">
      <c r="A12108" s="31" t="s">
        <v>637</v>
      </c>
      <c r="B12108" s="21" t="s">
        <v>1878</v>
      </c>
      <c r="C12108" s="32" t="s">
        <v>12887</v>
      </c>
      <c r="D12108" s="33" t="s">
        <v>20</v>
      </c>
      <c r="E12108" s="243">
        <v>29879.973399999999</v>
      </c>
      <c r="F12108" s="168">
        <f t="shared" ref="F12108:F12171" si="215">E12108*$F$11535</f>
        <v>29879.973399999999</v>
      </c>
    </row>
    <row r="12109" spans="1:6" s="45" customFormat="1" ht="14.25">
      <c r="A12109" s="31" t="s">
        <v>638</v>
      </c>
      <c r="B12109" s="21" t="s">
        <v>1878</v>
      </c>
      <c r="C12109" s="32" t="s">
        <v>12888</v>
      </c>
      <c r="D12109" s="33" t="s">
        <v>20</v>
      </c>
      <c r="E12109" s="243">
        <v>48288.236700000001</v>
      </c>
      <c r="F12109" s="168">
        <f t="shared" si="215"/>
        <v>48288.236700000001</v>
      </c>
    </row>
    <row r="12110" spans="1:6" s="45" customFormat="1" ht="14.25">
      <c r="A12110" s="31" t="s">
        <v>639</v>
      </c>
      <c r="B12110" s="21" t="s">
        <v>1878</v>
      </c>
      <c r="C12110" s="32" t="s">
        <v>12889</v>
      </c>
      <c r="D12110" s="33" t="s">
        <v>20</v>
      </c>
      <c r="E12110" s="243">
        <v>57344.903599999998</v>
      </c>
      <c r="F12110" s="168">
        <f t="shared" si="215"/>
        <v>57344.903599999998</v>
      </c>
    </row>
    <row r="12111" spans="1:6" s="45" customFormat="1" ht="14.25">
      <c r="A12111" s="31" t="s">
        <v>640</v>
      </c>
      <c r="B12111" s="21" t="s">
        <v>1878</v>
      </c>
      <c r="C12111" s="32" t="s">
        <v>12890</v>
      </c>
      <c r="D12111" s="33" t="s">
        <v>20</v>
      </c>
      <c r="E12111" s="243">
        <v>83967.917300000001</v>
      </c>
      <c r="F12111" s="168">
        <f t="shared" si="215"/>
        <v>83967.917300000001</v>
      </c>
    </row>
    <row r="12112" spans="1:6" s="45" customFormat="1" ht="14.25">
      <c r="A12112" s="31" t="s">
        <v>641</v>
      </c>
      <c r="B12112" s="21" t="s">
        <v>1878</v>
      </c>
      <c r="C12112" s="32" t="s">
        <v>12891</v>
      </c>
      <c r="D12112" s="33" t="s">
        <v>20</v>
      </c>
      <c r="E12112" s="243">
        <v>92643.867299999998</v>
      </c>
      <c r="F12112" s="168">
        <f t="shared" si="215"/>
        <v>92643.867299999998</v>
      </c>
    </row>
    <row r="12113" spans="1:6" s="45" customFormat="1" ht="14.25">
      <c r="A12113" s="31" t="s">
        <v>642</v>
      </c>
      <c r="B12113" s="21" t="s">
        <v>1878</v>
      </c>
      <c r="C12113" s="32" t="s">
        <v>12892</v>
      </c>
      <c r="D12113" s="33" t="s">
        <v>20</v>
      </c>
      <c r="E12113" s="243">
        <v>110299.0698</v>
      </c>
      <c r="F12113" s="168">
        <f t="shared" si="215"/>
        <v>110299.0698</v>
      </c>
    </row>
    <row r="12114" spans="1:6" s="45" customFormat="1" ht="14.25">
      <c r="A12114" s="31" t="s">
        <v>643</v>
      </c>
      <c r="B12114" s="21" t="s">
        <v>1878</v>
      </c>
      <c r="C12114" s="32" t="s">
        <v>12893</v>
      </c>
      <c r="D12114" s="33" t="s">
        <v>20</v>
      </c>
      <c r="E12114" s="243">
        <v>136812.74470000001</v>
      </c>
      <c r="F12114" s="168">
        <f t="shared" si="215"/>
        <v>136812.74470000001</v>
      </c>
    </row>
    <row r="12115" spans="1:6" s="45" customFormat="1" ht="14.25">
      <c r="A12115" s="31" t="s">
        <v>644</v>
      </c>
      <c r="B12115" s="21" t="s">
        <v>1878</v>
      </c>
      <c r="C12115" s="32" t="s">
        <v>12894</v>
      </c>
      <c r="D12115" s="33" t="s">
        <v>20</v>
      </c>
      <c r="E12115" s="243">
        <v>17526.193800000001</v>
      </c>
      <c r="F12115" s="168">
        <f t="shared" si="215"/>
        <v>17526.193800000001</v>
      </c>
    </row>
    <row r="12116" spans="1:6" s="45" customFormat="1" ht="14.25">
      <c r="A12116" s="31" t="s">
        <v>645</v>
      </c>
      <c r="B12116" s="21" t="s">
        <v>1878</v>
      </c>
      <c r="C12116" s="32" t="s">
        <v>12895</v>
      </c>
      <c r="D12116" s="33" t="s">
        <v>20</v>
      </c>
      <c r="E12116" s="243">
        <v>28318.506700000002</v>
      </c>
      <c r="F12116" s="168">
        <f t="shared" si="215"/>
        <v>28318.506700000002</v>
      </c>
    </row>
    <row r="12117" spans="1:6" s="45" customFormat="1" ht="14.25">
      <c r="A12117" s="31" t="s">
        <v>646</v>
      </c>
      <c r="B12117" s="21" t="s">
        <v>1878</v>
      </c>
      <c r="C12117" s="32" t="s">
        <v>12896</v>
      </c>
      <c r="D12117" s="33" t="s">
        <v>20</v>
      </c>
      <c r="E12117" s="243">
        <v>33627.767399999997</v>
      </c>
      <c r="F12117" s="168">
        <f t="shared" si="215"/>
        <v>33627.767399999997</v>
      </c>
    </row>
    <row r="12118" spans="1:6" s="45" customFormat="1" ht="14.25">
      <c r="A12118" s="31" t="s">
        <v>647</v>
      </c>
      <c r="B12118" s="21" t="s">
        <v>1878</v>
      </c>
      <c r="C12118" s="32" t="s">
        <v>12897</v>
      </c>
      <c r="D12118" s="33" t="s">
        <v>20</v>
      </c>
      <c r="E12118" s="243">
        <v>49249.612800000003</v>
      </c>
      <c r="F12118" s="168">
        <f t="shared" si="215"/>
        <v>49249.612800000003</v>
      </c>
    </row>
    <row r="12119" spans="1:6" s="45" customFormat="1" ht="14.25">
      <c r="A12119" s="31" t="s">
        <v>648</v>
      </c>
      <c r="B12119" s="21" t="s">
        <v>1878</v>
      </c>
      <c r="C12119" s="32" t="s">
        <v>12898</v>
      </c>
      <c r="D12119" s="33" t="s">
        <v>20</v>
      </c>
      <c r="E12119" s="243">
        <v>54339.297299999998</v>
      </c>
      <c r="F12119" s="168">
        <f t="shared" si="215"/>
        <v>54339.297299999998</v>
      </c>
    </row>
    <row r="12120" spans="1:6" s="45" customFormat="1" ht="14.25">
      <c r="A12120" s="31" t="s">
        <v>649</v>
      </c>
      <c r="B12120" s="21" t="s">
        <v>1878</v>
      </c>
      <c r="C12120" s="32" t="s">
        <v>12899</v>
      </c>
      <c r="D12120" s="33" t="s">
        <v>20</v>
      </c>
      <c r="E12120" s="243">
        <v>64692.659800000001</v>
      </c>
      <c r="F12120" s="168">
        <f t="shared" si="215"/>
        <v>64692.659800000001</v>
      </c>
    </row>
    <row r="12121" spans="1:6" s="45" customFormat="1" ht="14.25">
      <c r="A12121" s="31" t="s">
        <v>650</v>
      </c>
      <c r="B12121" s="21" t="s">
        <v>1878</v>
      </c>
      <c r="C12121" s="32" t="s">
        <v>12900</v>
      </c>
      <c r="D12121" s="33" t="s">
        <v>20</v>
      </c>
      <c r="E12121" s="243">
        <v>80273.634699999995</v>
      </c>
      <c r="F12121" s="168">
        <f t="shared" si="215"/>
        <v>80273.634699999995</v>
      </c>
    </row>
    <row r="12122" spans="1:6" s="45" customFormat="1" ht="14.25">
      <c r="A12122" s="31" t="s">
        <v>651</v>
      </c>
      <c r="B12122" s="21" t="s">
        <v>1878</v>
      </c>
      <c r="C12122" s="32" t="s">
        <v>12901</v>
      </c>
      <c r="D12122" s="33" t="s">
        <v>20</v>
      </c>
      <c r="E12122" s="243">
        <v>9.3080999999999996</v>
      </c>
      <c r="F12122" s="168">
        <f t="shared" si="215"/>
        <v>9.3080999999999996</v>
      </c>
    </row>
    <row r="12123" spans="1:6" s="45" customFormat="1" ht="14.25">
      <c r="A12123" s="31" t="s">
        <v>652</v>
      </c>
      <c r="B12123" s="21" t="s">
        <v>1878</v>
      </c>
      <c r="C12123" s="32" t="s">
        <v>12902</v>
      </c>
      <c r="D12123" s="33" t="s">
        <v>20</v>
      </c>
      <c r="E12123" s="243">
        <v>5184.9507999999996</v>
      </c>
      <c r="F12123" s="168">
        <f t="shared" si="215"/>
        <v>5184.9507999999996</v>
      </c>
    </row>
    <row r="12124" spans="1:6" s="45" customFormat="1" ht="14.25">
      <c r="A12124" s="31" t="s">
        <v>653</v>
      </c>
      <c r="B12124" s="21" t="s">
        <v>1878</v>
      </c>
      <c r="C12124" s="32" t="s">
        <v>12903</v>
      </c>
      <c r="D12124" s="33" t="s">
        <v>23</v>
      </c>
      <c r="E12124" s="243">
        <v>8.4600000000000009</v>
      </c>
      <c r="F12124" s="168">
        <f t="shared" si="215"/>
        <v>8.4600000000000009</v>
      </c>
    </row>
    <row r="12125" spans="1:6" s="45" customFormat="1" ht="14.25">
      <c r="A12125" s="31" t="s">
        <v>654</v>
      </c>
      <c r="B12125" s="21" t="s">
        <v>1878</v>
      </c>
      <c r="C12125" s="32" t="s">
        <v>12904</v>
      </c>
      <c r="D12125" s="33" t="s">
        <v>44</v>
      </c>
      <c r="E12125" s="243">
        <v>14.3781</v>
      </c>
      <c r="F12125" s="168">
        <f t="shared" si="215"/>
        <v>14.3781</v>
      </c>
    </row>
    <row r="12126" spans="1:6" s="45" customFormat="1" ht="14.25">
      <c r="A12126" s="31" t="s">
        <v>655</v>
      </c>
      <c r="B12126" s="21" t="s">
        <v>1878</v>
      </c>
      <c r="C12126" s="32" t="s">
        <v>12905</v>
      </c>
      <c r="D12126" s="33" t="s">
        <v>23</v>
      </c>
      <c r="E12126" s="243">
        <v>74.201999999999998</v>
      </c>
      <c r="F12126" s="168">
        <f t="shared" si="215"/>
        <v>74.201999999999998</v>
      </c>
    </row>
    <row r="12127" spans="1:6" s="45" customFormat="1" ht="14.25">
      <c r="A12127" s="31" t="s">
        <v>656</v>
      </c>
      <c r="B12127" s="21" t="s">
        <v>1878</v>
      </c>
      <c r="C12127" s="32" t="s">
        <v>12906</v>
      </c>
      <c r="D12127" s="33" t="s">
        <v>21</v>
      </c>
      <c r="E12127" s="243">
        <v>3.0127999999999999</v>
      </c>
      <c r="F12127" s="168">
        <f t="shared" si="215"/>
        <v>3.0127999999999999</v>
      </c>
    </row>
    <row r="12128" spans="1:6" s="45" customFormat="1" ht="14.25">
      <c r="A12128" s="31" t="s">
        <v>657</v>
      </c>
      <c r="B12128" s="21" t="s">
        <v>1878</v>
      </c>
      <c r="C12128" s="32" t="s">
        <v>12907</v>
      </c>
      <c r="D12128" s="33" t="s">
        <v>45</v>
      </c>
      <c r="E12128" s="243">
        <v>38.186599999999999</v>
      </c>
      <c r="F12128" s="168">
        <f t="shared" si="215"/>
        <v>38.186599999999999</v>
      </c>
    </row>
    <row r="12129" spans="1:6" s="45" customFormat="1" ht="14.25">
      <c r="A12129" s="31" t="s">
        <v>658</v>
      </c>
      <c r="B12129" s="21" t="s">
        <v>1878</v>
      </c>
      <c r="C12129" s="32" t="s">
        <v>12908</v>
      </c>
      <c r="D12129" s="33" t="s">
        <v>21</v>
      </c>
      <c r="E12129" s="243">
        <v>41.551600000000001</v>
      </c>
      <c r="F12129" s="168">
        <f t="shared" si="215"/>
        <v>41.551600000000001</v>
      </c>
    </row>
    <row r="12130" spans="1:6" s="45" customFormat="1" ht="14.25">
      <c r="A12130" s="31" t="s">
        <v>659</v>
      </c>
      <c r="B12130" s="21" t="s">
        <v>1878</v>
      </c>
      <c r="C12130" s="32" t="s">
        <v>12909</v>
      </c>
      <c r="D12130" s="33" t="s">
        <v>21</v>
      </c>
      <c r="E12130" s="243">
        <v>25</v>
      </c>
      <c r="F12130" s="168">
        <f t="shared" si="215"/>
        <v>25</v>
      </c>
    </row>
    <row r="12131" spans="1:6" s="45" customFormat="1" ht="14.25">
      <c r="A12131" s="31" t="s">
        <v>660</v>
      </c>
      <c r="B12131" s="21" t="s">
        <v>1878</v>
      </c>
      <c r="C12131" s="32" t="s">
        <v>12910</v>
      </c>
      <c r="D12131" s="33" t="s">
        <v>20</v>
      </c>
      <c r="E12131" s="243">
        <v>517.26930000000004</v>
      </c>
      <c r="F12131" s="168">
        <f t="shared" si="215"/>
        <v>517.26930000000004</v>
      </c>
    </row>
    <row r="12132" spans="1:6" s="45" customFormat="1" ht="14.25">
      <c r="A12132" s="31" t="s">
        <v>661</v>
      </c>
      <c r="B12132" s="21" t="s">
        <v>1878</v>
      </c>
      <c r="C12132" s="32" t="s">
        <v>12911</v>
      </c>
      <c r="D12132" s="33" t="s">
        <v>20</v>
      </c>
      <c r="E12132" s="243">
        <v>3.3247</v>
      </c>
      <c r="F12132" s="168">
        <f t="shared" si="215"/>
        <v>3.3247</v>
      </c>
    </row>
    <row r="12133" spans="1:6" s="45" customFormat="1" ht="14.25">
      <c r="A12133" s="31" t="s">
        <v>662</v>
      </c>
      <c r="B12133" s="21" t="s">
        <v>1878</v>
      </c>
      <c r="C12133" s="32" t="s">
        <v>12912</v>
      </c>
      <c r="D12133" s="33" t="s">
        <v>20</v>
      </c>
      <c r="E12133" s="243">
        <v>15.192299999999999</v>
      </c>
      <c r="F12133" s="168">
        <f t="shared" si="215"/>
        <v>15.192299999999999</v>
      </c>
    </row>
    <row r="12134" spans="1:6" s="45" customFormat="1" ht="14.25">
      <c r="A12134" s="31" t="s">
        <v>663</v>
      </c>
      <c r="B12134" s="21" t="s">
        <v>1878</v>
      </c>
      <c r="C12134" s="32" t="s">
        <v>12913</v>
      </c>
      <c r="D12134" s="33" t="s">
        <v>20</v>
      </c>
      <c r="E12134" s="243">
        <v>831.19330000000002</v>
      </c>
      <c r="F12134" s="168">
        <f t="shared" si="215"/>
        <v>831.19330000000002</v>
      </c>
    </row>
    <row r="12135" spans="1:6" s="45" customFormat="1" ht="14.25">
      <c r="A12135" s="31" t="s">
        <v>664</v>
      </c>
      <c r="B12135" s="21" t="s">
        <v>1878</v>
      </c>
      <c r="C12135" s="32" t="s">
        <v>12914</v>
      </c>
      <c r="D12135" s="33" t="s">
        <v>20</v>
      </c>
      <c r="E12135" s="243">
        <v>129.6437</v>
      </c>
      <c r="F12135" s="168">
        <f t="shared" si="215"/>
        <v>129.6437</v>
      </c>
    </row>
    <row r="12136" spans="1:6" s="45" customFormat="1" ht="14.25">
      <c r="A12136" s="31" t="s">
        <v>665</v>
      </c>
      <c r="B12136" s="21" t="s">
        <v>1878</v>
      </c>
      <c r="C12136" s="32" t="s">
        <v>12915</v>
      </c>
      <c r="D12136" s="33" t="s">
        <v>23</v>
      </c>
      <c r="E12136" s="243">
        <v>95.213999999999999</v>
      </c>
      <c r="F12136" s="168">
        <f t="shared" si="215"/>
        <v>95.213999999999999</v>
      </c>
    </row>
    <row r="12137" spans="1:6" s="45" customFormat="1" ht="14.25">
      <c r="A12137" s="31" t="s">
        <v>666</v>
      </c>
      <c r="B12137" s="21" t="s">
        <v>1878</v>
      </c>
      <c r="C12137" s="32" t="s">
        <v>12916</v>
      </c>
      <c r="D12137" s="33" t="s">
        <v>20</v>
      </c>
      <c r="E12137" s="243">
        <v>2007.1043</v>
      </c>
      <c r="F12137" s="168">
        <f t="shared" si="215"/>
        <v>2007.1043</v>
      </c>
    </row>
    <row r="12138" spans="1:6" s="45" customFormat="1" ht="14.25">
      <c r="A12138" s="31" t="s">
        <v>667</v>
      </c>
      <c r="B12138" s="21" t="s">
        <v>1878</v>
      </c>
      <c r="C12138" s="32" t="s">
        <v>12917</v>
      </c>
      <c r="D12138" s="33" t="s">
        <v>20</v>
      </c>
      <c r="E12138" s="243">
        <v>16.091699999999999</v>
      </c>
      <c r="F12138" s="168">
        <f t="shared" si="215"/>
        <v>16.091699999999999</v>
      </c>
    </row>
    <row r="12139" spans="1:6" s="45" customFormat="1" ht="14.25">
      <c r="A12139" s="31" t="s">
        <v>668</v>
      </c>
      <c r="B12139" s="21" t="s">
        <v>1878</v>
      </c>
      <c r="C12139" s="32" t="s">
        <v>12918</v>
      </c>
      <c r="D12139" s="33" t="s">
        <v>20</v>
      </c>
      <c r="E12139" s="243">
        <v>9909.6422000000002</v>
      </c>
      <c r="F12139" s="168">
        <f t="shared" si="215"/>
        <v>9909.6422000000002</v>
      </c>
    </row>
    <row r="12140" spans="1:6" s="45" customFormat="1" ht="14.25">
      <c r="A12140" s="31" t="s">
        <v>669</v>
      </c>
      <c r="B12140" s="21" t="s">
        <v>1878</v>
      </c>
      <c r="C12140" s="32" t="s">
        <v>12919</v>
      </c>
      <c r="D12140" s="33" t="s">
        <v>21</v>
      </c>
      <c r="E12140" s="243">
        <v>952.2604</v>
      </c>
      <c r="F12140" s="168">
        <f t="shared" si="215"/>
        <v>952.2604</v>
      </c>
    </row>
    <row r="12141" spans="1:6" s="45" customFormat="1" ht="14.25">
      <c r="A12141" s="31" t="s">
        <v>670</v>
      </c>
      <c r="B12141" s="21" t="s">
        <v>1878</v>
      </c>
      <c r="C12141" s="32" t="s">
        <v>12920</v>
      </c>
      <c r="D12141" s="33" t="s">
        <v>20</v>
      </c>
      <c r="E12141" s="243">
        <v>2.4298000000000002</v>
      </c>
      <c r="F12141" s="168">
        <f t="shared" si="215"/>
        <v>2.4298000000000002</v>
      </c>
    </row>
    <row r="12142" spans="1:6" s="45" customFormat="1" ht="14.25">
      <c r="A12142" s="31" t="s">
        <v>671</v>
      </c>
      <c r="B12142" s="21" t="s">
        <v>1878</v>
      </c>
      <c r="C12142" s="32" t="s">
        <v>12921</v>
      </c>
      <c r="D12142" s="33" t="s">
        <v>20</v>
      </c>
      <c r="E12142" s="243">
        <v>3.9470000000000001</v>
      </c>
      <c r="F12142" s="168">
        <f t="shared" si="215"/>
        <v>3.9470000000000001</v>
      </c>
    </row>
    <row r="12143" spans="1:6" s="45" customFormat="1" ht="14.25">
      <c r="A12143" s="31" t="s">
        <v>672</v>
      </c>
      <c r="B12143" s="21" t="s">
        <v>1878</v>
      </c>
      <c r="C12143" s="32" t="s">
        <v>12922</v>
      </c>
      <c r="D12143" s="33" t="s">
        <v>21</v>
      </c>
      <c r="E12143" s="243">
        <v>10.336600000000001</v>
      </c>
      <c r="F12143" s="168">
        <f t="shared" si="215"/>
        <v>10.336600000000001</v>
      </c>
    </row>
    <row r="12144" spans="1:6" s="45" customFormat="1" ht="14.25">
      <c r="A12144" s="31" t="s">
        <v>673</v>
      </c>
      <c r="B12144" s="21" t="s">
        <v>1878</v>
      </c>
      <c r="C12144" s="32" t="s">
        <v>12923</v>
      </c>
      <c r="D12144" s="33" t="s">
        <v>21</v>
      </c>
      <c r="E12144" s="243">
        <v>4.2089999999999996</v>
      </c>
      <c r="F12144" s="168">
        <f t="shared" si="215"/>
        <v>4.2089999999999996</v>
      </c>
    </row>
    <row r="12145" spans="1:6" s="45" customFormat="1" ht="14.25">
      <c r="A12145" s="31" t="s">
        <v>674</v>
      </c>
      <c r="B12145" s="21" t="s">
        <v>1878</v>
      </c>
      <c r="C12145" s="32" t="s">
        <v>12924</v>
      </c>
      <c r="D12145" s="33" t="s">
        <v>21</v>
      </c>
      <c r="E12145" s="243">
        <v>37.673099999999998</v>
      </c>
      <c r="F12145" s="168">
        <f t="shared" si="215"/>
        <v>37.673099999999998</v>
      </c>
    </row>
    <row r="12146" spans="1:6" s="45" customFormat="1" ht="14.25">
      <c r="A12146" s="31" t="s">
        <v>675</v>
      </c>
      <c r="B12146" s="21" t="s">
        <v>1878</v>
      </c>
      <c r="C12146" s="32" t="s">
        <v>12925</v>
      </c>
      <c r="D12146" s="33" t="s">
        <v>20</v>
      </c>
      <c r="E12146" s="243">
        <v>414.3768</v>
      </c>
      <c r="F12146" s="168">
        <f t="shared" si="215"/>
        <v>414.3768</v>
      </c>
    </row>
    <row r="12147" spans="1:6" s="45" customFormat="1" ht="14.25">
      <c r="A12147" s="31" t="s">
        <v>676</v>
      </c>
      <c r="B12147" s="21" t="s">
        <v>1878</v>
      </c>
      <c r="C12147" s="32" t="s">
        <v>12926</v>
      </c>
      <c r="D12147" s="33" t="s">
        <v>23</v>
      </c>
      <c r="E12147" s="243">
        <v>40.853499999999997</v>
      </c>
      <c r="F12147" s="168">
        <f t="shared" si="215"/>
        <v>40.853499999999997</v>
      </c>
    </row>
    <row r="12148" spans="1:6" s="45" customFormat="1" ht="24">
      <c r="A12148" s="31" t="s">
        <v>677</v>
      </c>
      <c r="B12148" s="21" t="s">
        <v>1878</v>
      </c>
      <c r="C12148" s="32" t="s">
        <v>12927</v>
      </c>
      <c r="D12148" s="33" t="s">
        <v>45</v>
      </c>
      <c r="E12148" s="243">
        <v>185.55</v>
      </c>
      <c r="F12148" s="168">
        <f t="shared" si="215"/>
        <v>185.55</v>
      </c>
    </row>
    <row r="12149" spans="1:6" s="45" customFormat="1" ht="14.25">
      <c r="A12149" s="31" t="s">
        <v>678</v>
      </c>
      <c r="B12149" s="21" t="s">
        <v>1878</v>
      </c>
      <c r="C12149" s="32" t="s">
        <v>12928</v>
      </c>
      <c r="D12149" s="33" t="s">
        <v>21</v>
      </c>
      <c r="E12149" s="243">
        <v>4.9659000000000004</v>
      </c>
      <c r="F12149" s="168">
        <f t="shared" si="215"/>
        <v>4.9659000000000004</v>
      </c>
    </row>
    <row r="12150" spans="1:6" s="45" customFormat="1" ht="14.25">
      <c r="A12150" s="31" t="s">
        <v>679</v>
      </c>
      <c r="B12150" s="21" t="s">
        <v>1878</v>
      </c>
      <c r="C12150" s="32" t="s">
        <v>12929</v>
      </c>
      <c r="D12150" s="33" t="s">
        <v>21</v>
      </c>
      <c r="E12150" s="243">
        <v>8.0448000000000004</v>
      </c>
      <c r="F12150" s="168">
        <f t="shared" si="215"/>
        <v>8.0448000000000004</v>
      </c>
    </row>
    <row r="12151" spans="1:6" s="45" customFormat="1" ht="14.25">
      <c r="A12151" s="31" t="s">
        <v>680</v>
      </c>
      <c r="B12151" s="21" t="s">
        <v>1878</v>
      </c>
      <c r="C12151" s="32" t="s">
        <v>12930</v>
      </c>
      <c r="D12151" s="33" t="s">
        <v>21</v>
      </c>
      <c r="E12151" s="243">
        <v>12.284700000000001</v>
      </c>
      <c r="F12151" s="168">
        <f t="shared" si="215"/>
        <v>12.284700000000001</v>
      </c>
    </row>
    <row r="12152" spans="1:6" s="45" customFormat="1" ht="14.25">
      <c r="A12152" s="31" t="s">
        <v>681</v>
      </c>
      <c r="B12152" s="21" t="s">
        <v>1878</v>
      </c>
      <c r="C12152" s="32" t="s">
        <v>12931</v>
      </c>
      <c r="D12152" s="33" t="s">
        <v>21</v>
      </c>
      <c r="E12152" s="243">
        <v>18.452500000000001</v>
      </c>
      <c r="F12152" s="168">
        <f t="shared" si="215"/>
        <v>18.452500000000001</v>
      </c>
    </row>
    <row r="12153" spans="1:6" s="45" customFormat="1" ht="14.25">
      <c r="A12153" s="31" t="s">
        <v>682</v>
      </c>
      <c r="B12153" s="21" t="s">
        <v>1878</v>
      </c>
      <c r="C12153" s="32" t="s">
        <v>12932</v>
      </c>
      <c r="D12153" s="33" t="s">
        <v>21</v>
      </c>
      <c r="E12153" s="243">
        <v>24.513100000000001</v>
      </c>
      <c r="F12153" s="168">
        <f t="shared" si="215"/>
        <v>24.513100000000001</v>
      </c>
    </row>
    <row r="12154" spans="1:6" s="45" customFormat="1" ht="14.25">
      <c r="A12154" s="31" t="s">
        <v>683</v>
      </c>
      <c r="B12154" s="21" t="s">
        <v>1878</v>
      </c>
      <c r="C12154" s="32" t="s">
        <v>12933</v>
      </c>
      <c r="D12154" s="33" t="s">
        <v>21</v>
      </c>
      <c r="E12154" s="243">
        <v>67.602500000000006</v>
      </c>
      <c r="F12154" s="168">
        <f t="shared" si="215"/>
        <v>67.602500000000006</v>
      </c>
    </row>
    <row r="12155" spans="1:6" s="45" customFormat="1" ht="14.25">
      <c r="A12155" s="31" t="s">
        <v>684</v>
      </c>
      <c r="B12155" s="21" t="s">
        <v>1878</v>
      </c>
      <c r="C12155" s="32" t="s">
        <v>12934</v>
      </c>
      <c r="D12155" s="33" t="s">
        <v>21</v>
      </c>
      <c r="E12155" s="243">
        <v>37.086199999999998</v>
      </c>
      <c r="F12155" s="168">
        <f t="shared" si="215"/>
        <v>37.086199999999998</v>
      </c>
    </row>
    <row r="12156" spans="1:6" s="45" customFormat="1" ht="14.25">
      <c r="A12156" s="31" t="s">
        <v>685</v>
      </c>
      <c r="B12156" s="21" t="s">
        <v>1878</v>
      </c>
      <c r="C12156" s="32" t="s">
        <v>12935</v>
      </c>
      <c r="D12156" s="33" t="s">
        <v>21</v>
      </c>
      <c r="E12156" s="243">
        <v>1.659</v>
      </c>
      <c r="F12156" s="168">
        <f t="shared" si="215"/>
        <v>1.659</v>
      </c>
    </row>
    <row r="12157" spans="1:6" s="45" customFormat="1" ht="14.25">
      <c r="A12157" s="31" t="s">
        <v>686</v>
      </c>
      <c r="B12157" s="21" t="s">
        <v>1878</v>
      </c>
      <c r="C12157" s="32" t="s">
        <v>12936</v>
      </c>
      <c r="D12157" s="33" t="s">
        <v>21</v>
      </c>
      <c r="E12157" s="243">
        <v>14.8725</v>
      </c>
      <c r="F12157" s="168">
        <f t="shared" si="215"/>
        <v>14.8725</v>
      </c>
    </row>
    <row r="12158" spans="1:6" s="45" customFormat="1" ht="14.25">
      <c r="A12158" s="31" t="s">
        <v>687</v>
      </c>
      <c r="B12158" s="21" t="s">
        <v>1878</v>
      </c>
      <c r="C12158" s="32" t="s">
        <v>12937</v>
      </c>
      <c r="D12158" s="33" t="s">
        <v>20</v>
      </c>
      <c r="E12158" s="243">
        <v>1.165</v>
      </c>
      <c r="F12158" s="168">
        <f t="shared" si="215"/>
        <v>1.165</v>
      </c>
    </row>
    <row r="12159" spans="1:6" s="45" customFormat="1" ht="14.25">
      <c r="A12159" s="31" t="s">
        <v>688</v>
      </c>
      <c r="B12159" s="21" t="s">
        <v>1878</v>
      </c>
      <c r="C12159" s="32" t="s">
        <v>12938</v>
      </c>
      <c r="D12159" s="33" t="s">
        <v>20</v>
      </c>
      <c r="E12159" s="243">
        <v>1.165</v>
      </c>
      <c r="F12159" s="168">
        <f t="shared" si="215"/>
        <v>1.165</v>
      </c>
    </row>
    <row r="12160" spans="1:6" s="45" customFormat="1" ht="14.25">
      <c r="A12160" s="31" t="s">
        <v>689</v>
      </c>
      <c r="B12160" s="21" t="s">
        <v>1878</v>
      </c>
      <c r="C12160" s="32" t="s">
        <v>12939</v>
      </c>
      <c r="D12160" s="33" t="s">
        <v>20</v>
      </c>
      <c r="E12160" s="243">
        <v>1.165</v>
      </c>
      <c r="F12160" s="168">
        <f t="shared" si="215"/>
        <v>1.165</v>
      </c>
    </row>
    <row r="12161" spans="1:6" s="45" customFormat="1" ht="14.25">
      <c r="A12161" s="31" t="s">
        <v>690</v>
      </c>
      <c r="B12161" s="21" t="s">
        <v>1878</v>
      </c>
      <c r="C12161" s="32" t="s">
        <v>12940</v>
      </c>
      <c r="D12161" s="33" t="s">
        <v>20</v>
      </c>
      <c r="E12161" s="243">
        <v>1.165</v>
      </c>
      <c r="F12161" s="168">
        <f t="shared" si="215"/>
        <v>1.165</v>
      </c>
    </row>
    <row r="12162" spans="1:6" s="45" customFormat="1" ht="14.25">
      <c r="A12162" s="31" t="s">
        <v>691</v>
      </c>
      <c r="B12162" s="21" t="s">
        <v>1878</v>
      </c>
      <c r="C12162" s="32" t="s">
        <v>12941</v>
      </c>
      <c r="D12162" s="33" t="s">
        <v>20</v>
      </c>
      <c r="E12162" s="243">
        <v>8.0223999999999993</v>
      </c>
      <c r="F12162" s="168">
        <f t="shared" si="215"/>
        <v>8.0223999999999993</v>
      </c>
    </row>
    <row r="12163" spans="1:6" s="45" customFormat="1" ht="14.25">
      <c r="A12163" s="31" t="s">
        <v>692</v>
      </c>
      <c r="B12163" s="21" t="s">
        <v>1878</v>
      </c>
      <c r="C12163" s="32" t="s">
        <v>12942</v>
      </c>
      <c r="D12163" s="33" t="s">
        <v>20</v>
      </c>
      <c r="E12163" s="243">
        <v>8.0223999999999993</v>
      </c>
      <c r="F12163" s="168">
        <f t="shared" si="215"/>
        <v>8.0223999999999993</v>
      </c>
    </row>
    <row r="12164" spans="1:6" s="45" customFormat="1" ht="14.25">
      <c r="A12164" s="31" t="s">
        <v>693</v>
      </c>
      <c r="B12164" s="21" t="s">
        <v>1878</v>
      </c>
      <c r="C12164" s="32" t="s">
        <v>12943</v>
      </c>
      <c r="D12164" s="33" t="s">
        <v>20</v>
      </c>
      <c r="E12164" s="243">
        <v>8.0223999999999993</v>
      </c>
      <c r="F12164" s="168">
        <f t="shared" si="215"/>
        <v>8.0223999999999993</v>
      </c>
    </row>
    <row r="12165" spans="1:6" s="45" customFormat="1" ht="14.25">
      <c r="A12165" s="31" t="s">
        <v>694</v>
      </c>
      <c r="B12165" s="21" t="s">
        <v>1878</v>
      </c>
      <c r="C12165" s="32" t="s">
        <v>12944</v>
      </c>
      <c r="D12165" s="33" t="s">
        <v>27</v>
      </c>
      <c r="E12165" s="243">
        <v>6.2850999999999999</v>
      </c>
      <c r="F12165" s="168">
        <f t="shared" si="215"/>
        <v>6.2850999999999999</v>
      </c>
    </row>
    <row r="12166" spans="1:6" s="45" customFormat="1" ht="14.25">
      <c r="A12166" s="31" t="s">
        <v>695</v>
      </c>
      <c r="B12166" s="21" t="s">
        <v>1878</v>
      </c>
      <c r="C12166" s="32" t="s">
        <v>12945</v>
      </c>
      <c r="D12166" s="33" t="s">
        <v>20</v>
      </c>
      <c r="E12166" s="243">
        <v>9.6844999999999999</v>
      </c>
      <c r="F12166" s="168">
        <f t="shared" si="215"/>
        <v>9.6844999999999999</v>
      </c>
    </row>
    <row r="12167" spans="1:6" s="45" customFormat="1" ht="14.25">
      <c r="A12167" s="31" t="s">
        <v>696</v>
      </c>
      <c r="B12167" s="21" t="s">
        <v>1878</v>
      </c>
      <c r="C12167" s="32" t="s">
        <v>12946</v>
      </c>
      <c r="D12167" s="33" t="s">
        <v>24</v>
      </c>
      <c r="E12167" s="243" t="s">
        <v>143</v>
      </c>
      <c r="F12167" s="168" t="e">
        <f t="shared" si="215"/>
        <v>#VALUE!</v>
      </c>
    </row>
    <row r="12168" spans="1:6" s="45" customFormat="1" ht="14.25">
      <c r="A12168" s="31" t="s">
        <v>697</v>
      </c>
      <c r="B12168" s="21" t="s">
        <v>1878</v>
      </c>
      <c r="C12168" s="32" t="s">
        <v>12947</v>
      </c>
      <c r="D12168" s="33" t="s">
        <v>24</v>
      </c>
      <c r="E12168" s="243" t="s">
        <v>143</v>
      </c>
      <c r="F12168" s="168" t="e">
        <f t="shared" si="215"/>
        <v>#VALUE!</v>
      </c>
    </row>
    <row r="12169" spans="1:6" s="45" customFormat="1" ht="14.25">
      <c r="A12169" s="31" t="s">
        <v>698</v>
      </c>
      <c r="B12169" s="21" t="s">
        <v>1878</v>
      </c>
      <c r="C12169" s="32" t="s">
        <v>12948</v>
      </c>
      <c r="D12169" s="33" t="s">
        <v>24</v>
      </c>
      <c r="E12169" s="243" t="s">
        <v>143</v>
      </c>
      <c r="F12169" s="168" t="e">
        <f t="shared" si="215"/>
        <v>#VALUE!</v>
      </c>
    </row>
    <row r="12170" spans="1:6" s="45" customFormat="1" ht="14.25">
      <c r="A12170" s="31" t="s">
        <v>699</v>
      </c>
      <c r="B12170" s="21" t="s">
        <v>1878</v>
      </c>
      <c r="C12170" s="32" t="s">
        <v>12949</v>
      </c>
      <c r="D12170" s="33" t="s">
        <v>24</v>
      </c>
      <c r="E12170" s="243" t="s">
        <v>143</v>
      </c>
      <c r="F12170" s="168" t="e">
        <f t="shared" si="215"/>
        <v>#VALUE!</v>
      </c>
    </row>
    <row r="12171" spans="1:6" s="45" customFormat="1" ht="14.25">
      <c r="A12171" s="31" t="s">
        <v>700</v>
      </c>
      <c r="B12171" s="21" t="s">
        <v>1878</v>
      </c>
      <c r="C12171" s="32" t="s">
        <v>12950</v>
      </c>
      <c r="D12171" s="33" t="s">
        <v>24</v>
      </c>
      <c r="E12171" s="243" t="s">
        <v>143</v>
      </c>
      <c r="F12171" s="168" t="e">
        <f t="shared" si="215"/>
        <v>#VALUE!</v>
      </c>
    </row>
    <row r="12172" spans="1:6" s="45" customFormat="1" ht="14.25">
      <c r="A12172" s="31" t="s">
        <v>701</v>
      </c>
      <c r="B12172" s="21" t="s">
        <v>1878</v>
      </c>
      <c r="C12172" s="32" t="s">
        <v>12951</v>
      </c>
      <c r="D12172" s="33" t="s">
        <v>20</v>
      </c>
      <c r="E12172" s="243">
        <v>9.6847999999999992</v>
      </c>
      <c r="F12172" s="168">
        <f t="shared" ref="F12172:F12235" si="216">E12172*$F$11535</f>
        <v>9.6847999999999992</v>
      </c>
    </row>
    <row r="12173" spans="1:6" s="45" customFormat="1" ht="14.25">
      <c r="A12173" s="31" t="s">
        <v>702</v>
      </c>
      <c r="B12173" s="21" t="s">
        <v>1878</v>
      </c>
      <c r="C12173" s="32" t="s">
        <v>12952</v>
      </c>
      <c r="D12173" s="33" t="s">
        <v>24</v>
      </c>
      <c r="E12173" s="243" t="s">
        <v>143</v>
      </c>
      <c r="F12173" s="168" t="e">
        <f t="shared" si="216"/>
        <v>#VALUE!</v>
      </c>
    </row>
    <row r="12174" spans="1:6" s="45" customFormat="1" ht="14.25">
      <c r="A12174" s="31" t="s">
        <v>703</v>
      </c>
      <c r="B12174" s="21" t="s">
        <v>1878</v>
      </c>
      <c r="C12174" s="32" t="s">
        <v>12953</v>
      </c>
      <c r="D12174" s="33" t="s">
        <v>24</v>
      </c>
      <c r="E12174" s="243" t="s">
        <v>143</v>
      </c>
      <c r="F12174" s="168" t="e">
        <f t="shared" si="216"/>
        <v>#VALUE!</v>
      </c>
    </row>
    <row r="12175" spans="1:6" s="45" customFormat="1" ht="14.25">
      <c r="A12175" s="31" t="s">
        <v>704</v>
      </c>
      <c r="B12175" s="21" t="s">
        <v>1878</v>
      </c>
      <c r="C12175" s="32" t="s">
        <v>12954</v>
      </c>
      <c r="D12175" s="33" t="s">
        <v>24</v>
      </c>
      <c r="E12175" s="243" t="s">
        <v>143</v>
      </c>
      <c r="F12175" s="168" t="e">
        <f t="shared" si="216"/>
        <v>#VALUE!</v>
      </c>
    </row>
    <row r="12176" spans="1:6" s="45" customFormat="1" ht="14.25">
      <c r="A12176" s="31" t="s">
        <v>705</v>
      </c>
      <c r="B12176" s="21" t="s">
        <v>1878</v>
      </c>
      <c r="C12176" s="32" t="s">
        <v>12955</v>
      </c>
      <c r="D12176" s="33" t="s">
        <v>24</v>
      </c>
      <c r="E12176" s="243">
        <v>9139.7702000000008</v>
      </c>
      <c r="F12176" s="168">
        <f t="shared" si="216"/>
        <v>9139.7702000000008</v>
      </c>
    </row>
    <row r="12177" spans="1:6" s="45" customFormat="1" ht="14.25">
      <c r="A12177" s="31" t="s">
        <v>706</v>
      </c>
      <c r="B12177" s="21" t="s">
        <v>1878</v>
      </c>
      <c r="C12177" s="32" t="s">
        <v>12956</v>
      </c>
      <c r="D12177" s="33" t="s">
        <v>23</v>
      </c>
      <c r="E12177" s="243">
        <v>0.55759999999999998</v>
      </c>
      <c r="F12177" s="168">
        <f t="shared" si="216"/>
        <v>0.55759999999999998</v>
      </c>
    </row>
    <row r="12178" spans="1:6" s="45" customFormat="1" ht="14.25">
      <c r="A12178" s="31" t="s">
        <v>707</v>
      </c>
      <c r="B12178" s="21" t="s">
        <v>1878</v>
      </c>
      <c r="C12178" s="32" t="s">
        <v>12957</v>
      </c>
      <c r="D12178" s="33" t="s">
        <v>24</v>
      </c>
      <c r="E12178" s="243" t="s">
        <v>143</v>
      </c>
      <c r="F12178" s="168" t="e">
        <f t="shared" si="216"/>
        <v>#VALUE!</v>
      </c>
    </row>
    <row r="12179" spans="1:6" s="45" customFormat="1" ht="14.25">
      <c r="A12179" s="31" t="s">
        <v>708</v>
      </c>
      <c r="B12179" s="21" t="s">
        <v>1878</v>
      </c>
      <c r="C12179" s="32" t="s">
        <v>12958</v>
      </c>
      <c r="D12179" s="33" t="s">
        <v>24</v>
      </c>
      <c r="E12179" s="243" t="s">
        <v>143</v>
      </c>
      <c r="F12179" s="168" t="e">
        <f t="shared" si="216"/>
        <v>#VALUE!</v>
      </c>
    </row>
    <row r="12180" spans="1:6" s="45" customFormat="1" ht="14.25">
      <c r="A12180" s="31" t="s">
        <v>709</v>
      </c>
      <c r="B12180" s="21" t="s">
        <v>1878</v>
      </c>
      <c r="C12180" s="32" t="s">
        <v>12959</v>
      </c>
      <c r="D12180" s="33" t="s">
        <v>24</v>
      </c>
      <c r="E12180" s="243" t="s">
        <v>143</v>
      </c>
      <c r="F12180" s="168" t="e">
        <f t="shared" si="216"/>
        <v>#VALUE!</v>
      </c>
    </row>
    <row r="12181" spans="1:6" s="45" customFormat="1" ht="14.25">
      <c r="A12181" s="31" t="s">
        <v>710</v>
      </c>
      <c r="B12181" s="21" t="s">
        <v>1878</v>
      </c>
      <c r="C12181" s="32" t="s">
        <v>12960</v>
      </c>
      <c r="D12181" s="33" t="s">
        <v>20</v>
      </c>
      <c r="E12181" s="243">
        <v>11.9046</v>
      </c>
      <c r="F12181" s="168">
        <f t="shared" si="216"/>
        <v>11.9046</v>
      </c>
    </row>
    <row r="12182" spans="1:6" s="45" customFormat="1" ht="14.25">
      <c r="A12182" s="31" t="s">
        <v>711</v>
      </c>
      <c r="B12182" s="21" t="s">
        <v>1878</v>
      </c>
      <c r="C12182" s="32" t="s">
        <v>12961</v>
      </c>
      <c r="D12182" s="33" t="s">
        <v>20</v>
      </c>
      <c r="E12182" s="243">
        <v>21.182400000000001</v>
      </c>
      <c r="F12182" s="168">
        <f t="shared" si="216"/>
        <v>21.182400000000001</v>
      </c>
    </row>
    <row r="12183" spans="1:6" s="45" customFormat="1" ht="14.25">
      <c r="A12183" s="31" t="s">
        <v>712</v>
      </c>
      <c r="B12183" s="21" t="s">
        <v>1878</v>
      </c>
      <c r="C12183" s="32" t="s">
        <v>12962</v>
      </c>
      <c r="D12183" s="33" t="s">
        <v>20</v>
      </c>
      <c r="E12183" s="243">
        <v>23.5306</v>
      </c>
      <c r="F12183" s="168">
        <f t="shared" si="216"/>
        <v>23.5306</v>
      </c>
    </row>
    <row r="12184" spans="1:6" s="45" customFormat="1" ht="14.25">
      <c r="A12184" s="31" t="s">
        <v>713</v>
      </c>
      <c r="B12184" s="21" t="s">
        <v>1878</v>
      </c>
      <c r="C12184" s="32" t="s">
        <v>12963</v>
      </c>
      <c r="D12184" s="33" t="s">
        <v>20</v>
      </c>
      <c r="E12184" s="243">
        <v>23.5306</v>
      </c>
      <c r="F12184" s="168">
        <f t="shared" si="216"/>
        <v>23.5306</v>
      </c>
    </row>
    <row r="12185" spans="1:6" s="45" customFormat="1" ht="14.25">
      <c r="A12185" s="31" t="s">
        <v>714</v>
      </c>
      <c r="B12185" s="21" t="s">
        <v>1878</v>
      </c>
      <c r="C12185" s="32" t="s">
        <v>12964</v>
      </c>
      <c r="D12185" s="33" t="s">
        <v>23</v>
      </c>
      <c r="E12185" s="243">
        <v>9.8172999999999995</v>
      </c>
      <c r="F12185" s="168">
        <f t="shared" si="216"/>
        <v>9.8172999999999995</v>
      </c>
    </row>
    <row r="12186" spans="1:6" s="45" customFormat="1" ht="14.25">
      <c r="A12186" s="31" t="s">
        <v>715</v>
      </c>
      <c r="B12186" s="21" t="s">
        <v>1878</v>
      </c>
      <c r="C12186" s="32" t="s">
        <v>12965</v>
      </c>
      <c r="D12186" s="33" t="s">
        <v>20</v>
      </c>
      <c r="E12186" s="243">
        <v>2685.2716999999998</v>
      </c>
      <c r="F12186" s="168">
        <f t="shared" si="216"/>
        <v>2685.2716999999998</v>
      </c>
    </row>
    <row r="12187" spans="1:6" s="45" customFormat="1" ht="14.25">
      <c r="A12187" s="31" t="s">
        <v>716</v>
      </c>
      <c r="B12187" s="21" t="s">
        <v>1878</v>
      </c>
      <c r="C12187" s="32" t="s">
        <v>12966</v>
      </c>
      <c r="D12187" s="33" t="s">
        <v>20</v>
      </c>
      <c r="E12187" s="243">
        <v>3706.4675000000002</v>
      </c>
      <c r="F12187" s="168">
        <f t="shared" si="216"/>
        <v>3706.4675000000002</v>
      </c>
    </row>
    <row r="12188" spans="1:6" s="45" customFormat="1" ht="14.25">
      <c r="A12188" s="31" t="s">
        <v>717</v>
      </c>
      <c r="B12188" s="21" t="s">
        <v>1878</v>
      </c>
      <c r="C12188" s="32" t="s">
        <v>12967</v>
      </c>
      <c r="D12188" s="33" t="s">
        <v>20</v>
      </c>
      <c r="E12188" s="243">
        <v>1483.0581999999999</v>
      </c>
      <c r="F12188" s="168">
        <f t="shared" si="216"/>
        <v>1483.0581999999999</v>
      </c>
    </row>
    <row r="12189" spans="1:6" s="45" customFormat="1" ht="14.25">
      <c r="A12189" s="31" t="s">
        <v>718</v>
      </c>
      <c r="B12189" s="21" t="s">
        <v>1878</v>
      </c>
      <c r="C12189" s="32" t="s">
        <v>12968</v>
      </c>
      <c r="D12189" s="33" t="s">
        <v>20</v>
      </c>
      <c r="E12189" s="243">
        <v>2231.2849000000001</v>
      </c>
      <c r="F12189" s="168">
        <f t="shared" si="216"/>
        <v>2231.2849000000001</v>
      </c>
    </row>
    <row r="12190" spans="1:6" s="45" customFormat="1" ht="14.25">
      <c r="A12190" s="31" t="s">
        <v>719</v>
      </c>
      <c r="B12190" s="21" t="s">
        <v>1878</v>
      </c>
      <c r="C12190" s="32" t="s">
        <v>12969</v>
      </c>
      <c r="D12190" s="33" t="s">
        <v>20</v>
      </c>
      <c r="E12190" s="243">
        <v>37.926400000000001</v>
      </c>
      <c r="F12190" s="168">
        <f t="shared" si="216"/>
        <v>37.926400000000001</v>
      </c>
    </row>
    <row r="12191" spans="1:6" s="45" customFormat="1" ht="14.25">
      <c r="A12191" s="31" t="s">
        <v>720</v>
      </c>
      <c r="B12191" s="21" t="s">
        <v>1878</v>
      </c>
      <c r="C12191" s="32" t="s">
        <v>12970</v>
      </c>
      <c r="D12191" s="33" t="s">
        <v>20</v>
      </c>
      <c r="E12191" s="243">
        <v>6753.8580000000002</v>
      </c>
      <c r="F12191" s="168">
        <f t="shared" si="216"/>
        <v>6753.8580000000002</v>
      </c>
    </row>
    <row r="12192" spans="1:6" s="45" customFormat="1" ht="14.25">
      <c r="A12192" s="31" t="s">
        <v>721</v>
      </c>
      <c r="B12192" s="21" t="s">
        <v>1878</v>
      </c>
      <c r="C12192" s="32" t="s">
        <v>12971</v>
      </c>
      <c r="D12192" s="33" t="s">
        <v>20</v>
      </c>
      <c r="E12192" s="243">
        <v>40.062800000000003</v>
      </c>
      <c r="F12192" s="168">
        <f t="shared" si="216"/>
        <v>40.062800000000003</v>
      </c>
    </row>
    <row r="12193" spans="1:6" s="45" customFormat="1" ht="14.25">
      <c r="A12193" s="31" t="s">
        <v>722</v>
      </c>
      <c r="B12193" s="21" t="s">
        <v>1878</v>
      </c>
      <c r="C12193" s="32" t="s">
        <v>12972</v>
      </c>
      <c r="D12193" s="33" t="s">
        <v>20</v>
      </c>
      <c r="E12193" s="243">
        <v>365.94630000000001</v>
      </c>
      <c r="F12193" s="168">
        <f t="shared" si="216"/>
        <v>365.94630000000001</v>
      </c>
    </row>
    <row r="12194" spans="1:6" s="45" customFormat="1" ht="14.25">
      <c r="A12194" s="31" t="s">
        <v>723</v>
      </c>
      <c r="B12194" s="21" t="s">
        <v>1878</v>
      </c>
      <c r="C12194" s="32" t="s">
        <v>12973</v>
      </c>
      <c r="D12194" s="33" t="s">
        <v>20</v>
      </c>
      <c r="E12194" s="243">
        <v>365.94630000000001</v>
      </c>
      <c r="F12194" s="168">
        <f t="shared" si="216"/>
        <v>365.94630000000001</v>
      </c>
    </row>
    <row r="12195" spans="1:6" s="45" customFormat="1" ht="14.25">
      <c r="A12195" s="31" t="s">
        <v>724</v>
      </c>
      <c r="B12195" s="21" t="s">
        <v>1878</v>
      </c>
      <c r="C12195" s="32" t="s">
        <v>12974</v>
      </c>
      <c r="D12195" s="33" t="s">
        <v>20</v>
      </c>
      <c r="E12195" s="243">
        <v>70.726399999999998</v>
      </c>
      <c r="F12195" s="168">
        <f t="shared" si="216"/>
        <v>70.726399999999998</v>
      </c>
    </row>
    <row r="12196" spans="1:6" s="45" customFormat="1" ht="14.25">
      <c r="A12196" s="31" t="s">
        <v>725</v>
      </c>
      <c r="B12196" s="21" t="s">
        <v>1878</v>
      </c>
      <c r="C12196" s="32" t="s">
        <v>12975</v>
      </c>
      <c r="D12196" s="33" t="s">
        <v>20</v>
      </c>
      <c r="E12196" s="243">
        <v>72.243899999999996</v>
      </c>
      <c r="F12196" s="168">
        <f t="shared" si="216"/>
        <v>72.243899999999996</v>
      </c>
    </row>
    <row r="12197" spans="1:6" s="45" customFormat="1" ht="14.25">
      <c r="A12197" s="31" t="s">
        <v>726</v>
      </c>
      <c r="B12197" s="21" t="s">
        <v>1878</v>
      </c>
      <c r="C12197" s="32" t="s">
        <v>12976</v>
      </c>
      <c r="D12197" s="33" t="s">
        <v>20</v>
      </c>
      <c r="E12197" s="243">
        <v>101.7115</v>
      </c>
      <c r="F12197" s="168">
        <f t="shared" si="216"/>
        <v>101.7115</v>
      </c>
    </row>
    <row r="12198" spans="1:6" s="45" customFormat="1" ht="14.25">
      <c r="A12198" s="31" t="s">
        <v>727</v>
      </c>
      <c r="B12198" s="21" t="s">
        <v>1878</v>
      </c>
      <c r="C12198" s="32" t="s">
        <v>12977</v>
      </c>
      <c r="D12198" s="33" t="s">
        <v>20</v>
      </c>
      <c r="E12198" s="243">
        <v>80.1524</v>
      </c>
      <c r="F12198" s="168">
        <f t="shared" si="216"/>
        <v>80.1524</v>
      </c>
    </row>
    <row r="12199" spans="1:6" s="45" customFormat="1" ht="14.25">
      <c r="A12199" s="31" t="s">
        <v>728</v>
      </c>
      <c r="B12199" s="21" t="s">
        <v>1878</v>
      </c>
      <c r="C12199" s="32" t="s">
        <v>12978</v>
      </c>
      <c r="D12199" s="33" t="s">
        <v>20</v>
      </c>
      <c r="E12199" s="243">
        <v>130.77770000000001</v>
      </c>
      <c r="F12199" s="168">
        <f t="shared" si="216"/>
        <v>130.77770000000001</v>
      </c>
    </row>
    <row r="12200" spans="1:6" s="45" customFormat="1" ht="14.25">
      <c r="A12200" s="31" t="s">
        <v>729</v>
      </c>
      <c r="B12200" s="21" t="s">
        <v>1878</v>
      </c>
      <c r="C12200" s="32" t="s">
        <v>12979</v>
      </c>
      <c r="D12200" s="33" t="s">
        <v>20</v>
      </c>
      <c r="E12200" s="243">
        <v>154.92660000000001</v>
      </c>
      <c r="F12200" s="168">
        <f t="shared" si="216"/>
        <v>154.92660000000001</v>
      </c>
    </row>
    <row r="12201" spans="1:6" s="45" customFormat="1" ht="14.25">
      <c r="A12201" s="31" t="s">
        <v>730</v>
      </c>
      <c r="B12201" s="21" t="s">
        <v>1878</v>
      </c>
      <c r="C12201" s="32" t="s">
        <v>12980</v>
      </c>
      <c r="D12201" s="33" t="s">
        <v>20</v>
      </c>
      <c r="E12201" s="243">
        <v>159.47980000000001</v>
      </c>
      <c r="F12201" s="168">
        <f t="shared" si="216"/>
        <v>159.47980000000001</v>
      </c>
    </row>
    <row r="12202" spans="1:6" s="45" customFormat="1" ht="14.25">
      <c r="A12202" s="31" t="s">
        <v>731</v>
      </c>
      <c r="B12202" s="21" t="s">
        <v>1878</v>
      </c>
      <c r="C12202" s="32" t="s">
        <v>12981</v>
      </c>
      <c r="D12202" s="33" t="s">
        <v>20</v>
      </c>
      <c r="E12202" s="243">
        <v>188.5137</v>
      </c>
      <c r="F12202" s="168">
        <f t="shared" si="216"/>
        <v>188.5137</v>
      </c>
    </row>
    <row r="12203" spans="1:6" s="45" customFormat="1" ht="14.25">
      <c r="A12203" s="31" t="s">
        <v>732</v>
      </c>
      <c r="B12203" s="21" t="s">
        <v>1878</v>
      </c>
      <c r="C12203" s="32" t="s">
        <v>12982</v>
      </c>
      <c r="D12203" s="33" t="s">
        <v>20</v>
      </c>
      <c r="E12203" s="243">
        <v>209.68</v>
      </c>
      <c r="F12203" s="168">
        <f t="shared" si="216"/>
        <v>209.68</v>
      </c>
    </row>
    <row r="12204" spans="1:6" s="45" customFormat="1" ht="14.25">
      <c r="A12204" s="31" t="s">
        <v>733</v>
      </c>
      <c r="B12204" s="21" t="s">
        <v>1878</v>
      </c>
      <c r="C12204" s="32" t="s">
        <v>12983</v>
      </c>
      <c r="D12204" s="33" t="s">
        <v>20</v>
      </c>
      <c r="E12204" s="243">
        <v>282.38869999999997</v>
      </c>
      <c r="F12204" s="168">
        <f t="shared" si="216"/>
        <v>282.38869999999997</v>
      </c>
    </row>
    <row r="12205" spans="1:6" s="45" customFormat="1" ht="14.25">
      <c r="A12205" s="31" t="s">
        <v>734</v>
      </c>
      <c r="B12205" s="21" t="s">
        <v>1878</v>
      </c>
      <c r="C12205" s="32" t="s">
        <v>12984</v>
      </c>
      <c r="D12205" s="33" t="s">
        <v>20</v>
      </c>
      <c r="E12205" s="243">
        <v>101.4799</v>
      </c>
      <c r="F12205" s="168">
        <f t="shared" si="216"/>
        <v>101.4799</v>
      </c>
    </row>
    <row r="12206" spans="1:6" s="45" customFormat="1" ht="14.25">
      <c r="A12206" s="31" t="s">
        <v>735</v>
      </c>
      <c r="B12206" s="21" t="s">
        <v>1878</v>
      </c>
      <c r="C12206" s="32" t="s">
        <v>12985</v>
      </c>
      <c r="D12206" s="33" t="s">
        <v>20</v>
      </c>
      <c r="E12206" s="243">
        <v>158.56989999999999</v>
      </c>
      <c r="F12206" s="168">
        <f t="shared" si="216"/>
        <v>158.56989999999999</v>
      </c>
    </row>
    <row r="12207" spans="1:6" s="45" customFormat="1" ht="14.25">
      <c r="A12207" s="31" t="s">
        <v>736</v>
      </c>
      <c r="B12207" s="21" t="s">
        <v>1878</v>
      </c>
      <c r="C12207" s="32" t="s">
        <v>12986</v>
      </c>
      <c r="D12207" s="33" t="s">
        <v>20</v>
      </c>
      <c r="E12207" s="243">
        <v>221.84989999999999</v>
      </c>
      <c r="F12207" s="168">
        <f t="shared" si="216"/>
        <v>221.84989999999999</v>
      </c>
    </row>
    <row r="12208" spans="1:6" s="45" customFormat="1" ht="14.25">
      <c r="A12208" s="31" t="s">
        <v>737</v>
      </c>
      <c r="B12208" s="21" t="s">
        <v>1878</v>
      </c>
      <c r="C12208" s="32" t="s">
        <v>12987</v>
      </c>
      <c r="D12208" s="33" t="s">
        <v>20</v>
      </c>
      <c r="E12208" s="243">
        <v>168816.87229999999</v>
      </c>
      <c r="F12208" s="168">
        <f t="shared" si="216"/>
        <v>168816.87229999999</v>
      </c>
    </row>
    <row r="12209" spans="1:6" s="45" customFormat="1" ht="14.25">
      <c r="A12209" s="31" t="s">
        <v>738</v>
      </c>
      <c r="B12209" s="21" t="s">
        <v>1878</v>
      </c>
      <c r="C12209" s="32" t="s">
        <v>12988</v>
      </c>
      <c r="D12209" s="33" t="s">
        <v>20</v>
      </c>
      <c r="E12209" s="243">
        <v>182867.63140000001</v>
      </c>
      <c r="F12209" s="168">
        <f t="shared" si="216"/>
        <v>182867.63140000001</v>
      </c>
    </row>
    <row r="12210" spans="1:6" s="45" customFormat="1" ht="14.25">
      <c r="A12210" s="31" t="s">
        <v>739</v>
      </c>
      <c r="B12210" s="21" t="s">
        <v>1878</v>
      </c>
      <c r="C12210" s="32" t="s">
        <v>12989</v>
      </c>
      <c r="D12210" s="33" t="s">
        <v>20</v>
      </c>
      <c r="E12210" s="243">
        <v>223136.076</v>
      </c>
      <c r="F12210" s="168">
        <f t="shared" si="216"/>
        <v>223136.076</v>
      </c>
    </row>
    <row r="12211" spans="1:6" s="45" customFormat="1" ht="14.25">
      <c r="A12211" s="31" t="s">
        <v>740</v>
      </c>
      <c r="B12211" s="21" t="s">
        <v>1878</v>
      </c>
      <c r="C12211" s="32" t="s">
        <v>12990</v>
      </c>
      <c r="D12211" s="33" t="s">
        <v>20</v>
      </c>
      <c r="E12211" s="243">
        <v>236819.30970000001</v>
      </c>
      <c r="F12211" s="168">
        <f t="shared" si="216"/>
        <v>236819.30970000001</v>
      </c>
    </row>
    <row r="12212" spans="1:6" s="45" customFormat="1" ht="14.25">
      <c r="A12212" s="31" t="s">
        <v>741</v>
      </c>
      <c r="B12212" s="21" t="s">
        <v>1878</v>
      </c>
      <c r="C12212" s="32" t="s">
        <v>12991</v>
      </c>
      <c r="D12212" s="33" t="s">
        <v>20</v>
      </c>
      <c r="E12212" s="243">
        <v>255554.1845</v>
      </c>
      <c r="F12212" s="168">
        <f t="shared" si="216"/>
        <v>255554.1845</v>
      </c>
    </row>
    <row r="12213" spans="1:6" s="45" customFormat="1" ht="14.25">
      <c r="A12213" s="31" t="s">
        <v>742</v>
      </c>
      <c r="B12213" s="21" t="s">
        <v>1878</v>
      </c>
      <c r="C12213" s="32" t="s">
        <v>12992</v>
      </c>
      <c r="D12213" s="33" t="s">
        <v>20</v>
      </c>
      <c r="E12213" s="243">
        <v>14.2889</v>
      </c>
      <c r="F12213" s="168">
        <f t="shared" si="216"/>
        <v>14.2889</v>
      </c>
    </row>
    <row r="12214" spans="1:6" s="45" customFormat="1" ht="14.25">
      <c r="A12214" s="31" t="s">
        <v>743</v>
      </c>
      <c r="B12214" s="21" t="s">
        <v>1878</v>
      </c>
      <c r="C12214" s="32" t="s">
        <v>12993</v>
      </c>
      <c r="D12214" s="33" t="s">
        <v>20</v>
      </c>
      <c r="E12214" s="243">
        <v>263745.80550000002</v>
      </c>
      <c r="F12214" s="168">
        <f t="shared" si="216"/>
        <v>263745.80550000002</v>
      </c>
    </row>
    <row r="12215" spans="1:6" s="45" customFormat="1" ht="14.25">
      <c r="A12215" s="31" t="s">
        <v>744</v>
      </c>
      <c r="B12215" s="21" t="s">
        <v>1878</v>
      </c>
      <c r="C12215" s="32" t="s">
        <v>12994</v>
      </c>
      <c r="D12215" s="33" t="s">
        <v>20</v>
      </c>
      <c r="E12215" s="243">
        <v>264655.90740000003</v>
      </c>
      <c r="F12215" s="168">
        <f t="shared" si="216"/>
        <v>264655.90740000003</v>
      </c>
    </row>
    <row r="12216" spans="1:6" s="45" customFormat="1" ht="14.25">
      <c r="A12216" s="31" t="s">
        <v>745</v>
      </c>
      <c r="B12216" s="21" t="s">
        <v>1878</v>
      </c>
      <c r="C12216" s="32" t="s">
        <v>12995</v>
      </c>
      <c r="D12216" s="33" t="s">
        <v>20</v>
      </c>
      <c r="E12216" s="243">
        <v>269478.32829999999</v>
      </c>
      <c r="F12216" s="168">
        <f t="shared" si="216"/>
        <v>269478.32829999999</v>
      </c>
    </row>
    <row r="12217" spans="1:6" s="45" customFormat="1" ht="14.25">
      <c r="A12217" s="31" t="s">
        <v>746</v>
      </c>
      <c r="B12217" s="21" t="s">
        <v>1878</v>
      </c>
      <c r="C12217" s="32" t="s">
        <v>12996</v>
      </c>
      <c r="D12217" s="33" t="s">
        <v>20</v>
      </c>
      <c r="E12217" s="243">
        <v>593.93989999999997</v>
      </c>
      <c r="F12217" s="168">
        <f t="shared" si="216"/>
        <v>593.93989999999997</v>
      </c>
    </row>
    <row r="12218" spans="1:6" s="45" customFormat="1" ht="14.25">
      <c r="A12218" s="31" t="s">
        <v>747</v>
      </c>
      <c r="B12218" s="21" t="s">
        <v>1878</v>
      </c>
      <c r="C12218" s="32" t="s">
        <v>12997</v>
      </c>
      <c r="D12218" s="33" t="s">
        <v>20</v>
      </c>
      <c r="E12218" s="243">
        <v>593.63990000000001</v>
      </c>
      <c r="F12218" s="168">
        <f t="shared" si="216"/>
        <v>593.63990000000001</v>
      </c>
    </row>
    <row r="12219" spans="1:6" s="45" customFormat="1" ht="14.25">
      <c r="A12219" s="31" t="s">
        <v>748</v>
      </c>
      <c r="B12219" s="21" t="s">
        <v>1878</v>
      </c>
      <c r="C12219" s="32" t="s">
        <v>12998</v>
      </c>
      <c r="D12219" s="33" t="s">
        <v>20</v>
      </c>
      <c r="E12219" s="243">
        <v>1141.3498999999999</v>
      </c>
      <c r="F12219" s="168">
        <f t="shared" si="216"/>
        <v>1141.3498999999999</v>
      </c>
    </row>
    <row r="12220" spans="1:6" s="45" customFormat="1" ht="14.25">
      <c r="A12220" s="31" t="s">
        <v>749</v>
      </c>
      <c r="B12220" s="21" t="s">
        <v>1878</v>
      </c>
      <c r="C12220" s="32" t="s">
        <v>12999</v>
      </c>
      <c r="D12220" s="33" t="s">
        <v>20</v>
      </c>
      <c r="E12220" s="243">
        <v>1941.8698999999999</v>
      </c>
      <c r="F12220" s="168">
        <f t="shared" si="216"/>
        <v>1941.8698999999999</v>
      </c>
    </row>
    <row r="12221" spans="1:6" s="45" customFormat="1" ht="14.25">
      <c r="A12221" s="31" t="s">
        <v>750</v>
      </c>
      <c r="B12221" s="21" t="s">
        <v>1878</v>
      </c>
      <c r="C12221" s="32" t="s">
        <v>13000</v>
      </c>
      <c r="D12221" s="33" t="s">
        <v>20</v>
      </c>
      <c r="E12221" s="243">
        <v>230.51990000000001</v>
      </c>
      <c r="F12221" s="168">
        <f t="shared" si="216"/>
        <v>230.51990000000001</v>
      </c>
    </row>
    <row r="12222" spans="1:6" s="45" customFormat="1" ht="14.25">
      <c r="A12222" s="31" t="s">
        <v>751</v>
      </c>
      <c r="B12222" s="21" t="s">
        <v>1878</v>
      </c>
      <c r="C12222" s="32" t="s">
        <v>13001</v>
      </c>
      <c r="D12222" s="33" t="s">
        <v>20</v>
      </c>
      <c r="E12222" s="243">
        <v>303.24990000000003</v>
      </c>
      <c r="F12222" s="168">
        <f t="shared" si="216"/>
        <v>303.24990000000003</v>
      </c>
    </row>
    <row r="12223" spans="1:6" s="45" customFormat="1" ht="14.25">
      <c r="A12223" s="31" t="s">
        <v>752</v>
      </c>
      <c r="B12223" s="21" t="s">
        <v>1878</v>
      </c>
      <c r="C12223" s="32" t="s">
        <v>13002</v>
      </c>
      <c r="D12223" s="33" t="s">
        <v>20</v>
      </c>
      <c r="E12223" s="243">
        <v>362.84519999999998</v>
      </c>
      <c r="F12223" s="168">
        <f t="shared" si="216"/>
        <v>362.84519999999998</v>
      </c>
    </row>
    <row r="12224" spans="1:6" s="45" customFormat="1" ht="14.25">
      <c r="A12224" s="31" t="s">
        <v>753</v>
      </c>
      <c r="B12224" s="21" t="s">
        <v>1878</v>
      </c>
      <c r="C12224" s="32" t="s">
        <v>13003</v>
      </c>
      <c r="D12224" s="33" t="s">
        <v>20</v>
      </c>
      <c r="E12224" s="243">
        <v>470.07990000000001</v>
      </c>
      <c r="F12224" s="168">
        <f t="shared" si="216"/>
        <v>470.07990000000001</v>
      </c>
    </row>
    <row r="12225" spans="1:6" s="45" customFormat="1" ht="14.25">
      <c r="A12225" s="31" t="s">
        <v>754</v>
      </c>
      <c r="B12225" s="21" t="s">
        <v>1878</v>
      </c>
      <c r="C12225" s="32" t="s">
        <v>13004</v>
      </c>
      <c r="D12225" s="33" t="s">
        <v>20</v>
      </c>
      <c r="E12225" s="243">
        <v>23.916599999999999</v>
      </c>
      <c r="F12225" s="168">
        <f t="shared" si="216"/>
        <v>23.916599999999999</v>
      </c>
    </row>
    <row r="12226" spans="1:6" s="45" customFormat="1" ht="14.25">
      <c r="A12226" s="31" t="s">
        <v>755</v>
      </c>
      <c r="B12226" s="21" t="s">
        <v>1878</v>
      </c>
      <c r="C12226" s="32" t="s">
        <v>13005</v>
      </c>
      <c r="D12226" s="33" t="s">
        <v>20</v>
      </c>
      <c r="E12226" s="243">
        <v>270691.20770000003</v>
      </c>
      <c r="F12226" s="168">
        <f t="shared" si="216"/>
        <v>270691.20770000003</v>
      </c>
    </row>
    <row r="12227" spans="1:6" s="45" customFormat="1" ht="14.25">
      <c r="A12227" s="31" t="s">
        <v>756</v>
      </c>
      <c r="B12227" s="21" t="s">
        <v>1878</v>
      </c>
      <c r="C12227" s="32" t="s">
        <v>13006</v>
      </c>
      <c r="D12227" s="33" t="s">
        <v>20</v>
      </c>
      <c r="E12227" s="243">
        <v>38.639899999999997</v>
      </c>
      <c r="F12227" s="168">
        <f t="shared" si="216"/>
        <v>38.639899999999997</v>
      </c>
    </row>
    <row r="12228" spans="1:6" s="45" customFormat="1" ht="14.25">
      <c r="A12228" s="31" t="s">
        <v>757</v>
      </c>
      <c r="B12228" s="21" t="s">
        <v>1878</v>
      </c>
      <c r="C12228" s="32" t="s">
        <v>13007</v>
      </c>
      <c r="D12228" s="33" t="s">
        <v>21</v>
      </c>
      <c r="E12228" s="243">
        <v>3.8043999999999998</v>
      </c>
      <c r="F12228" s="168">
        <f t="shared" si="216"/>
        <v>3.8043999999999998</v>
      </c>
    </row>
    <row r="12229" spans="1:6" s="45" customFormat="1" ht="14.25">
      <c r="A12229" s="31" t="s">
        <v>758</v>
      </c>
      <c r="B12229" s="21" t="s">
        <v>1878</v>
      </c>
      <c r="C12229" s="32" t="s">
        <v>13008</v>
      </c>
      <c r="D12229" s="33" t="s">
        <v>20</v>
      </c>
      <c r="E12229" s="243">
        <v>46.539900000000003</v>
      </c>
      <c r="F12229" s="168">
        <f t="shared" si="216"/>
        <v>46.539900000000003</v>
      </c>
    </row>
    <row r="12230" spans="1:6" s="45" customFormat="1" ht="14.25">
      <c r="A12230" s="31" t="s">
        <v>759</v>
      </c>
      <c r="B12230" s="21" t="s">
        <v>1878</v>
      </c>
      <c r="C12230" s="32" t="s">
        <v>13009</v>
      </c>
      <c r="D12230" s="33" t="s">
        <v>20</v>
      </c>
      <c r="E12230" s="243">
        <v>48.059899999999999</v>
      </c>
      <c r="F12230" s="168">
        <f t="shared" si="216"/>
        <v>48.059899999999999</v>
      </c>
    </row>
    <row r="12231" spans="1:6" s="45" customFormat="1" ht="14.25">
      <c r="A12231" s="31" t="s">
        <v>760</v>
      </c>
      <c r="B12231" s="21" t="s">
        <v>1878</v>
      </c>
      <c r="C12231" s="32" t="s">
        <v>13010</v>
      </c>
      <c r="D12231" s="33" t="s">
        <v>20</v>
      </c>
      <c r="E12231" s="243">
        <v>271688.07150000002</v>
      </c>
      <c r="F12231" s="168">
        <f t="shared" si="216"/>
        <v>271688.07150000002</v>
      </c>
    </row>
    <row r="12232" spans="1:6" s="45" customFormat="1" ht="14.25">
      <c r="A12232" s="31" t="s">
        <v>761</v>
      </c>
      <c r="B12232" s="21" t="s">
        <v>1878</v>
      </c>
      <c r="C12232" s="32" t="s">
        <v>13011</v>
      </c>
      <c r="D12232" s="33" t="s">
        <v>21</v>
      </c>
      <c r="E12232" s="243">
        <v>2.0871</v>
      </c>
      <c r="F12232" s="168">
        <f t="shared" si="216"/>
        <v>2.0871</v>
      </c>
    </row>
    <row r="12233" spans="1:6" s="45" customFormat="1" ht="14.25">
      <c r="A12233" s="31" t="s">
        <v>762</v>
      </c>
      <c r="B12233" s="21" t="s">
        <v>1878</v>
      </c>
      <c r="C12233" s="32" t="s">
        <v>13012</v>
      </c>
      <c r="D12233" s="33" t="s">
        <v>20</v>
      </c>
      <c r="E12233" s="243">
        <v>26.973500000000001</v>
      </c>
      <c r="F12233" s="168">
        <f t="shared" si="216"/>
        <v>26.973500000000001</v>
      </c>
    </row>
    <row r="12234" spans="1:6" s="45" customFormat="1" ht="14.25">
      <c r="A12234" s="31" t="s">
        <v>763</v>
      </c>
      <c r="B12234" s="21" t="s">
        <v>1878</v>
      </c>
      <c r="C12234" s="32" t="s">
        <v>13013</v>
      </c>
      <c r="D12234" s="33" t="s">
        <v>21</v>
      </c>
      <c r="E12234" s="243">
        <v>2.6017999999999999</v>
      </c>
      <c r="F12234" s="168">
        <f t="shared" si="216"/>
        <v>2.6017999999999999</v>
      </c>
    </row>
    <row r="12235" spans="1:6" s="45" customFormat="1" ht="14.25">
      <c r="A12235" s="31" t="s">
        <v>764</v>
      </c>
      <c r="B12235" s="21" t="s">
        <v>1878</v>
      </c>
      <c r="C12235" s="32" t="s">
        <v>13014</v>
      </c>
      <c r="D12235" s="33" t="s">
        <v>27</v>
      </c>
      <c r="E12235" s="243">
        <v>40.909399999999998</v>
      </c>
      <c r="F12235" s="168">
        <f t="shared" si="216"/>
        <v>40.909399999999998</v>
      </c>
    </row>
    <row r="12236" spans="1:6" s="45" customFormat="1" ht="14.25">
      <c r="A12236" s="31" t="s">
        <v>765</v>
      </c>
      <c r="B12236" s="21" t="s">
        <v>1878</v>
      </c>
      <c r="C12236" s="32" t="s">
        <v>13015</v>
      </c>
      <c r="D12236" s="33" t="s">
        <v>20</v>
      </c>
      <c r="E12236" s="243">
        <v>1157.3534999999999</v>
      </c>
      <c r="F12236" s="168">
        <f t="shared" ref="F12236:F12299" si="217">E12236*$F$11535</f>
        <v>1157.3534999999999</v>
      </c>
    </row>
    <row r="12237" spans="1:6" s="45" customFormat="1" ht="14.25">
      <c r="A12237" s="31" t="s">
        <v>766</v>
      </c>
      <c r="B12237" s="21" t="s">
        <v>1878</v>
      </c>
      <c r="C12237" s="32" t="s">
        <v>13016</v>
      </c>
      <c r="D12237" s="33" t="s">
        <v>20</v>
      </c>
      <c r="E12237" s="243">
        <v>70.309899999999999</v>
      </c>
      <c r="F12237" s="168">
        <f t="shared" si="217"/>
        <v>70.309899999999999</v>
      </c>
    </row>
    <row r="12238" spans="1:6" s="45" customFormat="1" ht="14.25">
      <c r="A12238" s="31" t="s">
        <v>767</v>
      </c>
      <c r="B12238" s="21" t="s">
        <v>1878</v>
      </c>
      <c r="C12238" s="32" t="s">
        <v>13017</v>
      </c>
      <c r="D12238" s="33" t="s">
        <v>20</v>
      </c>
      <c r="E12238" s="243">
        <v>120.3099</v>
      </c>
      <c r="F12238" s="168">
        <f t="shared" si="217"/>
        <v>120.3099</v>
      </c>
    </row>
    <row r="12239" spans="1:6" s="45" customFormat="1" ht="14.25">
      <c r="A12239" s="31" t="s">
        <v>768</v>
      </c>
      <c r="B12239" s="21" t="s">
        <v>1878</v>
      </c>
      <c r="C12239" s="32" t="s">
        <v>13018</v>
      </c>
      <c r="D12239" s="33" t="s">
        <v>20</v>
      </c>
      <c r="E12239" s="243">
        <v>136.91990000000001</v>
      </c>
      <c r="F12239" s="168">
        <f t="shared" si="217"/>
        <v>136.91990000000001</v>
      </c>
    </row>
    <row r="12240" spans="1:6" s="45" customFormat="1" ht="14.25">
      <c r="A12240" s="31" t="s">
        <v>769</v>
      </c>
      <c r="B12240" s="21" t="s">
        <v>1878</v>
      </c>
      <c r="C12240" s="32" t="s">
        <v>13019</v>
      </c>
      <c r="D12240" s="33" t="s">
        <v>20</v>
      </c>
      <c r="E12240" s="243">
        <v>150.90989999999999</v>
      </c>
      <c r="F12240" s="168">
        <f t="shared" si="217"/>
        <v>150.90989999999999</v>
      </c>
    </row>
    <row r="12241" spans="1:6" s="45" customFormat="1" ht="14.25">
      <c r="A12241" s="31" t="s">
        <v>770</v>
      </c>
      <c r="B12241" s="21" t="s">
        <v>1878</v>
      </c>
      <c r="C12241" s="32" t="s">
        <v>13020</v>
      </c>
      <c r="D12241" s="33" t="s">
        <v>20</v>
      </c>
      <c r="E12241" s="243">
        <v>189.9699</v>
      </c>
      <c r="F12241" s="168">
        <f t="shared" si="217"/>
        <v>189.9699</v>
      </c>
    </row>
    <row r="12242" spans="1:6" s="45" customFormat="1" ht="14.25">
      <c r="A12242" s="31" t="s">
        <v>771</v>
      </c>
      <c r="B12242" s="21" t="s">
        <v>1878</v>
      </c>
      <c r="C12242" s="32" t="s">
        <v>13021</v>
      </c>
      <c r="D12242" s="33" t="s">
        <v>27</v>
      </c>
      <c r="E12242" s="243">
        <v>16.705500000000001</v>
      </c>
      <c r="F12242" s="168">
        <f t="shared" si="217"/>
        <v>16.705500000000001</v>
      </c>
    </row>
    <row r="12243" spans="1:6" s="45" customFormat="1" ht="14.25">
      <c r="A12243" s="31" t="s">
        <v>772</v>
      </c>
      <c r="B12243" s="21" t="s">
        <v>1878</v>
      </c>
      <c r="C12243" s="32" t="s">
        <v>13022</v>
      </c>
      <c r="D12243" s="33" t="s">
        <v>20</v>
      </c>
      <c r="E12243" s="243">
        <v>217.78989999999999</v>
      </c>
      <c r="F12243" s="168">
        <f t="shared" si="217"/>
        <v>217.78989999999999</v>
      </c>
    </row>
    <row r="12244" spans="1:6" s="45" customFormat="1" ht="14.25">
      <c r="A12244" s="31" t="s">
        <v>773</v>
      </c>
      <c r="B12244" s="21" t="s">
        <v>1878</v>
      </c>
      <c r="C12244" s="32" t="s">
        <v>13023</v>
      </c>
      <c r="D12244" s="33" t="s">
        <v>27</v>
      </c>
      <c r="E12244" s="243">
        <v>22.307099999999998</v>
      </c>
      <c r="F12244" s="168">
        <f t="shared" si="217"/>
        <v>22.307099999999998</v>
      </c>
    </row>
    <row r="12245" spans="1:6" s="45" customFormat="1" ht="14.25">
      <c r="A12245" s="31" t="s">
        <v>774</v>
      </c>
      <c r="B12245" s="21" t="s">
        <v>1878</v>
      </c>
      <c r="C12245" s="32" t="s">
        <v>13024</v>
      </c>
      <c r="D12245" s="33" t="s">
        <v>23</v>
      </c>
      <c r="E12245" s="243">
        <v>9.1954999999999991</v>
      </c>
      <c r="F12245" s="168">
        <f t="shared" si="217"/>
        <v>9.1954999999999991</v>
      </c>
    </row>
    <row r="12246" spans="1:6" s="45" customFormat="1" ht="14.25">
      <c r="A12246" s="31" t="s">
        <v>775</v>
      </c>
      <c r="B12246" s="21" t="s">
        <v>1878</v>
      </c>
      <c r="C12246" s="32" t="s">
        <v>13025</v>
      </c>
      <c r="D12246" s="33" t="s">
        <v>23</v>
      </c>
      <c r="E12246" s="243">
        <v>9.5107999999999997</v>
      </c>
      <c r="F12246" s="168">
        <f t="shared" si="217"/>
        <v>9.5107999999999997</v>
      </c>
    </row>
    <row r="12247" spans="1:6" s="45" customFormat="1" ht="14.25">
      <c r="A12247" s="31" t="s">
        <v>776</v>
      </c>
      <c r="B12247" s="21" t="s">
        <v>1878</v>
      </c>
      <c r="C12247" s="32" t="s">
        <v>13026</v>
      </c>
      <c r="D12247" s="33" t="s">
        <v>23</v>
      </c>
      <c r="E12247" s="243">
        <v>11.738</v>
      </c>
      <c r="F12247" s="168">
        <f t="shared" si="217"/>
        <v>11.738</v>
      </c>
    </row>
    <row r="12248" spans="1:6" s="45" customFormat="1" ht="14.25">
      <c r="A12248" s="31" t="s">
        <v>777</v>
      </c>
      <c r="B12248" s="21" t="s">
        <v>1878</v>
      </c>
      <c r="C12248" s="32" t="s">
        <v>13027</v>
      </c>
      <c r="D12248" s="33" t="s">
        <v>23</v>
      </c>
      <c r="E12248" s="243">
        <v>29.4054</v>
      </c>
      <c r="F12248" s="168">
        <f t="shared" si="217"/>
        <v>29.4054</v>
      </c>
    </row>
    <row r="12249" spans="1:6" s="45" customFormat="1" ht="14.25">
      <c r="A12249" s="31" t="s">
        <v>778</v>
      </c>
      <c r="B12249" s="21" t="s">
        <v>1878</v>
      </c>
      <c r="C12249" s="32" t="s">
        <v>13028</v>
      </c>
      <c r="D12249" s="33" t="s">
        <v>23</v>
      </c>
      <c r="E12249" s="243">
        <v>12.698</v>
      </c>
      <c r="F12249" s="168">
        <f t="shared" si="217"/>
        <v>12.698</v>
      </c>
    </row>
    <row r="12250" spans="1:6" s="45" customFormat="1" ht="14.25">
      <c r="A12250" s="31" t="s">
        <v>779</v>
      </c>
      <c r="B12250" s="21" t="s">
        <v>1878</v>
      </c>
      <c r="C12250" s="32" t="s">
        <v>13029</v>
      </c>
      <c r="D12250" s="33" t="s">
        <v>27</v>
      </c>
      <c r="E12250" s="243">
        <v>22.307099999999998</v>
      </c>
      <c r="F12250" s="168">
        <f t="shared" si="217"/>
        <v>22.307099999999998</v>
      </c>
    </row>
    <row r="12251" spans="1:6" s="45" customFormat="1" ht="14.25">
      <c r="A12251" s="31" t="s">
        <v>780</v>
      </c>
      <c r="B12251" s="21" t="s">
        <v>1878</v>
      </c>
      <c r="C12251" s="32" t="s">
        <v>13030</v>
      </c>
      <c r="D12251" s="33" t="s">
        <v>23</v>
      </c>
      <c r="E12251" s="243">
        <v>9.8793000000000006</v>
      </c>
      <c r="F12251" s="168">
        <f t="shared" si="217"/>
        <v>9.8793000000000006</v>
      </c>
    </row>
    <row r="12252" spans="1:6" s="45" customFormat="1" ht="14.25">
      <c r="A12252" s="31" t="s">
        <v>781</v>
      </c>
      <c r="B12252" s="21" t="s">
        <v>1878</v>
      </c>
      <c r="C12252" s="32" t="s">
        <v>13031</v>
      </c>
      <c r="D12252" s="33" t="s">
        <v>20</v>
      </c>
      <c r="E12252" s="243">
        <v>1669.7936999999999</v>
      </c>
      <c r="F12252" s="168">
        <f t="shared" si="217"/>
        <v>1669.7936999999999</v>
      </c>
    </row>
    <row r="12253" spans="1:6" s="45" customFormat="1" ht="14.25">
      <c r="A12253" s="31" t="s">
        <v>782</v>
      </c>
      <c r="B12253" s="21" t="s">
        <v>1878</v>
      </c>
      <c r="C12253" s="32" t="s">
        <v>13032</v>
      </c>
      <c r="D12253" s="33" t="s">
        <v>21</v>
      </c>
      <c r="E12253" s="243">
        <v>160.02709999999999</v>
      </c>
      <c r="F12253" s="168">
        <f t="shared" si="217"/>
        <v>160.02709999999999</v>
      </c>
    </row>
    <row r="12254" spans="1:6" s="45" customFormat="1" ht="14.25">
      <c r="A12254" s="31" t="s">
        <v>783</v>
      </c>
      <c r="B12254" s="21" t="s">
        <v>1878</v>
      </c>
      <c r="C12254" s="32" t="s">
        <v>13033</v>
      </c>
      <c r="D12254" s="33" t="s">
        <v>21</v>
      </c>
      <c r="E12254" s="243">
        <v>189.64949999999999</v>
      </c>
      <c r="F12254" s="168">
        <f t="shared" si="217"/>
        <v>189.64949999999999</v>
      </c>
    </row>
    <row r="12255" spans="1:6" s="45" customFormat="1" ht="14.25">
      <c r="A12255" s="31" t="s">
        <v>784</v>
      </c>
      <c r="B12255" s="21" t="s">
        <v>1878</v>
      </c>
      <c r="C12255" s="32" t="s">
        <v>13034</v>
      </c>
      <c r="D12255" s="33" t="s">
        <v>21</v>
      </c>
      <c r="E12255" s="243">
        <v>239.21979999999999</v>
      </c>
      <c r="F12255" s="168">
        <f t="shared" si="217"/>
        <v>239.21979999999999</v>
      </c>
    </row>
    <row r="12256" spans="1:6" s="45" customFormat="1" ht="14.25">
      <c r="A12256" s="31" t="s">
        <v>785</v>
      </c>
      <c r="B12256" s="21" t="s">
        <v>1878</v>
      </c>
      <c r="C12256" s="32" t="s">
        <v>13035</v>
      </c>
      <c r="D12256" s="33" t="s">
        <v>45</v>
      </c>
      <c r="E12256" s="243">
        <v>5.2046999999999999</v>
      </c>
      <c r="F12256" s="168">
        <f t="shared" si="217"/>
        <v>5.2046999999999999</v>
      </c>
    </row>
    <row r="12257" spans="1:6" s="45" customFormat="1" ht="14.25">
      <c r="A12257" s="31" t="s">
        <v>786</v>
      </c>
      <c r="B12257" s="21" t="s">
        <v>1878</v>
      </c>
      <c r="C12257" s="32" t="s">
        <v>13036</v>
      </c>
      <c r="D12257" s="33" t="s">
        <v>45</v>
      </c>
      <c r="E12257" s="243">
        <v>6.8696999999999999</v>
      </c>
      <c r="F12257" s="168">
        <f t="shared" si="217"/>
        <v>6.8696999999999999</v>
      </c>
    </row>
    <row r="12258" spans="1:6" s="45" customFormat="1" ht="14.25">
      <c r="A12258" s="31" t="s">
        <v>787</v>
      </c>
      <c r="B12258" s="21" t="s">
        <v>1878</v>
      </c>
      <c r="C12258" s="32" t="s">
        <v>13037</v>
      </c>
      <c r="D12258" s="33" t="s">
        <v>21</v>
      </c>
      <c r="E12258" s="243">
        <v>316.327</v>
      </c>
      <c r="F12258" s="168">
        <f t="shared" si="217"/>
        <v>316.327</v>
      </c>
    </row>
    <row r="12259" spans="1:6" s="45" customFormat="1" ht="14.25">
      <c r="A12259" s="31" t="s">
        <v>788</v>
      </c>
      <c r="B12259" s="21" t="s">
        <v>1878</v>
      </c>
      <c r="C12259" s="32" t="s">
        <v>13038</v>
      </c>
      <c r="D12259" s="33" t="s">
        <v>21</v>
      </c>
      <c r="E12259" s="243">
        <v>368.44749999999999</v>
      </c>
      <c r="F12259" s="168">
        <f t="shared" si="217"/>
        <v>368.44749999999999</v>
      </c>
    </row>
    <row r="12260" spans="1:6" s="45" customFormat="1" ht="14.25">
      <c r="A12260" s="31" t="s">
        <v>789</v>
      </c>
      <c r="B12260" s="21" t="s">
        <v>1878</v>
      </c>
      <c r="C12260" s="32" t="s">
        <v>13039</v>
      </c>
      <c r="D12260" s="33" t="s">
        <v>21</v>
      </c>
      <c r="E12260" s="243">
        <v>111.5099</v>
      </c>
      <c r="F12260" s="168">
        <f t="shared" si="217"/>
        <v>111.5099</v>
      </c>
    </row>
    <row r="12261" spans="1:6" s="45" customFormat="1" ht="14.25">
      <c r="A12261" s="31" t="s">
        <v>790</v>
      </c>
      <c r="B12261" s="21" t="s">
        <v>1878</v>
      </c>
      <c r="C12261" s="32" t="s">
        <v>13040</v>
      </c>
      <c r="D12261" s="33" t="s">
        <v>21</v>
      </c>
      <c r="E12261" s="243">
        <v>188.35890000000001</v>
      </c>
      <c r="F12261" s="168">
        <f t="shared" si="217"/>
        <v>188.35890000000001</v>
      </c>
    </row>
    <row r="12262" spans="1:6" s="45" customFormat="1" ht="14.25">
      <c r="A12262" s="31" t="s">
        <v>791</v>
      </c>
      <c r="B12262" s="21" t="s">
        <v>1878</v>
      </c>
      <c r="C12262" s="32" t="s">
        <v>13041</v>
      </c>
      <c r="D12262" s="33" t="s">
        <v>21</v>
      </c>
      <c r="E12262" s="243">
        <v>245.20439999999999</v>
      </c>
      <c r="F12262" s="168">
        <f t="shared" si="217"/>
        <v>245.20439999999999</v>
      </c>
    </row>
    <row r="12263" spans="1:6" s="45" customFormat="1" ht="14.25">
      <c r="A12263" s="31" t="s">
        <v>792</v>
      </c>
      <c r="B12263" s="21" t="s">
        <v>1878</v>
      </c>
      <c r="C12263" s="32" t="s">
        <v>13042</v>
      </c>
      <c r="D12263" s="33" t="s">
        <v>21</v>
      </c>
      <c r="E12263" s="243">
        <v>296.15190000000001</v>
      </c>
      <c r="F12263" s="168">
        <f t="shared" si="217"/>
        <v>296.15190000000001</v>
      </c>
    </row>
    <row r="12264" spans="1:6" s="45" customFormat="1" ht="14.25">
      <c r="A12264" s="31" t="s">
        <v>793</v>
      </c>
      <c r="B12264" s="21" t="s">
        <v>1878</v>
      </c>
      <c r="C12264" s="32" t="s">
        <v>13043</v>
      </c>
      <c r="D12264" s="33" t="s">
        <v>21</v>
      </c>
      <c r="E12264" s="243">
        <v>334.5609</v>
      </c>
      <c r="F12264" s="168">
        <f t="shared" si="217"/>
        <v>334.5609</v>
      </c>
    </row>
    <row r="12265" spans="1:6" s="45" customFormat="1" ht="14.25">
      <c r="A12265" s="31" t="s">
        <v>794</v>
      </c>
      <c r="B12265" s="21" t="s">
        <v>1878</v>
      </c>
      <c r="C12265" s="32" t="s">
        <v>13044</v>
      </c>
      <c r="D12265" s="33" t="s">
        <v>21</v>
      </c>
      <c r="E12265" s="243">
        <v>376.50099999999998</v>
      </c>
      <c r="F12265" s="168">
        <f t="shared" si="217"/>
        <v>376.50099999999998</v>
      </c>
    </row>
    <row r="12266" spans="1:6" s="45" customFormat="1" ht="14.25">
      <c r="A12266" s="31" t="s">
        <v>795</v>
      </c>
      <c r="B12266" s="21" t="s">
        <v>1878</v>
      </c>
      <c r="C12266" s="32" t="s">
        <v>13045</v>
      </c>
      <c r="D12266" s="33" t="s">
        <v>20</v>
      </c>
      <c r="E12266" s="243">
        <v>271949.87459999998</v>
      </c>
      <c r="F12266" s="168">
        <f t="shared" si="217"/>
        <v>271949.87459999998</v>
      </c>
    </row>
    <row r="12267" spans="1:6" s="45" customFormat="1" ht="14.25">
      <c r="A12267" s="31" t="s">
        <v>796</v>
      </c>
      <c r="B12267" s="21" t="s">
        <v>1878</v>
      </c>
      <c r="C12267" s="32" t="s">
        <v>13046</v>
      </c>
      <c r="D12267" s="33" t="s">
        <v>20</v>
      </c>
      <c r="E12267" s="243">
        <v>271927.77929999999</v>
      </c>
      <c r="F12267" s="168">
        <f t="shared" si="217"/>
        <v>271927.77929999999</v>
      </c>
    </row>
    <row r="12268" spans="1:6" s="45" customFormat="1" ht="14.25">
      <c r="A12268" s="31" t="s">
        <v>797</v>
      </c>
      <c r="B12268" s="21" t="s">
        <v>1878</v>
      </c>
      <c r="C12268" s="32" t="s">
        <v>13047</v>
      </c>
      <c r="D12268" s="33" t="s">
        <v>20</v>
      </c>
      <c r="E12268" s="243">
        <v>721.27419999999995</v>
      </c>
      <c r="F12268" s="168">
        <f t="shared" si="217"/>
        <v>721.27419999999995</v>
      </c>
    </row>
    <row r="12269" spans="1:6" s="45" customFormat="1" ht="14.25">
      <c r="A12269" s="31" t="s">
        <v>798</v>
      </c>
      <c r="B12269" s="21" t="s">
        <v>1878</v>
      </c>
      <c r="C12269" s="32" t="s">
        <v>13048</v>
      </c>
      <c r="D12269" s="33" t="s">
        <v>21</v>
      </c>
      <c r="E12269" s="243">
        <v>468.87880000000001</v>
      </c>
      <c r="F12269" s="168">
        <f t="shared" si="217"/>
        <v>468.87880000000001</v>
      </c>
    </row>
    <row r="12270" spans="1:6" s="45" customFormat="1" ht="14.25">
      <c r="A12270" s="31" t="s">
        <v>799</v>
      </c>
      <c r="B12270" s="21" t="s">
        <v>1878</v>
      </c>
      <c r="C12270" s="32" t="s">
        <v>13049</v>
      </c>
      <c r="D12270" s="33" t="s">
        <v>45</v>
      </c>
      <c r="E12270" s="243">
        <v>324.15859999999998</v>
      </c>
      <c r="F12270" s="168">
        <f t="shared" si="217"/>
        <v>324.15859999999998</v>
      </c>
    </row>
    <row r="12271" spans="1:6" s="45" customFormat="1" ht="14.25">
      <c r="A12271" s="31" t="s">
        <v>800</v>
      </c>
      <c r="B12271" s="21" t="s">
        <v>1878</v>
      </c>
      <c r="C12271" s="32" t="s">
        <v>13050</v>
      </c>
      <c r="D12271" s="33" t="s">
        <v>20</v>
      </c>
      <c r="E12271" s="243">
        <v>2077.4079999999999</v>
      </c>
      <c r="F12271" s="168">
        <f t="shared" si="217"/>
        <v>2077.4079999999999</v>
      </c>
    </row>
    <row r="12272" spans="1:6" s="45" customFormat="1" ht="14.25">
      <c r="A12272" s="31" t="s">
        <v>801</v>
      </c>
      <c r="B12272" s="21" t="s">
        <v>1878</v>
      </c>
      <c r="C12272" s="32" t="s">
        <v>13051</v>
      </c>
      <c r="D12272" s="33" t="s">
        <v>20</v>
      </c>
      <c r="E12272" s="243">
        <v>298.74169999999998</v>
      </c>
      <c r="F12272" s="168">
        <f t="shared" si="217"/>
        <v>298.74169999999998</v>
      </c>
    </row>
    <row r="12273" spans="1:6" s="45" customFormat="1" ht="14.25">
      <c r="A12273" s="31" t="s">
        <v>802</v>
      </c>
      <c r="B12273" s="21" t="s">
        <v>1878</v>
      </c>
      <c r="C12273" s="32" t="s">
        <v>13052</v>
      </c>
      <c r="D12273" s="33" t="s">
        <v>20</v>
      </c>
      <c r="E12273" s="243">
        <v>999.88819999999998</v>
      </c>
      <c r="F12273" s="168">
        <f t="shared" si="217"/>
        <v>999.88819999999998</v>
      </c>
    </row>
    <row r="12274" spans="1:6" s="45" customFormat="1" ht="14.25">
      <c r="A12274" s="31" t="s">
        <v>803</v>
      </c>
      <c r="B12274" s="21" t="s">
        <v>1878</v>
      </c>
      <c r="C12274" s="32" t="s">
        <v>13053</v>
      </c>
      <c r="D12274" s="33" t="s">
        <v>21</v>
      </c>
      <c r="E12274" s="243">
        <v>570.42520000000002</v>
      </c>
      <c r="F12274" s="168">
        <f t="shared" si="217"/>
        <v>570.42520000000002</v>
      </c>
    </row>
    <row r="12275" spans="1:6" s="45" customFormat="1" ht="14.25">
      <c r="A12275" s="31" t="s">
        <v>804</v>
      </c>
      <c r="B12275" s="21" t="s">
        <v>1878</v>
      </c>
      <c r="C12275" s="32" t="s">
        <v>13054</v>
      </c>
      <c r="D12275" s="33" t="s">
        <v>20</v>
      </c>
      <c r="E12275" s="243">
        <v>4229.5486000000001</v>
      </c>
      <c r="F12275" s="168">
        <f t="shared" si="217"/>
        <v>4229.5486000000001</v>
      </c>
    </row>
    <row r="12276" spans="1:6" s="45" customFormat="1" ht="14.25">
      <c r="A12276" s="31" t="s">
        <v>805</v>
      </c>
      <c r="B12276" s="21" t="s">
        <v>1878</v>
      </c>
      <c r="C12276" s="32" t="s">
        <v>13055</v>
      </c>
      <c r="D12276" s="33" t="s">
        <v>20</v>
      </c>
      <c r="E12276" s="243">
        <v>581.65560000000005</v>
      </c>
      <c r="F12276" s="168">
        <f t="shared" si="217"/>
        <v>581.65560000000005</v>
      </c>
    </row>
    <row r="12277" spans="1:6" s="45" customFormat="1" ht="14.25">
      <c r="A12277" s="31" t="s">
        <v>806</v>
      </c>
      <c r="B12277" s="21" t="s">
        <v>1878</v>
      </c>
      <c r="C12277" s="32" t="s">
        <v>13056</v>
      </c>
      <c r="D12277" s="33" t="s">
        <v>20</v>
      </c>
      <c r="E12277" s="243">
        <v>253.75649999999999</v>
      </c>
      <c r="F12277" s="168">
        <f t="shared" si="217"/>
        <v>253.75649999999999</v>
      </c>
    </row>
    <row r="12278" spans="1:6" s="45" customFormat="1" ht="14.25">
      <c r="A12278" s="31" t="s">
        <v>807</v>
      </c>
      <c r="B12278" s="21" t="s">
        <v>1878</v>
      </c>
      <c r="C12278" s="32" t="s">
        <v>13057</v>
      </c>
      <c r="D12278" s="33" t="s">
        <v>20</v>
      </c>
      <c r="E12278" s="243">
        <v>1436.9916000000001</v>
      </c>
      <c r="F12278" s="168">
        <f t="shared" si="217"/>
        <v>1436.9916000000001</v>
      </c>
    </row>
    <row r="12279" spans="1:6" s="45" customFormat="1" ht="14.25">
      <c r="A12279" s="31" t="s">
        <v>808</v>
      </c>
      <c r="B12279" s="21" t="s">
        <v>1878</v>
      </c>
      <c r="C12279" s="32" t="s">
        <v>13058</v>
      </c>
      <c r="D12279" s="33" t="s">
        <v>20</v>
      </c>
      <c r="E12279" s="243">
        <v>5588.4238999999998</v>
      </c>
      <c r="F12279" s="168">
        <f t="shared" si="217"/>
        <v>5588.4238999999998</v>
      </c>
    </row>
    <row r="12280" spans="1:6" s="45" customFormat="1" ht="14.25">
      <c r="A12280" s="31" t="s">
        <v>809</v>
      </c>
      <c r="B12280" s="21" t="s">
        <v>1878</v>
      </c>
      <c r="C12280" s="32" t="s">
        <v>13059</v>
      </c>
      <c r="D12280" s="33" t="s">
        <v>20</v>
      </c>
      <c r="E12280" s="243">
        <v>5447.8032999999996</v>
      </c>
      <c r="F12280" s="168">
        <f t="shared" si="217"/>
        <v>5447.8032999999996</v>
      </c>
    </row>
    <row r="12281" spans="1:6" s="45" customFormat="1" ht="14.25">
      <c r="A12281" s="31" t="s">
        <v>810</v>
      </c>
      <c r="B12281" s="21" t="s">
        <v>1878</v>
      </c>
      <c r="C12281" s="32" t="s">
        <v>13060</v>
      </c>
      <c r="D12281" s="33" t="s">
        <v>21</v>
      </c>
      <c r="E12281" s="243">
        <v>9.1300000000000006E-2</v>
      </c>
      <c r="F12281" s="168">
        <f t="shared" si="217"/>
        <v>9.1300000000000006E-2</v>
      </c>
    </row>
    <row r="12282" spans="1:6" s="45" customFormat="1" ht="14.25">
      <c r="A12282" s="31" t="s">
        <v>811</v>
      </c>
      <c r="B12282" s="21" t="s">
        <v>1878</v>
      </c>
      <c r="C12282" s="32" t="s">
        <v>13061</v>
      </c>
      <c r="D12282" s="33" t="s">
        <v>20</v>
      </c>
      <c r="E12282" s="243">
        <v>321</v>
      </c>
      <c r="F12282" s="168">
        <f t="shared" si="217"/>
        <v>321</v>
      </c>
    </row>
    <row r="12283" spans="1:6" s="45" customFormat="1" ht="14.25">
      <c r="A12283" s="31" t="s">
        <v>812</v>
      </c>
      <c r="B12283" s="21" t="s">
        <v>1878</v>
      </c>
      <c r="C12283" s="32" t="s">
        <v>13062</v>
      </c>
      <c r="D12283" s="33" t="s">
        <v>20</v>
      </c>
      <c r="E12283" s="243">
        <v>189.66990000000001</v>
      </c>
      <c r="F12283" s="168">
        <f t="shared" si="217"/>
        <v>189.66990000000001</v>
      </c>
    </row>
    <row r="12284" spans="1:6" s="45" customFormat="1" ht="14.25">
      <c r="A12284" s="31" t="s">
        <v>813</v>
      </c>
      <c r="B12284" s="21" t="s">
        <v>1878</v>
      </c>
      <c r="C12284" s="32" t="s">
        <v>13063</v>
      </c>
      <c r="D12284" s="33" t="s">
        <v>20</v>
      </c>
      <c r="E12284" s="243">
        <v>98.343800000000002</v>
      </c>
      <c r="F12284" s="168">
        <f t="shared" si="217"/>
        <v>98.343800000000002</v>
      </c>
    </row>
    <row r="12285" spans="1:6" s="45" customFormat="1" ht="14.25">
      <c r="A12285" s="31" t="s">
        <v>814</v>
      </c>
      <c r="B12285" s="21" t="s">
        <v>1878</v>
      </c>
      <c r="C12285" s="32" t="s">
        <v>13064</v>
      </c>
      <c r="D12285" s="33" t="s">
        <v>20</v>
      </c>
      <c r="E12285" s="243">
        <v>88.179900000000004</v>
      </c>
      <c r="F12285" s="168">
        <f t="shared" si="217"/>
        <v>88.179900000000004</v>
      </c>
    </row>
    <row r="12286" spans="1:6" s="45" customFormat="1" ht="14.25">
      <c r="A12286" s="31" t="s">
        <v>815</v>
      </c>
      <c r="B12286" s="21" t="s">
        <v>1878</v>
      </c>
      <c r="C12286" s="32" t="s">
        <v>13065</v>
      </c>
      <c r="D12286" s="33" t="s">
        <v>20</v>
      </c>
      <c r="E12286" s="243">
        <v>67.459400000000002</v>
      </c>
      <c r="F12286" s="168">
        <f t="shared" si="217"/>
        <v>67.459400000000002</v>
      </c>
    </row>
    <row r="12287" spans="1:6" s="45" customFormat="1" ht="14.25">
      <c r="A12287" s="31" t="s">
        <v>816</v>
      </c>
      <c r="B12287" s="21" t="s">
        <v>1878</v>
      </c>
      <c r="C12287" s="32" t="s">
        <v>13066</v>
      </c>
      <c r="D12287" s="33" t="s">
        <v>24</v>
      </c>
      <c r="E12287" s="243" t="s">
        <v>143</v>
      </c>
      <c r="F12287" s="168" t="e">
        <f t="shared" si="217"/>
        <v>#VALUE!</v>
      </c>
    </row>
    <row r="12288" spans="1:6" s="45" customFormat="1" ht="14.25">
      <c r="A12288" s="31" t="s">
        <v>817</v>
      </c>
      <c r="B12288" s="21" t="s">
        <v>1878</v>
      </c>
      <c r="C12288" s="32" t="s">
        <v>13067</v>
      </c>
      <c r="D12288" s="33" t="s">
        <v>44</v>
      </c>
      <c r="E12288" s="243" t="s">
        <v>143</v>
      </c>
      <c r="F12288" s="168" t="e">
        <f t="shared" si="217"/>
        <v>#VALUE!</v>
      </c>
    </row>
    <row r="12289" spans="1:6" s="45" customFormat="1" ht="14.25">
      <c r="A12289" s="31" t="s">
        <v>818</v>
      </c>
      <c r="B12289" s="21" t="s">
        <v>1878</v>
      </c>
      <c r="C12289" s="32" t="s">
        <v>13068</v>
      </c>
      <c r="D12289" s="33" t="s">
        <v>20</v>
      </c>
      <c r="E12289" s="243">
        <v>57.4</v>
      </c>
      <c r="F12289" s="168">
        <f t="shared" si="217"/>
        <v>57.4</v>
      </c>
    </row>
    <row r="12290" spans="1:6" s="45" customFormat="1" ht="14.25">
      <c r="A12290" s="31" t="s">
        <v>819</v>
      </c>
      <c r="B12290" s="21" t="s">
        <v>1878</v>
      </c>
      <c r="C12290" s="32" t="s">
        <v>13069</v>
      </c>
      <c r="D12290" s="33" t="s">
        <v>20</v>
      </c>
      <c r="E12290" s="243">
        <v>83.729900000000001</v>
      </c>
      <c r="F12290" s="168">
        <f t="shared" si="217"/>
        <v>83.729900000000001</v>
      </c>
    </row>
    <row r="12291" spans="1:6" s="45" customFormat="1" ht="14.25">
      <c r="A12291" s="31" t="s">
        <v>820</v>
      </c>
      <c r="B12291" s="21" t="s">
        <v>1878</v>
      </c>
      <c r="C12291" s="32" t="s">
        <v>13070</v>
      </c>
      <c r="D12291" s="33" t="s">
        <v>20</v>
      </c>
      <c r="E12291" s="243">
        <v>130.80000000000001</v>
      </c>
      <c r="F12291" s="168">
        <f t="shared" si="217"/>
        <v>130.80000000000001</v>
      </c>
    </row>
    <row r="12292" spans="1:6" s="45" customFormat="1" ht="14.25">
      <c r="A12292" s="31" t="s">
        <v>821</v>
      </c>
      <c r="B12292" s="21" t="s">
        <v>1878</v>
      </c>
      <c r="C12292" s="32" t="s">
        <v>13071</v>
      </c>
      <c r="D12292" s="33" t="s">
        <v>24</v>
      </c>
      <c r="E12292" s="243" t="s">
        <v>143</v>
      </c>
      <c r="F12292" s="168" t="e">
        <f t="shared" si="217"/>
        <v>#VALUE!</v>
      </c>
    </row>
    <row r="12293" spans="1:6" s="45" customFormat="1" ht="14.25">
      <c r="A12293" s="31" t="s">
        <v>822</v>
      </c>
      <c r="B12293" s="21" t="s">
        <v>1878</v>
      </c>
      <c r="C12293" s="32" t="s">
        <v>13072</v>
      </c>
      <c r="D12293" s="33" t="s">
        <v>20</v>
      </c>
      <c r="E12293" s="243">
        <v>99.730999999999995</v>
      </c>
      <c r="F12293" s="168">
        <f t="shared" si="217"/>
        <v>99.730999999999995</v>
      </c>
    </row>
    <row r="12294" spans="1:6" s="45" customFormat="1" ht="14.25">
      <c r="A12294" s="31" t="s">
        <v>823</v>
      </c>
      <c r="B12294" s="21" t="s">
        <v>1878</v>
      </c>
      <c r="C12294" s="32" t="s">
        <v>13073</v>
      </c>
      <c r="D12294" s="33" t="s">
        <v>20</v>
      </c>
      <c r="E12294" s="243">
        <v>48.575000000000003</v>
      </c>
      <c r="F12294" s="168">
        <f t="shared" si="217"/>
        <v>48.575000000000003</v>
      </c>
    </row>
    <row r="12295" spans="1:6" s="45" customFormat="1" ht="14.25">
      <c r="A12295" s="31" t="s">
        <v>824</v>
      </c>
      <c r="B12295" s="21" t="s">
        <v>1878</v>
      </c>
      <c r="C12295" s="32" t="s">
        <v>13074</v>
      </c>
      <c r="D12295" s="33" t="s">
        <v>23</v>
      </c>
      <c r="E12295" s="243">
        <v>11.9747</v>
      </c>
      <c r="F12295" s="168">
        <f t="shared" si="217"/>
        <v>11.9747</v>
      </c>
    </row>
    <row r="12296" spans="1:6" s="45" customFormat="1" ht="14.25">
      <c r="A12296" s="31" t="s">
        <v>825</v>
      </c>
      <c r="B12296" s="21" t="s">
        <v>1878</v>
      </c>
      <c r="C12296" s="32" t="s">
        <v>13075</v>
      </c>
      <c r="D12296" s="33" t="s">
        <v>20</v>
      </c>
      <c r="E12296" s="243">
        <v>23340.222000000002</v>
      </c>
      <c r="F12296" s="168">
        <f t="shared" si="217"/>
        <v>23340.222000000002</v>
      </c>
    </row>
    <row r="12297" spans="1:6" s="45" customFormat="1" ht="14.25">
      <c r="A12297" s="31" t="s">
        <v>826</v>
      </c>
      <c r="B12297" s="21" t="s">
        <v>1878</v>
      </c>
      <c r="C12297" s="32" t="s">
        <v>13076</v>
      </c>
      <c r="D12297" s="33" t="s">
        <v>20</v>
      </c>
      <c r="E12297" s="243">
        <v>30967.870599999998</v>
      </c>
      <c r="F12297" s="168">
        <f t="shared" si="217"/>
        <v>30967.870599999998</v>
      </c>
    </row>
    <row r="12298" spans="1:6" s="45" customFormat="1" ht="14.25">
      <c r="A12298" s="31" t="s">
        <v>827</v>
      </c>
      <c r="B12298" s="21" t="s">
        <v>1878</v>
      </c>
      <c r="C12298" s="32" t="s">
        <v>13077</v>
      </c>
      <c r="D12298" s="33" t="s">
        <v>20</v>
      </c>
      <c r="E12298" s="243">
        <v>21239.300800000001</v>
      </c>
      <c r="F12298" s="168">
        <f t="shared" si="217"/>
        <v>21239.300800000001</v>
      </c>
    </row>
    <row r="12299" spans="1:6" s="45" customFormat="1" ht="14.25">
      <c r="A12299" s="31" t="s">
        <v>828</v>
      </c>
      <c r="B12299" s="21" t="s">
        <v>1878</v>
      </c>
      <c r="C12299" s="32" t="s">
        <v>13078</v>
      </c>
      <c r="D12299" s="33" t="s">
        <v>20</v>
      </c>
      <c r="E12299" s="243">
        <v>23119.355500000001</v>
      </c>
      <c r="F12299" s="168">
        <f t="shared" si="217"/>
        <v>23119.355500000001</v>
      </c>
    </row>
    <row r="12300" spans="1:6" s="45" customFormat="1" ht="14.25">
      <c r="A12300" s="31" t="s">
        <v>829</v>
      </c>
      <c r="B12300" s="21" t="s">
        <v>1878</v>
      </c>
      <c r="C12300" s="32" t="s">
        <v>13079</v>
      </c>
      <c r="D12300" s="33" t="s">
        <v>20</v>
      </c>
      <c r="E12300" s="243">
        <v>2377.5859</v>
      </c>
      <c r="F12300" s="168">
        <f t="shared" ref="F12300:F12363" si="218">E12300*$F$11535</f>
        <v>2377.5859</v>
      </c>
    </row>
    <row r="12301" spans="1:6" s="45" customFormat="1" ht="14.25">
      <c r="A12301" s="31" t="s">
        <v>830</v>
      </c>
      <c r="B12301" s="21" t="s">
        <v>1878</v>
      </c>
      <c r="C12301" s="32" t="s">
        <v>13080</v>
      </c>
      <c r="D12301" s="33" t="s">
        <v>20</v>
      </c>
      <c r="E12301" s="243">
        <v>1852.9423999999999</v>
      </c>
      <c r="F12301" s="168">
        <f t="shared" si="218"/>
        <v>1852.9423999999999</v>
      </c>
    </row>
    <row r="12302" spans="1:6" s="45" customFormat="1" ht="14.25">
      <c r="A12302" s="31" t="s">
        <v>831</v>
      </c>
      <c r="B12302" s="21" t="s">
        <v>1878</v>
      </c>
      <c r="C12302" s="32" t="s">
        <v>13081</v>
      </c>
      <c r="D12302" s="33" t="s">
        <v>21</v>
      </c>
      <c r="E12302" s="243">
        <v>51.878999999999998</v>
      </c>
      <c r="F12302" s="168">
        <f t="shared" si="218"/>
        <v>51.878999999999998</v>
      </c>
    </row>
    <row r="12303" spans="1:6" s="45" customFormat="1" ht="14.25">
      <c r="A12303" s="31" t="s">
        <v>832</v>
      </c>
      <c r="B12303" s="21" t="s">
        <v>1878</v>
      </c>
      <c r="C12303" s="32" t="s">
        <v>13082</v>
      </c>
      <c r="D12303" s="33" t="s">
        <v>21</v>
      </c>
      <c r="E12303" s="243">
        <v>594.25329999999997</v>
      </c>
      <c r="F12303" s="168">
        <f t="shared" si="218"/>
        <v>594.25329999999997</v>
      </c>
    </row>
    <row r="12304" spans="1:6" s="45" customFormat="1" ht="14.25">
      <c r="A12304" s="31" t="s">
        <v>833</v>
      </c>
      <c r="B12304" s="21" t="s">
        <v>1878</v>
      </c>
      <c r="C12304" s="32" t="s">
        <v>13083</v>
      </c>
      <c r="D12304" s="33" t="s">
        <v>20</v>
      </c>
      <c r="E12304" s="243">
        <v>66.531800000000004</v>
      </c>
      <c r="F12304" s="168">
        <f t="shared" si="218"/>
        <v>66.531800000000004</v>
      </c>
    </row>
    <row r="12305" spans="1:6" s="45" customFormat="1" ht="14.25">
      <c r="A12305" s="31" t="s">
        <v>834</v>
      </c>
      <c r="B12305" s="21" t="s">
        <v>1878</v>
      </c>
      <c r="C12305" s="32" t="s">
        <v>13084</v>
      </c>
      <c r="D12305" s="33" t="s">
        <v>27</v>
      </c>
      <c r="E12305" s="243">
        <v>32.305199999999999</v>
      </c>
      <c r="F12305" s="168">
        <f t="shared" si="218"/>
        <v>32.305199999999999</v>
      </c>
    </row>
    <row r="12306" spans="1:6" s="45" customFormat="1" ht="14.25">
      <c r="A12306" s="31" t="s">
        <v>50</v>
      </c>
      <c r="B12306" s="21" t="s">
        <v>1878</v>
      </c>
      <c r="C12306" s="32" t="s">
        <v>13085</v>
      </c>
      <c r="D12306" s="33" t="s">
        <v>23</v>
      </c>
      <c r="E12306" s="243">
        <v>35.026800000000001</v>
      </c>
      <c r="F12306" s="168">
        <f t="shared" si="218"/>
        <v>35.026800000000001</v>
      </c>
    </row>
    <row r="12307" spans="1:6" s="45" customFormat="1" ht="14.25">
      <c r="A12307" s="31" t="s">
        <v>835</v>
      </c>
      <c r="B12307" s="21" t="s">
        <v>1878</v>
      </c>
      <c r="C12307" s="32" t="s">
        <v>13086</v>
      </c>
      <c r="D12307" s="33" t="s">
        <v>20</v>
      </c>
      <c r="E12307" s="243">
        <v>20.274799999999999</v>
      </c>
      <c r="F12307" s="168">
        <f t="shared" si="218"/>
        <v>20.274799999999999</v>
      </c>
    </row>
    <row r="12308" spans="1:6" s="45" customFormat="1" ht="14.25">
      <c r="A12308" s="31" t="s">
        <v>836</v>
      </c>
      <c r="B12308" s="21" t="s">
        <v>1878</v>
      </c>
      <c r="C12308" s="32" t="s">
        <v>13087</v>
      </c>
      <c r="D12308" s="33" t="s">
        <v>21</v>
      </c>
      <c r="E12308" s="243">
        <v>11.9307</v>
      </c>
      <c r="F12308" s="168">
        <f t="shared" si="218"/>
        <v>11.9307</v>
      </c>
    </row>
    <row r="12309" spans="1:6" s="45" customFormat="1" ht="14.25">
      <c r="A12309" s="31" t="s">
        <v>837</v>
      </c>
      <c r="B12309" s="21" t="s">
        <v>1878</v>
      </c>
      <c r="C12309" s="32" t="s">
        <v>13088</v>
      </c>
      <c r="D12309" s="33" t="s">
        <v>20</v>
      </c>
      <c r="E12309" s="243">
        <v>17.168099999999999</v>
      </c>
      <c r="F12309" s="168">
        <f t="shared" si="218"/>
        <v>17.168099999999999</v>
      </c>
    </row>
    <row r="12310" spans="1:6" s="45" customFormat="1" ht="14.25">
      <c r="A12310" s="31" t="s">
        <v>838</v>
      </c>
      <c r="B12310" s="21" t="s">
        <v>1878</v>
      </c>
      <c r="C12310" s="32" t="s">
        <v>13089</v>
      </c>
      <c r="D12310" s="33" t="s">
        <v>20</v>
      </c>
      <c r="E12310" s="243">
        <v>999.47019999999998</v>
      </c>
      <c r="F12310" s="168">
        <f t="shared" si="218"/>
        <v>999.47019999999998</v>
      </c>
    </row>
    <row r="12311" spans="1:6" s="45" customFormat="1" ht="14.25">
      <c r="A12311" s="31" t="s">
        <v>839</v>
      </c>
      <c r="B12311" s="21" t="s">
        <v>1878</v>
      </c>
      <c r="C12311" s="32" t="s">
        <v>13090</v>
      </c>
      <c r="D12311" s="33" t="s">
        <v>20</v>
      </c>
      <c r="E12311" s="243">
        <v>12.7674</v>
      </c>
      <c r="F12311" s="168">
        <f t="shared" si="218"/>
        <v>12.7674</v>
      </c>
    </row>
    <row r="12312" spans="1:6" s="45" customFormat="1" ht="14.25">
      <c r="A12312" s="31" t="s">
        <v>840</v>
      </c>
      <c r="B12312" s="21" t="s">
        <v>1878</v>
      </c>
      <c r="C12312" s="32" t="s">
        <v>13091</v>
      </c>
      <c r="D12312" s="33" t="s">
        <v>20</v>
      </c>
      <c r="E12312" s="243">
        <v>16.526800000000001</v>
      </c>
      <c r="F12312" s="168">
        <f t="shared" si="218"/>
        <v>16.526800000000001</v>
      </c>
    </row>
    <row r="12313" spans="1:6" s="45" customFormat="1" ht="14.25">
      <c r="A12313" s="31" t="s">
        <v>841</v>
      </c>
      <c r="B12313" s="21" t="s">
        <v>1878</v>
      </c>
      <c r="C12313" s="32" t="s">
        <v>13092</v>
      </c>
      <c r="D12313" s="33" t="s">
        <v>20</v>
      </c>
      <c r="E12313" s="243">
        <v>16.3279</v>
      </c>
      <c r="F12313" s="168">
        <f t="shared" si="218"/>
        <v>16.3279</v>
      </c>
    </row>
    <row r="12314" spans="1:6" s="45" customFormat="1" ht="14.25">
      <c r="A12314" s="31" t="s">
        <v>842</v>
      </c>
      <c r="B12314" s="21" t="s">
        <v>1878</v>
      </c>
      <c r="C12314" s="32" t="s">
        <v>13093</v>
      </c>
      <c r="D12314" s="33" t="s">
        <v>20</v>
      </c>
      <c r="E12314" s="243">
        <v>12.9511</v>
      </c>
      <c r="F12314" s="168">
        <f t="shared" si="218"/>
        <v>12.9511</v>
      </c>
    </row>
    <row r="12315" spans="1:6" s="45" customFormat="1" ht="14.25">
      <c r="A12315" s="31" t="s">
        <v>843</v>
      </c>
      <c r="B12315" s="21" t="s">
        <v>1878</v>
      </c>
      <c r="C12315" s="32" t="s">
        <v>13094</v>
      </c>
      <c r="D12315" s="33" t="s">
        <v>20</v>
      </c>
      <c r="E12315" s="243">
        <v>1084.9755</v>
      </c>
      <c r="F12315" s="168">
        <f t="shared" si="218"/>
        <v>1084.9755</v>
      </c>
    </row>
    <row r="12316" spans="1:6" s="45" customFormat="1" ht="14.25">
      <c r="A12316" s="31" t="s">
        <v>844</v>
      </c>
      <c r="B12316" s="21" t="s">
        <v>1878</v>
      </c>
      <c r="C12316" s="32" t="s">
        <v>13095</v>
      </c>
      <c r="D12316" s="33" t="s">
        <v>20</v>
      </c>
      <c r="E12316" s="243">
        <v>184.0257</v>
      </c>
      <c r="F12316" s="168">
        <f t="shared" si="218"/>
        <v>184.0257</v>
      </c>
    </row>
    <row r="12317" spans="1:6" s="45" customFormat="1" ht="14.25">
      <c r="A12317" s="31" t="s">
        <v>845</v>
      </c>
      <c r="B12317" s="21" t="s">
        <v>1878</v>
      </c>
      <c r="C12317" s="32" t="s">
        <v>13096</v>
      </c>
      <c r="D12317" s="33" t="s">
        <v>20</v>
      </c>
      <c r="E12317" s="243">
        <v>54.054600000000001</v>
      </c>
      <c r="F12317" s="168">
        <f t="shared" si="218"/>
        <v>54.054600000000001</v>
      </c>
    </row>
    <row r="12318" spans="1:6" s="45" customFormat="1" ht="14.25">
      <c r="A12318" s="31" t="s">
        <v>846</v>
      </c>
      <c r="B12318" s="21" t="s">
        <v>1878</v>
      </c>
      <c r="C12318" s="32" t="s">
        <v>13097</v>
      </c>
      <c r="D12318" s="33" t="s">
        <v>20</v>
      </c>
      <c r="E12318" s="243">
        <v>488.25889999999998</v>
      </c>
      <c r="F12318" s="168">
        <f t="shared" si="218"/>
        <v>488.25889999999998</v>
      </c>
    </row>
    <row r="12319" spans="1:6" s="45" customFormat="1" ht="14.25">
      <c r="A12319" s="31" t="s">
        <v>847</v>
      </c>
      <c r="B12319" s="21" t="s">
        <v>1878</v>
      </c>
      <c r="C12319" s="32" t="s">
        <v>13098</v>
      </c>
      <c r="D12319" s="33" t="s">
        <v>23</v>
      </c>
      <c r="E12319" s="243">
        <v>42.101700000000001</v>
      </c>
      <c r="F12319" s="168">
        <f t="shared" si="218"/>
        <v>42.101700000000001</v>
      </c>
    </row>
    <row r="12320" spans="1:6" s="45" customFormat="1" ht="14.25">
      <c r="A12320" s="31" t="s">
        <v>848</v>
      </c>
      <c r="B12320" s="21" t="s">
        <v>1878</v>
      </c>
      <c r="C12320" s="32" t="s">
        <v>13099</v>
      </c>
      <c r="D12320" s="33" t="s">
        <v>23</v>
      </c>
      <c r="E12320" s="243">
        <v>11.5532</v>
      </c>
      <c r="F12320" s="168">
        <f t="shared" si="218"/>
        <v>11.5532</v>
      </c>
    </row>
    <row r="12321" spans="1:6" s="45" customFormat="1" ht="14.25">
      <c r="A12321" s="31" t="s">
        <v>849</v>
      </c>
      <c r="B12321" s="21" t="s">
        <v>1878</v>
      </c>
      <c r="C12321" s="32" t="s">
        <v>13100</v>
      </c>
      <c r="D12321" s="33" t="s">
        <v>20</v>
      </c>
      <c r="E12321" s="243">
        <v>1912.1361999999999</v>
      </c>
      <c r="F12321" s="168">
        <f t="shared" si="218"/>
        <v>1912.1361999999999</v>
      </c>
    </row>
    <row r="12322" spans="1:6" s="45" customFormat="1" ht="14.25">
      <c r="A12322" s="31" t="s">
        <v>850</v>
      </c>
      <c r="B12322" s="21" t="s">
        <v>1878</v>
      </c>
      <c r="C12322" s="32" t="s">
        <v>13101</v>
      </c>
      <c r="D12322" s="33" t="s">
        <v>20</v>
      </c>
      <c r="E12322" s="243">
        <v>1604.1415</v>
      </c>
      <c r="F12322" s="168">
        <f t="shared" si="218"/>
        <v>1604.1415</v>
      </c>
    </row>
    <row r="12323" spans="1:6" s="45" customFormat="1" ht="14.25">
      <c r="A12323" s="31" t="s">
        <v>851</v>
      </c>
      <c r="B12323" s="21" t="s">
        <v>1878</v>
      </c>
      <c r="C12323" s="32" t="s">
        <v>13102</v>
      </c>
      <c r="D12323" s="33" t="s">
        <v>23</v>
      </c>
      <c r="E12323" s="243">
        <v>25.648599999999998</v>
      </c>
      <c r="F12323" s="168">
        <f t="shared" si="218"/>
        <v>25.648599999999998</v>
      </c>
    </row>
    <row r="12324" spans="1:6" s="45" customFormat="1" ht="14.25">
      <c r="A12324" s="31" t="s">
        <v>852</v>
      </c>
      <c r="B12324" s="21" t="s">
        <v>1878</v>
      </c>
      <c r="C12324" s="32" t="s">
        <v>13103</v>
      </c>
      <c r="D12324" s="33" t="s">
        <v>21</v>
      </c>
      <c r="E12324" s="243">
        <v>19.3019</v>
      </c>
      <c r="F12324" s="168">
        <f t="shared" si="218"/>
        <v>19.3019</v>
      </c>
    </row>
    <row r="12325" spans="1:6" s="45" customFormat="1" ht="14.25">
      <c r="A12325" s="31" t="s">
        <v>853</v>
      </c>
      <c r="B12325" s="21" t="s">
        <v>1878</v>
      </c>
      <c r="C12325" s="32" t="s">
        <v>13104</v>
      </c>
      <c r="D12325" s="33" t="s">
        <v>20</v>
      </c>
      <c r="E12325" s="243">
        <v>459.43380000000002</v>
      </c>
      <c r="F12325" s="168">
        <f t="shared" si="218"/>
        <v>459.43380000000002</v>
      </c>
    </row>
    <row r="12326" spans="1:6" s="45" customFormat="1" ht="14.25">
      <c r="A12326" s="31" t="s">
        <v>854</v>
      </c>
      <c r="B12326" s="21" t="s">
        <v>1878</v>
      </c>
      <c r="C12326" s="32" t="s">
        <v>13105</v>
      </c>
      <c r="D12326" s="33" t="s">
        <v>21</v>
      </c>
      <c r="E12326" s="243">
        <v>141.44999999999999</v>
      </c>
      <c r="F12326" s="168">
        <f t="shared" si="218"/>
        <v>141.44999999999999</v>
      </c>
    </row>
    <row r="12327" spans="1:6" s="45" customFormat="1" ht="14.25">
      <c r="A12327" s="31" t="s">
        <v>855</v>
      </c>
      <c r="B12327" s="21" t="s">
        <v>1878</v>
      </c>
      <c r="C12327" s="32" t="s">
        <v>13106</v>
      </c>
      <c r="D12327" s="33" t="s">
        <v>21</v>
      </c>
      <c r="E12327" s="243">
        <v>153.34909999999999</v>
      </c>
      <c r="F12327" s="168">
        <f t="shared" si="218"/>
        <v>153.34909999999999</v>
      </c>
    </row>
    <row r="12328" spans="1:6" s="45" customFormat="1" ht="14.25">
      <c r="A12328" s="31" t="s">
        <v>856</v>
      </c>
      <c r="B12328" s="21" t="s">
        <v>1878</v>
      </c>
      <c r="C12328" s="32" t="s">
        <v>13107</v>
      </c>
      <c r="D12328" s="33" t="s">
        <v>21</v>
      </c>
      <c r="E12328" s="243">
        <v>155.34389999999999</v>
      </c>
      <c r="F12328" s="168">
        <f t="shared" si="218"/>
        <v>155.34389999999999</v>
      </c>
    </row>
    <row r="12329" spans="1:6" s="45" customFormat="1" ht="14.25">
      <c r="A12329" s="31" t="s">
        <v>857</v>
      </c>
      <c r="B12329" s="21" t="s">
        <v>1878</v>
      </c>
      <c r="C12329" s="32" t="s">
        <v>13108</v>
      </c>
      <c r="D12329" s="33" t="s">
        <v>21</v>
      </c>
      <c r="E12329" s="243">
        <v>226.8219</v>
      </c>
      <c r="F12329" s="168">
        <f t="shared" si="218"/>
        <v>226.8219</v>
      </c>
    </row>
    <row r="12330" spans="1:6" s="45" customFormat="1" ht="14.25">
      <c r="A12330" s="31" t="s">
        <v>858</v>
      </c>
      <c r="B12330" s="21" t="s">
        <v>1878</v>
      </c>
      <c r="C12330" s="32" t="s">
        <v>13109</v>
      </c>
      <c r="D12330" s="33" t="s">
        <v>21</v>
      </c>
      <c r="E12330" s="243">
        <v>238.05</v>
      </c>
      <c r="F12330" s="168">
        <f t="shared" si="218"/>
        <v>238.05</v>
      </c>
    </row>
    <row r="12331" spans="1:6" s="45" customFormat="1" ht="14.25">
      <c r="A12331" s="31" t="s">
        <v>859</v>
      </c>
      <c r="B12331" s="21" t="s">
        <v>1878</v>
      </c>
      <c r="C12331" s="32" t="s">
        <v>13110</v>
      </c>
      <c r="D12331" s="33" t="s">
        <v>21</v>
      </c>
      <c r="E12331" s="243">
        <v>272.13869999999997</v>
      </c>
      <c r="F12331" s="168">
        <f t="shared" si="218"/>
        <v>272.13869999999997</v>
      </c>
    </row>
    <row r="12332" spans="1:6" s="45" customFormat="1" ht="14.25">
      <c r="A12332" s="31" t="s">
        <v>860</v>
      </c>
      <c r="B12332" s="21" t="s">
        <v>1878</v>
      </c>
      <c r="C12332" s="32" t="s">
        <v>13111</v>
      </c>
      <c r="D12332" s="33" t="s">
        <v>21</v>
      </c>
      <c r="E12332" s="243">
        <v>285.87419999999997</v>
      </c>
      <c r="F12332" s="168">
        <f t="shared" si="218"/>
        <v>285.87419999999997</v>
      </c>
    </row>
    <row r="12333" spans="1:6" s="45" customFormat="1" ht="14.25">
      <c r="A12333" s="31" t="s">
        <v>861</v>
      </c>
      <c r="B12333" s="21" t="s">
        <v>1878</v>
      </c>
      <c r="C12333" s="32" t="s">
        <v>13112</v>
      </c>
      <c r="D12333" s="33" t="s">
        <v>21</v>
      </c>
      <c r="E12333" s="243">
        <v>379.48610000000002</v>
      </c>
      <c r="F12333" s="168">
        <f t="shared" si="218"/>
        <v>379.48610000000002</v>
      </c>
    </row>
    <row r="12334" spans="1:6" s="45" customFormat="1" ht="14.25">
      <c r="A12334" s="31" t="s">
        <v>862</v>
      </c>
      <c r="B12334" s="21" t="s">
        <v>1878</v>
      </c>
      <c r="C12334" s="32" t="s">
        <v>13113</v>
      </c>
      <c r="D12334" s="33" t="s">
        <v>21</v>
      </c>
      <c r="E12334" s="243">
        <v>371.75080000000003</v>
      </c>
      <c r="F12334" s="168">
        <f t="shared" si="218"/>
        <v>371.75080000000003</v>
      </c>
    </row>
    <row r="12335" spans="1:6" s="45" customFormat="1" ht="14.25">
      <c r="A12335" s="31" t="s">
        <v>863</v>
      </c>
      <c r="B12335" s="21" t="s">
        <v>1878</v>
      </c>
      <c r="C12335" s="32" t="s">
        <v>13114</v>
      </c>
      <c r="D12335" s="33" t="s">
        <v>21</v>
      </c>
      <c r="E12335" s="243">
        <v>400.654</v>
      </c>
      <c r="F12335" s="168">
        <f t="shared" si="218"/>
        <v>400.654</v>
      </c>
    </row>
    <row r="12336" spans="1:6" s="45" customFormat="1" ht="14.25">
      <c r="A12336" s="31" t="s">
        <v>864</v>
      </c>
      <c r="B12336" s="21" t="s">
        <v>1878</v>
      </c>
      <c r="C12336" s="32" t="s">
        <v>13115</v>
      </c>
      <c r="D12336" s="33" t="s">
        <v>21</v>
      </c>
      <c r="E12336" s="243">
        <v>640</v>
      </c>
      <c r="F12336" s="168">
        <f t="shared" si="218"/>
        <v>640</v>
      </c>
    </row>
    <row r="12337" spans="1:6" s="45" customFormat="1" ht="14.25">
      <c r="A12337" s="31" t="s">
        <v>865</v>
      </c>
      <c r="B12337" s="21" t="s">
        <v>1878</v>
      </c>
      <c r="C12337" s="32" t="s">
        <v>13116</v>
      </c>
      <c r="D12337" s="33" t="s">
        <v>21</v>
      </c>
      <c r="E12337" s="243">
        <v>738.3</v>
      </c>
      <c r="F12337" s="168">
        <f t="shared" si="218"/>
        <v>738.3</v>
      </c>
    </row>
    <row r="12338" spans="1:6" s="45" customFormat="1" ht="14.25">
      <c r="A12338" s="31" t="s">
        <v>866</v>
      </c>
      <c r="B12338" s="21" t="s">
        <v>1878</v>
      </c>
      <c r="C12338" s="32" t="s">
        <v>13117</v>
      </c>
      <c r="D12338" s="33" t="s">
        <v>21</v>
      </c>
      <c r="E12338" s="243">
        <v>508.8125</v>
      </c>
      <c r="F12338" s="168">
        <f t="shared" si="218"/>
        <v>508.8125</v>
      </c>
    </row>
    <row r="12339" spans="1:6" s="45" customFormat="1" ht="14.25">
      <c r="A12339" s="31" t="s">
        <v>867</v>
      </c>
      <c r="B12339" s="21" t="s">
        <v>1878</v>
      </c>
      <c r="C12339" s="32" t="s">
        <v>13118</v>
      </c>
      <c r="D12339" s="33" t="s">
        <v>21</v>
      </c>
      <c r="E12339" s="243">
        <v>553.97400000000005</v>
      </c>
      <c r="F12339" s="168">
        <f t="shared" si="218"/>
        <v>553.97400000000005</v>
      </c>
    </row>
    <row r="12340" spans="1:6" s="45" customFormat="1" ht="14.25">
      <c r="A12340" s="31" t="s">
        <v>868</v>
      </c>
      <c r="B12340" s="21" t="s">
        <v>1878</v>
      </c>
      <c r="C12340" s="32" t="s">
        <v>13119</v>
      </c>
      <c r="D12340" s="33" t="s">
        <v>21</v>
      </c>
      <c r="E12340" s="243">
        <v>619.37429999999995</v>
      </c>
      <c r="F12340" s="168">
        <f t="shared" si="218"/>
        <v>619.37429999999995</v>
      </c>
    </row>
    <row r="12341" spans="1:6" s="45" customFormat="1" ht="14.25">
      <c r="A12341" s="31" t="s">
        <v>869</v>
      </c>
      <c r="B12341" s="21" t="s">
        <v>1878</v>
      </c>
      <c r="C12341" s="32" t="s">
        <v>13120</v>
      </c>
      <c r="D12341" s="33" t="s">
        <v>21</v>
      </c>
      <c r="E12341" s="243">
        <v>941.9</v>
      </c>
      <c r="F12341" s="168">
        <f t="shared" si="218"/>
        <v>941.9</v>
      </c>
    </row>
    <row r="12342" spans="1:6" s="45" customFormat="1" ht="14.25">
      <c r="A12342" s="31" t="s">
        <v>870</v>
      </c>
      <c r="B12342" s="21" t="s">
        <v>1878</v>
      </c>
      <c r="C12342" s="32" t="s">
        <v>13121</v>
      </c>
      <c r="D12342" s="33" t="s">
        <v>21</v>
      </c>
      <c r="E12342" s="243">
        <v>848.7</v>
      </c>
      <c r="F12342" s="168">
        <f t="shared" si="218"/>
        <v>848.7</v>
      </c>
    </row>
    <row r="12343" spans="1:6" s="45" customFormat="1" ht="14.25">
      <c r="A12343" s="31" t="s">
        <v>871</v>
      </c>
      <c r="B12343" s="21" t="s">
        <v>1878</v>
      </c>
      <c r="C12343" s="32" t="s">
        <v>13122</v>
      </c>
      <c r="D12343" s="33" t="s">
        <v>21</v>
      </c>
      <c r="E12343" s="243">
        <v>978.65</v>
      </c>
      <c r="F12343" s="168">
        <f t="shared" si="218"/>
        <v>978.65</v>
      </c>
    </row>
    <row r="12344" spans="1:6" s="45" customFormat="1" ht="14.25">
      <c r="A12344" s="31" t="s">
        <v>872</v>
      </c>
      <c r="B12344" s="21" t="s">
        <v>1878</v>
      </c>
      <c r="C12344" s="32" t="s">
        <v>13123</v>
      </c>
      <c r="D12344" s="33" t="s">
        <v>21</v>
      </c>
      <c r="E12344" s="243">
        <v>1272.25</v>
      </c>
      <c r="F12344" s="168">
        <f t="shared" si="218"/>
        <v>1272.25</v>
      </c>
    </row>
    <row r="12345" spans="1:6" s="45" customFormat="1" ht="14.25">
      <c r="A12345" s="31" t="s">
        <v>873</v>
      </c>
      <c r="B12345" s="21" t="s">
        <v>1878</v>
      </c>
      <c r="C12345" s="32" t="s">
        <v>13124</v>
      </c>
      <c r="D12345" s="33" t="s">
        <v>21</v>
      </c>
      <c r="E12345" s="243">
        <v>1427.3439000000001</v>
      </c>
      <c r="F12345" s="168">
        <f t="shared" si="218"/>
        <v>1427.3439000000001</v>
      </c>
    </row>
    <row r="12346" spans="1:6" s="45" customFormat="1" ht="14.25">
      <c r="A12346" s="31" t="s">
        <v>874</v>
      </c>
      <c r="B12346" s="21" t="s">
        <v>1878</v>
      </c>
      <c r="C12346" s="32" t="s">
        <v>13125</v>
      </c>
      <c r="D12346" s="33" t="s">
        <v>21</v>
      </c>
      <c r="E12346" s="243">
        <v>1230.5</v>
      </c>
      <c r="F12346" s="168">
        <f t="shared" si="218"/>
        <v>1230.5</v>
      </c>
    </row>
    <row r="12347" spans="1:6" s="45" customFormat="1" ht="14.25">
      <c r="A12347" s="31" t="s">
        <v>875</v>
      </c>
      <c r="B12347" s="21" t="s">
        <v>1878</v>
      </c>
      <c r="C12347" s="32" t="s">
        <v>13126</v>
      </c>
      <c r="D12347" s="33" t="s">
        <v>21</v>
      </c>
      <c r="E12347" s="243">
        <v>1414.5</v>
      </c>
      <c r="F12347" s="168">
        <f t="shared" si="218"/>
        <v>1414.5</v>
      </c>
    </row>
    <row r="12348" spans="1:6" s="45" customFormat="1" ht="14.25">
      <c r="A12348" s="31" t="s">
        <v>876</v>
      </c>
      <c r="B12348" s="21" t="s">
        <v>1878</v>
      </c>
      <c r="C12348" s="32" t="s">
        <v>13127</v>
      </c>
      <c r="D12348" s="33" t="s">
        <v>21</v>
      </c>
      <c r="E12348" s="243">
        <v>1626.7</v>
      </c>
      <c r="F12348" s="168">
        <f t="shared" si="218"/>
        <v>1626.7</v>
      </c>
    </row>
    <row r="12349" spans="1:6" s="45" customFormat="1" ht="14.25">
      <c r="A12349" s="31" t="s">
        <v>877</v>
      </c>
      <c r="B12349" s="21" t="s">
        <v>1878</v>
      </c>
      <c r="C12349" s="32" t="s">
        <v>13128</v>
      </c>
      <c r="D12349" s="33" t="s">
        <v>21</v>
      </c>
      <c r="E12349" s="243">
        <v>2121.75</v>
      </c>
      <c r="F12349" s="168">
        <f t="shared" si="218"/>
        <v>2121.75</v>
      </c>
    </row>
    <row r="12350" spans="1:6" s="45" customFormat="1" ht="14.25">
      <c r="A12350" s="31" t="s">
        <v>878</v>
      </c>
      <c r="B12350" s="21" t="s">
        <v>1878</v>
      </c>
      <c r="C12350" s="32" t="s">
        <v>13129</v>
      </c>
      <c r="D12350" s="33" t="s">
        <v>21</v>
      </c>
      <c r="E12350" s="243">
        <v>185.9879</v>
      </c>
      <c r="F12350" s="168">
        <f t="shared" si="218"/>
        <v>185.9879</v>
      </c>
    </row>
    <row r="12351" spans="1:6" s="45" customFormat="1" ht="14.25">
      <c r="A12351" s="31" t="s">
        <v>879</v>
      </c>
      <c r="B12351" s="21" t="s">
        <v>1878</v>
      </c>
      <c r="C12351" s="32" t="s">
        <v>13130</v>
      </c>
      <c r="D12351" s="33" t="s">
        <v>21</v>
      </c>
      <c r="E12351" s="243">
        <v>202.5643</v>
      </c>
      <c r="F12351" s="168">
        <f t="shared" si="218"/>
        <v>202.5643</v>
      </c>
    </row>
    <row r="12352" spans="1:6" s="45" customFormat="1" ht="14.25">
      <c r="A12352" s="31" t="s">
        <v>880</v>
      </c>
      <c r="B12352" s="21" t="s">
        <v>1878</v>
      </c>
      <c r="C12352" s="32" t="s">
        <v>13131</v>
      </c>
      <c r="D12352" s="33" t="s">
        <v>21</v>
      </c>
      <c r="E12352" s="243">
        <v>212.23580000000001</v>
      </c>
      <c r="F12352" s="168">
        <f t="shared" si="218"/>
        <v>212.23580000000001</v>
      </c>
    </row>
    <row r="12353" spans="1:6" s="45" customFormat="1" ht="14.25">
      <c r="A12353" s="31" t="s">
        <v>881</v>
      </c>
      <c r="B12353" s="21" t="s">
        <v>1878</v>
      </c>
      <c r="C12353" s="32" t="s">
        <v>13132</v>
      </c>
      <c r="D12353" s="33" t="s">
        <v>21</v>
      </c>
      <c r="E12353" s="243">
        <v>312.01319999999998</v>
      </c>
      <c r="F12353" s="168">
        <f t="shared" si="218"/>
        <v>312.01319999999998</v>
      </c>
    </row>
    <row r="12354" spans="1:6" s="45" customFormat="1" ht="14.25">
      <c r="A12354" s="31" t="s">
        <v>882</v>
      </c>
      <c r="B12354" s="21" t="s">
        <v>1878</v>
      </c>
      <c r="C12354" s="32" t="s">
        <v>13133</v>
      </c>
      <c r="D12354" s="33" t="s">
        <v>20</v>
      </c>
      <c r="E12354" s="243">
        <v>821.64729999999997</v>
      </c>
      <c r="F12354" s="168">
        <f t="shared" si="218"/>
        <v>821.64729999999997</v>
      </c>
    </row>
    <row r="12355" spans="1:6" s="45" customFormat="1" ht="14.25">
      <c r="A12355" s="31" t="s">
        <v>883</v>
      </c>
      <c r="B12355" s="21" t="s">
        <v>1878</v>
      </c>
      <c r="C12355" s="32" t="s">
        <v>13134</v>
      </c>
      <c r="D12355" s="33" t="s">
        <v>20</v>
      </c>
      <c r="E12355" s="243">
        <v>748.13210000000004</v>
      </c>
      <c r="F12355" s="168">
        <f t="shared" si="218"/>
        <v>748.13210000000004</v>
      </c>
    </row>
    <row r="12356" spans="1:6" s="45" customFormat="1" ht="14.25">
      <c r="A12356" s="31" t="s">
        <v>884</v>
      </c>
      <c r="B12356" s="21" t="s">
        <v>1878</v>
      </c>
      <c r="C12356" s="32" t="s">
        <v>13135</v>
      </c>
      <c r="D12356" s="33" t="s">
        <v>21</v>
      </c>
      <c r="E12356" s="243">
        <v>730.35860000000002</v>
      </c>
      <c r="F12356" s="168">
        <f t="shared" si="218"/>
        <v>730.35860000000002</v>
      </c>
    </row>
    <row r="12357" spans="1:6" s="45" customFormat="1" ht="14.25">
      <c r="A12357" s="31" t="s">
        <v>885</v>
      </c>
      <c r="B12357" s="21" t="s">
        <v>1878</v>
      </c>
      <c r="C12357" s="32" t="s">
        <v>13136</v>
      </c>
      <c r="D12357" s="33" t="s">
        <v>24</v>
      </c>
      <c r="E12357" s="243">
        <v>10030</v>
      </c>
      <c r="F12357" s="168">
        <f t="shared" si="218"/>
        <v>10030</v>
      </c>
    </row>
    <row r="12358" spans="1:6" s="45" customFormat="1" ht="14.25">
      <c r="A12358" s="31" t="s">
        <v>886</v>
      </c>
      <c r="B12358" s="21" t="s">
        <v>1878</v>
      </c>
      <c r="C12358" s="32" t="s">
        <v>13137</v>
      </c>
      <c r="D12358" s="33" t="s">
        <v>24</v>
      </c>
      <c r="E12358" s="243">
        <v>8525.5</v>
      </c>
      <c r="F12358" s="168">
        <f t="shared" si="218"/>
        <v>8525.5</v>
      </c>
    </row>
    <row r="12359" spans="1:6" s="45" customFormat="1" ht="14.25">
      <c r="A12359" s="31" t="s">
        <v>887</v>
      </c>
      <c r="B12359" s="21" t="s">
        <v>1878</v>
      </c>
      <c r="C12359" s="32" t="s">
        <v>13138</v>
      </c>
      <c r="D12359" s="33" t="s">
        <v>24</v>
      </c>
      <c r="E12359" s="243">
        <v>9528.5</v>
      </c>
      <c r="F12359" s="168">
        <f t="shared" si="218"/>
        <v>9528.5</v>
      </c>
    </row>
    <row r="12360" spans="1:6" s="45" customFormat="1" ht="14.25">
      <c r="A12360" s="31" t="s">
        <v>888</v>
      </c>
      <c r="B12360" s="21" t="s">
        <v>1878</v>
      </c>
      <c r="C12360" s="32" t="s">
        <v>13139</v>
      </c>
      <c r="D12360" s="33" t="s">
        <v>24</v>
      </c>
      <c r="E12360" s="243">
        <v>10030</v>
      </c>
      <c r="F12360" s="168">
        <f t="shared" si="218"/>
        <v>10030</v>
      </c>
    </row>
    <row r="12361" spans="1:6" s="45" customFormat="1" ht="14.25">
      <c r="A12361" s="31" t="s">
        <v>889</v>
      </c>
      <c r="B12361" s="21" t="s">
        <v>1878</v>
      </c>
      <c r="C12361" s="32" t="s">
        <v>9834</v>
      </c>
      <c r="D12361" s="33" t="s">
        <v>20</v>
      </c>
      <c r="E12361" s="243">
        <v>91651.276800000007</v>
      </c>
      <c r="F12361" s="168">
        <f t="shared" si="218"/>
        <v>91651.276800000007</v>
      </c>
    </row>
    <row r="12362" spans="1:6" s="45" customFormat="1" ht="14.25">
      <c r="A12362" s="31" t="s">
        <v>890</v>
      </c>
      <c r="B12362" s="21" t="s">
        <v>1878</v>
      </c>
      <c r="C12362" s="32" t="s">
        <v>13140</v>
      </c>
      <c r="D12362" s="33" t="s">
        <v>20</v>
      </c>
      <c r="E12362" s="243">
        <v>16.822800000000001</v>
      </c>
      <c r="F12362" s="168">
        <f t="shared" si="218"/>
        <v>16.822800000000001</v>
      </c>
    </row>
    <row r="12363" spans="1:6" s="45" customFormat="1" ht="14.25">
      <c r="A12363" s="31" t="s">
        <v>891</v>
      </c>
      <c r="B12363" s="21" t="s">
        <v>1878</v>
      </c>
      <c r="C12363" s="32" t="s">
        <v>13141</v>
      </c>
      <c r="D12363" s="33" t="s">
        <v>20</v>
      </c>
      <c r="E12363" s="243">
        <v>11.6128</v>
      </c>
      <c r="F12363" s="168">
        <f t="shared" si="218"/>
        <v>11.6128</v>
      </c>
    </row>
    <row r="12364" spans="1:6" s="45" customFormat="1" ht="14.25">
      <c r="A12364" s="31" t="s">
        <v>892</v>
      </c>
      <c r="B12364" s="21" t="s">
        <v>1878</v>
      </c>
      <c r="C12364" s="32" t="s">
        <v>13142</v>
      </c>
      <c r="D12364" s="33" t="s">
        <v>20</v>
      </c>
      <c r="E12364" s="243">
        <v>54.726999999999997</v>
      </c>
      <c r="F12364" s="168">
        <f t="shared" ref="F12364:F12427" si="219">E12364*$F$11535</f>
        <v>54.726999999999997</v>
      </c>
    </row>
    <row r="12365" spans="1:6" s="45" customFormat="1" ht="14.25">
      <c r="A12365" s="31" t="s">
        <v>893</v>
      </c>
      <c r="B12365" s="21" t="s">
        <v>1878</v>
      </c>
      <c r="C12365" s="32" t="s">
        <v>13143</v>
      </c>
      <c r="D12365" s="33" t="s">
        <v>20</v>
      </c>
      <c r="E12365" s="243">
        <v>56.533999999999999</v>
      </c>
      <c r="F12365" s="168">
        <f t="shared" si="219"/>
        <v>56.533999999999999</v>
      </c>
    </row>
    <row r="12366" spans="1:6" s="45" customFormat="1" ht="14.25">
      <c r="A12366" s="31" t="s">
        <v>894</v>
      </c>
      <c r="B12366" s="21" t="s">
        <v>1878</v>
      </c>
      <c r="C12366" s="32" t="s">
        <v>13144</v>
      </c>
      <c r="D12366" s="33" t="s">
        <v>20</v>
      </c>
      <c r="E12366" s="243">
        <v>59.703000000000003</v>
      </c>
      <c r="F12366" s="168">
        <f t="shared" si="219"/>
        <v>59.703000000000003</v>
      </c>
    </row>
    <row r="12367" spans="1:6" s="45" customFormat="1" ht="14.25">
      <c r="A12367" s="31" t="s">
        <v>895</v>
      </c>
      <c r="B12367" s="21" t="s">
        <v>1878</v>
      </c>
      <c r="C12367" s="32" t="s">
        <v>13145</v>
      </c>
      <c r="D12367" s="33" t="s">
        <v>20</v>
      </c>
      <c r="E12367" s="243">
        <v>156.345</v>
      </c>
      <c r="F12367" s="168">
        <f t="shared" si="219"/>
        <v>156.345</v>
      </c>
    </row>
    <row r="12368" spans="1:6" s="45" customFormat="1" ht="14.25">
      <c r="A12368" s="31" t="s">
        <v>896</v>
      </c>
      <c r="B12368" s="21" t="s">
        <v>1878</v>
      </c>
      <c r="C12368" s="32" t="s">
        <v>13146</v>
      </c>
      <c r="D12368" s="33" t="s">
        <v>20</v>
      </c>
      <c r="E12368" s="243">
        <v>13.9655</v>
      </c>
      <c r="F12368" s="168">
        <f t="shared" si="219"/>
        <v>13.9655</v>
      </c>
    </row>
    <row r="12369" spans="1:6" s="45" customFormat="1" ht="14.25">
      <c r="A12369" s="31" t="s">
        <v>897</v>
      </c>
      <c r="B12369" s="21" t="s">
        <v>1878</v>
      </c>
      <c r="C12369" s="32" t="s">
        <v>13147</v>
      </c>
      <c r="D12369" s="33" t="s">
        <v>20</v>
      </c>
      <c r="E12369" s="243">
        <v>90.1083</v>
      </c>
      <c r="F12369" s="168">
        <f t="shared" si="219"/>
        <v>90.1083</v>
      </c>
    </row>
    <row r="12370" spans="1:6" s="45" customFormat="1" ht="14.25">
      <c r="A12370" s="31" t="s">
        <v>898</v>
      </c>
      <c r="B12370" s="21" t="s">
        <v>1878</v>
      </c>
      <c r="C12370" s="32" t="s">
        <v>13148</v>
      </c>
      <c r="D12370" s="33" t="s">
        <v>20</v>
      </c>
      <c r="E12370" s="243">
        <v>121.9354</v>
      </c>
      <c r="F12370" s="168">
        <f t="shared" si="219"/>
        <v>121.9354</v>
      </c>
    </row>
    <row r="12371" spans="1:6" s="45" customFormat="1" ht="14.25">
      <c r="A12371" s="31" t="s">
        <v>899</v>
      </c>
      <c r="B12371" s="21" t="s">
        <v>1878</v>
      </c>
      <c r="C12371" s="32" t="s">
        <v>13149</v>
      </c>
      <c r="D12371" s="33" t="s">
        <v>20</v>
      </c>
      <c r="E12371" s="243">
        <v>129.95160000000001</v>
      </c>
      <c r="F12371" s="168">
        <f t="shared" si="219"/>
        <v>129.95160000000001</v>
      </c>
    </row>
    <row r="12372" spans="1:6" s="45" customFormat="1" ht="14.25">
      <c r="A12372" s="31" t="s">
        <v>900</v>
      </c>
      <c r="B12372" s="21" t="s">
        <v>1878</v>
      </c>
      <c r="C12372" s="32" t="s">
        <v>13150</v>
      </c>
      <c r="D12372" s="33" t="s">
        <v>20</v>
      </c>
      <c r="E12372" s="243">
        <v>70.680199999999999</v>
      </c>
      <c r="F12372" s="168">
        <f t="shared" si="219"/>
        <v>70.680199999999999</v>
      </c>
    </row>
    <row r="12373" spans="1:6" s="45" customFormat="1" ht="14.25">
      <c r="A12373" s="31" t="s">
        <v>901</v>
      </c>
      <c r="B12373" s="21" t="s">
        <v>1878</v>
      </c>
      <c r="C12373" s="32" t="s">
        <v>13151</v>
      </c>
      <c r="D12373" s="33" t="s">
        <v>20</v>
      </c>
      <c r="E12373" s="243">
        <v>147.2911</v>
      </c>
      <c r="F12373" s="168">
        <f t="shared" si="219"/>
        <v>147.2911</v>
      </c>
    </row>
    <row r="12374" spans="1:6" s="45" customFormat="1" ht="14.25">
      <c r="A12374" s="31" t="s">
        <v>902</v>
      </c>
      <c r="B12374" s="21" t="s">
        <v>1878</v>
      </c>
      <c r="C12374" s="32" t="s">
        <v>13152</v>
      </c>
      <c r="D12374" s="33" t="s">
        <v>20</v>
      </c>
      <c r="E12374" s="243">
        <v>149.06630000000001</v>
      </c>
      <c r="F12374" s="168">
        <f t="shared" si="219"/>
        <v>149.06630000000001</v>
      </c>
    </row>
    <row r="12375" spans="1:6" s="45" customFormat="1" ht="14.25">
      <c r="A12375" s="31" t="s">
        <v>903</v>
      </c>
      <c r="B12375" s="21" t="s">
        <v>1878</v>
      </c>
      <c r="C12375" s="32" t="s">
        <v>13153</v>
      </c>
      <c r="D12375" s="33" t="s">
        <v>20</v>
      </c>
      <c r="E12375" s="243">
        <v>62.157200000000003</v>
      </c>
      <c r="F12375" s="168">
        <f t="shared" si="219"/>
        <v>62.157200000000003</v>
      </c>
    </row>
    <row r="12376" spans="1:6" s="45" customFormat="1" ht="14.25">
      <c r="A12376" s="31" t="s">
        <v>904</v>
      </c>
      <c r="B12376" s="21" t="s">
        <v>1878</v>
      </c>
      <c r="C12376" s="32" t="s">
        <v>13154</v>
      </c>
      <c r="D12376" s="33" t="s">
        <v>20</v>
      </c>
      <c r="E12376" s="243">
        <v>127.3222</v>
      </c>
      <c r="F12376" s="168">
        <f t="shared" si="219"/>
        <v>127.3222</v>
      </c>
    </row>
    <row r="12377" spans="1:6" s="45" customFormat="1" ht="14.25">
      <c r="A12377" s="31" t="s">
        <v>905</v>
      </c>
      <c r="B12377" s="21" t="s">
        <v>1878</v>
      </c>
      <c r="C12377" s="32" t="s">
        <v>13155</v>
      </c>
      <c r="D12377" s="33" t="s">
        <v>56</v>
      </c>
      <c r="E12377" s="243">
        <v>712.95529999999997</v>
      </c>
      <c r="F12377" s="168">
        <f t="shared" si="219"/>
        <v>712.95529999999997</v>
      </c>
    </row>
    <row r="12378" spans="1:6" s="45" customFormat="1" ht="14.25">
      <c r="A12378" s="31" t="s">
        <v>906</v>
      </c>
      <c r="B12378" s="21" t="s">
        <v>1878</v>
      </c>
      <c r="C12378" s="32" t="s">
        <v>13156</v>
      </c>
      <c r="D12378" s="33" t="s">
        <v>56</v>
      </c>
      <c r="E12378" s="243">
        <v>750.98630000000003</v>
      </c>
      <c r="F12378" s="168">
        <f t="shared" si="219"/>
        <v>750.98630000000003</v>
      </c>
    </row>
    <row r="12379" spans="1:6" s="45" customFormat="1" ht="14.25">
      <c r="A12379" s="31" t="s">
        <v>907</v>
      </c>
      <c r="B12379" s="21" t="s">
        <v>1878</v>
      </c>
      <c r="C12379" s="32" t="s">
        <v>13157</v>
      </c>
      <c r="D12379" s="33" t="s">
        <v>56</v>
      </c>
      <c r="E12379" s="243">
        <v>961.01170000000002</v>
      </c>
      <c r="F12379" s="168">
        <f t="shared" si="219"/>
        <v>961.01170000000002</v>
      </c>
    </row>
    <row r="12380" spans="1:6" s="45" customFormat="1" ht="14.25">
      <c r="A12380" s="31" t="s">
        <v>908</v>
      </c>
      <c r="B12380" s="21" t="s">
        <v>1878</v>
      </c>
      <c r="C12380" s="32" t="s">
        <v>13158</v>
      </c>
      <c r="D12380" s="33" t="s">
        <v>20</v>
      </c>
      <c r="E12380" s="243">
        <v>48.4726</v>
      </c>
      <c r="F12380" s="168">
        <f t="shared" si="219"/>
        <v>48.4726</v>
      </c>
    </row>
    <row r="12381" spans="1:6" s="45" customFormat="1" ht="14.25">
      <c r="A12381" s="31" t="s">
        <v>909</v>
      </c>
      <c r="B12381" s="21" t="s">
        <v>1878</v>
      </c>
      <c r="C12381" s="32" t="s">
        <v>13159</v>
      </c>
      <c r="D12381" s="33" t="s">
        <v>56</v>
      </c>
      <c r="E12381" s="243">
        <v>910.15940000000001</v>
      </c>
      <c r="F12381" s="168">
        <f t="shared" si="219"/>
        <v>910.15940000000001</v>
      </c>
    </row>
    <row r="12382" spans="1:6" s="45" customFormat="1" ht="14.25">
      <c r="A12382" s="31" t="s">
        <v>910</v>
      </c>
      <c r="B12382" s="21" t="s">
        <v>1878</v>
      </c>
      <c r="C12382" s="32" t="s">
        <v>13160</v>
      </c>
      <c r="D12382" s="33" t="s">
        <v>20</v>
      </c>
      <c r="E12382" s="243">
        <v>316358.54210000002</v>
      </c>
      <c r="F12382" s="168">
        <f t="shared" si="219"/>
        <v>316358.54210000002</v>
      </c>
    </row>
    <row r="12383" spans="1:6" s="45" customFormat="1" ht="14.25">
      <c r="A12383" s="31" t="s">
        <v>911</v>
      </c>
      <c r="B12383" s="21" t="s">
        <v>1878</v>
      </c>
      <c r="C12383" s="32" t="s">
        <v>13161</v>
      </c>
      <c r="D12383" s="33" t="s">
        <v>20</v>
      </c>
      <c r="E12383" s="243">
        <v>347646.19469999999</v>
      </c>
      <c r="F12383" s="168">
        <f t="shared" si="219"/>
        <v>347646.19469999999</v>
      </c>
    </row>
    <row r="12384" spans="1:6" s="45" customFormat="1" ht="14.25">
      <c r="A12384" s="31" t="s">
        <v>912</v>
      </c>
      <c r="B12384" s="21" t="s">
        <v>1878</v>
      </c>
      <c r="C12384" s="32" t="s">
        <v>13162</v>
      </c>
      <c r="D12384" s="33" t="s">
        <v>20</v>
      </c>
      <c r="E12384" s="243">
        <v>382062.93670000002</v>
      </c>
      <c r="F12384" s="168">
        <f t="shared" si="219"/>
        <v>382062.93670000002</v>
      </c>
    </row>
    <row r="12385" spans="1:6" s="45" customFormat="1" ht="14.25">
      <c r="A12385" s="31" t="s">
        <v>913</v>
      </c>
      <c r="B12385" s="21" t="s">
        <v>1878</v>
      </c>
      <c r="C12385" s="32" t="s">
        <v>13163</v>
      </c>
      <c r="D12385" s="33" t="s">
        <v>20</v>
      </c>
      <c r="E12385" s="243">
        <v>419920.98180000001</v>
      </c>
      <c r="F12385" s="168">
        <f t="shared" si="219"/>
        <v>419920.98180000001</v>
      </c>
    </row>
    <row r="12386" spans="1:6" s="45" customFormat="1" ht="14.25">
      <c r="A12386" s="31" t="s">
        <v>914</v>
      </c>
      <c r="B12386" s="21" t="s">
        <v>1878</v>
      </c>
      <c r="C12386" s="32" t="s">
        <v>13164</v>
      </c>
      <c r="D12386" s="33" t="s">
        <v>20</v>
      </c>
      <c r="E12386" s="243">
        <v>399711.37170000002</v>
      </c>
      <c r="F12386" s="168">
        <f t="shared" si="219"/>
        <v>399711.37170000002</v>
      </c>
    </row>
    <row r="12387" spans="1:6" s="45" customFormat="1" ht="14.25">
      <c r="A12387" s="31" t="s">
        <v>915</v>
      </c>
      <c r="B12387" s="21" t="s">
        <v>1878</v>
      </c>
      <c r="C12387" s="32" t="s">
        <v>13165</v>
      </c>
      <c r="D12387" s="33" t="s">
        <v>20</v>
      </c>
      <c r="E12387" s="243">
        <v>439334.30670000002</v>
      </c>
      <c r="F12387" s="168">
        <f t="shared" si="219"/>
        <v>439334.30670000002</v>
      </c>
    </row>
    <row r="12388" spans="1:6" s="45" customFormat="1" ht="14.25">
      <c r="A12388" s="31" t="s">
        <v>916</v>
      </c>
      <c r="B12388" s="21" t="s">
        <v>1878</v>
      </c>
      <c r="C12388" s="32" t="s">
        <v>13166</v>
      </c>
      <c r="D12388" s="33" t="s">
        <v>20</v>
      </c>
      <c r="E12388" s="243">
        <v>482919.6741</v>
      </c>
      <c r="F12388" s="168">
        <f t="shared" si="219"/>
        <v>482919.6741</v>
      </c>
    </row>
    <row r="12389" spans="1:6" s="45" customFormat="1" ht="14.25">
      <c r="A12389" s="31" t="s">
        <v>917</v>
      </c>
      <c r="B12389" s="21" t="s">
        <v>1878</v>
      </c>
      <c r="C12389" s="32" t="s">
        <v>13167</v>
      </c>
      <c r="D12389" s="33" t="s">
        <v>20</v>
      </c>
      <c r="E12389" s="243">
        <v>530863.53249999997</v>
      </c>
      <c r="F12389" s="168">
        <f t="shared" si="219"/>
        <v>530863.53249999997</v>
      </c>
    </row>
    <row r="12390" spans="1:6" s="45" customFormat="1" ht="14.25">
      <c r="A12390" s="31" t="s">
        <v>918</v>
      </c>
      <c r="B12390" s="21" t="s">
        <v>1878</v>
      </c>
      <c r="C12390" s="32" t="s">
        <v>13168</v>
      </c>
      <c r="D12390" s="33" t="s">
        <v>20</v>
      </c>
      <c r="E12390" s="243">
        <v>638080.56779999996</v>
      </c>
      <c r="F12390" s="168">
        <f t="shared" si="219"/>
        <v>638080.56779999996</v>
      </c>
    </row>
    <row r="12391" spans="1:6" s="45" customFormat="1" ht="14.25">
      <c r="A12391" s="31" t="s">
        <v>919</v>
      </c>
      <c r="B12391" s="21" t="s">
        <v>1878</v>
      </c>
      <c r="C12391" s="32" t="s">
        <v>13169</v>
      </c>
      <c r="D12391" s="33" t="s">
        <v>20</v>
      </c>
      <c r="E12391" s="243">
        <v>523461.41759999999</v>
      </c>
      <c r="F12391" s="168">
        <f t="shared" si="219"/>
        <v>523461.41759999999</v>
      </c>
    </row>
    <row r="12392" spans="1:6" s="45" customFormat="1" ht="14.25">
      <c r="A12392" s="31" t="s">
        <v>920</v>
      </c>
      <c r="B12392" s="21" t="s">
        <v>1878</v>
      </c>
      <c r="C12392" s="32" t="s">
        <v>13170</v>
      </c>
      <c r="D12392" s="33" t="s">
        <v>20</v>
      </c>
      <c r="E12392" s="243">
        <v>577200.20570000005</v>
      </c>
      <c r="F12392" s="168">
        <f t="shared" si="219"/>
        <v>577200.20570000005</v>
      </c>
    </row>
    <row r="12393" spans="1:6" s="45" customFormat="1" ht="14.25">
      <c r="A12393" s="31" t="s">
        <v>921</v>
      </c>
      <c r="B12393" s="21" t="s">
        <v>1878</v>
      </c>
      <c r="C12393" s="32" t="s">
        <v>13171</v>
      </c>
      <c r="D12393" s="33" t="s">
        <v>20</v>
      </c>
      <c r="E12393" s="243">
        <v>634397.92370000004</v>
      </c>
      <c r="F12393" s="168">
        <f t="shared" si="219"/>
        <v>634397.92370000004</v>
      </c>
    </row>
    <row r="12394" spans="1:6" s="45" customFormat="1" ht="14.25">
      <c r="A12394" s="31" t="s">
        <v>922</v>
      </c>
      <c r="B12394" s="21" t="s">
        <v>1878</v>
      </c>
      <c r="C12394" s="32" t="s">
        <v>13172</v>
      </c>
      <c r="D12394" s="33" t="s">
        <v>20</v>
      </c>
      <c r="E12394" s="243">
        <v>462304.27899999998</v>
      </c>
      <c r="F12394" s="168">
        <f t="shared" si="219"/>
        <v>462304.27899999998</v>
      </c>
    </row>
    <row r="12395" spans="1:6" s="45" customFormat="1" ht="14.25">
      <c r="A12395" s="31" t="s">
        <v>923</v>
      </c>
      <c r="B12395" s="21" t="s">
        <v>1878</v>
      </c>
      <c r="C12395" s="32" t="s">
        <v>13173</v>
      </c>
      <c r="D12395" s="33" t="s">
        <v>20</v>
      </c>
      <c r="E12395" s="243">
        <v>760233.18030000001</v>
      </c>
      <c r="F12395" s="168">
        <f t="shared" si="219"/>
        <v>760233.18030000001</v>
      </c>
    </row>
    <row r="12396" spans="1:6" s="45" customFormat="1" ht="14.25">
      <c r="A12396" s="31" t="s">
        <v>924</v>
      </c>
      <c r="B12396" s="21" t="s">
        <v>1878</v>
      </c>
      <c r="C12396" s="32" t="s">
        <v>13174</v>
      </c>
      <c r="D12396" s="33" t="s">
        <v>20</v>
      </c>
      <c r="E12396" s="243">
        <v>363220.53659999999</v>
      </c>
      <c r="F12396" s="168">
        <f t="shared" si="219"/>
        <v>363220.53659999999</v>
      </c>
    </row>
    <row r="12397" spans="1:6" s="45" customFormat="1" ht="14.25">
      <c r="A12397" s="31" t="s">
        <v>925</v>
      </c>
      <c r="B12397" s="21" t="s">
        <v>1878</v>
      </c>
      <c r="C12397" s="32" t="s">
        <v>13175</v>
      </c>
      <c r="D12397" s="33" t="s">
        <v>20</v>
      </c>
      <c r="E12397" s="243">
        <v>399194.41190000001</v>
      </c>
      <c r="F12397" s="168">
        <f t="shared" si="219"/>
        <v>399194.41190000001</v>
      </c>
    </row>
    <row r="12398" spans="1:6" s="45" customFormat="1" ht="14.25">
      <c r="A12398" s="31" t="s">
        <v>926</v>
      </c>
      <c r="B12398" s="21" t="s">
        <v>1878</v>
      </c>
      <c r="C12398" s="32" t="s">
        <v>13176</v>
      </c>
      <c r="D12398" s="33" t="s">
        <v>20</v>
      </c>
      <c r="E12398" s="243">
        <v>438765.9289</v>
      </c>
      <c r="F12398" s="168">
        <f t="shared" si="219"/>
        <v>438765.9289</v>
      </c>
    </row>
    <row r="12399" spans="1:6" s="45" customFormat="1" ht="14.25">
      <c r="A12399" s="31" t="s">
        <v>927</v>
      </c>
      <c r="B12399" s="21" t="s">
        <v>1878</v>
      </c>
      <c r="C12399" s="32" t="s">
        <v>13177</v>
      </c>
      <c r="D12399" s="33" t="s">
        <v>20</v>
      </c>
      <c r="E12399" s="243">
        <v>482294.3199</v>
      </c>
      <c r="F12399" s="168">
        <f t="shared" si="219"/>
        <v>482294.3199</v>
      </c>
    </row>
    <row r="12400" spans="1:6" s="45" customFormat="1" ht="14.25">
      <c r="A12400" s="31" t="s">
        <v>928</v>
      </c>
      <c r="B12400" s="21" t="s">
        <v>1878</v>
      </c>
      <c r="C12400" s="32" t="s">
        <v>13178</v>
      </c>
      <c r="D12400" s="33" t="s">
        <v>20</v>
      </c>
      <c r="E12400" s="243">
        <v>459104.77860000002</v>
      </c>
      <c r="F12400" s="168">
        <f t="shared" si="219"/>
        <v>459104.77860000002</v>
      </c>
    </row>
    <row r="12401" spans="1:6" s="45" customFormat="1" ht="14.25">
      <c r="A12401" s="31" t="s">
        <v>929</v>
      </c>
      <c r="B12401" s="21" t="s">
        <v>1878</v>
      </c>
      <c r="C12401" s="32" t="s">
        <v>13179</v>
      </c>
      <c r="D12401" s="33" t="s">
        <v>20</v>
      </c>
      <c r="E12401" s="243">
        <v>504702.86259999999</v>
      </c>
      <c r="F12401" s="168">
        <f t="shared" si="219"/>
        <v>504702.86259999999</v>
      </c>
    </row>
    <row r="12402" spans="1:6" s="45" customFormat="1" ht="14.25">
      <c r="A12402" s="31" t="s">
        <v>930</v>
      </c>
      <c r="B12402" s="21" t="s">
        <v>1878</v>
      </c>
      <c r="C12402" s="32" t="s">
        <v>13180</v>
      </c>
      <c r="D12402" s="33" t="s">
        <v>20</v>
      </c>
      <c r="E12402" s="243">
        <v>554825.03929999995</v>
      </c>
      <c r="F12402" s="168">
        <f t="shared" si="219"/>
        <v>554825.03929999995</v>
      </c>
    </row>
    <row r="12403" spans="1:6" s="45" customFormat="1" ht="14.25">
      <c r="A12403" s="31" t="s">
        <v>931</v>
      </c>
      <c r="B12403" s="21" t="s">
        <v>1878</v>
      </c>
      <c r="C12403" s="32" t="s">
        <v>13181</v>
      </c>
      <c r="D12403" s="33" t="s">
        <v>20</v>
      </c>
      <c r="E12403" s="243">
        <v>611699.86510000005</v>
      </c>
      <c r="F12403" s="168">
        <f t="shared" si="219"/>
        <v>611699.86510000005</v>
      </c>
    </row>
    <row r="12404" spans="1:6" s="45" customFormat="1" ht="14.25">
      <c r="A12404" s="31" t="s">
        <v>932</v>
      </c>
      <c r="B12404" s="21" t="s">
        <v>1878</v>
      </c>
      <c r="C12404" s="32" t="s">
        <v>13182</v>
      </c>
      <c r="D12404" s="33" t="s">
        <v>20</v>
      </c>
      <c r="E12404" s="243">
        <v>732995.51029999997</v>
      </c>
      <c r="F12404" s="168">
        <f t="shared" si="219"/>
        <v>732995.51029999997</v>
      </c>
    </row>
    <row r="12405" spans="1:6" s="45" customFormat="1" ht="14.25">
      <c r="A12405" s="31" t="s">
        <v>933</v>
      </c>
      <c r="B12405" s="21" t="s">
        <v>1878</v>
      </c>
      <c r="C12405" s="32" t="s">
        <v>13183</v>
      </c>
      <c r="D12405" s="33" t="s">
        <v>20</v>
      </c>
      <c r="E12405" s="243">
        <v>603203.84279999998</v>
      </c>
      <c r="F12405" s="168">
        <f t="shared" si="219"/>
        <v>603203.84279999998</v>
      </c>
    </row>
    <row r="12406" spans="1:6" s="45" customFormat="1" ht="14.25">
      <c r="A12406" s="31" t="s">
        <v>934</v>
      </c>
      <c r="B12406" s="21" t="s">
        <v>1878</v>
      </c>
      <c r="C12406" s="32" t="s">
        <v>13184</v>
      </c>
      <c r="D12406" s="33" t="s">
        <v>20</v>
      </c>
      <c r="E12406" s="243">
        <v>663002.10979999998</v>
      </c>
      <c r="F12406" s="168">
        <f t="shared" si="219"/>
        <v>663002.10979999998</v>
      </c>
    </row>
    <row r="12407" spans="1:6" s="45" customFormat="1" ht="14.25">
      <c r="A12407" s="31" t="s">
        <v>935</v>
      </c>
      <c r="B12407" s="21" t="s">
        <v>1878</v>
      </c>
      <c r="C12407" s="32" t="s">
        <v>13185</v>
      </c>
      <c r="D12407" s="33" t="s">
        <v>20</v>
      </c>
      <c r="E12407" s="243">
        <v>728780.15630000003</v>
      </c>
      <c r="F12407" s="168">
        <f t="shared" si="219"/>
        <v>728780.15630000003</v>
      </c>
    </row>
    <row r="12408" spans="1:6" s="45" customFormat="1" ht="14.25">
      <c r="A12408" s="31" t="s">
        <v>936</v>
      </c>
      <c r="B12408" s="21" t="s">
        <v>1878</v>
      </c>
      <c r="C12408" s="32" t="s">
        <v>13186</v>
      </c>
      <c r="D12408" s="33" t="s">
        <v>20</v>
      </c>
      <c r="E12408" s="243">
        <v>531099.08259999997</v>
      </c>
      <c r="F12408" s="168">
        <f t="shared" si="219"/>
        <v>531099.08259999997</v>
      </c>
    </row>
    <row r="12409" spans="1:6" s="45" customFormat="1" ht="14.25">
      <c r="A12409" s="31" t="s">
        <v>937</v>
      </c>
      <c r="B12409" s="21" t="s">
        <v>1878</v>
      </c>
      <c r="C12409" s="32" t="s">
        <v>13187</v>
      </c>
      <c r="D12409" s="33" t="s">
        <v>20</v>
      </c>
      <c r="E12409" s="243">
        <v>879418.26370000001</v>
      </c>
      <c r="F12409" s="168">
        <f t="shared" si="219"/>
        <v>879418.26370000001</v>
      </c>
    </row>
    <row r="12410" spans="1:6" s="45" customFormat="1" ht="14.25">
      <c r="A12410" s="31" t="s">
        <v>938</v>
      </c>
      <c r="B12410" s="21" t="s">
        <v>1878</v>
      </c>
      <c r="C12410" s="32" t="s">
        <v>13188</v>
      </c>
      <c r="D12410" s="33" t="s">
        <v>20</v>
      </c>
      <c r="E12410" s="243">
        <v>435036.26750000002</v>
      </c>
      <c r="F12410" s="168">
        <f t="shared" si="219"/>
        <v>435036.26750000002</v>
      </c>
    </row>
    <row r="12411" spans="1:6" s="45" customFormat="1" ht="14.25">
      <c r="A12411" s="31" t="s">
        <v>939</v>
      </c>
      <c r="B12411" s="21" t="s">
        <v>1878</v>
      </c>
      <c r="C12411" s="32" t="s">
        <v>13189</v>
      </c>
      <c r="D12411" s="33" t="s">
        <v>20</v>
      </c>
      <c r="E12411" s="243">
        <v>478191.76189999998</v>
      </c>
      <c r="F12411" s="168">
        <f t="shared" si="219"/>
        <v>478191.76189999998</v>
      </c>
    </row>
    <row r="12412" spans="1:6" s="45" customFormat="1" ht="14.25">
      <c r="A12412" s="31" t="s">
        <v>940</v>
      </c>
      <c r="B12412" s="21" t="s">
        <v>1878</v>
      </c>
      <c r="C12412" s="32" t="s">
        <v>13190</v>
      </c>
      <c r="D12412" s="33" t="s">
        <v>20</v>
      </c>
      <c r="E12412" s="243">
        <v>525662.89760000003</v>
      </c>
      <c r="F12412" s="168">
        <f t="shared" si="219"/>
        <v>525662.89760000003</v>
      </c>
    </row>
    <row r="12413" spans="1:6" s="45" customFormat="1" ht="14.25">
      <c r="A12413" s="31" t="s">
        <v>941</v>
      </c>
      <c r="B12413" s="21" t="s">
        <v>1878</v>
      </c>
      <c r="C12413" s="32" t="s">
        <v>13191</v>
      </c>
      <c r="D12413" s="33" t="s">
        <v>20</v>
      </c>
      <c r="E12413" s="243">
        <v>579621.48659999995</v>
      </c>
      <c r="F12413" s="168">
        <f t="shared" si="219"/>
        <v>579621.48659999995</v>
      </c>
    </row>
    <row r="12414" spans="1:6" s="45" customFormat="1" ht="14.25">
      <c r="A12414" s="31" t="s">
        <v>942</v>
      </c>
      <c r="B12414" s="21" t="s">
        <v>1878</v>
      </c>
      <c r="C12414" s="32" t="s">
        <v>13192</v>
      </c>
      <c r="D12414" s="33" t="s">
        <v>20</v>
      </c>
      <c r="E12414" s="243">
        <v>550320.63199999998</v>
      </c>
      <c r="F12414" s="168">
        <f t="shared" si="219"/>
        <v>550320.63199999998</v>
      </c>
    </row>
    <row r="12415" spans="1:6" s="45" customFormat="1" ht="14.25">
      <c r="A12415" s="31" t="s">
        <v>943</v>
      </c>
      <c r="B12415" s="21" t="s">
        <v>1878</v>
      </c>
      <c r="C12415" s="32" t="s">
        <v>13193</v>
      </c>
      <c r="D12415" s="33" t="s">
        <v>20</v>
      </c>
      <c r="E12415" s="243">
        <v>606744.97199999995</v>
      </c>
      <c r="F12415" s="168">
        <f t="shared" si="219"/>
        <v>606744.97199999995</v>
      </c>
    </row>
    <row r="12416" spans="1:6" s="45" customFormat="1" ht="14.25">
      <c r="A12416" s="31" t="s">
        <v>944</v>
      </c>
      <c r="B12416" s="21" t="s">
        <v>1878</v>
      </c>
      <c r="C12416" s="32" t="s">
        <v>13194</v>
      </c>
      <c r="D12416" s="33" t="s">
        <v>20</v>
      </c>
      <c r="E12416" s="243">
        <v>666897.3737</v>
      </c>
      <c r="F12416" s="168">
        <f t="shared" si="219"/>
        <v>666897.3737</v>
      </c>
    </row>
    <row r="12417" spans="1:6" s="45" customFormat="1" ht="14.25">
      <c r="A12417" s="31" t="s">
        <v>945</v>
      </c>
      <c r="B12417" s="21" t="s">
        <v>1878</v>
      </c>
      <c r="C12417" s="32" t="s">
        <v>13195</v>
      </c>
      <c r="D12417" s="33" t="s">
        <v>20</v>
      </c>
      <c r="E12417" s="243">
        <v>733064.9939</v>
      </c>
      <c r="F12417" s="168">
        <f t="shared" si="219"/>
        <v>733064.9939</v>
      </c>
    </row>
    <row r="12418" spans="1:6" s="45" customFormat="1" ht="14.25">
      <c r="A12418" s="31" t="s">
        <v>946</v>
      </c>
      <c r="B12418" s="21" t="s">
        <v>1878</v>
      </c>
      <c r="C12418" s="32" t="s">
        <v>13196</v>
      </c>
      <c r="D12418" s="33" t="s">
        <v>20</v>
      </c>
      <c r="E12418" s="243">
        <v>884560.06850000005</v>
      </c>
      <c r="F12418" s="168">
        <f t="shared" si="219"/>
        <v>884560.06850000005</v>
      </c>
    </row>
    <row r="12419" spans="1:6" s="45" customFormat="1" ht="14.25">
      <c r="A12419" s="31" t="s">
        <v>947</v>
      </c>
      <c r="B12419" s="21" t="s">
        <v>1878</v>
      </c>
      <c r="C12419" s="32" t="s">
        <v>13197</v>
      </c>
      <c r="D12419" s="33" t="s">
        <v>20</v>
      </c>
      <c r="E12419" s="243">
        <v>722838.59180000005</v>
      </c>
      <c r="F12419" s="168">
        <f t="shared" si="219"/>
        <v>722838.59180000005</v>
      </c>
    </row>
    <row r="12420" spans="1:6" s="45" customFormat="1" ht="14.25">
      <c r="A12420" s="31" t="s">
        <v>948</v>
      </c>
      <c r="B12420" s="21" t="s">
        <v>1878</v>
      </c>
      <c r="C12420" s="32" t="s">
        <v>13198</v>
      </c>
      <c r="D12420" s="33" t="s">
        <v>20</v>
      </c>
      <c r="E12420" s="243">
        <v>794600.35649999999</v>
      </c>
      <c r="F12420" s="168">
        <f t="shared" si="219"/>
        <v>794600.35649999999</v>
      </c>
    </row>
    <row r="12421" spans="1:6" s="45" customFormat="1" ht="14.25">
      <c r="A12421" s="31" t="s">
        <v>949</v>
      </c>
      <c r="B12421" s="21" t="s">
        <v>1878</v>
      </c>
      <c r="C12421" s="32" t="s">
        <v>13199</v>
      </c>
      <c r="D12421" s="33" t="s">
        <v>20</v>
      </c>
      <c r="E12421" s="243">
        <v>879464.58629999997</v>
      </c>
      <c r="F12421" s="168">
        <f t="shared" si="219"/>
        <v>879464.58629999997</v>
      </c>
    </row>
    <row r="12422" spans="1:6" s="45" customFormat="1" ht="14.25">
      <c r="A12422" s="31" t="s">
        <v>950</v>
      </c>
      <c r="B12422" s="21" t="s">
        <v>1878</v>
      </c>
      <c r="C12422" s="32" t="s">
        <v>13200</v>
      </c>
      <c r="D12422" s="33" t="s">
        <v>21</v>
      </c>
      <c r="E12422" s="243">
        <v>353.68310000000002</v>
      </c>
      <c r="F12422" s="168">
        <f t="shared" si="219"/>
        <v>353.68310000000002</v>
      </c>
    </row>
    <row r="12423" spans="1:6" s="45" customFormat="1" ht="14.25">
      <c r="A12423" s="31" t="s">
        <v>951</v>
      </c>
      <c r="B12423" s="21" t="s">
        <v>1878</v>
      </c>
      <c r="C12423" s="32" t="s">
        <v>13201</v>
      </c>
      <c r="D12423" s="33" t="s">
        <v>20</v>
      </c>
      <c r="E12423" s="243">
        <v>1053127.8942</v>
      </c>
      <c r="F12423" s="168">
        <f t="shared" si="219"/>
        <v>1053127.8942</v>
      </c>
    </row>
    <row r="12424" spans="1:6" s="45" customFormat="1" ht="14.25">
      <c r="A12424" s="31" t="s">
        <v>952</v>
      </c>
      <c r="B12424" s="21" t="s">
        <v>1878</v>
      </c>
      <c r="C12424" s="32" t="s">
        <v>13202</v>
      </c>
      <c r="D12424" s="33" t="s">
        <v>20</v>
      </c>
      <c r="E12424" s="243">
        <v>433.28120000000001</v>
      </c>
      <c r="F12424" s="168">
        <f t="shared" si="219"/>
        <v>433.28120000000001</v>
      </c>
    </row>
    <row r="12425" spans="1:6" s="45" customFormat="1" ht="14.25">
      <c r="A12425" s="31" t="s">
        <v>953</v>
      </c>
      <c r="B12425" s="21" t="s">
        <v>1878</v>
      </c>
      <c r="C12425" s="32" t="s">
        <v>13203</v>
      </c>
      <c r="D12425" s="33" t="s">
        <v>20</v>
      </c>
      <c r="E12425" s="243">
        <v>248.28110000000001</v>
      </c>
      <c r="F12425" s="168">
        <f t="shared" si="219"/>
        <v>248.28110000000001</v>
      </c>
    </row>
    <row r="12426" spans="1:6" s="45" customFormat="1" ht="14.25">
      <c r="A12426" s="31" t="s">
        <v>954</v>
      </c>
      <c r="B12426" s="21" t="s">
        <v>1878</v>
      </c>
      <c r="C12426" s="32" t="s">
        <v>13204</v>
      </c>
      <c r="D12426" s="33" t="s">
        <v>21</v>
      </c>
      <c r="E12426" s="243">
        <v>706.74180000000001</v>
      </c>
      <c r="F12426" s="168">
        <f t="shared" si="219"/>
        <v>706.74180000000001</v>
      </c>
    </row>
    <row r="12427" spans="1:6" s="45" customFormat="1" ht="14.25">
      <c r="A12427" s="31" t="s">
        <v>955</v>
      </c>
      <c r="B12427" s="21" t="s">
        <v>1878</v>
      </c>
      <c r="C12427" s="32" t="s">
        <v>13205</v>
      </c>
      <c r="D12427" s="33" t="s">
        <v>21</v>
      </c>
      <c r="E12427" s="243">
        <v>593.48310000000004</v>
      </c>
      <c r="F12427" s="168">
        <f t="shared" si="219"/>
        <v>593.48310000000004</v>
      </c>
    </row>
    <row r="12428" spans="1:6" s="45" customFormat="1" ht="14.25">
      <c r="A12428" s="31" t="s">
        <v>956</v>
      </c>
      <c r="B12428" s="21" t="s">
        <v>1878</v>
      </c>
      <c r="C12428" s="32" t="s">
        <v>13206</v>
      </c>
      <c r="D12428" s="33" t="s">
        <v>20</v>
      </c>
      <c r="E12428" s="243">
        <v>508186.55119999999</v>
      </c>
      <c r="F12428" s="168">
        <f t="shared" ref="F12428:F12491" si="220">E12428*$F$11535</f>
        <v>508186.55119999999</v>
      </c>
    </row>
    <row r="12429" spans="1:6" s="45" customFormat="1" ht="14.25">
      <c r="A12429" s="31" t="s">
        <v>957</v>
      </c>
      <c r="B12429" s="21" t="s">
        <v>1878</v>
      </c>
      <c r="C12429" s="32" t="s">
        <v>13207</v>
      </c>
      <c r="D12429" s="33" t="s">
        <v>20</v>
      </c>
      <c r="E12429" s="243">
        <v>558657.07369999995</v>
      </c>
      <c r="F12429" s="168">
        <f t="shared" si="220"/>
        <v>558657.07369999995</v>
      </c>
    </row>
    <row r="12430" spans="1:6" s="45" customFormat="1" ht="14.25">
      <c r="A12430" s="31" t="s">
        <v>958</v>
      </c>
      <c r="B12430" s="21" t="s">
        <v>1878</v>
      </c>
      <c r="C12430" s="32" t="s">
        <v>13208</v>
      </c>
      <c r="D12430" s="33" t="s">
        <v>20</v>
      </c>
      <c r="E12430" s="243">
        <v>671432.81689999998</v>
      </c>
      <c r="F12430" s="168">
        <f t="shared" si="220"/>
        <v>671432.81689999998</v>
      </c>
    </row>
    <row r="12431" spans="1:6" s="45" customFormat="1" ht="14.25">
      <c r="A12431" s="31" t="s">
        <v>959</v>
      </c>
      <c r="B12431" s="21" t="s">
        <v>1878</v>
      </c>
      <c r="C12431" s="32" t="s">
        <v>13209</v>
      </c>
      <c r="D12431" s="33" t="s">
        <v>20</v>
      </c>
      <c r="E12431" s="243">
        <v>638424.28139999998</v>
      </c>
      <c r="F12431" s="168">
        <f t="shared" si="220"/>
        <v>638424.28139999998</v>
      </c>
    </row>
    <row r="12432" spans="1:6" s="45" customFormat="1" ht="14.25">
      <c r="A12432" s="31" t="s">
        <v>960</v>
      </c>
      <c r="B12432" s="21" t="s">
        <v>1878</v>
      </c>
      <c r="C12432" s="32" t="s">
        <v>13210</v>
      </c>
      <c r="D12432" s="33" t="s">
        <v>20</v>
      </c>
      <c r="E12432" s="243">
        <v>701744.68409999995</v>
      </c>
      <c r="F12432" s="168">
        <f t="shared" si="220"/>
        <v>701744.68409999995</v>
      </c>
    </row>
    <row r="12433" spans="1:6" s="45" customFormat="1" ht="14.25">
      <c r="A12433" s="31" t="s">
        <v>961</v>
      </c>
      <c r="B12433" s="21" t="s">
        <v>1878</v>
      </c>
      <c r="C12433" s="32" t="s">
        <v>13211</v>
      </c>
      <c r="D12433" s="33" t="s">
        <v>20</v>
      </c>
      <c r="E12433" s="243">
        <v>771396.91870000004</v>
      </c>
      <c r="F12433" s="168">
        <f t="shared" si="220"/>
        <v>771396.91870000004</v>
      </c>
    </row>
    <row r="12434" spans="1:6" s="45" customFormat="1" ht="14.25">
      <c r="A12434" s="31" t="s">
        <v>962</v>
      </c>
      <c r="B12434" s="21" t="s">
        <v>1878</v>
      </c>
      <c r="C12434" s="32" t="s">
        <v>13212</v>
      </c>
      <c r="D12434" s="33" t="s">
        <v>20</v>
      </c>
      <c r="E12434" s="243">
        <v>930558.37879999995</v>
      </c>
      <c r="F12434" s="168">
        <f t="shared" si="220"/>
        <v>930558.37879999995</v>
      </c>
    </row>
    <row r="12435" spans="1:6" s="45" customFormat="1" ht="14.25">
      <c r="A12435" s="31" t="s">
        <v>963</v>
      </c>
      <c r="B12435" s="21" t="s">
        <v>1878</v>
      </c>
      <c r="C12435" s="32" t="s">
        <v>13213</v>
      </c>
      <c r="D12435" s="33" t="s">
        <v>20</v>
      </c>
      <c r="E12435" s="243">
        <v>587.9357</v>
      </c>
      <c r="F12435" s="168">
        <f t="shared" si="220"/>
        <v>587.9357</v>
      </c>
    </row>
    <row r="12436" spans="1:6" s="45" customFormat="1" ht="14.25">
      <c r="A12436" s="31" t="s">
        <v>964</v>
      </c>
      <c r="B12436" s="21" t="s">
        <v>1878</v>
      </c>
      <c r="C12436" s="32" t="s">
        <v>13214</v>
      </c>
      <c r="D12436" s="33" t="s">
        <v>20</v>
      </c>
      <c r="E12436" s="243">
        <v>1848.1393</v>
      </c>
      <c r="F12436" s="168">
        <f t="shared" si="220"/>
        <v>1848.1393</v>
      </c>
    </row>
    <row r="12437" spans="1:6" s="45" customFormat="1" ht="14.25">
      <c r="A12437" s="31" t="s">
        <v>965</v>
      </c>
      <c r="B12437" s="21" t="s">
        <v>1878</v>
      </c>
      <c r="C12437" s="32" t="s">
        <v>13215</v>
      </c>
      <c r="D12437" s="33" t="s">
        <v>20</v>
      </c>
      <c r="E12437" s="243">
        <v>478.8</v>
      </c>
      <c r="F12437" s="168">
        <f t="shared" si="220"/>
        <v>478.8</v>
      </c>
    </row>
    <row r="12438" spans="1:6" s="45" customFormat="1" ht="14.25">
      <c r="A12438" s="31" t="s">
        <v>966</v>
      </c>
      <c r="B12438" s="21" t="s">
        <v>1878</v>
      </c>
      <c r="C12438" s="32" t="s">
        <v>13216</v>
      </c>
      <c r="D12438" s="33" t="s">
        <v>20</v>
      </c>
      <c r="E12438" s="243">
        <v>585601.26699999999</v>
      </c>
      <c r="F12438" s="168">
        <f t="shared" si="220"/>
        <v>585601.26699999999</v>
      </c>
    </row>
    <row r="12439" spans="1:6" s="45" customFormat="1" ht="14.25">
      <c r="A12439" s="31" t="s">
        <v>967</v>
      </c>
      <c r="B12439" s="21" t="s">
        <v>1878</v>
      </c>
      <c r="C12439" s="32" t="s">
        <v>13217</v>
      </c>
      <c r="D12439" s="33" t="s">
        <v>20</v>
      </c>
      <c r="E12439" s="243">
        <v>643639.27590000001</v>
      </c>
      <c r="F12439" s="168">
        <f t="shared" si="220"/>
        <v>643639.27590000001</v>
      </c>
    </row>
    <row r="12440" spans="1:6" s="45" customFormat="1" ht="14.25">
      <c r="A12440" s="31" t="s">
        <v>968</v>
      </c>
      <c r="B12440" s="21" t="s">
        <v>1878</v>
      </c>
      <c r="C12440" s="32" t="s">
        <v>13218</v>
      </c>
      <c r="D12440" s="33" t="s">
        <v>20</v>
      </c>
      <c r="E12440" s="243">
        <v>771322.80260000005</v>
      </c>
      <c r="F12440" s="168">
        <f t="shared" si="220"/>
        <v>771322.80260000005</v>
      </c>
    </row>
    <row r="12441" spans="1:6" s="45" customFormat="1" ht="14.25">
      <c r="A12441" s="31" t="s">
        <v>969</v>
      </c>
      <c r="B12441" s="21" t="s">
        <v>1878</v>
      </c>
      <c r="C12441" s="32" t="s">
        <v>13219</v>
      </c>
      <c r="D12441" s="33" t="s">
        <v>21</v>
      </c>
      <c r="E12441" s="243">
        <v>509.15890000000002</v>
      </c>
      <c r="F12441" s="168">
        <f t="shared" si="220"/>
        <v>509.15890000000002</v>
      </c>
    </row>
    <row r="12442" spans="1:6" s="45" customFormat="1" ht="14.25">
      <c r="A12442" s="31" t="s">
        <v>970</v>
      </c>
      <c r="B12442" s="21" t="s">
        <v>1878</v>
      </c>
      <c r="C12442" s="32" t="s">
        <v>13220</v>
      </c>
      <c r="D12442" s="33" t="s">
        <v>21</v>
      </c>
      <c r="E12442" s="243">
        <v>659.28240000000005</v>
      </c>
      <c r="F12442" s="168">
        <f t="shared" si="220"/>
        <v>659.28240000000005</v>
      </c>
    </row>
    <row r="12443" spans="1:6" s="45" customFormat="1" ht="14.25">
      <c r="A12443" s="31" t="s">
        <v>971</v>
      </c>
      <c r="B12443" s="21" t="s">
        <v>1878</v>
      </c>
      <c r="C12443" s="32" t="s">
        <v>13221</v>
      </c>
      <c r="D12443" s="33" t="s">
        <v>21</v>
      </c>
      <c r="E12443" s="243">
        <v>987.08360000000005</v>
      </c>
      <c r="F12443" s="168">
        <f t="shared" si="220"/>
        <v>987.08360000000005</v>
      </c>
    </row>
    <row r="12444" spans="1:6" s="45" customFormat="1" ht="14.25">
      <c r="A12444" s="31" t="s">
        <v>972</v>
      </c>
      <c r="B12444" s="21" t="s">
        <v>1878</v>
      </c>
      <c r="C12444" s="32" t="s">
        <v>13222</v>
      </c>
      <c r="D12444" s="33" t="s">
        <v>21</v>
      </c>
      <c r="E12444" s="243">
        <v>1385.171</v>
      </c>
      <c r="F12444" s="168">
        <f t="shared" si="220"/>
        <v>1385.171</v>
      </c>
    </row>
    <row r="12445" spans="1:6" s="45" customFormat="1" ht="14.25">
      <c r="A12445" s="31" t="s">
        <v>973</v>
      </c>
      <c r="B12445" s="21" t="s">
        <v>1878</v>
      </c>
      <c r="C12445" s="32" t="s">
        <v>13223</v>
      </c>
      <c r="D12445" s="33" t="s">
        <v>21</v>
      </c>
      <c r="E12445" s="243">
        <v>1828.3322000000001</v>
      </c>
      <c r="F12445" s="168">
        <f t="shared" si="220"/>
        <v>1828.3322000000001</v>
      </c>
    </row>
    <row r="12446" spans="1:6" s="45" customFormat="1" ht="14.25">
      <c r="A12446" s="31" t="s">
        <v>974</v>
      </c>
      <c r="B12446" s="21" t="s">
        <v>1878</v>
      </c>
      <c r="C12446" s="32" t="s">
        <v>13224</v>
      </c>
      <c r="D12446" s="33" t="s">
        <v>21</v>
      </c>
      <c r="E12446" s="243">
        <v>2817.3627000000001</v>
      </c>
      <c r="F12446" s="168">
        <f t="shared" si="220"/>
        <v>2817.3627000000001</v>
      </c>
    </row>
    <row r="12447" spans="1:6" s="45" customFormat="1" ht="14.25">
      <c r="A12447" s="31" t="s">
        <v>975</v>
      </c>
      <c r="B12447" s="21" t="s">
        <v>1878</v>
      </c>
      <c r="C12447" s="32" t="s">
        <v>13225</v>
      </c>
      <c r="D12447" s="33" t="s">
        <v>20</v>
      </c>
      <c r="E12447" s="243">
        <v>53.194299999999998</v>
      </c>
      <c r="F12447" s="168">
        <f t="shared" si="220"/>
        <v>53.194299999999998</v>
      </c>
    </row>
    <row r="12448" spans="1:6" s="45" customFormat="1" ht="14.25">
      <c r="A12448" s="31" t="s">
        <v>976</v>
      </c>
      <c r="B12448" s="21" t="s">
        <v>1878</v>
      </c>
      <c r="C12448" s="32" t="s">
        <v>13226</v>
      </c>
      <c r="D12448" s="33" t="s">
        <v>20</v>
      </c>
      <c r="E12448" s="243">
        <v>77.620800000000003</v>
      </c>
      <c r="F12448" s="168">
        <f t="shared" si="220"/>
        <v>77.620800000000003</v>
      </c>
    </row>
    <row r="12449" spans="1:6" s="45" customFormat="1" ht="14.25">
      <c r="A12449" s="31" t="s">
        <v>977</v>
      </c>
      <c r="B12449" s="21" t="s">
        <v>1878</v>
      </c>
      <c r="C12449" s="32" t="s">
        <v>13227</v>
      </c>
      <c r="D12449" s="33" t="s">
        <v>20</v>
      </c>
      <c r="E12449" s="243">
        <v>78.882900000000006</v>
      </c>
      <c r="F12449" s="168">
        <f t="shared" si="220"/>
        <v>78.882900000000006</v>
      </c>
    </row>
    <row r="12450" spans="1:6" s="45" customFormat="1" ht="14.25">
      <c r="A12450" s="31" t="s">
        <v>978</v>
      </c>
      <c r="B12450" s="21" t="s">
        <v>1878</v>
      </c>
      <c r="C12450" s="32" t="s">
        <v>13228</v>
      </c>
      <c r="D12450" s="33" t="s">
        <v>20</v>
      </c>
      <c r="E12450" s="243">
        <v>90.467500000000001</v>
      </c>
      <c r="F12450" s="168">
        <f t="shared" si="220"/>
        <v>90.467500000000001</v>
      </c>
    </row>
    <row r="12451" spans="1:6" s="45" customFormat="1" ht="14.25">
      <c r="A12451" s="31" t="s">
        <v>979</v>
      </c>
      <c r="B12451" s="21" t="s">
        <v>1878</v>
      </c>
      <c r="C12451" s="32" t="s">
        <v>13229</v>
      </c>
      <c r="D12451" s="33" t="s">
        <v>20</v>
      </c>
      <c r="E12451" s="243">
        <v>99.749700000000004</v>
      </c>
      <c r="F12451" s="168">
        <f t="shared" si="220"/>
        <v>99.749700000000004</v>
      </c>
    </row>
    <row r="12452" spans="1:6" s="45" customFormat="1" ht="14.25">
      <c r="A12452" s="31" t="s">
        <v>980</v>
      </c>
      <c r="B12452" s="21" t="s">
        <v>1878</v>
      </c>
      <c r="C12452" s="32" t="s">
        <v>13230</v>
      </c>
      <c r="D12452" s="33" t="s">
        <v>20</v>
      </c>
      <c r="E12452" s="243">
        <v>109.02160000000001</v>
      </c>
      <c r="F12452" s="168">
        <f t="shared" si="220"/>
        <v>109.02160000000001</v>
      </c>
    </row>
    <row r="12453" spans="1:6" s="45" customFormat="1" ht="14.25">
      <c r="A12453" s="31" t="s">
        <v>981</v>
      </c>
      <c r="B12453" s="21" t="s">
        <v>1878</v>
      </c>
      <c r="C12453" s="32" t="s">
        <v>13231</v>
      </c>
      <c r="D12453" s="33" t="s">
        <v>20</v>
      </c>
      <c r="E12453" s="243">
        <v>119.3569</v>
      </c>
      <c r="F12453" s="168">
        <f t="shared" si="220"/>
        <v>119.3569</v>
      </c>
    </row>
    <row r="12454" spans="1:6" s="45" customFormat="1" ht="14.25">
      <c r="A12454" s="31" t="s">
        <v>982</v>
      </c>
      <c r="B12454" s="21" t="s">
        <v>1878</v>
      </c>
      <c r="C12454" s="32" t="s">
        <v>13232</v>
      </c>
      <c r="D12454" s="33" t="s">
        <v>20</v>
      </c>
      <c r="E12454" s="243">
        <v>132.22190000000001</v>
      </c>
      <c r="F12454" s="168">
        <f t="shared" si="220"/>
        <v>132.22190000000001</v>
      </c>
    </row>
    <row r="12455" spans="1:6" s="45" customFormat="1" ht="14.25">
      <c r="A12455" s="31" t="s">
        <v>983</v>
      </c>
      <c r="B12455" s="21" t="s">
        <v>1878</v>
      </c>
      <c r="C12455" s="32" t="s">
        <v>13233</v>
      </c>
      <c r="D12455" s="33" t="s">
        <v>20</v>
      </c>
      <c r="E12455" s="243">
        <v>149.5266</v>
      </c>
      <c r="F12455" s="168">
        <f t="shared" si="220"/>
        <v>149.5266</v>
      </c>
    </row>
    <row r="12456" spans="1:6" s="45" customFormat="1" ht="14.25">
      <c r="A12456" s="31" t="s">
        <v>984</v>
      </c>
      <c r="B12456" s="21" t="s">
        <v>1878</v>
      </c>
      <c r="C12456" s="32" t="s">
        <v>13234</v>
      </c>
      <c r="D12456" s="33" t="s">
        <v>20</v>
      </c>
      <c r="E12456" s="243">
        <v>612.95190000000002</v>
      </c>
      <c r="F12456" s="168">
        <f t="shared" si="220"/>
        <v>612.95190000000002</v>
      </c>
    </row>
    <row r="12457" spans="1:6" s="45" customFormat="1" ht="14.25">
      <c r="A12457" s="31" t="s">
        <v>985</v>
      </c>
      <c r="B12457" s="21" t="s">
        <v>1878</v>
      </c>
      <c r="C12457" s="32" t="s">
        <v>13235</v>
      </c>
      <c r="D12457" s="33" t="s">
        <v>20</v>
      </c>
      <c r="E12457" s="243">
        <v>1386.2916</v>
      </c>
      <c r="F12457" s="168">
        <f t="shared" si="220"/>
        <v>1386.2916</v>
      </c>
    </row>
    <row r="12458" spans="1:6" s="45" customFormat="1" ht="14.25">
      <c r="A12458" s="31" t="s">
        <v>986</v>
      </c>
      <c r="B12458" s="21" t="s">
        <v>1878</v>
      </c>
      <c r="C12458" s="32" t="s">
        <v>13236</v>
      </c>
      <c r="D12458" s="33" t="s">
        <v>20</v>
      </c>
      <c r="E12458" s="243">
        <v>1419.61</v>
      </c>
      <c r="F12458" s="168">
        <f t="shared" si="220"/>
        <v>1419.61</v>
      </c>
    </row>
    <row r="12459" spans="1:6" s="45" customFormat="1" ht="14.25">
      <c r="A12459" s="31" t="s">
        <v>987</v>
      </c>
      <c r="B12459" s="21" t="s">
        <v>1878</v>
      </c>
      <c r="C12459" s="32" t="s">
        <v>13237</v>
      </c>
      <c r="D12459" s="33" t="s">
        <v>20</v>
      </c>
      <c r="E12459" s="243">
        <v>1486.34</v>
      </c>
      <c r="F12459" s="168">
        <f t="shared" si="220"/>
        <v>1486.34</v>
      </c>
    </row>
    <row r="12460" spans="1:6" s="45" customFormat="1" ht="14.25">
      <c r="A12460" s="31" t="s">
        <v>988</v>
      </c>
      <c r="B12460" s="21" t="s">
        <v>1878</v>
      </c>
      <c r="C12460" s="32" t="s">
        <v>13238</v>
      </c>
      <c r="D12460" s="33" t="s">
        <v>20</v>
      </c>
      <c r="E12460" s="243">
        <v>1435.12</v>
      </c>
      <c r="F12460" s="168">
        <f t="shared" si="220"/>
        <v>1435.12</v>
      </c>
    </row>
    <row r="12461" spans="1:6" s="45" customFormat="1" ht="14.25">
      <c r="A12461" s="31" t="s">
        <v>989</v>
      </c>
      <c r="B12461" s="21" t="s">
        <v>1878</v>
      </c>
      <c r="C12461" s="32" t="s">
        <v>13239</v>
      </c>
      <c r="D12461" s="33" t="s">
        <v>44</v>
      </c>
      <c r="E12461" s="243">
        <v>145.08090000000001</v>
      </c>
      <c r="F12461" s="168">
        <f t="shared" si="220"/>
        <v>145.08090000000001</v>
      </c>
    </row>
    <row r="12462" spans="1:6" s="45" customFormat="1" ht="14.25">
      <c r="A12462" s="31" t="s">
        <v>990</v>
      </c>
      <c r="B12462" s="21" t="s">
        <v>1878</v>
      </c>
      <c r="C12462" s="32" t="s">
        <v>13240</v>
      </c>
      <c r="D12462" s="33" t="s">
        <v>20</v>
      </c>
      <c r="E12462" s="243">
        <v>11.1915</v>
      </c>
      <c r="F12462" s="168">
        <f t="shared" si="220"/>
        <v>11.1915</v>
      </c>
    </row>
    <row r="12463" spans="1:6" s="45" customFormat="1" ht="14.25">
      <c r="A12463" s="31" t="s">
        <v>991</v>
      </c>
      <c r="B12463" s="21" t="s">
        <v>1878</v>
      </c>
      <c r="C12463" s="32" t="s">
        <v>13241</v>
      </c>
      <c r="D12463" s="33" t="s">
        <v>20</v>
      </c>
      <c r="E12463" s="243">
        <v>1243.4421</v>
      </c>
      <c r="F12463" s="168">
        <f t="shared" si="220"/>
        <v>1243.4421</v>
      </c>
    </row>
    <row r="12464" spans="1:6" s="45" customFormat="1" ht="14.25">
      <c r="A12464" s="31" t="s">
        <v>992</v>
      </c>
      <c r="B12464" s="21" t="s">
        <v>1878</v>
      </c>
      <c r="C12464" s="32" t="s">
        <v>13242</v>
      </c>
      <c r="D12464" s="33" t="s">
        <v>20</v>
      </c>
      <c r="E12464" s="243">
        <v>23.804600000000001</v>
      </c>
      <c r="F12464" s="168">
        <f t="shared" si="220"/>
        <v>23.804600000000001</v>
      </c>
    </row>
    <row r="12465" spans="1:6" s="45" customFormat="1" ht="14.25">
      <c r="A12465" s="31" t="s">
        <v>993</v>
      </c>
      <c r="B12465" s="21" t="s">
        <v>1878</v>
      </c>
      <c r="C12465" s="32" t="s">
        <v>13243</v>
      </c>
      <c r="D12465" s="33" t="s">
        <v>44</v>
      </c>
      <c r="E12465" s="243">
        <v>3595.4337999999998</v>
      </c>
      <c r="F12465" s="168">
        <f t="shared" si="220"/>
        <v>3595.4337999999998</v>
      </c>
    </row>
    <row r="12466" spans="1:6" s="45" customFormat="1" ht="14.25">
      <c r="A12466" s="31" t="s">
        <v>994</v>
      </c>
      <c r="B12466" s="21" t="s">
        <v>1878</v>
      </c>
      <c r="C12466" s="32" t="s">
        <v>13244</v>
      </c>
      <c r="D12466" s="33" t="s">
        <v>20</v>
      </c>
      <c r="E12466" s="243">
        <v>1260.8036</v>
      </c>
      <c r="F12466" s="168">
        <f t="shared" si="220"/>
        <v>1260.8036</v>
      </c>
    </row>
    <row r="12467" spans="1:6" s="45" customFormat="1" ht="14.25">
      <c r="A12467" s="31" t="s">
        <v>995</v>
      </c>
      <c r="B12467" s="21" t="s">
        <v>1878</v>
      </c>
      <c r="C12467" s="32" t="s">
        <v>13245</v>
      </c>
      <c r="D12467" s="33" t="s">
        <v>21</v>
      </c>
      <c r="E12467" s="243">
        <v>421.45530000000002</v>
      </c>
      <c r="F12467" s="168">
        <f t="shared" si="220"/>
        <v>421.45530000000002</v>
      </c>
    </row>
    <row r="12468" spans="1:6" s="45" customFormat="1" ht="14.25">
      <c r="A12468" s="31" t="s">
        <v>996</v>
      </c>
      <c r="B12468" s="21" t="s">
        <v>1878</v>
      </c>
      <c r="C12468" s="32" t="s">
        <v>13246</v>
      </c>
      <c r="D12468" s="33" t="s">
        <v>21</v>
      </c>
      <c r="E12468" s="243">
        <v>4.3308999999999997</v>
      </c>
      <c r="F12468" s="168">
        <f t="shared" si="220"/>
        <v>4.3308999999999997</v>
      </c>
    </row>
    <row r="12469" spans="1:6" s="45" customFormat="1" ht="14.25">
      <c r="A12469" s="31" t="s">
        <v>997</v>
      </c>
      <c r="B12469" s="21" t="s">
        <v>1878</v>
      </c>
      <c r="C12469" s="32" t="s">
        <v>13247</v>
      </c>
      <c r="D12469" s="33" t="s">
        <v>20</v>
      </c>
      <c r="E12469" s="243">
        <v>38.374600000000001</v>
      </c>
      <c r="F12469" s="168">
        <f t="shared" si="220"/>
        <v>38.374600000000001</v>
      </c>
    </row>
    <row r="12470" spans="1:6" s="45" customFormat="1" ht="14.25">
      <c r="A12470" s="31" t="s">
        <v>998</v>
      </c>
      <c r="B12470" s="21" t="s">
        <v>1878</v>
      </c>
      <c r="C12470" s="32" t="s">
        <v>13248</v>
      </c>
      <c r="D12470" s="33" t="s">
        <v>20</v>
      </c>
      <c r="E12470" s="243">
        <v>74.282200000000003</v>
      </c>
      <c r="F12470" s="168">
        <f t="shared" si="220"/>
        <v>74.282200000000003</v>
      </c>
    </row>
    <row r="12471" spans="1:6" s="45" customFormat="1" ht="14.25">
      <c r="A12471" s="31" t="s">
        <v>999</v>
      </c>
      <c r="B12471" s="21" t="s">
        <v>1878</v>
      </c>
      <c r="C12471" s="32" t="s">
        <v>13249</v>
      </c>
      <c r="D12471" s="33" t="s">
        <v>20</v>
      </c>
      <c r="E12471" s="243">
        <v>1.1235999999999999</v>
      </c>
      <c r="F12471" s="168">
        <f t="shared" si="220"/>
        <v>1.1235999999999999</v>
      </c>
    </row>
    <row r="12472" spans="1:6" s="45" customFormat="1" ht="14.25">
      <c r="A12472" s="31" t="s">
        <v>1000</v>
      </c>
      <c r="B12472" s="21" t="s">
        <v>1878</v>
      </c>
      <c r="C12472" s="32" t="s">
        <v>13250</v>
      </c>
      <c r="D12472" s="33" t="s">
        <v>20</v>
      </c>
      <c r="E12472" s="243">
        <v>2.8892000000000002</v>
      </c>
      <c r="F12472" s="168">
        <f t="shared" si="220"/>
        <v>2.8892000000000002</v>
      </c>
    </row>
    <row r="12473" spans="1:6" s="45" customFormat="1" ht="14.25">
      <c r="A12473" s="31" t="s">
        <v>1001</v>
      </c>
      <c r="B12473" s="21" t="s">
        <v>1878</v>
      </c>
      <c r="C12473" s="32" t="s">
        <v>13251</v>
      </c>
      <c r="D12473" s="33" t="s">
        <v>21</v>
      </c>
      <c r="E12473" s="243">
        <v>3.7025000000000001</v>
      </c>
      <c r="F12473" s="168">
        <f t="shared" si="220"/>
        <v>3.7025000000000001</v>
      </c>
    </row>
    <row r="12474" spans="1:6" s="45" customFormat="1" ht="14.25">
      <c r="A12474" s="31" t="s">
        <v>1002</v>
      </c>
      <c r="B12474" s="21" t="s">
        <v>1878</v>
      </c>
      <c r="C12474" s="32" t="s">
        <v>13252</v>
      </c>
      <c r="D12474" s="33" t="s">
        <v>20</v>
      </c>
      <c r="E12474" s="243">
        <v>2.1000999999999999</v>
      </c>
      <c r="F12474" s="168">
        <f t="shared" si="220"/>
        <v>2.1000999999999999</v>
      </c>
    </row>
    <row r="12475" spans="1:6" s="45" customFormat="1" ht="14.25">
      <c r="A12475" s="31" t="s">
        <v>1003</v>
      </c>
      <c r="B12475" s="21" t="s">
        <v>1878</v>
      </c>
      <c r="C12475" s="32" t="s">
        <v>13253</v>
      </c>
      <c r="D12475" s="33" t="s">
        <v>20</v>
      </c>
      <c r="E12475" s="243">
        <v>1.0803</v>
      </c>
      <c r="F12475" s="168">
        <f t="shared" si="220"/>
        <v>1.0803</v>
      </c>
    </row>
    <row r="12476" spans="1:6" s="45" customFormat="1" ht="14.25">
      <c r="A12476" s="31" t="s">
        <v>1004</v>
      </c>
      <c r="B12476" s="21" t="s">
        <v>1878</v>
      </c>
      <c r="C12476" s="32" t="s">
        <v>13254</v>
      </c>
      <c r="D12476" s="33" t="s">
        <v>23</v>
      </c>
      <c r="E12476" s="243">
        <v>12.789199999999999</v>
      </c>
      <c r="F12476" s="168">
        <f t="shared" si="220"/>
        <v>12.789199999999999</v>
      </c>
    </row>
    <row r="12477" spans="1:6" s="45" customFormat="1" ht="14.25">
      <c r="A12477" s="31" t="s">
        <v>1005</v>
      </c>
      <c r="B12477" s="21" t="s">
        <v>1878</v>
      </c>
      <c r="C12477" s="32" t="s">
        <v>13255</v>
      </c>
      <c r="D12477" s="33" t="s">
        <v>23</v>
      </c>
      <c r="E12477" s="243">
        <v>12.789199999999999</v>
      </c>
      <c r="F12477" s="168">
        <f t="shared" si="220"/>
        <v>12.789199999999999</v>
      </c>
    </row>
    <row r="12478" spans="1:6" s="45" customFormat="1" ht="14.25">
      <c r="A12478" s="31" t="s">
        <v>1006</v>
      </c>
      <c r="B12478" s="21" t="s">
        <v>1878</v>
      </c>
      <c r="C12478" s="32" t="s">
        <v>13256</v>
      </c>
      <c r="D12478" s="33" t="s">
        <v>21</v>
      </c>
      <c r="E12478" s="243">
        <v>13.1739</v>
      </c>
      <c r="F12478" s="168">
        <f t="shared" si="220"/>
        <v>13.1739</v>
      </c>
    </row>
    <row r="12479" spans="1:6" s="45" customFormat="1" ht="14.25">
      <c r="A12479" s="31" t="s">
        <v>1007</v>
      </c>
      <c r="B12479" s="21" t="s">
        <v>1878</v>
      </c>
      <c r="C12479" s="32" t="s">
        <v>13257</v>
      </c>
      <c r="D12479" s="33" t="s">
        <v>21</v>
      </c>
      <c r="E12479" s="243">
        <v>12.4915</v>
      </c>
      <c r="F12479" s="168">
        <f t="shared" si="220"/>
        <v>12.4915</v>
      </c>
    </row>
    <row r="12480" spans="1:6" s="45" customFormat="1" ht="14.25">
      <c r="A12480" s="31" t="s">
        <v>1008</v>
      </c>
      <c r="B12480" s="21" t="s">
        <v>1878</v>
      </c>
      <c r="C12480" s="32" t="s">
        <v>13258</v>
      </c>
      <c r="D12480" s="33" t="s">
        <v>20</v>
      </c>
      <c r="E12480" s="243">
        <v>100.411</v>
      </c>
      <c r="F12480" s="168">
        <f t="shared" si="220"/>
        <v>100.411</v>
      </c>
    </row>
    <row r="12481" spans="1:6" s="45" customFormat="1" ht="14.25">
      <c r="A12481" s="31" t="s">
        <v>1009</v>
      </c>
      <c r="B12481" s="21" t="s">
        <v>1878</v>
      </c>
      <c r="C12481" s="32" t="s">
        <v>13259</v>
      </c>
      <c r="D12481" s="33" t="s">
        <v>20</v>
      </c>
      <c r="E12481" s="243">
        <v>472.98590000000002</v>
      </c>
      <c r="F12481" s="168">
        <f t="shared" si="220"/>
        <v>472.98590000000002</v>
      </c>
    </row>
    <row r="12482" spans="1:6" s="45" customFormat="1" ht="14.25">
      <c r="A12482" s="31" t="s">
        <v>1010</v>
      </c>
      <c r="B12482" s="21" t="s">
        <v>1878</v>
      </c>
      <c r="C12482" s="32" t="s">
        <v>13260</v>
      </c>
      <c r="D12482" s="33" t="s">
        <v>20</v>
      </c>
      <c r="E12482" s="243">
        <v>69.576300000000003</v>
      </c>
      <c r="F12482" s="168">
        <f t="shared" si="220"/>
        <v>69.576300000000003</v>
      </c>
    </row>
    <row r="12483" spans="1:6" s="45" customFormat="1" ht="14.25">
      <c r="A12483" s="31" t="s">
        <v>1011</v>
      </c>
      <c r="B12483" s="21" t="s">
        <v>1878</v>
      </c>
      <c r="C12483" s="32" t="s">
        <v>13261</v>
      </c>
      <c r="D12483" s="33" t="s">
        <v>20</v>
      </c>
      <c r="E12483" s="243">
        <v>100.79559999999999</v>
      </c>
      <c r="F12483" s="168">
        <f t="shared" si="220"/>
        <v>100.79559999999999</v>
      </c>
    </row>
    <row r="12484" spans="1:6" s="45" customFormat="1" ht="14.25">
      <c r="A12484" s="31" t="s">
        <v>1012</v>
      </c>
      <c r="B12484" s="21" t="s">
        <v>1878</v>
      </c>
      <c r="C12484" s="32" t="s">
        <v>13262</v>
      </c>
      <c r="D12484" s="33" t="s">
        <v>20</v>
      </c>
      <c r="E12484" s="243">
        <v>126.03749999999999</v>
      </c>
      <c r="F12484" s="168">
        <f t="shared" si="220"/>
        <v>126.03749999999999</v>
      </c>
    </row>
    <row r="12485" spans="1:6" s="45" customFormat="1" ht="14.25">
      <c r="A12485" s="31" t="s">
        <v>1013</v>
      </c>
      <c r="B12485" s="21" t="s">
        <v>1878</v>
      </c>
      <c r="C12485" s="32" t="s">
        <v>13263</v>
      </c>
      <c r="D12485" s="33" t="s">
        <v>20</v>
      </c>
      <c r="E12485" s="243">
        <v>148.78550000000001</v>
      </c>
      <c r="F12485" s="168">
        <f t="shared" si="220"/>
        <v>148.78550000000001</v>
      </c>
    </row>
    <row r="12486" spans="1:6" s="45" customFormat="1" ht="14.25">
      <c r="A12486" s="31" t="s">
        <v>1014</v>
      </c>
      <c r="B12486" s="21" t="s">
        <v>1878</v>
      </c>
      <c r="C12486" s="32" t="s">
        <v>13264</v>
      </c>
      <c r="D12486" s="33" t="s">
        <v>20</v>
      </c>
      <c r="E12486" s="243">
        <v>152.4374</v>
      </c>
      <c r="F12486" s="168">
        <f t="shared" si="220"/>
        <v>152.4374</v>
      </c>
    </row>
    <row r="12487" spans="1:6" s="45" customFormat="1" ht="14.25">
      <c r="A12487" s="31" t="s">
        <v>1015</v>
      </c>
      <c r="B12487" s="21" t="s">
        <v>1878</v>
      </c>
      <c r="C12487" s="32" t="s">
        <v>13265</v>
      </c>
      <c r="D12487" s="33" t="s">
        <v>20</v>
      </c>
      <c r="E12487" s="243">
        <v>201.45500000000001</v>
      </c>
      <c r="F12487" s="168">
        <f t="shared" si="220"/>
        <v>201.45500000000001</v>
      </c>
    </row>
    <row r="12488" spans="1:6" s="45" customFormat="1" ht="14.25">
      <c r="A12488" s="31" t="s">
        <v>1016</v>
      </c>
      <c r="B12488" s="21" t="s">
        <v>1878</v>
      </c>
      <c r="C12488" s="32" t="s">
        <v>13266</v>
      </c>
      <c r="D12488" s="33" t="s">
        <v>20</v>
      </c>
      <c r="E12488" s="243">
        <v>208.40729999999999</v>
      </c>
      <c r="F12488" s="168">
        <f t="shared" si="220"/>
        <v>208.40729999999999</v>
      </c>
    </row>
    <row r="12489" spans="1:6" s="45" customFormat="1" ht="14.25">
      <c r="A12489" s="31" t="s">
        <v>1017</v>
      </c>
      <c r="B12489" s="21" t="s">
        <v>1878</v>
      </c>
      <c r="C12489" s="32" t="s">
        <v>13267</v>
      </c>
      <c r="D12489" s="33" t="s">
        <v>20</v>
      </c>
      <c r="E12489" s="243">
        <v>249.88310000000001</v>
      </c>
      <c r="F12489" s="168">
        <f t="shared" si="220"/>
        <v>249.88310000000001</v>
      </c>
    </row>
    <row r="12490" spans="1:6" s="45" customFormat="1" ht="14.25">
      <c r="A12490" s="31" t="s">
        <v>1018</v>
      </c>
      <c r="B12490" s="21" t="s">
        <v>1878</v>
      </c>
      <c r="C12490" s="32" t="s">
        <v>13268</v>
      </c>
      <c r="D12490" s="33" t="s">
        <v>20</v>
      </c>
      <c r="E12490" s="243">
        <v>258.7167</v>
      </c>
      <c r="F12490" s="168">
        <f t="shared" si="220"/>
        <v>258.7167</v>
      </c>
    </row>
    <row r="12491" spans="1:6" s="45" customFormat="1" ht="14.25">
      <c r="A12491" s="31" t="s">
        <v>1019</v>
      </c>
      <c r="B12491" s="21" t="s">
        <v>1878</v>
      </c>
      <c r="C12491" s="32" t="s">
        <v>13269</v>
      </c>
      <c r="D12491" s="33" t="s">
        <v>20</v>
      </c>
      <c r="E12491" s="243">
        <v>293.59890000000001</v>
      </c>
      <c r="F12491" s="168">
        <f t="shared" si="220"/>
        <v>293.59890000000001</v>
      </c>
    </row>
    <row r="12492" spans="1:6" s="45" customFormat="1" ht="14.25">
      <c r="A12492" s="31" t="s">
        <v>1020</v>
      </c>
      <c r="B12492" s="21" t="s">
        <v>1878</v>
      </c>
      <c r="C12492" s="32" t="s">
        <v>13270</v>
      </c>
      <c r="D12492" s="33" t="s">
        <v>20</v>
      </c>
      <c r="E12492" s="243">
        <v>305.90839999999997</v>
      </c>
      <c r="F12492" s="168">
        <f t="shared" ref="F12492:F12555" si="221">E12492*$F$11535</f>
        <v>305.90839999999997</v>
      </c>
    </row>
    <row r="12493" spans="1:6" s="45" customFormat="1" ht="14.25">
      <c r="A12493" s="31" t="s">
        <v>1021</v>
      </c>
      <c r="B12493" s="21" t="s">
        <v>1878</v>
      </c>
      <c r="C12493" s="32" t="s">
        <v>13271</v>
      </c>
      <c r="D12493" s="33" t="s">
        <v>20</v>
      </c>
      <c r="E12493" s="243">
        <v>376.60050000000001</v>
      </c>
      <c r="F12493" s="168">
        <f t="shared" si="221"/>
        <v>376.60050000000001</v>
      </c>
    </row>
    <row r="12494" spans="1:6" s="45" customFormat="1" ht="14.25">
      <c r="A12494" s="31" t="s">
        <v>1022</v>
      </c>
      <c r="B12494" s="21" t="s">
        <v>1878</v>
      </c>
      <c r="C12494" s="32" t="s">
        <v>13272</v>
      </c>
      <c r="D12494" s="33" t="s">
        <v>20</v>
      </c>
      <c r="E12494" s="243">
        <v>399.85950000000003</v>
      </c>
      <c r="F12494" s="168">
        <f t="shared" si="221"/>
        <v>399.85950000000003</v>
      </c>
    </row>
    <row r="12495" spans="1:6" s="45" customFormat="1" ht="14.25">
      <c r="A12495" s="31" t="s">
        <v>1023</v>
      </c>
      <c r="B12495" s="21" t="s">
        <v>1878</v>
      </c>
      <c r="C12495" s="32" t="s">
        <v>13273</v>
      </c>
      <c r="D12495" s="33" t="s">
        <v>20</v>
      </c>
      <c r="E12495" s="243">
        <v>433.09059999999999</v>
      </c>
      <c r="F12495" s="168">
        <f t="shared" si="221"/>
        <v>433.09059999999999</v>
      </c>
    </row>
    <row r="12496" spans="1:6" s="45" customFormat="1" ht="14.25">
      <c r="A12496" s="31" t="s">
        <v>1024</v>
      </c>
      <c r="B12496" s="21" t="s">
        <v>1878</v>
      </c>
      <c r="C12496" s="32" t="s">
        <v>13274</v>
      </c>
      <c r="D12496" s="33" t="s">
        <v>20</v>
      </c>
      <c r="E12496" s="243">
        <v>55.090400000000002</v>
      </c>
      <c r="F12496" s="168">
        <f t="shared" si="221"/>
        <v>55.090400000000002</v>
      </c>
    </row>
    <row r="12497" spans="1:6" s="45" customFormat="1" ht="14.25">
      <c r="A12497" s="31" t="s">
        <v>1025</v>
      </c>
      <c r="B12497" s="21" t="s">
        <v>1878</v>
      </c>
      <c r="C12497" s="32" t="s">
        <v>13275</v>
      </c>
      <c r="D12497" s="33" t="s">
        <v>20</v>
      </c>
      <c r="E12497" s="243">
        <v>55.810099999999998</v>
      </c>
      <c r="F12497" s="168">
        <f t="shared" si="221"/>
        <v>55.810099999999998</v>
      </c>
    </row>
    <row r="12498" spans="1:6" s="45" customFormat="1" ht="14.25">
      <c r="A12498" s="31" t="s">
        <v>1026</v>
      </c>
      <c r="B12498" s="21" t="s">
        <v>1878</v>
      </c>
      <c r="C12498" s="32" t="s">
        <v>13276</v>
      </c>
      <c r="D12498" s="33" t="s">
        <v>20</v>
      </c>
      <c r="E12498" s="243">
        <v>80.441599999999994</v>
      </c>
      <c r="F12498" s="168">
        <f t="shared" si="221"/>
        <v>80.441599999999994</v>
      </c>
    </row>
    <row r="12499" spans="1:6" s="45" customFormat="1" ht="14.25">
      <c r="A12499" s="31" t="s">
        <v>1027</v>
      </c>
      <c r="B12499" s="21" t="s">
        <v>1878</v>
      </c>
      <c r="C12499" s="32" t="s">
        <v>13277</v>
      </c>
      <c r="D12499" s="33" t="s">
        <v>20</v>
      </c>
      <c r="E12499" s="243">
        <v>81.725099999999998</v>
      </c>
      <c r="F12499" s="168">
        <f t="shared" si="221"/>
        <v>81.725099999999998</v>
      </c>
    </row>
    <row r="12500" spans="1:6" s="45" customFormat="1" ht="14.25">
      <c r="A12500" s="31" t="s">
        <v>1028</v>
      </c>
      <c r="B12500" s="21" t="s">
        <v>1878</v>
      </c>
      <c r="C12500" s="32" t="s">
        <v>13278</v>
      </c>
      <c r="D12500" s="33" t="s">
        <v>20</v>
      </c>
      <c r="E12500" s="243">
        <v>99.127499999999998</v>
      </c>
      <c r="F12500" s="168">
        <f t="shared" si="221"/>
        <v>99.127499999999998</v>
      </c>
    </row>
    <row r="12501" spans="1:6" s="45" customFormat="1" ht="14.25">
      <c r="A12501" s="31" t="s">
        <v>1029</v>
      </c>
      <c r="B12501" s="21" t="s">
        <v>1878</v>
      </c>
      <c r="C12501" s="32" t="s">
        <v>13279</v>
      </c>
      <c r="D12501" s="33" t="s">
        <v>20</v>
      </c>
      <c r="E12501" s="243">
        <v>100.411</v>
      </c>
      <c r="F12501" s="168">
        <f t="shared" si="221"/>
        <v>100.411</v>
      </c>
    </row>
    <row r="12502" spans="1:6" s="45" customFormat="1" ht="14.25">
      <c r="A12502" s="31" t="s">
        <v>1030</v>
      </c>
      <c r="B12502" s="21" t="s">
        <v>1878</v>
      </c>
      <c r="C12502" s="32" t="s">
        <v>13280</v>
      </c>
      <c r="D12502" s="33" t="s">
        <v>20</v>
      </c>
      <c r="E12502" s="243">
        <v>99.127499999999998</v>
      </c>
      <c r="F12502" s="168">
        <f t="shared" si="221"/>
        <v>99.127499999999998</v>
      </c>
    </row>
    <row r="12503" spans="1:6" s="45" customFormat="1" ht="14.25">
      <c r="A12503" s="31" t="s">
        <v>1031</v>
      </c>
      <c r="B12503" s="21" t="s">
        <v>1878</v>
      </c>
      <c r="C12503" s="32" t="s">
        <v>13281</v>
      </c>
      <c r="D12503" s="33" t="s">
        <v>20</v>
      </c>
      <c r="E12503" s="243">
        <v>124.4559</v>
      </c>
      <c r="F12503" s="168">
        <f t="shared" si="221"/>
        <v>124.4559</v>
      </c>
    </row>
    <row r="12504" spans="1:6" s="45" customFormat="1" ht="14.25">
      <c r="A12504" s="31" t="s">
        <v>1032</v>
      </c>
      <c r="B12504" s="21" t="s">
        <v>1878</v>
      </c>
      <c r="C12504" s="32" t="s">
        <v>13282</v>
      </c>
      <c r="D12504" s="33" t="s">
        <v>20</v>
      </c>
      <c r="E12504" s="243">
        <v>119.5784</v>
      </c>
      <c r="F12504" s="168">
        <f t="shared" si="221"/>
        <v>119.5784</v>
      </c>
    </row>
    <row r="12505" spans="1:6" s="45" customFormat="1" ht="14.25">
      <c r="A12505" s="31" t="s">
        <v>1033</v>
      </c>
      <c r="B12505" s="21" t="s">
        <v>1878</v>
      </c>
      <c r="C12505" s="32" t="s">
        <v>13283</v>
      </c>
      <c r="D12505" s="33" t="s">
        <v>20</v>
      </c>
      <c r="E12505" s="243">
        <v>17.949300000000001</v>
      </c>
      <c r="F12505" s="168">
        <f t="shared" si="221"/>
        <v>17.949300000000001</v>
      </c>
    </row>
    <row r="12506" spans="1:6" s="45" customFormat="1" ht="14.25">
      <c r="A12506" s="31" t="s">
        <v>1034</v>
      </c>
      <c r="B12506" s="21" t="s">
        <v>1878</v>
      </c>
      <c r="C12506" s="32" t="s">
        <v>13284</v>
      </c>
      <c r="D12506" s="33" t="s">
        <v>20</v>
      </c>
      <c r="E12506" s="243">
        <v>23.686499999999999</v>
      </c>
      <c r="F12506" s="168">
        <f t="shared" si="221"/>
        <v>23.686499999999999</v>
      </c>
    </row>
    <row r="12507" spans="1:6" s="45" customFormat="1" ht="14.25">
      <c r="A12507" s="31" t="s">
        <v>1035</v>
      </c>
      <c r="B12507" s="21" t="s">
        <v>1878</v>
      </c>
      <c r="C12507" s="32" t="s">
        <v>13285</v>
      </c>
      <c r="D12507" s="33" t="s">
        <v>20</v>
      </c>
      <c r="E12507" s="243">
        <v>20.1252</v>
      </c>
      <c r="F12507" s="168">
        <f t="shared" si="221"/>
        <v>20.1252</v>
      </c>
    </row>
    <row r="12508" spans="1:6" s="45" customFormat="1" ht="14.25">
      <c r="A12508" s="31" t="s">
        <v>1036</v>
      </c>
      <c r="B12508" s="21" t="s">
        <v>1878</v>
      </c>
      <c r="C12508" s="32" t="s">
        <v>13286</v>
      </c>
      <c r="D12508" s="33" t="s">
        <v>20</v>
      </c>
      <c r="E12508" s="243">
        <v>26.8767</v>
      </c>
      <c r="F12508" s="168">
        <f t="shared" si="221"/>
        <v>26.8767</v>
      </c>
    </row>
    <row r="12509" spans="1:6" s="45" customFormat="1" ht="14.25">
      <c r="A12509" s="31" t="s">
        <v>1037</v>
      </c>
      <c r="B12509" s="21" t="s">
        <v>1878</v>
      </c>
      <c r="C12509" s="32" t="s">
        <v>13287</v>
      </c>
      <c r="D12509" s="33" t="s">
        <v>20</v>
      </c>
      <c r="E12509" s="243">
        <v>40.080500000000001</v>
      </c>
      <c r="F12509" s="168">
        <f t="shared" si="221"/>
        <v>40.080500000000001</v>
      </c>
    </row>
    <row r="12510" spans="1:6" s="45" customFormat="1" ht="14.25">
      <c r="A12510" s="31" t="s">
        <v>1038</v>
      </c>
      <c r="B12510" s="21" t="s">
        <v>1878</v>
      </c>
      <c r="C12510" s="32" t="s">
        <v>13288</v>
      </c>
      <c r="D12510" s="33" t="s">
        <v>20</v>
      </c>
      <c r="E12510" s="243">
        <v>47.737900000000003</v>
      </c>
      <c r="F12510" s="168">
        <f t="shared" si="221"/>
        <v>47.737900000000003</v>
      </c>
    </row>
    <row r="12511" spans="1:6" s="45" customFormat="1" ht="14.25">
      <c r="A12511" s="31" t="s">
        <v>1039</v>
      </c>
      <c r="B12511" s="21" t="s">
        <v>1878</v>
      </c>
      <c r="C12511" s="32" t="s">
        <v>13289</v>
      </c>
      <c r="D12511" s="33" t="s">
        <v>20</v>
      </c>
      <c r="E12511" s="243">
        <v>44.918799999999997</v>
      </c>
      <c r="F12511" s="168">
        <f t="shared" si="221"/>
        <v>44.918799999999997</v>
      </c>
    </row>
    <row r="12512" spans="1:6" s="45" customFormat="1" ht="14.25">
      <c r="A12512" s="31" t="s">
        <v>1040</v>
      </c>
      <c r="B12512" s="21" t="s">
        <v>1878</v>
      </c>
      <c r="C12512" s="32" t="s">
        <v>13290</v>
      </c>
      <c r="D12512" s="33" t="s">
        <v>20</v>
      </c>
      <c r="E12512" s="243">
        <v>55.345700000000001</v>
      </c>
      <c r="F12512" s="168">
        <f t="shared" si="221"/>
        <v>55.345700000000001</v>
      </c>
    </row>
    <row r="12513" spans="1:6" s="45" customFormat="1" ht="14.25">
      <c r="A12513" s="31" t="s">
        <v>1041</v>
      </c>
      <c r="B12513" s="21" t="s">
        <v>1878</v>
      </c>
      <c r="C12513" s="32" t="s">
        <v>13291</v>
      </c>
      <c r="D12513" s="33" t="s">
        <v>21</v>
      </c>
      <c r="E12513" s="243">
        <v>8.7871000000000006</v>
      </c>
      <c r="F12513" s="168">
        <f t="shared" si="221"/>
        <v>8.7871000000000006</v>
      </c>
    </row>
    <row r="12514" spans="1:6" s="45" customFormat="1" ht="14.25">
      <c r="A12514" s="31" t="s">
        <v>1042</v>
      </c>
      <c r="B12514" s="21" t="s">
        <v>1878</v>
      </c>
      <c r="C12514" s="32" t="s">
        <v>13292</v>
      </c>
      <c r="D12514" s="33" t="s">
        <v>21</v>
      </c>
      <c r="E12514" s="243">
        <v>14.506500000000001</v>
      </c>
      <c r="F12514" s="168">
        <f t="shared" si="221"/>
        <v>14.506500000000001</v>
      </c>
    </row>
    <row r="12515" spans="1:6" s="45" customFormat="1" ht="14.25">
      <c r="A12515" s="31" t="s">
        <v>1043</v>
      </c>
      <c r="B12515" s="21" t="s">
        <v>1878</v>
      </c>
      <c r="C12515" s="32" t="s">
        <v>13293</v>
      </c>
      <c r="D12515" s="33" t="s">
        <v>21</v>
      </c>
      <c r="E12515" s="243">
        <v>15.9183</v>
      </c>
      <c r="F12515" s="168">
        <f t="shared" si="221"/>
        <v>15.9183</v>
      </c>
    </row>
    <row r="12516" spans="1:6" s="45" customFormat="1" ht="14.25">
      <c r="A12516" s="31" t="s">
        <v>1044</v>
      </c>
      <c r="B12516" s="21" t="s">
        <v>1878</v>
      </c>
      <c r="C12516" s="32" t="s">
        <v>13294</v>
      </c>
      <c r="D12516" s="33" t="s">
        <v>21</v>
      </c>
      <c r="E12516" s="243">
        <v>17.182300000000001</v>
      </c>
      <c r="F12516" s="168">
        <f t="shared" si="221"/>
        <v>17.182300000000001</v>
      </c>
    </row>
    <row r="12517" spans="1:6" s="45" customFormat="1" ht="14.25">
      <c r="A12517" s="31" t="s">
        <v>1045</v>
      </c>
      <c r="B12517" s="21" t="s">
        <v>1878</v>
      </c>
      <c r="C12517" s="32" t="s">
        <v>13295</v>
      </c>
      <c r="D12517" s="33" t="s">
        <v>21</v>
      </c>
      <c r="E12517" s="243">
        <v>18.669899999999998</v>
      </c>
      <c r="F12517" s="168">
        <f t="shared" si="221"/>
        <v>18.669899999999998</v>
      </c>
    </row>
    <row r="12518" spans="1:6" s="45" customFormat="1" ht="14.25">
      <c r="A12518" s="31" t="s">
        <v>1046</v>
      </c>
      <c r="B12518" s="21" t="s">
        <v>1878</v>
      </c>
      <c r="C12518" s="32" t="s">
        <v>13296</v>
      </c>
      <c r="D12518" s="33" t="s">
        <v>21</v>
      </c>
      <c r="E12518" s="243">
        <v>21.212199999999999</v>
      </c>
      <c r="F12518" s="168">
        <f t="shared" si="221"/>
        <v>21.212199999999999</v>
      </c>
    </row>
    <row r="12519" spans="1:6" s="45" customFormat="1" ht="14.25">
      <c r="A12519" s="31" t="s">
        <v>1047</v>
      </c>
      <c r="B12519" s="21" t="s">
        <v>1878</v>
      </c>
      <c r="C12519" s="32" t="s">
        <v>13297</v>
      </c>
      <c r="D12519" s="33" t="s">
        <v>21</v>
      </c>
      <c r="E12519" s="243">
        <v>22.122599999999998</v>
      </c>
      <c r="F12519" s="168">
        <f t="shared" si="221"/>
        <v>22.122599999999998</v>
      </c>
    </row>
    <row r="12520" spans="1:6" s="45" customFormat="1" ht="14.25">
      <c r="A12520" s="31" t="s">
        <v>1048</v>
      </c>
      <c r="B12520" s="21" t="s">
        <v>1878</v>
      </c>
      <c r="C12520" s="32" t="s">
        <v>13298</v>
      </c>
      <c r="D12520" s="33" t="s">
        <v>21</v>
      </c>
      <c r="E12520" s="243">
        <v>23.910299999999999</v>
      </c>
      <c r="F12520" s="168">
        <f t="shared" si="221"/>
        <v>23.910299999999999</v>
      </c>
    </row>
    <row r="12521" spans="1:6" s="45" customFormat="1" ht="14.25">
      <c r="A12521" s="31" t="s">
        <v>1049</v>
      </c>
      <c r="B12521" s="21" t="s">
        <v>1878</v>
      </c>
      <c r="C12521" s="32" t="s">
        <v>13299</v>
      </c>
      <c r="D12521" s="33" t="s">
        <v>21</v>
      </c>
      <c r="E12521" s="243">
        <v>24.638999999999999</v>
      </c>
      <c r="F12521" s="168">
        <f t="shared" si="221"/>
        <v>24.638999999999999</v>
      </c>
    </row>
    <row r="12522" spans="1:6" s="45" customFormat="1" ht="14.25">
      <c r="A12522" s="31" t="s">
        <v>1050</v>
      </c>
      <c r="B12522" s="21" t="s">
        <v>1878</v>
      </c>
      <c r="C12522" s="32" t="s">
        <v>13300</v>
      </c>
      <c r="D12522" s="33" t="s">
        <v>21</v>
      </c>
      <c r="E12522" s="243">
        <v>26.9739</v>
      </c>
      <c r="F12522" s="168">
        <f t="shared" si="221"/>
        <v>26.9739</v>
      </c>
    </row>
    <row r="12523" spans="1:6" s="45" customFormat="1" ht="14.25">
      <c r="A12523" s="31" t="s">
        <v>1051</v>
      </c>
      <c r="B12523" s="21" t="s">
        <v>1878</v>
      </c>
      <c r="C12523" s="32" t="s">
        <v>13301</v>
      </c>
      <c r="D12523" s="33" t="s">
        <v>21</v>
      </c>
      <c r="E12523" s="243">
        <v>28.636600000000001</v>
      </c>
      <c r="F12523" s="168">
        <f t="shared" si="221"/>
        <v>28.636600000000001</v>
      </c>
    </row>
    <row r="12524" spans="1:6" s="45" customFormat="1" ht="14.25">
      <c r="A12524" s="31" t="s">
        <v>1052</v>
      </c>
      <c r="B12524" s="21" t="s">
        <v>1878</v>
      </c>
      <c r="C12524" s="32" t="s">
        <v>13302</v>
      </c>
      <c r="D12524" s="33" t="s">
        <v>21</v>
      </c>
      <c r="E12524" s="243">
        <v>32.853900000000003</v>
      </c>
      <c r="F12524" s="168">
        <f t="shared" si="221"/>
        <v>32.853900000000003</v>
      </c>
    </row>
    <row r="12525" spans="1:6" s="45" customFormat="1" ht="14.25">
      <c r="A12525" s="31" t="s">
        <v>1053</v>
      </c>
      <c r="B12525" s="21" t="s">
        <v>1878</v>
      </c>
      <c r="C12525" s="32" t="s">
        <v>13303</v>
      </c>
      <c r="D12525" s="33" t="s">
        <v>21</v>
      </c>
      <c r="E12525" s="243">
        <v>33.6295</v>
      </c>
      <c r="F12525" s="168">
        <f t="shared" si="221"/>
        <v>33.6295</v>
      </c>
    </row>
    <row r="12526" spans="1:6" s="45" customFormat="1" ht="14.25">
      <c r="A12526" s="31" t="s">
        <v>1054</v>
      </c>
      <c r="B12526" s="21" t="s">
        <v>1878</v>
      </c>
      <c r="C12526" s="32" t="s">
        <v>13304</v>
      </c>
      <c r="D12526" s="33" t="s">
        <v>21</v>
      </c>
      <c r="E12526" s="243">
        <v>35.979199999999999</v>
      </c>
      <c r="F12526" s="168">
        <f t="shared" si="221"/>
        <v>35.979199999999999</v>
      </c>
    </row>
    <row r="12527" spans="1:6" s="45" customFormat="1" ht="14.25">
      <c r="A12527" s="31" t="s">
        <v>1055</v>
      </c>
      <c r="B12527" s="21" t="s">
        <v>1878</v>
      </c>
      <c r="C12527" s="32" t="s">
        <v>13305</v>
      </c>
      <c r="D12527" s="33" t="s">
        <v>21</v>
      </c>
      <c r="E12527" s="243">
        <v>40.218000000000004</v>
      </c>
      <c r="F12527" s="168">
        <f t="shared" si="221"/>
        <v>40.218000000000004</v>
      </c>
    </row>
    <row r="12528" spans="1:6" s="45" customFormat="1" ht="14.25">
      <c r="A12528" s="31" t="s">
        <v>1056</v>
      </c>
      <c r="B12528" s="21" t="s">
        <v>1878</v>
      </c>
      <c r="C12528" s="32" t="s">
        <v>13306</v>
      </c>
      <c r="D12528" s="33" t="s">
        <v>21</v>
      </c>
      <c r="E12528" s="243">
        <v>42.579000000000001</v>
      </c>
      <c r="F12528" s="168">
        <f t="shared" si="221"/>
        <v>42.579000000000001</v>
      </c>
    </row>
    <row r="12529" spans="1:6" s="45" customFormat="1" ht="14.25">
      <c r="A12529" s="31" t="s">
        <v>1057</v>
      </c>
      <c r="B12529" s="21" t="s">
        <v>1878</v>
      </c>
      <c r="C12529" s="32" t="s">
        <v>13307</v>
      </c>
      <c r="D12529" s="33" t="s">
        <v>21</v>
      </c>
      <c r="E12529" s="243">
        <v>44.408900000000003</v>
      </c>
      <c r="F12529" s="168">
        <f t="shared" si="221"/>
        <v>44.408900000000003</v>
      </c>
    </row>
    <row r="12530" spans="1:6" s="45" customFormat="1" ht="14.25">
      <c r="A12530" s="31" t="s">
        <v>1058</v>
      </c>
      <c r="B12530" s="21" t="s">
        <v>1878</v>
      </c>
      <c r="C12530" s="32" t="s">
        <v>13308</v>
      </c>
      <c r="D12530" s="33" t="s">
        <v>21</v>
      </c>
      <c r="E12530" s="243">
        <v>12.9885</v>
      </c>
      <c r="F12530" s="168">
        <f t="shared" si="221"/>
        <v>12.9885</v>
      </c>
    </row>
    <row r="12531" spans="1:6" s="45" customFormat="1" ht="14.25">
      <c r="A12531" s="31" t="s">
        <v>1059</v>
      </c>
      <c r="B12531" s="21" t="s">
        <v>1878</v>
      </c>
      <c r="C12531" s="32" t="s">
        <v>13309</v>
      </c>
      <c r="D12531" s="33" t="s">
        <v>21</v>
      </c>
      <c r="E12531" s="243">
        <v>15.5945</v>
      </c>
      <c r="F12531" s="168">
        <f t="shared" si="221"/>
        <v>15.5945</v>
      </c>
    </row>
    <row r="12532" spans="1:6" s="45" customFormat="1" ht="14.25">
      <c r="A12532" s="31" t="s">
        <v>1060</v>
      </c>
      <c r="B12532" s="21" t="s">
        <v>1878</v>
      </c>
      <c r="C12532" s="32" t="s">
        <v>13310</v>
      </c>
      <c r="D12532" s="33" t="s">
        <v>21</v>
      </c>
      <c r="E12532" s="243">
        <v>16.914100000000001</v>
      </c>
      <c r="F12532" s="168">
        <f t="shared" si="221"/>
        <v>16.914100000000001</v>
      </c>
    </row>
    <row r="12533" spans="1:6" s="45" customFormat="1" ht="14.25">
      <c r="A12533" s="31" t="s">
        <v>1061</v>
      </c>
      <c r="B12533" s="21" t="s">
        <v>1878</v>
      </c>
      <c r="C12533" s="32" t="s">
        <v>13311</v>
      </c>
      <c r="D12533" s="33" t="s">
        <v>21</v>
      </c>
      <c r="E12533" s="243">
        <v>12.7834</v>
      </c>
      <c r="F12533" s="168">
        <f t="shared" si="221"/>
        <v>12.7834</v>
      </c>
    </row>
    <row r="12534" spans="1:6" s="45" customFormat="1" ht="14.25">
      <c r="A12534" s="31" t="s">
        <v>1062</v>
      </c>
      <c r="B12534" s="21" t="s">
        <v>1878</v>
      </c>
      <c r="C12534" s="32" t="s">
        <v>13312</v>
      </c>
      <c r="D12534" s="33" t="s">
        <v>21</v>
      </c>
      <c r="E12534" s="243">
        <v>16.391100000000002</v>
      </c>
      <c r="F12534" s="168">
        <f t="shared" si="221"/>
        <v>16.391100000000002</v>
      </c>
    </row>
    <row r="12535" spans="1:6" s="45" customFormat="1" ht="14.25">
      <c r="A12535" s="31" t="s">
        <v>1063</v>
      </c>
      <c r="B12535" s="21" t="s">
        <v>1878</v>
      </c>
      <c r="C12535" s="32" t="s">
        <v>13313</v>
      </c>
      <c r="D12535" s="33" t="s">
        <v>21</v>
      </c>
      <c r="E12535" s="243">
        <v>18.6892</v>
      </c>
      <c r="F12535" s="168">
        <f t="shared" si="221"/>
        <v>18.6892</v>
      </c>
    </row>
    <row r="12536" spans="1:6" s="45" customFormat="1" ht="14.25">
      <c r="A12536" s="31" t="s">
        <v>1064</v>
      </c>
      <c r="B12536" s="21" t="s">
        <v>1878</v>
      </c>
      <c r="C12536" s="32" t="s">
        <v>13314</v>
      </c>
      <c r="D12536" s="33" t="s">
        <v>20</v>
      </c>
      <c r="E12536" s="243">
        <v>0.43469999999999998</v>
      </c>
      <c r="F12536" s="168">
        <f t="shared" si="221"/>
        <v>0.43469999999999998</v>
      </c>
    </row>
    <row r="12537" spans="1:6" s="45" customFormat="1" ht="24">
      <c r="A12537" s="31" t="s">
        <v>1065</v>
      </c>
      <c r="B12537" s="21" t="s">
        <v>1878</v>
      </c>
      <c r="C12537" s="32" t="s">
        <v>13315</v>
      </c>
      <c r="D12537" s="33" t="s">
        <v>20</v>
      </c>
      <c r="E12537" s="243">
        <v>1310.7550000000001</v>
      </c>
      <c r="F12537" s="168">
        <f t="shared" si="221"/>
        <v>1310.7550000000001</v>
      </c>
    </row>
    <row r="12538" spans="1:6" s="45" customFormat="1" ht="24">
      <c r="A12538" s="31" t="s">
        <v>1066</v>
      </c>
      <c r="B12538" s="21" t="s">
        <v>1878</v>
      </c>
      <c r="C12538" s="32" t="s">
        <v>13316</v>
      </c>
      <c r="D12538" s="33" t="s">
        <v>20</v>
      </c>
      <c r="E12538" s="243">
        <v>2653.6534999999999</v>
      </c>
      <c r="F12538" s="168">
        <f t="shared" si="221"/>
        <v>2653.6534999999999</v>
      </c>
    </row>
    <row r="12539" spans="1:6" s="45" customFormat="1" ht="14.25">
      <c r="A12539" s="31" t="s">
        <v>1067</v>
      </c>
      <c r="B12539" s="21" t="s">
        <v>1878</v>
      </c>
      <c r="C12539" s="32" t="s">
        <v>13317</v>
      </c>
      <c r="D12539" s="33" t="s">
        <v>20</v>
      </c>
      <c r="E12539" s="243">
        <v>41.493099999999998</v>
      </c>
      <c r="F12539" s="168">
        <f t="shared" si="221"/>
        <v>41.493099999999998</v>
      </c>
    </row>
    <row r="12540" spans="1:6" s="45" customFormat="1" ht="14.25">
      <c r="A12540" s="31" t="s">
        <v>1068</v>
      </c>
      <c r="B12540" s="21" t="s">
        <v>1878</v>
      </c>
      <c r="C12540" s="32" t="s">
        <v>13318</v>
      </c>
      <c r="D12540" s="33" t="s">
        <v>21</v>
      </c>
      <c r="E12540" s="243">
        <v>4227.1770999999999</v>
      </c>
      <c r="F12540" s="168">
        <f t="shared" si="221"/>
        <v>4227.1770999999999</v>
      </c>
    </row>
    <row r="12541" spans="1:6" s="45" customFormat="1" ht="14.25">
      <c r="A12541" s="31" t="s">
        <v>1069</v>
      </c>
      <c r="B12541" s="21" t="s">
        <v>1878</v>
      </c>
      <c r="C12541" s="32" t="s">
        <v>13319</v>
      </c>
      <c r="D12541" s="33" t="s">
        <v>21</v>
      </c>
      <c r="E12541" s="243">
        <v>4799.6183000000001</v>
      </c>
      <c r="F12541" s="168">
        <f t="shared" si="221"/>
        <v>4799.6183000000001</v>
      </c>
    </row>
    <row r="12542" spans="1:6" s="45" customFormat="1" ht="14.25">
      <c r="A12542" s="31" t="s">
        <v>1070</v>
      </c>
      <c r="B12542" s="21" t="s">
        <v>1878</v>
      </c>
      <c r="C12542" s="32" t="s">
        <v>13320</v>
      </c>
      <c r="D12542" s="33" t="s">
        <v>21</v>
      </c>
      <c r="E12542" s="243">
        <v>5680.2898999999998</v>
      </c>
      <c r="F12542" s="168">
        <f t="shared" si="221"/>
        <v>5680.2898999999998</v>
      </c>
    </row>
    <row r="12543" spans="1:6" s="45" customFormat="1" ht="14.25">
      <c r="A12543" s="31" t="s">
        <v>1071</v>
      </c>
      <c r="B12543" s="21" t="s">
        <v>1878</v>
      </c>
      <c r="C12543" s="32" t="s">
        <v>13321</v>
      </c>
      <c r="D12543" s="33" t="s">
        <v>21</v>
      </c>
      <c r="E12543" s="243">
        <v>6476.5460999999996</v>
      </c>
      <c r="F12543" s="168">
        <f t="shared" si="221"/>
        <v>6476.5460999999996</v>
      </c>
    </row>
    <row r="12544" spans="1:6" s="45" customFormat="1" ht="14.25">
      <c r="A12544" s="31" t="s">
        <v>1072</v>
      </c>
      <c r="B12544" s="21" t="s">
        <v>1878</v>
      </c>
      <c r="C12544" s="32" t="s">
        <v>13322</v>
      </c>
      <c r="D12544" s="33" t="s">
        <v>21</v>
      </c>
      <c r="E12544" s="243">
        <v>7137.4647000000004</v>
      </c>
      <c r="F12544" s="168">
        <f t="shared" si="221"/>
        <v>7137.4647000000004</v>
      </c>
    </row>
    <row r="12545" spans="1:6" s="45" customFormat="1" ht="14.25">
      <c r="A12545" s="31" t="s">
        <v>1073</v>
      </c>
      <c r="B12545" s="21" t="s">
        <v>1878</v>
      </c>
      <c r="C12545" s="32" t="s">
        <v>13323</v>
      </c>
      <c r="D12545" s="33" t="s">
        <v>21</v>
      </c>
      <c r="E12545" s="243">
        <v>7886.6149999999998</v>
      </c>
      <c r="F12545" s="168">
        <f t="shared" si="221"/>
        <v>7886.6149999999998</v>
      </c>
    </row>
    <row r="12546" spans="1:6" s="45" customFormat="1" ht="14.25">
      <c r="A12546" s="31" t="s">
        <v>1074</v>
      </c>
      <c r="B12546" s="21" t="s">
        <v>1878</v>
      </c>
      <c r="C12546" s="32" t="s">
        <v>13324</v>
      </c>
      <c r="D12546" s="33" t="s">
        <v>21</v>
      </c>
      <c r="E12546" s="243">
        <v>8503.4377000000004</v>
      </c>
      <c r="F12546" s="168">
        <f t="shared" si="221"/>
        <v>8503.4377000000004</v>
      </c>
    </row>
    <row r="12547" spans="1:6" s="45" customFormat="1" ht="14.25">
      <c r="A12547" s="31" t="s">
        <v>1075</v>
      </c>
      <c r="B12547" s="21" t="s">
        <v>1878</v>
      </c>
      <c r="C12547" s="32" t="s">
        <v>13325</v>
      </c>
      <c r="D12547" s="33" t="s">
        <v>21</v>
      </c>
      <c r="E12547" s="243">
        <v>9252.3477000000003</v>
      </c>
      <c r="F12547" s="168">
        <f t="shared" si="221"/>
        <v>9252.3477000000003</v>
      </c>
    </row>
    <row r="12548" spans="1:6" s="45" customFormat="1" ht="14.25">
      <c r="A12548" s="31" t="s">
        <v>1076</v>
      </c>
      <c r="B12548" s="21" t="s">
        <v>1878</v>
      </c>
      <c r="C12548" s="32" t="s">
        <v>13326</v>
      </c>
      <c r="D12548" s="33" t="s">
        <v>21</v>
      </c>
      <c r="E12548" s="243">
        <v>9913.0751</v>
      </c>
      <c r="F12548" s="168">
        <f t="shared" si="221"/>
        <v>9913.0751</v>
      </c>
    </row>
    <row r="12549" spans="1:6" s="45" customFormat="1" ht="14.25">
      <c r="A12549" s="31" t="s">
        <v>1077</v>
      </c>
      <c r="B12549" s="21" t="s">
        <v>1878</v>
      </c>
      <c r="C12549" s="32" t="s">
        <v>13327</v>
      </c>
      <c r="D12549" s="33" t="s">
        <v>21</v>
      </c>
      <c r="E12549" s="243">
        <v>10706.2855</v>
      </c>
      <c r="F12549" s="168">
        <f t="shared" si="221"/>
        <v>10706.2855</v>
      </c>
    </row>
    <row r="12550" spans="1:6" s="45" customFormat="1" ht="14.25">
      <c r="A12550" s="31" t="s">
        <v>1078</v>
      </c>
      <c r="B12550" s="21" t="s">
        <v>1878</v>
      </c>
      <c r="C12550" s="32" t="s">
        <v>13328</v>
      </c>
      <c r="D12550" s="33" t="s">
        <v>21</v>
      </c>
      <c r="E12550" s="243">
        <v>13403.9131</v>
      </c>
      <c r="F12550" s="168">
        <f t="shared" si="221"/>
        <v>13403.9131</v>
      </c>
    </row>
    <row r="12551" spans="1:6" s="45" customFormat="1" ht="14.25">
      <c r="A12551" s="31" t="s">
        <v>1079</v>
      </c>
      <c r="B12551" s="21" t="s">
        <v>1878</v>
      </c>
      <c r="C12551" s="32" t="s">
        <v>13329</v>
      </c>
      <c r="D12551" s="33" t="s">
        <v>21</v>
      </c>
      <c r="E12551" s="243">
        <v>14351.937400000001</v>
      </c>
      <c r="F12551" s="168">
        <f t="shared" si="221"/>
        <v>14351.937400000001</v>
      </c>
    </row>
    <row r="12552" spans="1:6" s="45" customFormat="1" ht="14.25">
      <c r="A12552" s="31" t="s">
        <v>1080</v>
      </c>
      <c r="B12552" s="21" t="s">
        <v>1878</v>
      </c>
      <c r="C12552" s="32" t="s">
        <v>13330</v>
      </c>
      <c r="D12552" s="33" t="s">
        <v>21</v>
      </c>
      <c r="E12552" s="243">
        <v>15084.7695</v>
      </c>
      <c r="F12552" s="168">
        <f t="shared" si="221"/>
        <v>15084.7695</v>
      </c>
    </row>
    <row r="12553" spans="1:6" s="45" customFormat="1" ht="14.25">
      <c r="A12553" s="31" t="s">
        <v>1081</v>
      </c>
      <c r="B12553" s="21" t="s">
        <v>1878</v>
      </c>
      <c r="C12553" s="32" t="s">
        <v>13331</v>
      </c>
      <c r="D12553" s="33" t="s">
        <v>21</v>
      </c>
      <c r="E12553" s="243">
        <v>15946.786099999999</v>
      </c>
      <c r="F12553" s="168">
        <f t="shared" si="221"/>
        <v>15946.786099999999</v>
      </c>
    </row>
    <row r="12554" spans="1:6" s="45" customFormat="1" ht="14.25">
      <c r="A12554" s="31" t="s">
        <v>1082</v>
      </c>
      <c r="B12554" s="21" t="s">
        <v>1878</v>
      </c>
      <c r="C12554" s="32" t="s">
        <v>13332</v>
      </c>
      <c r="D12554" s="33" t="s">
        <v>21</v>
      </c>
      <c r="E12554" s="243">
        <v>16691.120999999999</v>
      </c>
      <c r="F12554" s="168">
        <f t="shared" si="221"/>
        <v>16691.120999999999</v>
      </c>
    </row>
    <row r="12555" spans="1:6" s="45" customFormat="1" ht="14.25">
      <c r="A12555" s="31" t="s">
        <v>1083</v>
      </c>
      <c r="B12555" s="21" t="s">
        <v>1878</v>
      </c>
      <c r="C12555" s="32" t="s">
        <v>13333</v>
      </c>
      <c r="D12555" s="33" t="s">
        <v>21</v>
      </c>
      <c r="E12555" s="243">
        <v>20836.322899999999</v>
      </c>
      <c r="F12555" s="168">
        <f t="shared" si="221"/>
        <v>20836.322899999999</v>
      </c>
    </row>
    <row r="12556" spans="1:6" s="45" customFormat="1" ht="14.25">
      <c r="A12556" s="31" t="s">
        <v>1084</v>
      </c>
      <c r="B12556" s="21" t="s">
        <v>1878</v>
      </c>
      <c r="C12556" s="32" t="s">
        <v>13334</v>
      </c>
      <c r="D12556" s="33" t="s">
        <v>21</v>
      </c>
      <c r="E12556" s="243">
        <v>21738.961800000001</v>
      </c>
      <c r="F12556" s="168">
        <f t="shared" ref="F12556:F12619" si="222">E12556*$F$11535</f>
        <v>21738.961800000001</v>
      </c>
    </row>
    <row r="12557" spans="1:6" s="45" customFormat="1" ht="14.25">
      <c r="A12557" s="31" t="s">
        <v>1085</v>
      </c>
      <c r="B12557" s="21" t="s">
        <v>1878</v>
      </c>
      <c r="C12557" s="32" t="s">
        <v>13335</v>
      </c>
      <c r="D12557" s="33" t="s">
        <v>21</v>
      </c>
      <c r="E12557" s="243">
        <v>22805.458699999999</v>
      </c>
      <c r="F12557" s="168">
        <f t="shared" si="222"/>
        <v>22805.458699999999</v>
      </c>
    </row>
    <row r="12558" spans="1:6" s="45" customFormat="1" ht="14.25">
      <c r="A12558" s="31" t="s">
        <v>1086</v>
      </c>
      <c r="B12558" s="21" t="s">
        <v>1878</v>
      </c>
      <c r="C12558" s="32" t="s">
        <v>13336</v>
      </c>
      <c r="D12558" s="33" t="s">
        <v>21</v>
      </c>
      <c r="E12558" s="243">
        <v>26439.773300000001</v>
      </c>
      <c r="F12558" s="168">
        <f t="shared" si="222"/>
        <v>26439.773300000001</v>
      </c>
    </row>
    <row r="12559" spans="1:6" s="45" customFormat="1" ht="14.25">
      <c r="A12559" s="31" t="s">
        <v>1087</v>
      </c>
      <c r="B12559" s="21" t="s">
        <v>1878</v>
      </c>
      <c r="C12559" s="32" t="s">
        <v>13337</v>
      </c>
      <c r="D12559" s="33" t="s">
        <v>21</v>
      </c>
      <c r="E12559" s="243">
        <v>27667.38</v>
      </c>
      <c r="F12559" s="168">
        <f t="shared" si="222"/>
        <v>27667.38</v>
      </c>
    </row>
    <row r="12560" spans="1:6" s="45" customFormat="1" ht="14.25">
      <c r="A12560" s="31" t="s">
        <v>1088</v>
      </c>
      <c r="B12560" s="21" t="s">
        <v>1878</v>
      </c>
      <c r="C12560" s="32" t="s">
        <v>13338</v>
      </c>
      <c r="D12560" s="33" t="s">
        <v>21</v>
      </c>
      <c r="E12560" s="243">
        <v>4529.7421000000004</v>
      </c>
      <c r="F12560" s="168">
        <f t="shared" si="222"/>
        <v>4529.7421000000004</v>
      </c>
    </row>
    <row r="12561" spans="1:6" s="45" customFormat="1" ht="14.25">
      <c r="A12561" s="31" t="s">
        <v>1089</v>
      </c>
      <c r="B12561" s="21" t="s">
        <v>1878</v>
      </c>
      <c r="C12561" s="32" t="s">
        <v>13339</v>
      </c>
      <c r="D12561" s="33" t="s">
        <v>21</v>
      </c>
      <c r="E12561" s="243">
        <v>5143.1558000000005</v>
      </c>
      <c r="F12561" s="168">
        <f t="shared" si="222"/>
        <v>5143.1558000000005</v>
      </c>
    </row>
    <row r="12562" spans="1:6" s="45" customFormat="1" ht="14.25">
      <c r="A12562" s="31" t="s">
        <v>1090</v>
      </c>
      <c r="B12562" s="21" t="s">
        <v>1878</v>
      </c>
      <c r="C12562" s="32" t="s">
        <v>13340</v>
      </c>
      <c r="D12562" s="33" t="s">
        <v>21</v>
      </c>
      <c r="E12562" s="243">
        <v>6086.8558999999996</v>
      </c>
      <c r="F12562" s="168">
        <f t="shared" si="222"/>
        <v>6086.8558999999996</v>
      </c>
    </row>
    <row r="12563" spans="1:6" s="45" customFormat="1" ht="14.25">
      <c r="A12563" s="31" t="s">
        <v>1091</v>
      </c>
      <c r="B12563" s="21" t="s">
        <v>1878</v>
      </c>
      <c r="C12563" s="32" t="s">
        <v>13341</v>
      </c>
      <c r="D12563" s="33" t="s">
        <v>21</v>
      </c>
      <c r="E12563" s="243">
        <v>6939.8419000000004</v>
      </c>
      <c r="F12563" s="168">
        <f t="shared" si="222"/>
        <v>6939.8419000000004</v>
      </c>
    </row>
    <row r="12564" spans="1:6" s="45" customFormat="1" ht="14.25">
      <c r="A12564" s="31" t="s">
        <v>1092</v>
      </c>
      <c r="B12564" s="21" t="s">
        <v>1878</v>
      </c>
      <c r="C12564" s="32" t="s">
        <v>13342</v>
      </c>
      <c r="D12564" s="33" t="s">
        <v>21</v>
      </c>
      <c r="E12564" s="243">
        <v>7648.0418</v>
      </c>
      <c r="F12564" s="168">
        <f t="shared" si="222"/>
        <v>7648.0418</v>
      </c>
    </row>
    <row r="12565" spans="1:6" s="45" customFormat="1" ht="14.25">
      <c r="A12565" s="31" t="s">
        <v>1093</v>
      </c>
      <c r="B12565" s="21" t="s">
        <v>1878</v>
      </c>
      <c r="C12565" s="32" t="s">
        <v>13343</v>
      </c>
      <c r="D12565" s="33" t="s">
        <v>21</v>
      </c>
      <c r="E12565" s="243">
        <v>8450.7623999999996</v>
      </c>
      <c r="F12565" s="168">
        <f t="shared" si="222"/>
        <v>8450.7623999999996</v>
      </c>
    </row>
    <row r="12566" spans="1:6" s="45" customFormat="1" ht="14.25">
      <c r="A12566" s="31" t="s">
        <v>1094</v>
      </c>
      <c r="B12566" s="21" t="s">
        <v>1878</v>
      </c>
      <c r="C12566" s="32" t="s">
        <v>13344</v>
      </c>
      <c r="D12566" s="33" t="s">
        <v>21</v>
      </c>
      <c r="E12566" s="243">
        <v>9111.7170999999998</v>
      </c>
      <c r="F12566" s="168">
        <f t="shared" si="222"/>
        <v>9111.7170999999998</v>
      </c>
    </row>
    <row r="12567" spans="1:6" s="45" customFormat="1" ht="14.25">
      <c r="A12567" s="31" t="s">
        <v>1095</v>
      </c>
      <c r="B12567" s="21" t="s">
        <v>1878</v>
      </c>
      <c r="C12567" s="32" t="s">
        <v>13345</v>
      </c>
      <c r="D12567" s="33" t="s">
        <v>21</v>
      </c>
      <c r="E12567" s="243">
        <v>9914.2073999999993</v>
      </c>
      <c r="F12567" s="168">
        <f t="shared" si="222"/>
        <v>9914.2073999999993</v>
      </c>
    </row>
    <row r="12568" spans="1:6" s="45" customFormat="1" ht="14.25">
      <c r="A12568" s="31" t="s">
        <v>1096</v>
      </c>
      <c r="B12568" s="21" t="s">
        <v>1878</v>
      </c>
      <c r="C12568" s="32" t="s">
        <v>13346</v>
      </c>
      <c r="D12568" s="33" t="s">
        <v>21</v>
      </c>
      <c r="E12568" s="243">
        <v>10622.206099999999</v>
      </c>
      <c r="F12568" s="168">
        <f t="shared" si="222"/>
        <v>10622.206099999999</v>
      </c>
    </row>
    <row r="12569" spans="1:6" s="45" customFormat="1" ht="14.25">
      <c r="A12569" s="31" t="s">
        <v>1097</v>
      </c>
      <c r="B12569" s="21" t="s">
        <v>1878</v>
      </c>
      <c r="C12569" s="32" t="s">
        <v>13347</v>
      </c>
      <c r="D12569" s="33" t="s">
        <v>21</v>
      </c>
      <c r="E12569" s="243">
        <v>11472.146199999999</v>
      </c>
      <c r="F12569" s="168">
        <f t="shared" si="222"/>
        <v>11472.146199999999</v>
      </c>
    </row>
    <row r="12570" spans="1:6" s="45" customFormat="1" ht="14.25">
      <c r="A12570" s="31" t="s">
        <v>1098</v>
      </c>
      <c r="B12570" s="21" t="s">
        <v>1878</v>
      </c>
      <c r="C12570" s="32" t="s">
        <v>13348</v>
      </c>
      <c r="D12570" s="33" t="s">
        <v>21</v>
      </c>
      <c r="E12570" s="243">
        <v>14071.560100000001</v>
      </c>
      <c r="F12570" s="168">
        <f t="shared" si="222"/>
        <v>14071.560100000001</v>
      </c>
    </row>
    <row r="12571" spans="1:6" s="45" customFormat="1" ht="14.25">
      <c r="A12571" s="31" t="s">
        <v>1099</v>
      </c>
      <c r="B12571" s="21" t="s">
        <v>1878</v>
      </c>
      <c r="C12571" s="32" t="s">
        <v>13349</v>
      </c>
      <c r="D12571" s="33" t="s">
        <v>21</v>
      </c>
      <c r="E12571" s="243">
        <v>1392.8915999999999</v>
      </c>
      <c r="F12571" s="168">
        <f t="shared" si="222"/>
        <v>1392.8915999999999</v>
      </c>
    </row>
    <row r="12572" spans="1:6" s="45" customFormat="1" ht="14.25">
      <c r="A12572" s="31" t="s">
        <v>1100</v>
      </c>
      <c r="B12572" s="21" t="s">
        <v>1878</v>
      </c>
      <c r="C12572" s="32" t="s">
        <v>13350</v>
      </c>
      <c r="D12572" s="33" t="s">
        <v>21</v>
      </c>
      <c r="E12572" s="243">
        <v>1610.5397</v>
      </c>
      <c r="F12572" s="168">
        <f t="shared" si="222"/>
        <v>1610.5397</v>
      </c>
    </row>
    <row r="12573" spans="1:6" s="45" customFormat="1" ht="14.25">
      <c r="A12573" s="31" t="s">
        <v>1101</v>
      </c>
      <c r="B12573" s="21" t="s">
        <v>1878</v>
      </c>
      <c r="C12573" s="32" t="s">
        <v>13351</v>
      </c>
      <c r="D12573" s="33" t="s">
        <v>21</v>
      </c>
      <c r="E12573" s="243">
        <v>1828.1799000000001</v>
      </c>
      <c r="F12573" s="168">
        <f t="shared" si="222"/>
        <v>1828.1799000000001</v>
      </c>
    </row>
    <row r="12574" spans="1:6" s="45" customFormat="1" ht="14.25">
      <c r="A12574" s="31" t="s">
        <v>1102</v>
      </c>
      <c r="B12574" s="21" t="s">
        <v>1878</v>
      </c>
      <c r="C12574" s="32" t="s">
        <v>13352</v>
      </c>
      <c r="D12574" s="33" t="s">
        <v>21</v>
      </c>
      <c r="E12574" s="243">
        <v>2002.2851000000001</v>
      </c>
      <c r="F12574" s="168">
        <f t="shared" si="222"/>
        <v>2002.2851000000001</v>
      </c>
    </row>
    <row r="12575" spans="1:6" s="45" customFormat="1" ht="14.25">
      <c r="A12575" s="31" t="s">
        <v>1103</v>
      </c>
      <c r="B12575" s="21" t="s">
        <v>1878</v>
      </c>
      <c r="C12575" s="32" t="s">
        <v>13353</v>
      </c>
      <c r="D12575" s="33" t="s">
        <v>21</v>
      </c>
      <c r="E12575" s="243">
        <v>2219.9349000000002</v>
      </c>
      <c r="F12575" s="168">
        <f t="shared" si="222"/>
        <v>2219.9349000000002</v>
      </c>
    </row>
    <row r="12576" spans="1:6" s="45" customFormat="1" ht="14.25">
      <c r="A12576" s="31" t="s">
        <v>1104</v>
      </c>
      <c r="B12576" s="21" t="s">
        <v>1878</v>
      </c>
      <c r="C12576" s="32" t="s">
        <v>13354</v>
      </c>
      <c r="D12576" s="33" t="s">
        <v>21</v>
      </c>
      <c r="E12576" s="243">
        <v>2524.6361000000002</v>
      </c>
      <c r="F12576" s="168">
        <f t="shared" si="222"/>
        <v>2524.6361000000002</v>
      </c>
    </row>
    <row r="12577" spans="1:6" s="45" customFormat="1" ht="14.25">
      <c r="A12577" s="31" t="s">
        <v>1105</v>
      </c>
      <c r="B12577" s="21" t="s">
        <v>1878</v>
      </c>
      <c r="C12577" s="32" t="s">
        <v>13355</v>
      </c>
      <c r="D12577" s="33" t="s">
        <v>21</v>
      </c>
      <c r="E12577" s="243">
        <v>2698.7534000000001</v>
      </c>
      <c r="F12577" s="168">
        <f t="shared" si="222"/>
        <v>2698.7534000000001</v>
      </c>
    </row>
    <row r="12578" spans="1:6" s="45" customFormat="1" ht="14.25">
      <c r="A12578" s="31" t="s">
        <v>1106</v>
      </c>
      <c r="B12578" s="21" t="s">
        <v>1878</v>
      </c>
      <c r="C12578" s="32" t="s">
        <v>13356</v>
      </c>
      <c r="D12578" s="33" t="s">
        <v>21</v>
      </c>
      <c r="E12578" s="243">
        <v>2916.3901999999998</v>
      </c>
      <c r="F12578" s="168">
        <f t="shared" si="222"/>
        <v>2916.3901999999998</v>
      </c>
    </row>
    <row r="12579" spans="1:6" s="45" customFormat="1" ht="14.25">
      <c r="A12579" s="31" t="s">
        <v>1107</v>
      </c>
      <c r="B12579" s="21" t="s">
        <v>1878</v>
      </c>
      <c r="C12579" s="32" t="s">
        <v>13357</v>
      </c>
      <c r="D12579" s="33" t="s">
        <v>21</v>
      </c>
      <c r="E12579" s="243">
        <v>3090.5124999999998</v>
      </c>
      <c r="F12579" s="168">
        <f t="shared" si="222"/>
        <v>3090.5124999999998</v>
      </c>
    </row>
    <row r="12580" spans="1:6" s="45" customFormat="1" ht="14.25">
      <c r="A12580" s="31" t="s">
        <v>1108</v>
      </c>
      <c r="B12580" s="21" t="s">
        <v>1878</v>
      </c>
      <c r="C12580" s="32" t="s">
        <v>13358</v>
      </c>
      <c r="D12580" s="33" t="s">
        <v>21</v>
      </c>
      <c r="E12580" s="243">
        <v>3308.1325999999999</v>
      </c>
      <c r="F12580" s="168">
        <f t="shared" si="222"/>
        <v>3308.1325999999999</v>
      </c>
    </row>
    <row r="12581" spans="1:6" s="45" customFormat="1" ht="14.25">
      <c r="A12581" s="31" t="s">
        <v>1109</v>
      </c>
      <c r="B12581" s="21" t="s">
        <v>1878</v>
      </c>
      <c r="C12581" s="32" t="s">
        <v>13359</v>
      </c>
      <c r="D12581" s="33" t="s">
        <v>21</v>
      </c>
      <c r="E12581" s="243">
        <v>3525.7860999999998</v>
      </c>
      <c r="F12581" s="168">
        <f t="shared" si="222"/>
        <v>3525.7860999999998</v>
      </c>
    </row>
    <row r="12582" spans="1:6" s="45" customFormat="1" ht="14.25">
      <c r="A12582" s="31" t="s">
        <v>1110</v>
      </c>
      <c r="B12582" s="21" t="s">
        <v>1878</v>
      </c>
      <c r="C12582" s="32" t="s">
        <v>13360</v>
      </c>
      <c r="D12582" s="33" t="s">
        <v>21</v>
      </c>
      <c r="E12582" s="243">
        <v>3699.8989999999999</v>
      </c>
      <c r="F12582" s="168">
        <f t="shared" si="222"/>
        <v>3699.8989999999999</v>
      </c>
    </row>
    <row r="12583" spans="1:6" s="45" customFormat="1" ht="14.25">
      <c r="A12583" s="31" t="s">
        <v>1111</v>
      </c>
      <c r="B12583" s="21" t="s">
        <v>1878</v>
      </c>
      <c r="C12583" s="32" t="s">
        <v>13361</v>
      </c>
      <c r="D12583" s="33" t="s">
        <v>21</v>
      </c>
      <c r="E12583" s="243">
        <v>3917.5214999999998</v>
      </c>
      <c r="F12583" s="168">
        <f t="shared" si="222"/>
        <v>3917.5214999999998</v>
      </c>
    </row>
    <row r="12584" spans="1:6" s="45" customFormat="1" ht="14.25">
      <c r="A12584" s="31" t="s">
        <v>1112</v>
      </c>
      <c r="B12584" s="21" t="s">
        <v>1878</v>
      </c>
      <c r="C12584" s="32" t="s">
        <v>13362</v>
      </c>
      <c r="D12584" s="33" t="s">
        <v>21</v>
      </c>
      <c r="E12584" s="243">
        <v>4600.3684999999996</v>
      </c>
      <c r="F12584" s="168">
        <f t="shared" si="222"/>
        <v>4600.3684999999996</v>
      </c>
    </row>
    <row r="12585" spans="1:6" s="45" customFormat="1" ht="14.25">
      <c r="A12585" s="31" t="s">
        <v>1113</v>
      </c>
      <c r="B12585" s="21" t="s">
        <v>1878</v>
      </c>
      <c r="C12585" s="32" t="s">
        <v>13363</v>
      </c>
      <c r="D12585" s="33" t="s">
        <v>21</v>
      </c>
      <c r="E12585" s="243">
        <v>4849.0582999999997</v>
      </c>
      <c r="F12585" s="168">
        <f t="shared" si="222"/>
        <v>4849.0582999999997</v>
      </c>
    </row>
    <row r="12586" spans="1:6" s="45" customFormat="1" ht="14.25">
      <c r="A12586" s="31" t="s">
        <v>1114</v>
      </c>
      <c r="B12586" s="21" t="s">
        <v>1878</v>
      </c>
      <c r="C12586" s="32" t="s">
        <v>13364</v>
      </c>
      <c r="D12586" s="33" t="s">
        <v>21</v>
      </c>
      <c r="E12586" s="243">
        <v>5180.5675000000001</v>
      </c>
      <c r="F12586" s="168">
        <f t="shared" si="222"/>
        <v>5180.5675000000001</v>
      </c>
    </row>
    <row r="12587" spans="1:6" s="45" customFormat="1" ht="14.25">
      <c r="A12587" s="31" t="s">
        <v>1115</v>
      </c>
      <c r="B12587" s="21" t="s">
        <v>1878</v>
      </c>
      <c r="C12587" s="32" t="s">
        <v>13365</v>
      </c>
      <c r="D12587" s="33" t="s">
        <v>21</v>
      </c>
      <c r="E12587" s="243">
        <v>5304.9512000000004</v>
      </c>
      <c r="F12587" s="168">
        <f t="shared" si="222"/>
        <v>5304.9512000000004</v>
      </c>
    </row>
    <row r="12588" spans="1:6" s="45" customFormat="1" ht="14.25">
      <c r="A12588" s="31" t="s">
        <v>1116</v>
      </c>
      <c r="B12588" s="21" t="s">
        <v>1878</v>
      </c>
      <c r="C12588" s="32" t="s">
        <v>13366</v>
      </c>
      <c r="D12588" s="33" t="s">
        <v>21</v>
      </c>
      <c r="E12588" s="243">
        <v>5512.1619000000001</v>
      </c>
      <c r="F12588" s="168">
        <f t="shared" si="222"/>
        <v>5512.1619000000001</v>
      </c>
    </row>
    <row r="12589" spans="1:6" s="45" customFormat="1" ht="14.25">
      <c r="A12589" s="31" t="s">
        <v>1117</v>
      </c>
      <c r="B12589" s="21" t="s">
        <v>1878</v>
      </c>
      <c r="C12589" s="32" t="s">
        <v>13367</v>
      </c>
      <c r="D12589" s="33" t="s">
        <v>21</v>
      </c>
      <c r="E12589" s="243">
        <v>7333.61</v>
      </c>
      <c r="F12589" s="168">
        <f t="shared" si="222"/>
        <v>7333.61</v>
      </c>
    </row>
    <row r="12590" spans="1:6" s="45" customFormat="1" ht="14.25">
      <c r="A12590" s="31" t="s">
        <v>1118</v>
      </c>
      <c r="B12590" s="21" t="s">
        <v>1878</v>
      </c>
      <c r="C12590" s="32" t="s">
        <v>13368</v>
      </c>
      <c r="D12590" s="33" t="s">
        <v>21</v>
      </c>
      <c r="E12590" s="243">
        <v>9298.4508999999998</v>
      </c>
      <c r="F12590" s="168">
        <f t="shared" si="222"/>
        <v>9298.4508999999998</v>
      </c>
    </row>
    <row r="12591" spans="1:6" s="45" customFormat="1" ht="14.25">
      <c r="A12591" s="31" t="s">
        <v>1119</v>
      </c>
      <c r="B12591" s="21" t="s">
        <v>1878</v>
      </c>
      <c r="C12591" s="32" t="s">
        <v>13369</v>
      </c>
      <c r="D12591" s="33" t="s">
        <v>21</v>
      </c>
      <c r="E12591" s="243">
        <v>9827.3490999999995</v>
      </c>
      <c r="F12591" s="168">
        <f t="shared" si="222"/>
        <v>9827.3490999999995</v>
      </c>
    </row>
    <row r="12592" spans="1:6" s="45" customFormat="1" ht="14.25">
      <c r="A12592" s="31" t="s">
        <v>1120</v>
      </c>
      <c r="B12592" s="21" t="s">
        <v>1878</v>
      </c>
      <c r="C12592" s="32" t="s">
        <v>13370</v>
      </c>
      <c r="D12592" s="33" t="s">
        <v>21</v>
      </c>
      <c r="E12592" s="243">
        <v>10016.609700000001</v>
      </c>
      <c r="F12592" s="168">
        <f t="shared" si="222"/>
        <v>10016.609700000001</v>
      </c>
    </row>
    <row r="12593" spans="1:6" s="45" customFormat="1" ht="14.25">
      <c r="A12593" s="31" t="s">
        <v>1121</v>
      </c>
      <c r="B12593" s="21" t="s">
        <v>1878</v>
      </c>
      <c r="C12593" s="32" t="s">
        <v>13371</v>
      </c>
      <c r="D12593" s="33" t="s">
        <v>21</v>
      </c>
      <c r="E12593" s="243">
        <v>10508.0309</v>
      </c>
      <c r="F12593" s="168">
        <f t="shared" si="222"/>
        <v>10508.0309</v>
      </c>
    </row>
    <row r="12594" spans="1:6" s="45" customFormat="1" ht="14.25">
      <c r="A12594" s="31" t="s">
        <v>1122</v>
      </c>
      <c r="B12594" s="21" t="s">
        <v>1878</v>
      </c>
      <c r="C12594" s="32" t="s">
        <v>13372</v>
      </c>
      <c r="D12594" s="33" t="s">
        <v>21</v>
      </c>
      <c r="E12594" s="243">
        <v>6931.8082999999997</v>
      </c>
      <c r="F12594" s="168">
        <f t="shared" si="222"/>
        <v>6931.8082999999997</v>
      </c>
    </row>
    <row r="12595" spans="1:6" s="45" customFormat="1" ht="14.25">
      <c r="A12595" s="31" t="s">
        <v>1123</v>
      </c>
      <c r="B12595" s="21" t="s">
        <v>1878</v>
      </c>
      <c r="C12595" s="32" t="s">
        <v>13373</v>
      </c>
      <c r="D12595" s="33" t="s">
        <v>21</v>
      </c>
      <c r="E12595" s="243">
        <v>8381.6275999999998</v>
      </c>
      <c r="F12595" s="168">
        <f t="shared" si="222"/>
        <v>8381.6275999999998</v>
      </c>
    </row>
    <row r="12596" spans="1:6" s="45" customFormat="1" ht="14.25">
      <c r="A12596" s="31" t="s">
        <v>1124</v>
      </c>
      <c r="B12596" s="21" t="s">
        <v>1878</v>
      </c>
      <c r="C12596" s="32" t="s">
        <v>13374</v>
      </c>
      <c r="D12596" s="33" t="s">
        <v>21</v>
      </c>
      <c r="E12596" s="243">
        <v>8653.5395000000008</v>
      </c>
      <c r="F12596" s="168">
        <f t="shared" si="222"/>
        <v>8653.5395000000008</v>
      </c>
    </row>
    <row r="12597" spans="1:6" s="45" customFormat="1" ht="14.25">
      <c r="A12597" s="31" t="s">
        <v>1125</v>
      </c>
      <c r="B12597" s="21" t="s">
        <v>1878</v>
      </c>
      <c r="C12597" s="32" t="s">
        <v>13375</v>
      </c>
      <c r="D12597" s="33" t="s">
        <v>21</v>
      </c>
      <c r="E12597" s="243">
        <v>10034.388999999999</v>
      </c>
      <c r="F12597" s="168">
        <f t="shared" si="222"/>
        <v>10034.388999999999</v>
      </c>
    </row>
    <row r="12598" spans="1:6" s="45" customFormat="1" ht="14.25">
      <c r="A12598" s="31" t="s">
        <v>1126</v>
      </c>
      <c r="B12598" s="21" t="s">
        <v>1878</v>
      </c>
      <c r="C12598" s="32" t="s">
        <v>13376</v>
      </c>
      <c r="D12598" s="33" t="s">
        <v>21</v>
      </c>
      <c r="E12598" s="243">
        <v>10375.185100000001</v>
      </c>
      <c r="F12598" s="168">
        <f t="shared" si="222"/>
        <v>10375.185100000001</v>
      </c>
    </row>
    <row r="12599" spans="1:6" s="45" customFormat="1" ht="14.25">
      <c r="A12599" s="31" t="s">
        <v>1127</v>
      </c>
      <c r="B12599" s="21" t="s">
        <v>1878</v>
      </c>
      <c r="C12599" s="32" t="s">
        <v>13377</v>
      </c>
      <c r="D12599" s="33" t="s">
        <v>21</v>
      </c>
      <c r="E12599" s="243">
        <v>12142.315500000001</v>
      </c>
      <c r="F12599" s="168">
        <f t="shared" si="222"/>
        <v>12142.315500000001</v>
      </c>
    </row>
    <row r="12600" spans="1:6" s="45" customFormat="1" ht="14.25">
      <c r="A12600" s="31" t="s">
        <v>1128</v>
      </c>
      <c r="B12600" s="21" t="s">
        <v>1878</v>
      </c>
      <c r="C12600" s="32" t="s">
        <v>13378</v>
      </c>
      <c r="D12600" s="33" t="s">
        <v>21</v>
      </c>
      <c r="E12600" s="243">
        <v>13863.626700000001</v>
      </c>
      <c r="F12600" s="168">
        <f t="shared" si="222"/>
        <v>13863.626700000001</v>
      </c>
    </row>
    <row r="12601" spans="1:6" s="45" customFormat="1" ht="14.25">
      <c r="A12601" s="31" t="s">
        <v>1129</v>
      </c>
      <c r="B12601" s="21" t="s">
        <v>1878</v>
      </c>
      <c r="C12601" s="32" t="s">
        <v>13379</v>
      </c>
      <c r="D12601" s="33" t="s">
        <v>21</v>
      </c>
      <c r="E12601" s="243">
        <v>14724.6715</v>
      </c>
      <c r="F12601" s="168">
        <f t="shared" si="222"/>
        <v>14724.6715</v>
      </c>
    </row>
    <row r="12602" spans="1:6" s="45" customFormat="1" ht="14.25">
      <c r="A12602" s="31" t="s">
        <v>1130</v>
      </c>
      <c r="B12602" s="21" t="s">
        <v>1878</v>
      </c>
      <c r="C12602" s="32" t="s">
        <v>13380</v>
      </c>
      <c r="D12602" s="33" t="s">
        <v>21</v>
      </c>
      <c r="E12602" s="243">
        <v>15585.73</v>
      </c>
      <c r="F12602" s="168">
        <f t="shared" si="222"/>
        <v>15585.73</v>
      </c>
    </row>
    <row r="12603" spans="1:6" s="45" customFormat="1" ht="14.25">
      <c r="A12603" s="31" t="s">
        <v>1131</v>
      </c>
      <c r="B12603" s="21" t="s">
        <v>1878</v>
      </c>
      <c r="C12603" s="32" t="s">
        <v>13381</v>
      </c>
      <c r="D12603" s="33" t="s">
        <v>21</v>
      </c>
      <c r="E12603" s="243">
        <v>16718.545600000001</v>
      </c>
      <c r="F12603" s="168">
        <f t="shared" si="222"/>
        <v>16718.545600000001</v>
      </c>
    </row>
    <row r="12604" spans="1:6" s="45" customFormat="1" ht="14.25">
      <c r="A12604" s="31" t="s">
        <v>1132</v>
      </c>
      <c r="B12604" s="21" t="s">
        <v>1878</v>
      </c>
      <c r="C12604" s="32" t="s">
        <v>13382</v>
      </c>
      <c r="D12604" s="33" t="s">
        <v>21</v>
      </c>
      <c r="E12604" s="243">
        <v>17307.458900000001</v>
      </c>
      <c r="F12604" s="168">
        <f t="shared" si="222"/>
        <v>17307.458900000001</v>
      </c>
    </row>
    <row r="12605" spans="1:6" s="45" customFormat="1" ht="14.25">
      <c r="A12605" s="31" t="s">
        <v>1133</v>
      </c>
      <c r="B12605" s="21" t="s">
        <v>1878</v>
      </c>
      <c r="C12605" s="32" t="s">
        <v>13383</v>
      </c>
      <c r="D12605" s="33" t="s">
        <v>21</v>
      </c>
      <c r="E12605" s="243">
        <v>19074.5995</v>
      </c>
      <c r="F12605" s="168">
        <f t="shared" si="222"/>
        <v>19074.5995</v>
      </c>
    </row>
    <row r="12606" spans="1:6" s="45" customFormat="1" ht="14.25">
      <c r="A12606" s="31" t="s">
        <v>1134</v>
      </c>
      <c r="B12606" s="21" t="s">
        <v>1878</v>
      </c>
      <c r="C12606" s="32" t="s">
        <v>13384</v>
      </c>
      <c r="D12606" s="33" t="s">
        <v>21</v>
      </c>
      <c r="E12606" s="243">
        <v>20795.445100000001</v>
      </c>
      <c r="F12606" s="168">
        <f t="shared" si="222"/>
        <v>20795.445100000001</v>
      </c>
    </row>
    <row r="12607" spans="1:6" s="45" customFormat="1" ht="14.25">
      <c r="A12607" s="31" t="s">
        <v>1135</v>
      </c>
      <c r="B12607" s="21" t="s">
        <v>1878</v>
      </c>
      <c r="C12607" s="32" t="s">
        <v>13385</v>
      </c>
      <c r="D12607" s="33" t="s">
        <v>21</v>
      </c>
      <c r="E12607" s="243">
        <v>23778.184499999999</v>
      </c>
      <c r="F12607" s="168">
        <f t="shared" si="222"/>
        <v>23778.184499999999</v>
      </c>
    </row>
    <row r="12608" spans="1:6" s="45" customFormat="1" ht="14.25">
      <c r="A12608" s="31" t="s">
        <v>1136</v>
      </c>
      <c r="B12608" s="21" t="s">
        <v>1878</v>
      </c>
      <c r="C12608" s="32" t="s">
        <v>13386</v>
      </c>
      <c r="D12608" s="33" t="s">
        <v>21</v>
      </c>
      <c r="E12608" s="243">
        <v>24449.591100000001</v>
      </c>
      <c r="F12608" s="168">
        <f t="shared" si="222"/>
        <v>24449.591100000001</v>
      </c>
    </row>
    <row r="12609" spans="1:6" s="45" customFormat="1" ht="14.25">
      <c r="A12609" s="31" t="s">
        <v>1137</v>
      </c>
      <c r="B12609" s="21" t="s">
        <v>1878</v>
      </c>
      <c r="C12609" s="32" t="s">
        <v>13387</v>
      </c>
      <c r="D12609" s="33" t="s">
        <v>21</v>
      </c>
      <c r="E12609" s="243">
        <v>30854.845700000002</v>
      </c>
      <c r="F12609" s="168">
        <f t="shared" si="222"/>
        <v>30854.845700000002</v>
      </c>
    </row>
    <row r="12610" spans="1:6" s="45" customFormat="1" ht="14.25">
      <c r="A12610" s="31" t="s">
        <v>1138</v>
      </c>
      <c r="B12610" s="21" t="s">
        <v>1878</v>
      </c>
      <c r="C12610" s="32" t="s">
        <v>13388</v>
      </c>
      <c r="D12610" s="33" t="s">
        <v>21</v>
      </c>
      <c r="E12610" s="243">
        <v>33062.085299999999</v>
      </c>
      <c r="F12610" s="168">
        <f t="shared" si="222"/>
        <v>33062.085299999999</v>
      </c>
    </row>
    <row r="12611" spans="1:6" s="45" customFormat="1" ht="14.25">
      <c r="A12611" s="31" t="s">
        <v>1139</v>
      </c>
      <c r="B12611" s="21" t="s">
        <v>1878</v>
      </c>
      <c r="C12611" s="32" t="s">
        <v>13389</v>
      </c>
      <c r="D12611" s="33" t="s">
        <v>21</v>
      </c>
      <c r="E12611" s="243">
        <v>40726.424500000001</v>
      </c>
      <c r="F12611" s="168">
        <f t="shared" si="222"/>
        <v>40726.424500000001</v>
      </c>
    </row>
    <row r="12612" spans="1:6" s="45" customFormat="1" ht="14.25">
      <c r="A12612" s="31" t="s">
        <v>1140</v>
      </c>
      <c r="B12612" s="21" t="s">
        <v>1878</v>
      </c>
      <c r="C12612" s="32" t="s">
        <v>13390</v>
      </c>
      <c r="D12612" s="33" t="s">
        <v>21</v>
      </c>
      <c r="E12612" s="243">
        <v>48778.363499999999</v>
      </c>
      <c r="F12612" s="168">
        <f t="shared" si="222"/>
        <v>48778.363499999999</v>
      </c>
    </row>
    <row r="12613" spans="1:6" s="45" customFormat="1" ht="14.25">
      <c r="A12613" s="31" t="s">
        <v>1141</v>
      </c>
      <c r="B12613" s="21" t="s">
        <v>1878</v>
      </c>
      <c r="C12613" s="32" t="s">
        <v>13391</v>
      </c>
      <c r="D12613" s="33" t="s">
        <v>21</v>
      </c>
      <c r="E12613" s="243">
        <v>51641.923799999997</v>
      </c>
      <c r="F12613" s="168">
        <f t="shared" si="222"/>
        <v>51641.923799999997</v>
      </c>
    </row>
    <row r="12614" spans="1:6" s="45" customFormat="1" ht="14.25">
      <c r="A12614" s="31" t="s">
        <v>1142</v>
      </c>
      <c r="B12614" s="21" t="s">
        <v>1878</v>
      </c>
      <c r="C12614" s="32" t="s">
        <v>13392</v>
      </c>
      <c r="D12614" s="33" t="s">
        <v>21</v>
      </c>
      <c r="E12614" s="243">
        <v>54493.6855</v>
      </c>
      <c r="F12614" s="168">
        <f t="shared" si="222"/>
        <v>54493.6855</v>
      </c>
    </row>
    <row r="12615" spans="1:6" s="45" customFormat="1" ht="14.25">
      <c r="A12615" s="31" t="s">
        <v>1143</v>
      </c>
      <c r="B12615" s="21" t="s">
        <v>1878</v>
      </c>
      <c r="C12615" s="32" t="s">
        <v>13393</v>
      </c>
      <c r="D12615" s="33" t="s">
        <v>57</v>
      </c>
      <c r="E12615" s="243">
        <v>0.72089999999999999</v>
      </c>
      <c r="F12615" s="168">
        <f t="shared" si="222"/>
        <v>0.72089999999999999</v>
      </c>
    </row>
    <row r="12616" spans="1:6" s="45" customFormat="1" ht="14.25">
      <c r="A12616" s="31" t="s">
        <v>1880</v>
      </c>
      <c r="B12616" s="21" t="s">
        <v>1878</v>
      </c>
      <c r="C12616" s="32" t="s">
        <v>13394</v>
      </c>
      <c r="D12616" s="33" t="s">
        <v>21</v>
      </c>
      <c r="E12616" s="243">
        <v>63.58</v>
      </c>
      <c r="F12616" s="168">
        <f t="shared" si="222"/>
        <v>63.58</v>
      </c>
    </row>
    <row r="12617" spans="1:6" s="45" customFormat="1" ht="14.25">
      <c r="A12617" s="31" t="s">
        <v>1881</v>
      </c>
      <c r="B12617" s="21" t="s">
        <v>1878</v>
      </c>
      <c r="C12617" s="32" t="s">
        <v>13395</v>
      </c>
      <c r="D12617" s="33" t="s">
        <v>21</v>
      </c>
      <c r="E12617" s="243">
        <v>27.298200000000001</v>
      </c>
      <c r="F12617" s="168">
        <f t="shared" si="222"/>
        <v>27.298200000000001</v>
      </c>
    </row>
    <row r="12618" spans="1:6" s="45" customFormat="1" ht="14.25">
      <c r="A12618" s="31" t="s">
        <v>1882</v>
      </c>
      <c r="B12618" s="21" t="s">
        <v>1878</v>
      </c>
      <c r="C12618" s="32" t="s">
        <v>13396</v>
      </c>
      <c r="D12618" s="33" t="s">
        <v>21</v>
      </c>
      <c r="E12618" s="243">
        <v>39.538800000000002</v>
      </c>
      <c r="F12618" s="168">
        <f t="shared" si="222"/>
        <v>39.538800000000002</v>
      </c>
    </row>
    <row r="12619" spans="1:6" s="45" customFormat="1" ht="14.25">
      <c r="A12619" s="31" t="s">
        <v>1883</v>
      </c>
      <c r="B12619" s="21" t="s">
        <v>1878</v>
      </c>
      <c r="C12619" s="32" t="s">
        <v>13397</v>
      </c>
      <c r="D12619" s="33" t="s">
        <v>21</v>
      </c>
      <c r="E12619" s="243">
        <v>49.162199999999999</v>
      </c>
      <c r="F12619" s="168">
        <f t="shared" si="222"/>
        <v>49.162199999999999</v>
      </c>
    </row>
    <row r="12620" spans="1:6" s="45" customFormat="1" ht="14.25">
      <c r="A12620" s="31" t="s">
        <v>1884</v>
      </c>
      <c r="B12620" s="21" t="s">
        <v>1878</v>
      </c>
      <c r="C12620" s="32" t="s">
        <v>13398</v>
      </c>
      <c r="D12620" s="33" t="s">
        <v>21</v>
      </c>
      <c r="E12620" s="243">
        <v>90.902000000000001</v>
      </c>
      <c r="F12620" s="168">
        <f t="shared" ref="F12620:F12683" si="223">E12620*$F$11535</f>
        <v>90.902000000000001</v>
      </c>
    </row>
    <row r="12621" spans="1:6" s="45" customFormat="1" ht="14.25">
      <c r="A12621" s="31" t="s">
        <v>1885</v>
      </c>
      <c r="B12621" s="21" t="s">
        <v>1878</v>
      </c>
      <c r="C12621" s="32" t="s">
        <v>13399</v>
      </c>
      <c r="D12621" s="33" t="s">
        <v>21</v>
      </c>
      <c r="E12621" s="243">
        <v>105.4693</v>
      </c>
      <c r="F12621" s="168">
        <f t="shared" si="223"/>
        <v>105.4693</v>
      </c>
    </row>
    <row r="12622" spans="1:6" s="45" customFormat="1" ht="14.25">
      <c r="A12622" s="31" t="s">
        <v>1886</v>
      </c>
      <c r="B12622" s="21" t="s">
        <v>1878</v>
      </c>
      <c r="C12622" s="32" t="s">
        <v>13400</v>
      </c>
      <c r="D12622" s="33" t="s">
        <v>20</v>
      </c>
      <c r="E12622" s="243">
        <v>150.95480000000001</v>
      </c>
      <c r="F12622" s="168">
        <f t="shared" si="223"/>
        <v>150.95480000000001</v>
      </c>
    </row>
    <row r="12623" spans="1:6" s="45" customFormat="1" ht="14.25">
      <c r="A12623" s="31" t="s">
        <v>1144</v>
      </c>
      <c r="B12623" s="21" t="s">
        <v>1878</v>
      </c>
      <c r="C12623" s="32" t="s">
        <v>13401</v>
      </c>
      <c r="D12623" s="33" t="s">
        <v>44</v>
      </c>
      <c r="E12623" s="243" t="s">
        <v>143</v>
      </c>
      <c r="F12623" s="168" t="e">
        <f t="shared" si="223"/>
        <v>#VALUE!</v>
      </c>
    </row>
    <row r="12624" spans="1:6" s="45" customFormat="1" ht="14.25">
      <c r="A12624" s="31" t="s">
        <v>1145</v>
      </c>
      <c r="B12624" s="21" t="s">
        <v>1878</v>
      </c>
      <c r="C12624" s="32" t="s">
        <v>13402</v>
      </c>
      <c r="D12624" s="33" t="s">
        <v>44</v>
      </c>
      <c r="E12624" s="243" t="s">
        <v>143</v>
      </c>
      <c r="F12624" s="168" t="e">
        <f t="shared" si="223"/>
        <v>#VALUE!</v>
      </c>
    </row>
    <row r="12625" spans="1:6" s="45" customFormat="1" ht="14.25">
      <c r="A12625" s="31" t="s">
        <v>1146</v>
      </c>
      <c r="B12625" s="21" t="s">
        <v>1878</v>
      </c>
      <c r="C12625" s="32" t="s">
        <v>13403</v>
      </c>
      <c r="D12625" s="33" t="s">
        <v>44</v>
      </c>
      <c r="E12625" s="243" t="s">
        <v>143</v>
      </c>
      <c r="F12625" s="168" t="e">
        <f t="shared" si="223"/>
        <v>#VALUE!</v>
      </c>
    </row>
    <row r="12626" spans="1:6" s="45" customFormat="1" ht="14.25">
      <c r="A12626" s="31" t="s">
        <v>1147</v>
      </c>
      <c r="B12626" s="21" t="s">
        <v>1878</v>
      </c>
      <c r="C12626" s="32" t="s">
        <v>13404</v>
      </c>
      <c r="D12626" s="33" t="s">
        <v>20</v>
      </c>
      <c r="E12626" s="243">
        <v>6595.3953000000001</v>
      </c>
      <c r="F12626" s="168">
        <f t="shared" si="223"/>
        <v>6595.3953000000001</v>
      </c>
    </row>
    <row r="12627" spans="1:6" s="45" customFormat="1" ht="14.25">
      <c r="A12627" s="31" t="s">
        <v>1148</v>
      </c>
      <c r="B12627" s="21" t="s">
        <v>1878</v>
      </c>
      <c r="C12627" s="32" t="s">
        <v>13405</v>
      </c>
      <c r="D12627" s="33" t="s">
        <v>20</v>
      </c>
      <c r="E12627" s="243">
        <v>14005.158600000001</v>
      </c>
      <c r="F12627" s="168">
        <f t="shared" si="223"/>
        <v>14005.158600000001</v>
      </c>
    </row>
    <row r="12628" spans="1:6" s="45" customFormat="1" ht="14.25">
      <c r="A12628" s="31" t="s">
        <v>1149</v>
      </c>
      <c r="B12628" s="21" t="s">
        <v>1878</v>
      </c>
      <c r="C12628" s="32" t="s">
        <v>13406</v>
      </c>
      <c r="D12628" s="33" t="s">
        <v>20</v>
      </c>
      <c r="E12628" s="243">
        <v>10389.413399999999</v>
      </c>
      <c r="F12628" s="168">
        <f t="shared" si="223"/>
        <v>10389.413399999999</v>
      </c>
    </row>
    <row r="12629" spans="1:6" s="45" customFormat="1" ht="14.25">
      <c r="A12629" s="31" t="s">
        <v>1150</v>
      </c>
      <c r="B12629" s="21" t="s">
        <v>1878</v>
      </c>
      <c r="C12629" s="32" t="s">
        <v>13407</v>
      </c>
      <c r="D12629" s="33" t="s">
        <v>20</v>
      </c>
      <c r="E12629" s="243">
        <v>12218.5406</v>
      </c>
      <c r="F12629" s="168">
        <f t="shared" si="223"/>
        <v>12218.5406</v>
      </c>
    </row>
    <row r="12630" spans="1:6" s="45" customFormat="1" ht="14.25">
      <c r="A12630" s="31" t="s">
        <v>1151</v>
      </c>
      <c r="B12630" s="21" t="s">
        <v>1878</v>
      </c>
      <c r="C12630" s="32" t="s">
        <v>13408</v>
      </c>
      <c r="D12630" s="33" t="s">
        <v>20</v>
      </c>
      <c r="E12630" s="243">
        <v>14895.304599999999</v>
      </c>
      <c r="F12630" s="168">
        <f t="shared" si="223"/>
        <v>14895.304599999999</v>
      </c>
    </row>
    <row r="12631" spans="1:6" s="45" customFormat="1" ht="14.25">
      <c r="A12631" s="31" t="s">
        <v>1152</v>
      </c>
      <c r="B12631" s="21" t="s">
        <v>1878</v>
      </c>
      <c r="C12631" s="32" t="s">
        <v>13409</v>
      </c>
      <c r="D12631" s="33" t="s">
        <v>20</v>
      </c>
      <c r="E12631" s="243">
        <v>17623.895</v>
      </c>
      <c r="F12631" s="168">
        <f t="shared" si="223"/>
        <v>17623.895</v>
      </c>
    </row>
    <row r="12632" spans="1:6" s="45" customFormat="1" ht="14.25">
      <c r="A12632" s="31" t="s">
        <v>1153</v>
      </c>
      <c r="B12632" s="21" t="s">
        <v>1878</v>
      </c>
      <c r="C12632" s="32" t="s">
        <v>13410</v>
      </c>
      <c r="D12632" s="33" t="s">
        <v>20</v>
      </c>
      <c r="E12632" s="243">
        <v>20639.560300000001</v>
      </c>
      <c r="F12632" s="168">
        <f t="shared" si="223"/>
        <v>20639.560300000001</v>
      </c>
    </row>
    <row r="12633" spans="1:6" s="45" customFormat="1" ht="14.25">
      <c r="A12633" s="31" t="s">
        <v>1154</v>
      </c>
      <c r="B12633" s="21" t="s">
        <v>1878</v>
      </c>
      <c r="C12633" s="32" t="s">
        <v>13411</v>
      </c>
      <c r="D12633" s="33" t="s">
        <v>20</v>
      </c>
      <c r="E12633" s="243">
        <v>27489.287499999999</v>
      </c>
      <c r="F12633" s="168">
        <f t="shared" si="223"/>
        <v>27489.287499999999</v>
      </c>
    </row>
    <row r="12634" spans="1:6" s="45" customFormat="1" ht="14.25">
      <c r="A12634" s="31" t="s">
        <v>1155</v>
      </c>
      <c r="B12634" s="21" t="s">
        <v>1878</v>
      </c>
      <c r="C12634" s="32" t="s">
        <v>13412</v>
      </c>
      <c r="D12634" s="33" t="s">
        <v>20</v>
      </c>
      <c r="E12634" s="243">
        <v>9699.5288</v>
      </c>
      <c r="F12634" s="168">
        <f t="shared" si="223"/>
        <v>9699.5288</v>
      </c>
    </row>
    <row r="12635" spans="1:6" s="45" customFormat="1" ht="14.25">
      <c r="A12635" s="31" t="s">
        <v>1156</v>
      </c>
      <c r="B12635" s="21" t="s">
        <v>1878</v>
      </c>
      <c r="C12635" s="32" t="s">
        <v>13413</v>
      </c>
      <c r="D12635" s="33" t="s">
        <v>20</v>
      </c>
      <c r="E12635" s="243">
        <v>17087.6643</v>
      </c>
      <c r="F12635" s="168">
        <f t="shared" si="223"/>
        <v>17087.6643</v>
      </c>
    </row>
    <row r="12636" spans="1:6" s="45" customFormat="1" ht="14.25">
      <c r="A12636" s="31" t="s">
        <v>1157</v>
      </c>
      <c r="B12636" s="21" t="s">
        <v>1878</v>
      </c>
      <c r="C12636" s="32" t="s">
        <v>13414</v>
      </c>
      <c r="D12636" s="33" t="s">
        <v>20</v>
      </c>
      <c r="E12636" s="243">
        <v>20308.6466</v>
      </c>
      <c r="F12636" s="168">
        <f t="shared" si="223"/>
        <v>20308.6466</v>
      </c>
    </row>
    <row r="12637" spans="1:6" s="45" customFormat="1" ht="14.25">
      <c r="A12637" s="31" t="s">
        <v>1158</v>
      </c>
      <c r="B12637" s="21" t="s">
        <v>1878</v>
      </c>
      <c r="C12637" s="32" t="s">
        <v>13415</v>
      </c>
      <c r="D12637" s="33" t="s">
        <v>20</v>
      </c>
      <c r="E12637" s="243">
        <v>23257.793300000001</v>
      </c>
      <c r="F12637" s="168">
        <f t="shared" si="223"/>
        <v>23257.793300000001</v>
      </c>
    </row>
    <row r="12638" spans="1:6" s="45" customFormat="1" ht="14.25">
      <c r="A12638" s="31" t="s">
        <v>1159</v>
      </c>
      <c r="B12638" s="21" t="s">
        <v>1878</v>
      </c>
      <c r="C12638" s="32" t="s">
        <v>13416</v>
      </c>
      <c r="D12638" s="33" t="s">
        <v>20</v>
      </c>
      <c r="E12638" s="243">
        <v>26989.975600000002</v>
      </c>
      <c r="F12638" s="168">
        <f t="shared" si="223"/>
        <v>26989.975600000002</v>
      </c>
    </row>
    <row r="12639" spans="1:6" s="45" customFormat="1" ht="14.25">
      <c r="A12639" s="31" t="s">
        <v>1160</v>
      </c>
      <c r="B12639" s="21" t="s">
        <v>1878</v>
      </c>
      <c r="C12639" s="32" t="s">
        <v>13417</v>
      </c>
      <c r="D12639" s="33" t="s">
        <v>20</v>
      </c>
      <c r="E12639" s="243">
        <v>30154.6751</v>
      </c>
      <c r="F12639" s="168">
        <f t="shared" si="223"/>
        <v>30154.6751</v>
      </c>
    </row>
    <row r="12640" spans="1:6" s="45" customFormat="1" ht="14.25">
      <c r="A12640" s="31" t="s">
        <v>1161</v>
      </c>
      <c r="B12640" s="21" t="s">
        <v>1878</v>
      </c>
      <c r="C12640" s="32" t="s">
        <v>13418</v>
      </c>
      <c r="D12640" s="33" t="s">
        <v>20</v>
      </c>
      <c r="E12640" s="243">
        <v>30386.702399999998</v>
      </c>
      <c r="F12640" s="168">
        <f t="shared" si="223"/>
        <v>30386.702399999998</v>
      </c>
    </row>
    <row r="12641" spans="1:6" s="45" customFormat="1" ht="14.25">
      <c r="A12641" s="31" t="s">
        <v>1162</v>
      </c>
      <c r="B12641" s="21" t="s">
        <v>1878</v>
      </c>
      <c r="C12641" s="32" t="s">
        <v>13419</v>
      </c>
      <c r="D12641" s="33" t="s">
        <v>20</v>
      </c>
      <c r="E12641" s="243">
        <v>33965.632599999997</v>
      </c>
      <c r="F12641" s="168">
        <f t="shared" si="223"/>
        <v>33965.632599999997</v>
      </c>
    </row>
    <row r="12642" spans="1:6" s="45" customFormat="1" ht="14.25">
      <c r="A12642" s="31" t="s">
        <v>1163</v>
      </c>
      <c r="B12642" s="21" t="s">
        <v>1878</v>
      </c>
      <c r="C12642" s="32" t="s">
        <v>13420</v>
      </c>
      <c r="D12642" s="33" t="s">
        <v>20</v>
      </c>
      <c r="E12642" s="243">
        <v>35927.650999999998</v>
      </c>
      <c r="F12642" s="168">
        <f t="shared" si="223"/>
        <v>35927.650999999998</v>
      </c>
    </row>
    <row r="12643" spans="1:6" s="45" customFormat="1" ht="14.25">
      <c r="A12643" s="31" t="s">
        <v>1164</v>
      </c>
      <c r="B12643" s="21" t="s">
        <v>1878</v>
      </c>
      <c r="C12643" s="32" t="s">
        <v>13421</v>
      </c>
      <c r="D12643" s="33" t="s">
        <v>20</v>
      </c>
      <c r="E12643" s="243">
        <v>40488.8053</v>
      </c>
      <c r="F12643" s="168">
        <f t="shared" si="223"/>
        <v>40488.8053</v>
      </c>
    </row>
    <row r="12644" spans="1:6" s="45" customFormat="1" ht="14.25">
      <c r="A12644" s="31" t="s">
        <v>1165</v>
      </c>
      <c r="B12644" s="21" t="s">
        <v>1878</v>
      </c>
      <c r="C12644" s="32" t="s">
        <v>13422</v>
      </c>
      <c r="D12644" s="33" t="s">
        <v>20</v>
      </c>
      <c r="E12644" s="243">
        <v>43740.613799999999</v>
      </c>
      <c r="F12644" s="168">
        <f t="shared" si="223"/>
        <v>43740.613799999999</v>
      </c>
    </row>
    <row r="12645" spans="1:6" s="45" customFormat="1" ht="14.25">
      <c r="A12645" s="31" t="s">
        <v>1166</v>
      </c>
      <c r="B12645" s="21" t="s">
        <v>1878</v>
      </c>
      <c r="C12645" s="32" t="s">
        <v>13423</v>
      </c>
      <c r="D12645" s="33" t="s">
        <v>20</v>
      </c>
      <c r="E12645" s="243">
        <v>51926.779000000002</v>
      </c>
      <c r="F12645" s="168">
        <f t="shared" si="223"/>
        <v>51926.779000000002</v>
      </c>
    </row>
    <row r="12646" spans="1:6" s="45" customFormat="1" ht="14.25">
      <c r="A12646" s="31" t="s">
        <v>1167</v>
      </c>
      <c r="B12646" s="21" t="s">
        <v>1878</v>
      </c>
      <c r="C12646" s="32" t="s">
        <v>13424</v>
      </c>
      <c r="D12646" s="33" t="s">
        <v>20</v>
      </c>
      <c r="E12646" s="243">
        <v>56321.747600000002</v>
      </c>
      <c r="F12646" s="168">
        <f t="shared" si="223"/>
        <v>56321.747600000002</v>
      </c>
    </row>
    <row r="12647" spans="1:6" s="45" customFormat="1" ht="14.25">
      <c r="A12647" s="31" t="s">
        <v>1168</v>
      </c>
      <c r="B12647" s="21" t="s">
        <v>1878</v>
      </c>
      <c r="C12647" s="32" t="s">
        <v>13425</v>
      </c>
      <c r="D12647" s="33" t="s">
        <v>20</v>
      </c>
      <c r="E12647" s="243">
        <v>54320.351999999999</v>
      </c>
      <c r="F12647" s="168">
        <f t="shared" si="223"/>
        <v>54320.351999999999</v>
      </c>
    </row>
    <row r="12648" spans="1:6" s="45" customFormat="1" ht="14.25">
      <c r="A12648" s="31" t="s">
        <v>1169</v>
      </c>
      <c r="B12648" s="21" t="s">
        <v>1878</v>
      </c>
      <c r="C12648" s="32" t="s">
        <v>13426</v>
      </c>
      <c r="D12648" s="33" t="s">
        <v>20</v>
      </c>
      <c r="E12648" s="243">
        <v>577.38639999999998</v>
      </c>
      <c r="F12648" s="168">
        <f t="shared" si="223"/>
        <v>577.38639999999998</v>
      </c>
    </row>
    <row r="12649" spans="1:6" s="45" customFormat="1" ht="14.25">
      <c r="A12649" s="31" t="s">
        <v>1170</v>
      </c>
      <c r="B12649" s="21" t="s">
        <v>1878</v>
      </c>
      <c r="C12649" s="32" t="s">
        <v>13427</v>
      </c>
      <c r="D12649" s="33" t="s">
        <v>20</v>
      </c>
      <c r="E12649" s="243">
        <v>69.417900000000003</v>
      </c>
      <c r="F12649" s="168">
        <f t="shared" si="223"/>
        <v>69.417900000000003</v>
      </c>
    </row>
    <row r="12650" spans="1:6" s="45" customFormat="1" ht="14.25">
      <c r="A12650" s="31" t="s">
        <v>1171</v>
      </c>
      <c r="B12650" s="21" t="s">
        <v>1878</v>
      </c>
      <c r="C12650" s="32" t="s">
        <v>13428</v>
      </c>
      <c r="D12650" s="33" t="s">
        <v>20</v>
      </c>
      <c r="E12650" s="243">
        <v>81.265900000000002</v>
      </c>
      <c r="F12650" s="168">
        <f t="shared" si="223"/>
        <v>81.265900000000002</v>
      </c>
    </row>
    <row r="12651" spans="1:6" s="45" customFormat="1" ht="14.25">
      <c r="A12651" s="31" t="s">
        <v>1172</v>
      </c>
      <c r="B12651" s="21" t="s">
        <v>1878</v>
      </c>
      <c r="C12651" s="32" t="s">
        <v>13429</v>
      </c>
      <c r="D12651" s="33" t="s">
        <v>20</v>
      </c>
      <c r="E12651" s="243">
        <v>94.27</v>
      </c>
      <c r="F12651" s="168">
        <f t="shared" si="223"/>
        <v>94.27</v>
      </c>
    </row>
    <row r="12652" spans="1:6" s="45" customFormat="1" ht="14.25">
      <c r="A12652" s="31" t="s">
        <v>1173</v>
      </c>
      <c r="B12652" s="21" t="s">
        <v>1878</v>
      </c>
      <c r="C12652" s="32" t="s">
        <v>13430</v>
      </c>
      <c r="D12652" s="33" t="s">
        <v>20</v>
      </c>
      <c r="E12652" s="243">
        <v>128.833</v>
      </c>
      <c r="F12652" s="168">
        <f t="shared" si="223"/>
        <v>128.833</v>
      </c>
    </row>
    <row r="12653" spans="1:6" s="45" customFormat="1" ht="14.25">
      <c r="A12653" s="31" t="s">
        <v>1174</v>
      </c>
      <c r="B12653" s="21" t="s">
        <v>1878</v>
      </c>
      <c r="C12653" s="32" t="s">
        <v>13431</v>
      </c>
      <c r="D12653" s="33" t="s">
        <v>20</v>
      </c>
      <c r="E12653" s="243">
        <v>120.69929999999999</v>
      </c>
      <c r="F12653" s="168">
        <f t="shared" si="223"/>
        <v>120.69929999999999</v>
      </c>
    </row>
    <row r="12654" spans="1:6" s="45" customFormat="1" ht="14.25">
      <c r="A12654" s="31" t="s">
        <v>1175</v>
      </c>
      <c r="B12654" s="21" t="s">
        <v>1878</v>
      </c>
      <c r="C12654" s="32" t="s">
        <v>13432</v>
      </c>
      <c r="D12654" s="33" t="s">
        <v>20</v>
      </c>
      <c r="E12654" s="243">
        <v>133.03370000000001</v>
      </c>
      <c r="F12654" s="168">
        <f t="shared" si="223"/>
        <v>133.03370000000001</v>
      </c>
    </row>
    <row r="12655" spans="1:6" s="45" customFormat="1" ht="14.25">
      <c r="A12655" s="31" t="s">
        <v>1176</v>
      </c>
      <c r="B12655" s="21" t="s">
        <v>1878</v>
      </c>
      <c r="C12655" s="32" t="s">
        <v>13433</v>
      </c>
      <c r="D12655" s="33" t="s">
        <v>20</v>
      </c>
      <c r="E12655" s="243">
        <v>74.122500000000002</v>
      </c>
      <c r="F12655" s="168">
        <f t="shared" si="223"/>
        <v>74.122500000000002</v>
      </c>
    </row>
    <row r="12656" spans="1:6" s="45" customFormat="1" ht="14.25">
      <c r="A12656" s="31" t="s">
        <v>1177</v>
      </c>
      <c r="B12656" s="21" t="s">
        <v>1878</v>
      </c>
      <c r="C12656" s="32" t="s">
        <v>13434</v>
      </c>
      <c r="D12656" s="33" t="s">
        <v>20</v>
      </c>
      <c r="E12656" s="243">
        <v>147.99250000000001</v>
      </c>
      <c r="F12656" s="168">
        <f t="shared" si="223"/>
        <v>147.99250000000001</v>
      </c>
    </row>
    <row r="12657" spans="1:6" s="45" customFormat="1" ht="14.25">
      <c r="A12657" s="31" t="s">
        <v>1178</v>
      </c>
      <c r="B12657" s="21" t="s">
        <v>1878</v>
      </c>
      <c r="C12657" s="32" t="s">
        <v>13435</v>
      </c>
      <c r="D12657" s="33" t="s">
        <v>21</v>
      </c>
      <c r="E12657" s="243">
        <v>115.28789999999999</v>
      </c>
      <c r="F12657" s="168">
        <f t="shared" si="223"/>
        <v>115.28789999999999</v>
      </c>
    </row>
    <row r="12658" spans="1:6" s="45" customFormat="1" ht="14.25">
      <c r="A12658" s="31" t="s">
        <v>1179</v>
      </c>
      <c r="B12658" s="21" t="s">
        <v>1878</v>
      </c>
      <c r="C12658" s="32" t="s">
        <v>13436</v>
      </c>
      <c r="D12658" s="33" t="s">
        <v>20</v>
      </c>
      <c r="E12658" s="243">
        <v>309.17939999999999</v>
      </c>
      <c r="F12658" s="168">
        <f t="shared" si="223"/>
        <v>309.17939999999999</v>
      </c>
    </row>
    <row r="12659" spans="1:6" s="45" customFormat="1" ht="14.25">
      <c r="A12659" s="31" t="s">
        <v>1180</v>
      </c>
      <c r="B12659" s="21" t="s">
        <v>1878</v>
      </c>
      <c r="C12659" s="32" t="s">
        <v>13437</v>
      </c>
      <c r="D12659" s="33" t="s">
        <v>21</v>
      </c>
      <c r="E12659" s="243">
        <v>109.77549999999999</v>
      </c>
      <c r="F12659" s="168">
        <f t="shared" si="223"/>
        <v>109.77549999999999</v>
      </c>
    </row>
    <row r="12660" spans="1:6" s="45" customFormat="1" ht="14.25">
      <c r="A12660" s="31" t="s">
        <v>1181</v>
      </c>
      <c r="B12660" s="21" t="s">
        <v>1878</v>
      </c>
      <c r="C12660" s="32" t="s">
        <v>13438</v>
      </c>
      <c r="D12660" s="33" t="s">
        <v>21</v>
      </c>
      <c r="E12660" s="243">
        <v>78.424099999999996</v>
      </c>
      <c r="F12660" s="168">
        <f t="shared" si="223"/>
        <v>78.424099999999996</v>
      </c>
    </row>
    <row r="12661" spans="1:6" s="45" customFormat="1" ht="14.25">
      <c r="A12661" s="31" t="s">
        <v>1182</v>
      </c>
      <c r="B12661" s="21" t="s">
        <v>1878</v>
      </c>
      <c r="C12661" s="32" t="s">
        <v>13439</v>
      </c>
      <c r="D12661" s="33" t="s">
        <v>20</v>
      </c>
      <c r="E12661" s="243">
        <v>57817.179900000003</v>
      </c>
      <c r="F12661" s="168">
        <f t="shared" si="223"/>
        <v>57817.179900000003</v>
      </c>
    </row>
    <row r="12662" spans="1:6" s="45" customFormat="1" ht="14.25">
      <c r="A12662" s="31" t="s">
        <v>1183</v>
      </c>
      <c r="B12662" s="21" t="s">
        <v>1878</v>
      </c>
      <c r="C12662" s="32" t="s">
        <v>13440</v>
      </c>
      <c r="D12662" s="33" t="s">
        <v>20</v>
      </c>
      <c r="E12662" s="243">
        <v>63988.306100000002</v>
      </c>
      <c r="F12662" s="168">
        <f t="shared" si="223"/>
        <v>63988.306100000002</v>
      </c>
    </row>
    <row r="12663" spans="1:6" s="45" customFormat="1" ht="14.25">
      <c r="A12663" s="31" t="s">
        <v>1184</v>
      </c>
      <c r="B12663" s="21" t="s">
        <v>1878</v>
      </c>
      <c r="C12663" s="32" t="s">
        <v>13441</v>
      </c>
      <c r="D12663" s="33" t="s">
        <v>20</v>
      </c>
      <c r="E12663" s="243">
        <v>67904.924899999998</v>
      </c>
      <c r="F12663" s="168">
        <f t="shared" si="223"/>
        <v>67904.924899999998</v>
      </c>
    </row>
    <row r="12664" spans="1:6" s="45" customFormat="1" ht="14.25">
      <c r="A12664" s="31" t="s">
        <v>1185</v>
      </c>
      <c r="B12664" s="21" t="s">
        <v>1878</v>
      </c>
      <c r="C12664" s="32" t="s">
        <v>13442</v>
      </c>
      <c r="D12664" s="33" t="s">
        <v>20</v>
      </c>
      <c r="E12664" s="243">
        <v>71319.131200000003</v>
      </c>
      <c r="F12664" s="168">
        <f t="shared" si="223"/>
        <v>71319.131200000003</v>
      </c>
    </row>
    <row r="12665" spans="1:6" s="45" customFormat="1" ht="14.25">
      <c r="A12665" s="31" t="s">
        <v>1186</v>
      </c>
      <c r="B12665" s="21" t="s">
        <v>1878</v>
      </c>
      <c r="C12665" s="32" t="s">
        <v>13443</v>
      </c>
      <c r="D12665" s="33" t="s">
        <v>20</v>
      </c>
      <c r="E12665" s="243">
        <v>34702.470999999998</v>
      </c>
      <c r="F12665" s="168">
        <f t="shared" si="223"/>
        <v>34702.470999999998</v>
      </c>
    </row>
    <row r="12666" spans="1:6" s="45" customFormat="1" ht="14.25">
      <c r="A12666" s="31" t="s">
        <v>1187</v>
      </c>
      <c r="B12666" s="21" t="s">
        <v>1878</v>
      </c>
      <c r="C12666" s="32" t="s">
        <v>13444</v>
      </c>
      <c r="D12666" s="33" t="s">
        <v>20</v>
      </c>
      <c r="E12666" s="243">
        <v>38431.745300000002</v>
      </c>
      <c r="F12666" s="168">
        <f t="shared" si="223"/>
        <v>38431.745300000002</v>
      </c>
    </row>
    <row r="12667" spans="1:6" s="45" customFormat="1" ht="14.25">
      <c r="A12667" s="31" t="s">
        <v>1188</v>
      </c>
      <c r="B12667" s="21" t="s">
        <v>1878</v>
      </c>
      <c r="C12667" s="32" t="s">
        <v>13445</v>
      </c>
      <c r="D12667" s="33" t="s">
        <v>20</v>
      </c>
      <c r="E12667" s="243">
        <v>41597.258999999998</v>
      </c>
      <c r="F12667" s="168">
        <f t="shared" si="223"/>
        <v>41597.258999999998</v>
      </c>
    </row>
    <row r="12668" spans="1:6" s="45" customFormat="1" ht="14.25">
      <c r="A12668" s="31" t="s">
        <v>1189</v>
      </c>
      <c r="B12668" s="21" t="s">
        <v>1878</v>
      </c>
      <c r="C12668" s="32" t="s">
        <v>13446</v>
      </c>
      <c r="D12668" s="33" t="s">
        <v>20</v>
      </c>
      <c r="E12668" s="243">
        <v>46480.614200000004</v>
      </c>
      <c r="F12668" s="168">
        <f t="shared" si="223"/>
        <v>46480.614200000004</v>
      </c>
    </row>
    <row r="12669" spans="1:6" s="45" customFormat="1" ht="14.25">
      <c r="A12669" s="31" t="s">
        <v>1190</v>
      </c>
      <c r="B12669" s="21" t="s">
        <v>1878</v>
      </c>
      <c r="C12669" s="32" t="s">
        <v>13447</v>
      </c>
      <c r="D12669" s="33" t="s">
        <v>20</v>
      </c>
      <c r="E12669" s="243">
        <v>49856.087200000002</v>
      </c>
      <c r="F12669" s="168">
        <f t="shared" si="223"/>
        <v>49856.087200000002</v>
      </c>
    </row>
    <row r="12670" spans="1:6" s="45" customFormat="1" ht="14.25">
      <c r="A12670" s="31" t="s">
        <v>1191</v>
      </c>
      <c r="B12670" s="21" t="s">
        <v>1878</v>
      </c>
      <c r="C12670" s="32" t="s">
        <v>13448</v>
      </c>
      <c r="D12670" s="33" t="s">
        <v>20</v>
      </c>
      <c r="E12670" s="243">
        <v>53550.934000000001</v>
      </c>
      <c r="F12670" s="168">
        <f t="shared" si="223"/>
        <v>53550.934000000001</v>
      </c>
    </row>
    <row r="12671" spans="1:6" s="45" customFormat="1" ht="14.25">
      <c r="A12671" s="31" t="s">
        <v>1192</v>
      </c>
      <c r="B12671" s="21" t="s">
        <v>1878</v>
      </c>
      <c r="C12671" s="32" t="s">
        <v>13449</v>
      </c>
      <c r="D12671" s="33" t="s">
        <v>20</v>
      </c>
      <c r="E12671" s="243">
        <v>57464.8272</v>
      </c>
      <c r="F12671" s="168">
        <f t="shared" si="223"/>
        <v>57464.8272</v>
      </c>
    </row>
    <row r="12672" spans="1:6" s="45" customFormat="1" ht="14.25">
      <c r="A12672" s="31" t="s">
        <v>1193</v>
      </c>
      <c r="B12672" s="21" t="s">
        <v>1878</v>
      </c>
      <c r="C12672" s="32" t="s">
        <v>13450</v>
      </c>
      <c r="D12672" s="33" t="s">
        <v>20</v>
      </c>
      <c r="E12672" s="243">
        <v>1.6748000000000001</v>
      </c>
      <c r="F12672" s="168">
        <f t="shared" si="223"/>
        <v>1.6748000000000001</v>
      </c>
    </row>
    <row r="12673" spans="1:6" s="45" customFormat="1" ht="14.25">
      <c r="A12673" s="31" t="s">
        <v>1194</v>
      </c>
      <c r="B12673" s="21" t="s">
        <v>1878</v>
      </c>
      <c r="C12673" s="32" t="s">
        <v>13451</v>
      </c>
      <c r="D12673" s="33" t="s">
        <v>20</v>
      </c>
      <c r="E12673" s="243">
        <v>61072.374499999998</v>
      </c>
      <c r="F12673" s="168">
        <f t="shared" si="223"/>
        <v>61072.374499999998</v>
      </c>
    </row>
    <row r="12674" spans="1:6" s="45" customFormat="1" ht="14.25">
      <c r="A12674" s="31" t="s">
        <v>1195</v>
      </c>
      <c r="B12674" s="21" t="s">
        <v>1878</v>
      </c>
      <c r="C12674" s="32" t="s">
        <v>13452</v>
      </c>
      <c r="D12674" s="33" t="s">
        <v>20</v>
      </c>
      <c r="E12674" s="243">
        <v>65834.089000000007</v>
      </c>
      <c r="F12674" s="168">
        <f t="shared" si="223"/>
        <v>65834.089000000007</v>
      </c>
    </row>
    <row r="12675" spans="1:6" s="45" customFormat="1" ht="14.25">
      <c r="A12675" s="31" t="s">
        <v>1196</v>
      </c>
      <c r="B12675" s="21" t="s">
        <v>1878</v>
      </c>
      <c r="C12675" s="32" t="s">
        <v>13453</v>
      </c>
      <c r="D12675" s="33" t="s">
        <v>21</v>
      </c>
      <c r="E12675" s="243">
        <v>1479.8416</v>
      </c>
      <c r="F12675" s="168">
        <f t="shared" si="223"/>
        <v>1479.8416</v>
      </c>
    </row>
    <row r="12676" spans="1:6" s="45" customFormat="1" ht="14.25">
      <c r="A12676" s="31" t="s">
        <v>1197</v>
      </c>
      <c r="B12676" s="21" t="s">
        <v>1878</v>
      </c>
      <c r="C12676" s="32" t="s">
        <v>13454</v>
      </c>
      <c r="D12676" s="33" t="s">
        <v>21</v>
      </c>
      <c r="E12676" s="243">
        <v>1711.0603000000001</v>
      </c>
      <c r="F12676" s="168">
        <f t="shared" si="223"/>
        <v>1711.0603000000001</v>
      </c>
    </row>
    <row r="12677" spans="1:6" s="45" customFormat="1" ht="14.25">
      <c r="A12677" s="31" t="s">
        <v>1198</v>
      </c>
      <c r="B12677" s="21" t="s">
        <v>1878</v>
      </c>
      <c r="C12677" s="32" t="s">
        <v>13455</v>
      </c>
      <c r="D12677" s="33" t="s">
        <v>21</v>
      </c>
      <c r="E12677" s="243">
        <v>1942.2911999999999</v>
      </c>
      <c r="F12677" s="168">
        <f t="shared" si="223"/>
        <v>1942.2911999999999</v>
      </c>
    </row>
    <row r="12678" spans="1:6" s="45" customFormat="1" ht="14.25">
      <c r="A12678" s="31" t="s">
        <v>1199</v>
      </c>
      <c r="B12678" s="21" t="s">
        <v>1878</v>
      </c>
      <c r="C12678" s="32" t="s">
        <v>13456</v>
      </c>
      <c r="D12678" s="33" t="s">
        <v>21</v>
      </c>
      <c r="E12678" s="243">
        <v>2127.2689</v>
      </c>
      <c r="F12678" s="168">
        <f t="shared" si="223"/>
        <v>2127.2689</v>
      </c>
    </row>
    <row r="12679" spans="1:6" s="45" customFormat="1" ht="14.25">
      <c r="A12679" s="31" t="s">
        <v>1200</v>
      </c>
      <c r="B12679" s="21" t="s">
        <v>1878</v>
      </c>
      <c r="C12679" s="32" t="s">
        <v>13457</v>
      </c>
      <c r="D12679" s="33" t="s">
        <v>21</v>
      </c>
      <c r="E12679" s="243">
        <v>2358.4992999999999</v>
      </c>
      <c r="F12679" s="168">
        <f t="shared" si="223"/>
        <v>2358.4992999999999</v>
      </c>
    </row>
    <row r="12680" spans="1:6" s="45" customFormat="1" ht="14.25">
      <c r="A12680" s="31" t="s">
        <v>1201</v>
      </c>
      <c r="B12680" s="21" t="s">
        <v>1878</v>
      </c>
      <c r="C12680" s="32" t="s">
        <v>13458</v>
      </c>
      <c r="D12680" s="33" t="s">
        <v>21</v>
      </c>
      <c r="E12680" s="243">
        <v>2682.2275</v>
      </c>
      <c r="F12680" s="168">
        <f t="shared" si="223"/>
        <v>2682.2275</v>
      </c>
    </row>
    <row r="12681" spans="1:6" s="45" customFormat="1" ht="14.25">
      <c r="A12681" s="31" t="s">
        <v>1202</v>
      </c>
      <c r="B12681" s="21" t="s">
        <v>1878</v>
      </c>
      <c r="C12681" s="32" t="s">
        <v>13459</v>
      </c>
      <c r="D12681" s="33" t="s">
        <v>21</v>
      </c>
      <c r="E12681" s="243">
        <v>2867.2073</v>
      </c>
      <c r="F12681" s="168">
        <f t="shared" si="223"/>
        <v>2867.2073</v>
      </c>
    </row>
    <row r="12682" spans="1:6" s="45" customFormat="1" ht="14.25">
      <c r="A12682" s="31" t="s">
        <v>1203</v>
      </c>
      <c r="B12682" s="21" t="s">
        <v>1878</v>
      </c>
      <c r="C12682" s="32" t="s">
        <v>13460</v>
      </c>
      <c r="D12682" s="33" t="s">
        <v>21</v>
      </c>
      <c r="E12682" s="243">
        <v>3098.4245999999998</v>
      </c>
      <c r="F12682" s="168">
        <f t="shared" si="223"/>
        <v>3098.4245999999998</v>
      </c>
    </row>
    <row r="12683" spans="1:6" s="45" customFormat="1" ht="14.25">
      <c r="A12683" s="31" t="s">
        <v>1204</v>
      </c>
      <c r="B12683" s="21" t="s">
        <v>1878</v>
      </c>
      <c r="C12683" s="32" t="s">
        <v>13461</v>
      </c>
      <c r="D12683" s="33" t="s">
        <v>21</v>
      </c>
      <c r="E12683" s="243">
        <v>3283.4195</v>
      </c>
      <c r="F12683" s="168">
        <f t="shared" si="223"/>
        <v>3283.4195</v>
      </c>
    </row>
    <row r="12684" spans="1:6" s="45" customFormat="1" ht="14.25">
      <c r="A12684" s="31" t="s">
        <v>1205</v>
      </c>
      <c r="B12684" s="21" t="s">
        <v>1878</v>
      </c>
      <c r="C12684" s="32" t="s">
        <v>13462</v>
      </c>
      <c r="D12684" s="33" t="s">
        <v>21</v>
      </c>
      <c r="E12684" s="243">
        <v>3514.6201999999998</v>
      </c>
      <c r="F12684" s="168">
        <f t="shared" ref="F12684:F12747" si="224">E12684*$F$11535</f>
        <v>3514.6201999999998</v>
      </c>
    </row>
    <row r="12685" spans="1:6" s="45" customFormat="1" ht="14.25">
      <c r="A12685" s="31" t="s">
        <v>1206</v>
      </c>
      <c r="B12685" s="21" t="s">
        <v>1878</v>
      </c>
      <c r="C12685" s="32" t="s">
        <v>13463</v>
      </c>
      <c r="D12685" s="33" t="s">
        <v>21</v>
      </c>
      <c r="E12685" s="243">
        <v>3745.8643999999999</v>
      </c>
      <c r="F12685" s="168">
        <f t="shared" si="224"/>
        <v>3745.8643999999999</v>
      </c>
    </row>
    <row r="12686" spans="1:6" s="45" customFormat="1" ht="14.25">
      <c r="A12686" s="31" t="s">
        <v>1207</v>
      </c>
      <c r="B12686" s="21" t="s">
        <v>1878</v>
      </c>
      <c r="C12686" s="32" t="s">
        <v>13464</v>
      </c>
      <c r="D12686" s="33" t="s">
        <v>21</v>
      </c>
      <c r="E12686" s="243">
        <v>3930.8397</v>
      </c>
      <c r="F12686" s="168">
        <f t="shared" si="224"/>
        <v>3930.8397</v>
      </c>
    </row>
    <row r="12687" spans="1:6" s="45" customFormat="1" ht="14.25">
      <c r="A12687" s="31" t="s">
        <v>1208</v>
      </c>
      <c r="B12687" s="21" t="s">
        <v>1878</v>
      </c>
      <c r="C12687" s="32" t="s">
        <v>13465</v>
      </c>
      <c r="D12687" s="33" t="s">
        <v>21</v>
      </c>
      <c r="E12687" s="243">
        <v>4162.0528999999997</v>
      </c>
      <c r="F12687" s="168">
        <f t="shared" si="224"/>
        <v>4162.0528999999997</v>
      </c>
    </row>
    <row r="12688" spans="1:6" s="45" customFormat="1" ht="14.25">
      <c r="A12688" s="31" t="s">
        <v>1209</v>
      </c>
      <c r="B12688" s="21" t="s">
        <v>1878</v>
      </c>
      <c r="C12688" s="32" t="s">
        <v>13466</v>
      </c>
      <c r="D12688" s="33" t="s">
        <v>21</v>
      </c>
      <c r="E12688" s="243">
        <v>4893.4049999999997</v>
      </c>
      <c r="F12688" s="168">
        <f t="shared" si="224"/>
        <v>4893.4049999999997</v>
      </c>
    </row>
    <row r="12689" spans="1:6" s="45" customFormat="1" ht="14.25">
      <c r="A12689" s="31" t="s">
        <v>1210</v>
      </c>
      <c r="B12689" s="21" t="s">
        <v>1878</v>
      </c>
      <c r="C12689" s="32" t="s">
        <v>13467</v>
      </c>
      <c r="D12689" s="33" t="s">
        <v>21</v>
      </c>
      <c r="E12689" s="243">
        <v>5263.7808999999997</v>
      </c>
      <c r="F12689" s="168">
        <f t="shared" si="224"/>
        <v>5263.7808999999997</v>
      </c>
    </row>
    <row r="12690" spans="1:6" s="45" customFormat="1" ht="14.25">
      <c r="A12690" s="31" t="s">
        <v>1211</v>
      </c>
      <c r="B12690" s="21" t="s">
        <v>1878</v>
      </c>
      <c r="C12690" s="32" t="s">
        <v>13468</v>
      </c>
      <c r="D12690" s="33" t="s">
        <v>21</v>
      </c>
      <c r="E12690" s="243">
        <v>5510.5645999999997</v>
      </c>
      <c r="F12690" s="168">
        <f t="shared" si="224"/>
        <v>5510.5645999999997</v>
      </c>
    </row>
    <row r="12691" spans="1:6" s="45" customFormat="1" ht="14.25">
      <c r="A12691" s="31" t="s">
        <v>1212</v>
      </c>
      <c r="B12691" s="21" t="s">
        <v>1878</v>
      </c>
      <c r="C12691" s="32" t="s">
        <v>13469</v>
      </c>
      <c r="D12691" s="33" t="s">
        <v>21</v>
      </c>
      <c r="E12691" s="243">
        <v>5642.8618999999999</v>
      </c>
      <c r="F12691" s="168">
        <f t="shared" si="224"/>
        <v>5642.8618999999999</v>
      </c>
    </row>
    <row r="12692" spans="1:6" s="45" customFormat="1" ht="14.25">
      <c r="A12692" s="31" t="s">
        <v>1213</v>
      </c>
      <c r="B12692" s="21" t="s">
        <v>1878</v>
      </c>
      <c r="C12692" s="32" t="s">
        <v>13470</v>
      </c>
      <c r="D12692" s="33" t="s">
        <v>21</v>
      </c>
      <c r="E12692" s="243">
        <v>5863.2719999999999</v>
      </c>
      <c r="F12692" s="168">
        <f t="shared" si="224"/>
        <v>5863.2719999999999</v>
      </c>
    </row>
    <row r="12693" spans="1:6" s="45" customFormat="1" ht="14.25">
      <c r="A12693" s="31" t="s">
        <v>1214</v>
      </c>
      <c r="B12693" s="21" t="s">
        <v>1878</v>
      </c>
      <c r="C12693" s="32" t="s">
        <v>13471</v>
      </c>
      <c r="D12693" s="33" t="s">
        <v>21</v>
      </c>
      <c r="E12693" s="243">
        <v>7984.9582</v>
      </c>
      <c r="F12693" s="168">
        <f t="shared" si="224"/>
        <v>7984.9582</v>
      </c>
    </row>
    <row r="12694" spans="1:6" s="45" customFormat="1" ht="14.25">
      <c r="A12694" s="31" t="s">
        <v>1215</v>
      </c>
      <c r="B12694" s="21" t="s">
        <v>1878</v>
      </c>
      <c r="C12694" s="32" t="s">
        <v>13472</v>
      </c>
      <c r="D12694" s="33" t="s">
        <v>21</v>
      </c>
      <c r="E12694" s="243">
        <v>10119.266</v>
      </c>
      <c r="F12694" s="168">
        <f t="shared" si="224"/>
        <v>10119.266</v>
      </c>
    </row>
    <row r="12695" spans="1:6" s="45" customFormat="1" ht="14.25">
      <c r="A12695" s="31" t="s">
        <v>1216</v>
      </c>
      <c r="B12695" s="21" t="s">
        <v>1878</v>
      </c>
      <c r="C12695" s="32" t="s">
        <v>13473</v>
      </c>
      <c r="D12695" s="33" t="s">
        <v>21</v>
      </c>
      <c r="E12695" s="243">
        <v>10694.883900000001</v>
      </c>
      <c r="F12695" s="168">
        <f t="shared" si="224"/>
        <v>10694.883900000001</v>
      </c>
    </row>
    <row r="12696" spans="1:6" s="45" customFormat="1" ht="14.25">
      <c r="A12696" s="31" t="s">
        <v>1217</v>
      </c>
      <c r="B12696" s="21" t="s">
        <v>1878</v>
      </c>
      <c r="C12696" s="32" t="s">
        <v>13474</v>
      </c>
      <c r="D12696" s="33" t="s">
        <v>21</v>
      </c>
      <c r="E12696" s="243">
        <v>10900.8244</v>
      </c>
      <c r="F12696" s="168">
        <f t="shared" si="224"/>
        <v>10900.8244</v>
      </c>
    </row>
    <row r="12697" spans="1:6" s="45" customFormat="1" ht="14.25">
      <c r="A12697" s="31" t="s">
        <v>1218</v>
      </c>
      <c r="B12697" s="21" t="s">
        <v>1878</v>
      </c>
      <c r="C12697" s="32" t="s">
        <v>13475</v>
      </c>
      <c r="D12697" s="33" t="s">
        <v>21</v>
      </c>
      <c r="E12697" s="243">
        <v>11435.615299999999</v>
      </c>
      <c r="F12697" s="168">
        <f t="shared" si="224"/>
        <v>11435.615299999999</v>
      </c>
    </row>
    <row r="12698" spans="1:6" s="45" customFormat="1" ht="14.25">
      <c r="A12698" s="31" t="s">
        <v>1219</v>
      </c>
      <c r="B12698" s="21" t="s">
        <v>1878</v>
      </c>
      <c r="C12698" s="32" t="s">
        <v>13476</v>
      </c>
      <c r="D12698" s="33" t="s">
        <v>21</v>
      </c>
      <c r="E12698" s="243">
        <v>7180.3517000000002</v>
      </c>
      <c r="F12698" s="168">
        <f t="shared" si="224"/>
        <v>7180.3517000000002</v>
      </c>
    </row>
    <row r="12699" spans="1:6" s="45" customFormat="1" ht="14.25">
      <c r="A12699" s="31" t="s">
        <v>1220</v>
      </c>
      <c r="B12699" s="21" t="s">
        <v>1878</v>
      </c>
      <c r="C12699" s="32" t="s">
        <v>13477</v>
      </c>
      <c r="D12699" s="33" t="s">
        <v>21</v>
      </c>
      <c r="E12699" s="243">
        <v>8682.1564999999991</v>
      </c>
      <c r="F12699" s="168">
        <f t="shared" si="224"/>
        <v>8682.1564999999991</v>
      </c>
    </row>
    <row r="12700" spans="1:6" s="45" customFormat="1" ht="14.25">
      <c r="A12700" s="31" t="s">
        <v>1221</v>
      </c>
      <c r="B12700" s="21" t="s">
        <v>1878</v>
      </c>
      <c r="C12700" s="32" t="s">
        <v>13478</v>
      </c>
      <c r="D12700" s="33" t="s">
        <v>21</v>
      </c>
      <c r="E12700" s="243">
        <v>8963.8075000000008</v>
      </c>
      <c r="F12700" s="168">
        <f t="shared" si="224"/>
        <v>8963.8075000000008</v>
      </c>
    </row>
    <row r="12701" spans="1:6" s="45" customFormat="1" ht="14.25">
      <c r="A12701" s="31" t="s">
        <v>1222</v>
      </c>
      <c r="B12701" s="21" t="s">
        <v>1878</v>
      </c>
      <c r="C12701" s="32" t="s">
        <v>13479</v>
      </c>
      <c r="D12701" s="33" t="s">
        <v>21</v>
      </c>
      <c r="E12701" s="243">
        <v>10183.9702</v>
      </c>
      <c r="F12701" s="168">
        <f t="shared" si="224"/>
        <v>10183.9702</v>
      </c>
    </row>
    <row r="12702" spans="1:6" s="45" customFormat="1" ht="14.25">
      <c r="A12702" s="31" t="s">
        <v>1223</v>
      </c>
      <c r="B12702" s="21" t="s">
        <v>1878</v>
      </c>
      <c r="C12702" s="32" t="s">
        <v>13480</v>
      </c>
      <c r="D12702" s="33" t="s">
        <v>21</v>
      </c>
      <c r="E12702" s="243">
        <v>10747.1878</v>
      </c>
      <c r="F12702" s="168">
        <f t="shared" si="224"/>
        <v>10747.1878</v>
      </c>
    </row>
    <row r="12703" spans="1:6" s="45" customFormat="1" ht="14.25">
      <c r="A12703" s="31" t="s">
        <v>1224</v>
      </c>
      <c r="B12703" s="21" t="s">
        <v>1878</v>
      </c>
      <c r="C12703" s="32" t="s">
        <v>13481</v>
      </c>
      <c r="D12703" s="33" t="s">
        <v>21</v>
      </c>
      <c r="E12703" s="243">
        <v>12577.6677</v>
      </c>
      <c r="F12703" s="168">
        <f t="shared" si="224"/>
        <v>12577.6677</v>
      </c>
    </row>
    <row r="12704" spans="1:6" s="45" customFormat="1" ht="14.25">
      <c r="A12704" s="31" t="s">
        <v>1225</v>
      </c>
      <c r="B12704" s="21" t="s">
        <v>1878</v>
      </c>
      <c r="C12704" s="32" t="s">
        <v>13482</v>
      </c>
      <c r="D12704" s="33" t="s">
        <v>21</v>
      </c>
      <c r="E12704" s="243">
        <v>14360.7135</v>
      </c>
      <c r="F12704" s="168">
        <f t="shared" si="224"/>
        <v>14360.7135</v>
      </c>
    </row>
    <row r="12705" spans="1:6" s="45" customFormat="1" ht="14.25">
      <c r="A12705" s="31" t="s">
        <v>1226</v>
      </c>
      <c r="B12705" s="21" t="s">
        <v>1878</v>
      </c>
      <c r="C12705" s="32" t="s">
        <v>13483</v>
      </c>
      <c r="D12705" s="33" t="s">
        <v>21</v>
      </c>
      <c r="E12705" s="243">
        <v>15252.6106</v>
      </c>
      <c r="F12705" s="168">
        <f t="shared" si="224"/>
        <v>15252.6106</v>
      </c>
    </row>
    <row r="12706" spans="1:6" s="45" customFormat="1" ht="14.25">
      <c r="A12706" s="31" t="s">
        <v>1227</v>
      </c>
      <c r="B12706" s="21" t="s">
        <v>1878</v>
      </c>
      <c r="C12706" s="32" t="s">
        <v>13484</v>
      </c>
      <c r="D12706" s="33" t="s">
        <v>21</v>
      </c>
      <c r="E12706" s="243">
        <v>16144.5414</v>
      </c>
      <c r="F12706" s="168">
        <f t="shared" si="224"/>
        <v>16144.5414</v>
      </c>
    </row>
    <row r="12707" spans="1:6" s="45" customFormat="1" ht="14.25">
      <c r="A12707" s="31" t="s">
        <v>1228</v>
      </c>
      <c r="B12707" s="21" t="s">
        <v>1878</v>
      </c>
      <c r="C12707" s="32" t="s">
        <v>13485</v>
      </c>
      <c r="D12707" s="33" t="s">
        <v>21</v>
      </c>
      <c r="E12707" s="243">
        <v>17317.968499999999</v>
      </c>
      <c r="F12707" s="168">
        <f t="shared" si="224"/>
        <v>17317.968499999999</v>
      </c>
    </row>
    <row r="12708" spans="1:6" s="45" customFormat="1" ht="14.25">
      <c r="A12708" s="31" t="s">
        <v>1229</v>
      </c>
      <c r="B12708" s="21" t="s">
        <v>1878</v>
      </c>
      <c r="C12708" s="32" t="s">
        <v>13486</v>
      </c>
      <c r="D12708" s="33" t="s">
        <v>21</v>
      </c>
      <c r="E12708" s="243">
        <v>17928.005000000001</v>
      </c>
      <c r="F12708" s="168">
        <f t="shared" si="224"/>
        <v>17928.005000000001</v>
      </c>
    </row>
    <row r="12709" spans="1:6" s="45" customFormat="1" ht="14.25">
      <c r="A12709" s="31" t="s">
        <v>1230</v>
      </c>
      <c r="B12709" s="21" t="s">
        <v>1878</v>
      </c>
      <c r="C12709" s="32" t="s">
        <v>13487</v>
      </c>
      <c r="D12709" s="33" t="s">
        <v>21</v>
      </c>
      <c r="E12709" s="243">
        <v>19758.494999999999</v>
      </c>
      <c r="F12709" s="168">
        <f t="shared" si="224"/>
        <v>19758.494999999999</v>
      </c>
    </row>
    <row r="12710" spans="1:6" s="45" customFormat="1" ht="14.25">
      <c r="A12710" s="31" t="s">
        <v>1231</v>
      </c>
      <c r="B12710" s="21" t="s">
        <v>1878</v>
      </c>
      <c r="C12710" s="32" t="s">
        <v>13488</v>
      </c>
      <c r="D12710" s="33" t="s">
        <v>21</v>
      </c>
      <c r="E12710" s="243">
        <v>21541.0753</v>
      </c>
      <c r="F12710" s="168">
        <f t="shared" si="224"/>
        <v>21541.0753</v>
      </c>
    </row>
    <row r="12711" spans="1:6" s="45" customFormat="1" ht="14.25">
      <c r="A12711" s="31" t="s">
        <v>1232</v>
      </c>
      <c r="B12711" s="21" t="s">
        <v>1878</v>
      </c>
      <c r="C12711" s="32" t="s">
        <v>13489</v>
      </c>
      <c r="D12711" s="33" t="s">
        <v>21</v>
      </c>
      <c r="E12711" s="243">
        <v>27462.444200000002</v>
      </c>
      <c r="F12711" s="168">
        <f t="shared" si="224"/>
        <v>27462.444200000002</v>
      </c>
    </row>
    <row r="12712" spans="1:6" s="45" customFormat="1" ht="14.25">
      <c r="A12712" s="31" t="s">
        <v>1233</v>
      </c>
      <c r="B12712" s="21" t="s">
        <v>1878</v>
      </c>
      <c r="C12712" s="32" t="s">
        <v>13490</v>
      </c>
      <c r="D12712" s="33" t="s">
        <v>21</v>
      </c>
      <c r="E12712" s="243">
        <v>28237.902099999999</v>
      </c>
      <c r="F12712" s="168">
        <f t="shared" si="224"/>
        <v>28237.902099999999</v>
      </c>
    </row>
    <row r="12713" spans="1:6" s="45" customFormat="1" ht="14.25">
      <c r="A12713" s="31" t="s">
        <v>1234</v>
      </c>
      <c r="B12713" s="21" t="s">
        <v>1878</v>
      </c>
      <c r="C12713" s="32" t="s">
        <v>13491</v>
      </c>
      <c r="D12713" s="33" t="s">
        <v>21</v>
      </c>
      <c r="E12713" s="243">
        <v>34528.543799999999</v>
      </c>
      <c r="F12713" s="168">
        <f t="shared" si="224"/>
        <v>34528.543799999999</v>
      </c>
    </row>
    <row r="12714" spans="1:6" s="45" customFormat="1" ht="14.25">
      <c r="A12714" s="31" t="s">
        <v>1235</v>
      </c>
      <c r="B12714" s="21" t="s">
        <v>1878</v>
      </c>
      <c r="C12714" s="32" t="s">
        <v>13492</v>
      </c>
      <c r="D12714" s="33" t="s">
        <v>21</v>
      </c>
      <c r="E12714" s="243">
        <v>36998.529300000002</v>
      </c>
      <c r="F12714" s="168">
        <f t="shared" si="224"/>
        <v>36998.529300000002</v>
      </c>
    </row>
    <row r="12715" spans="1:6" s="45" customFormat="1" ht="14.25">
      <c r="A12715" s="31" t="s">
        <v>1236</v>
      </c>
      <c r="B12715" s="21" t="s">
        <v>1878</v>
      </c>
      <c r="C12715" s="32" t="s">
        <v>13493</v>
      </c>
      <c r="D12715" s="33" t="s">
        <v>21</v>
      </c>
      <c r="E12715" s="243">
        <v>45736.038399999998</v>
      </c>
      <c r="F12715" s="168">
        <f t="shared" si="224"/>
        <v>45736.038399999998</v>
      </c>
    </row>
    <row r="12716" spans="1:6" s="45" customFormat="1" ht="14.25">
      <c r="A12716" s="31" t="s">
        <v>1237</v>
      </c>
      <c r="B12716" s="21" t="s">
        <v>1878</v>
      </c>
      <c r="C12716" s="32" t="s">
        <v>13494</v>
      </c>
      <c r="D12716" s="33" t="s">
        <v>21</v>
      </c>
      <c r="E12716" s="243">
        <v>59769.813199999997</v>
      </c>
      <c r="F12716" s="168">
        <f t="shared" si="224"/>
        <v>59769.813199999997</v>
      </c>
    </row>
    <row r="12717" spans="1:6" s="45" customFormat="1" ht="14.25">
      <c r="A12717" s="31" t="s">
        <v>1238</v>
      </c>
      <c r="B12717" s="21" t="s">
        <v>1878</v>
      </c>
      <c r="C12717" s="32" t="s">
        <v>13495</v>
      </c>
      <c r="D12717" s="33" t="s">
        <v>21</v>
      </c>
      <c r="E12717" s="243">
        <v>62047.075900000003</v>
      </c>
      <c r="F12717" s="168">
        <f t="shared" si="224"/>
        <v>62047.075900000003</v>
      </c>
    </row>
    <row r="12718" spans="1:6" s="45" customFormat="1" ht="14.25">
      <c r="A12718" s="31" t="s">
        <v>1239</v>
      </c>
      <c r="B12718" s="21" t="s">
        <v>1878</v>
      </c>
      <c r="C12718" s="32" t="s">
        <v>13496</v>
      </c>
      <c r="D12718" s="33" t="s">
        <v>21</v>
      </c>
      <c r="E12718" s="243">
        <v>65474.740100000003</v>
      </c>
      <c r="F12718" s="168">
        <f t="shared" si="224"/>
        <v>65474.740100000003</v>
      </c>
    </row>
    <row r="12719" spans="1:6" s="45" customFormat="1" ht="14.25">
      <c r="A12719" s="31" t="s">
        <v>1240</v>
      </c>
      <c r="B12719" s="21" t="s">
        <v>1878</v>
      </c>
      <c r="C12719" s="32" t="s">
        <v>13497</v>
      </c>
      <c r="D12719" s="33" t="s">
        <v>20</v>
      </c>
      <c r="E12719" s="243">
        <v>69698.892900000006</v>
      </c>
      <c r="F12719" s="168">
        <f t="shared" si="224"/>
        <v>69698.892900000006</v>
      </c>
    </row>
    <row r="12720" spans="1:6" s="45" customFormat="1" ht="14.25">
      <c r="A12720" s="31" t="s">
        <v>1241</v>
      </c>
      <c r="B12720" s="21" t="s">
        <v>1878</v>
      </c>
      <c r="C12720" s="32" t="s">
        <v>13498</v>
      </c>
      <c r="D12720" s="33" t="s">
        <v>20</v>
      </c>
      <c r="E12720" s="243">
        <v>73711.089500000002</v>
      </c>
      <c r="F12720" s="168">
        <f t="shared" si="224"/>
        <v>73711.089500000002</v>
      </c>
    </row>
    <row r="12721" spans="1:6" s="45" customFormat="1" ht="14.25">
      <c r="A12721" s="31" t="s">
        <v>1242</v>
      </c>
      <c r="B12721" s="21" t="s">
        <v>1878</v>
      </c>
      <c r="C12721" s="32" t="s">
        <v>13499</v>
      </c>
      <c r="D12721" s="33" t="s">
        <v>20</v>
      </c>
      <c r="E12721" s="243">
        <v>77632.941000000006</v>
      </c>
      <c r="F12721" s="168">
        <f t="shared" si="224"/>
        <v>77632.941000000006</v>
      </c>
    </row>
    <row r="12722" spans="1:6" s="45" customFormat="1" ht="14.25">
      <c r="A12722" s="31" t="s">
        <v>1243</v>
      </c>
      <c r="B12722" s="21" t="s">
        <v>1878</v>
      </c>
      <c r="C12722" s="32" t="s">
        <v>13500</v>
      </c>
      <c r="D12722" s="33" t="s">
        <v>20</v>
      </c>
      <c r="E12722" s="243">
        <v>0.94940000000000002</v>
      </c>
      <c r="F12722" s="168">
        <f t="shared" si="224"/>
        <v>0.94940000000000002</v>
      </c>
    </row>
    <row r="12723" spans="1:6" s="45" customFormat="1" ht="14.25">
      <c r="A12723" s="31" t="s">
        <v>1244</v>
      </c>
      <c r="B12723" s="21" t="s">
        <v>1878</v>
      </c>
      <c r="C12723" s="32" t="s">
        <v>13501</v>
      </c>
      <c r="D12723" s="33" t="s">
        <v>21</v>
      </c>
      <c r="E12723" s="243">
        <v>2523.1997999999999</v>
      </c>
      <c r="F12723" s="168">
        <f t="shared" si="224"/>
        <v>2523.1997999999999</v>
      </c>
    </row>
    <row r="12724" spans="1:6" s="45" customFormat="1" ht="14.25">
      <c r="A12724" s="31" t="s">
        <v>1245</v>
      </c>
      <c r="B12724" s="21" t="s">
        <v>1878</v>
      </c>
      <c r="C12724" s="32" t="s">
        <v>13502</v>
      </c>
      <c r="D12724" s="33" t="s">
        <v>21</v>
      </c>
      <c r="E12724" s="243">
        <v>2662.8607999999999</v>
      </c>
      <c r="F12724" s="168">
        <f t="shared" si="224"/>
        <v>2662.8607999999999</v>
      </c>
    </row>
    <row r="12725" spans="1:6" s="45" customFormat="1" ht="14.25">
      <c r="A12725" s="31" t="s">
        <v>1246</v>
      </c>
      <c r="B12725" s="21" t="s">
        <v>1878</v>
      </c>
      <c r="C12725" s="32" t="s">
        <v>13503</v>
      </c>
      <c r="D12725" s="33" t="s">
        <v>21</v>
      </c>
      <c r="E12725" s="243">
        <v>2753.5237999999999</v>
      </c>
      <c r="F12725" s="168">
        <f t="shared" si="224"/>
        <v>2753.5237999999999</v>
      </c>
    </row>
    <row r="12726" spans="1:6" s="45" customFormat="1" ht="14.25">
      <c r="A12726" s="31" t="s">
        <v>1247</v>
      </c>
      <c r="B12726" s="21" t="s">
        <v>1878</v>
      </c>
      <c r="C12726" s="32" t="s">
        <v>13504</v>
      </c>
      <c r="D12726" s="33" t="s">
        <v>21</v>
      </c>
      <c r="E12726" s="243">
        <v>2851.2194</v>
      </c>
      <c r="F12726" s="168">
        <f t="shared" si="224"/>
        <v>2851.2194</v>
      </c>
    </row>
    <row r="12727" spans="1:6" s="45" customFormat="1" ht="14.25">
      <c r="A12727" s="31" t="s">
        <v>1248</v>
      </c>
      <c r="B12727" s="21" t="s">
        <v>1878</v>
      </c>
      <c r="C12727" s="32" t="s">
        <v>13505</v>
      </c>
      <c r="D12727" s="33" t="s">
        <v>21</v>
      </c>
      <c r="E12727" s="243">
        <v>3372.7082999999998</v>
      </c>
      <c r="F12727" s="168">
        <f t="shared" si="224"/>
        <v>3372.7082999999998</v>
      </c>
    </row>
    <row r="12728" spans="1:6" s="45" customFormat="1" ht="14.25">
      <c r="A12728" s="31" t="s">
        <v>1249</v>
      </c>
      <c r="B12728" s="21" t="s">
        <v>1878</v>
      </c>
      <c r="C12728" s="32" t="s">
        <v>13506</v>
      </c>
      <c r="D12728" s="33" t="s">
        <v>21</v>
      </c>
      <c r="E12728" s="243">
        <v>3509.5567000000001</v>
      </c>
      <c r="F12728" s="168">
        <f t="shared" si="224"/>
        <v>3509.5567000000001</v>
      </c>
    </row>
    <row r="12729" spans="1:6" s="45" customFormat="1" ht="14.25">
      <c r="A12729" s="31" t="s">
        <v>1250</v>
      </c>
      <c r="B12729" s="21" t="s">
        <v>1878</v>
      </c>
      <c r="C12729" s="32" t="s">
        <v>13507</v>
      </c>
      <c r="D12729" s="33" t="s">
        <v>21</v>
      </c>
      <c r="E12729" s="243">
        <v>3659.1806999999999</v>
      </c>
      <c r="F12729" s="168">
        <f t="shared" si="224"/>
        <v>3659.1806999999999</v>
      </c>
    </row>
    <row r="12730" spans="1:6" s="45" customFormat="1" ht="14.25">
      <c r="A12730" s="31" t="s">
        <v>1251</v>
      </c>
      <c r="B12730" s="21" t="s">
        <v>1878</v>
      </c>
      <c r="C12730" s="32" t="s">
        <v>13508</v>
      </c>
      <c r="D12730" s="33" t="s">
        <v>21</v>
      </c>
      <c r="E12730" s="243">
        <v>3378.0650999999998</v>
      </c>
      <c r="F12730" s="168">
        <f t="shared" si="224"/>
        <v>3378.0650999999998</v>
      </c>
    </row>
    <row r="12731" spans="1:6" s="45" customFormat="1" ht="14.25">
      <c r="A12731" s="31" t="s">
        <v>1252</v>
      </c>
      <c r="B12731" s="21" t="s">
        <v>1878</v>
      </c>
      <c r="C12731" s="32" t="s">
        <v>13509</v>
      </c>
      <c r="D12731" s="33" t="s">
        <v>21</v>
      </c>
      <c r="E12731" s="243">
        <v>3482.3207000000002</v>
      </c>
      <c r="F12731" s="168">
        <f t="shared" si="224"/>
        <v>3482.3207000000002</v>
      </c>
    </row>
    <row r="12732" spans="1:6" s="45" customFormat="1" ht="14.25">
      <c r="A12732" s="31" t="s">
        <v>1253</v>
      </c>
      <c r="B12732" s="21" t="s">
        <v>1878</v>
      </c>
      <c r="C12732" s="32" t="s">
        <v>13510</v>
      </c>
      <c r="D12732" s="33" t="s">
        <v>21</v>
      </c>
      <c r="E12732" s="243">
        <v>3551.6752999999999</v>
      </c>
      <c r="F12732" s="168">
        <f t="shared" si="224"/>
        <v>3551.6752999999999</v>
      </c>
    </row>
    <row r="12733" spans="1:6" s="45" customFormat="1" ht="14.25">
      <c r="A12733" s="31" t="s">
        <v>1254</v>
      </c>
      <c r="B12733" s="21" t="s">
        <v>1878</v>
      </c>
      <c r="C12733" s="32" t="s">
        <v>13511</v>
      </c>
      <c r="D12733" s="33" t="s">
        <v>21</v>
      </c>
      <c r="E12733" s="243">
        <v>4217.3558000000003</v>
      </c>
      <c r="F12733" s="168">
        <f t="shared" si="224"/>
        <v>4217.3558000000003</v>
      </c>
    </row>
    <row r="12734" spans="1:6" s="45" customFormat="1" ht="14.25">
      <c r="A12734" s="31" t="s">
        <v>1255</v>
      </c>
      <c r="B12734" s="21" t="s">
        <v>1878</v>
      </c>
      <c r="C12734" s="32" t="s">
        <v>13512</v>
      </c>
      <c r="D12734" s="33" t="s">
        <v>21</v>
      </c>
      <c r="E12734" s="243">
        <v>4414.3982999999998</v>
      </c>
      <c r="F12734" s="168">
        <f t="shared" si="224"/>
        <v>4414.3982999999998</v>
      </c>
    </row>
    <row r="12735" spans="1:6" s="45" customFormat="1" ht="14.25">
      <c r="A12735" s="31" t="s">
        <v>1256</v>
      </c>
      <c r="B12735" s="21" t="s">
        <v>1878</v>
      </c>
      <c r="C12735" s="32" t="s">
        <v>13513</v>
      </c>
      <c r="D12735" s="33" t="s">
        <v>21</v>
      </c>
      <c r="E12735" s="243">
        <v>4460.9651999999996</v>
      </c>
      <c r="F12735" s="168">
        <f t="shared" si="224"/>
        <v>4460.9651999999996</v>
      </c>
    </row>
    <row r="12736" spans="1:6" s="45" customFormat="1" ht="14.25">
      <c r="A12736" s="31" t="s">
        <v>1257</v>
      </c>
      <c r="B12736" s="21" t="s">
        <v>1878</v>
      </c>
      <c r="C12736" s="32" t="s">
        <v>13514</v>
      </c>
      <c r="D12736" s="33" t="s">
        <v>21</v>
      </c>
      <c r="E12736" s="243">
        <v>4813.5875999999998</v>
      </c>
      <c r="F12736" s="168">
        <f t="shared" si="224"/>
        <v>4813.5875999999998</v>
      </c>
    </row>
    <row r="12737" spans="1:6" s="45" customFormat="1" ht="14.25">
      <c r="A12737" s="31" t="s">
        <v>1258</v>
      </c>
      <c r="B12737" s="21" t="s">
        <v>1878</v>
      </c>
      <c r="C12737" s="32" t="s">
        <v>13515</v>
      </c>
      <c r="D12737" s="33" t="s">
        <v>21</v>
      </c>
      <c r="E12737" s="243">
        <v>4075.1541000000002</v>
      </c>
      <c r="F12737" s="168">
        <f t="shared" si="224"/>
        <v>4075.1541000000002</v>
      </c>
    </row>
    <row r="12738" spans="1:6" s="45" customFormat="1" ht="14.25">
      <c r="A12738" s="31" t="s">
        <v>1259</v>
      </c>
      <c r="B12738" s="21" t="s">
        <v>1878</v>
      </c>
      <c r="C12738" s="32" t="s">
        <v>13516</v>
      </c>
      <c r="D12738" s="33" t="s">
        <v>21</v>
      </c>
      <c r="E12738" s="243">
        <v>4307.7384000000002</v>
      </c>
      <c r="F12738" s="168">
        <f t="shared" si="224"/>
        <v>4307.7384000000002</v>
      </c>
    </row>
    <row r="12739" spans="1:6" s="45" customFormat="1" ht="14.25">
      <c r="A12739" s="31" t="s">
        <v>1260</v>
      </c>
      <c r="B12739" s="21" t="s">
        <v>1878</v>
      </c>
      <c r="C12739" s="32" t="s">
        <v>13517</v>
      </c>
      <c r="D12739" s="33" t="s">
        <v>21</v>
      </c>
      <c r="E12739" s="243">
        <v>5230.5324000000001</v>
      </c>
      <c r="F12739" s="168">
        <f t="shared" si="224"/>
        <v>5230.5324000000001</v>
      </c>
    </row>
    <row r="12740" spans="1:6" s="45" customFormat="1" ht="14.25">
      <c r="A12740" s="31" t="s">
        <v>1261</v>
      </c>
      <c r="B12740" s="21" t="s">
        <v>1878</v>
      </c>
      <c r="C12740" s="32" t="s">
        <v>13518</v>
      </c>
      <c r="D12740" s="33" t="s">
        <v>21</v>
      </c>
      <c r="E12740" s="243">
        <v>5503.1116000000002</v>
      </c>
      <c r="F12740" s="168">
        <f t="shared" si="224"/>
        <v>5503.1116000000002</v>
      </c>
    </row>
    <row r="12741" spans="1:6" s="45" customFormat="1" ht="14.25">
      <c r="A12741" s="31" t="s">
        <v>1262</v>
      </c>
      <c r="B12741" s="21" t="s">
        <v>1878</v>
      </c>
      <c r="C12741" s="32" t="s">
        <v>13519</v>
      </c>
      <c r="D12741" s="33" t="s">
        <v>21</v>
      </c>
      <c r="E12741" s="243">
        <v>5601.9004000000004</v>
      </c>
      <c r="F12741" s="168">
        <f t="shared" si="224"/>
        <v>5601.9004000000004</v>
      </c>
    </row>
    <row r="12742" spans="1:6" s="45" customFormat="1" ht="14.25">
      <c r="A12742" s="31" t="s">
        <v>1263</v>
      </c>
      <c r="B12742" s="21" t="s">
        <v>1878</v>
      </c>
      <c r="C12742" s="32" t="s">
        <v>13520</v>
      </c>
      <c r="D12742" s="33" t="s">
        <v>21</v>
      </c>
      <c r="E12742" s="243">
        <v>6481.2803999999996</v>
      </c>
      <c r="F12742" s="168">
        <f t="shared" si="224"/>
        <v>6481.2803999999996</v>
      </c>
    </row>
    <row r="12743" spans="1:6" s="45" customFormat="1" ht="14.25">
      <c r="A12743" s="31" t="s">
        <v>1264</v>
      </c>
      <c r="B12743" s="21" t="s">
        <v>1878</v>
      </c>
      <c r="C12743" s="32" t="s">
        <v>13521</v>
      </c>
      <c r="D12743" s="33" t="s">
        <v>21</v>
      </c>
      <c r="E12743" s="243">
        <v>6807.8037000000004</v>
      </c>
      <c r="F12743" s="168">
        <f t="shared" si="224"/>
        <v>6807.8037000000004</v>
      </c>
    </row>
    <row r="12744" spans="1:6" s="45" customFormat="1" ht="14.25">
      <c r="A12744" s="31" t="s">
        <v>1265</v>
      </c>
      <c r="B12744" s="21" t="s">
        <v>1878</v>
      </c>
      <c r="C12744" s="32" t="s">
        <v>13522</v>
      </c>
      <c r="D12744" s="33" t="s">
        <v>21</v>
      </c>
      <c r="E12744" s="243">
        <v>5723.2201999999997</v>
      </c>
      <c r="F12744" s="168">
        <f t="shared" si="224"/>
        <v>5723.2201999999997</v>
      </c>
    </row>
    <row r="12745" spans="1:6" s="45" customFormat="1" ht="14.25">
      <c r="A12745" s="31" t="s">
        <v>1266</v>
      </c>
      <c r="B12745" s="21" t="s">
        <v>1878</v>
      </c>
      <c r="C12745" s="32" t="s">
        <v>13523</v>
      </c>
      <c r="D12745" s="33" t="s">
        <v>21</v>
      </c>
      <c r="E12745" s="243">
        <v>6466.0886</v>
      </c>
      <c r="F12745" s="168">
        <f t="shared" si="224"/>
        <v>6466.0886</v>
      </c>
    </row>
    <row r="12746" spans="1:6" s="45" customFormat="1" ht="14.25">
      <c r="A12746" s="31" t="s">
        <v>1267</v>
      </c>
      <c r="B12746" s="21" t="s">
        <v>1878</v>
      </c>
      <c r="C12746" s="32" t="s">
        <v>13524</v>
      </c>
      <c r="D12746" s="33" t="s">
        <v>21</v>
      </c>
      <c r="E12746" s="243">
        <v>6888.8146999999999</v>
      </c>
      <c r="F12746" s="168">
        <f t="shared" si="224"/>
        <v>6888.8146999999999</v>
      </c>
    </row>
    <row r="12747" spans="1:6" s="45" customFormat="1" ht="14.25">
      <c r="A12747" s="31" t="s">
        <v>1268</v>
      </c>
      <c r="B12747" s="21" t="s">
        <v>1878</v>
      </c>
      <c r="C12747" s="32" t="s">
        <v>13525</v>
      </c>
      <c r="D12747" s="33" t="s">
        <v>21</v>
      </c>
      <c r="E12747" s="243">
        <v>7247.1229000000003</v>
      </c>
      <c r="F12747" s="168">
        <f t="shared" si="224"/>
        <v>7247.1229000000003</v>
      </c>
    </row>
    <row r="12748" spans="1:6" s="45" customFormat="1" ht="14.25">
      <c r="A12748" s="31" t="s">
        <v>1269</v>
      </c>
      <c r="B12748" s="21" t="s">
        <v>1878</v>
      </c>
      <c r="C12748" s="32" t="s">
        <v>13526</v>
      </c>
      <c r="D12748" s="33" t="s">
        <v>21</v>
      </c>
      <c r="E12748" s="243">
        <v>7646.7233999999999</v>
      </c>
      <c r="F12748" s="168">
        <f t="shared" ref="F12748:F12811" si="225">E12748*$F$11535</f>
        <v>7646.7233999999999</v>
      </c>
    </row>
    <row r="12749" spans="1:6" s="45" customFormat="1" ht="14.25">
      <c r="A12749" s="31" t="s">
        <v>1270</v>
      </c>
      <c r="B12749" s="21" t="s">
        <v>1878</v>
      </c>
      <c r="C12749" s="32" t="s">
        <v>13527</v>
      </c>
      <c r="D12749" s="33" t="s">
        <v>21</v>
      </c>
      <c r="E12749" s="243">
        <v>7822.1310000000003</v>
      </c>
      <c r="F12749" s="168">
        <f t="shared" si="225"/>
        <v>7822.1310000000003</v>
      </c>
    </row>
    <row r="12750" spans="1:6" s="45" customFormat="1" ht="14.25">
      <c r="A12750" s="31" t="s">
        <v>1271</v>
      </c>
      <c r="B12750" s="21" t="s">
        <v>1878</v>
      </c>
      <c r="C12750" s="32" t="s">
        <v>13528</v>
      </c>
      <c r="D12750" s="33" t="s">
        <v>21</v>
      </c>
      <c r="E12750" s="243">
        <v>8459.7842000000001</v>
      </c>
      <c r="F12750" s="168">
        <f t="shared" si="225"/>
        <v>8459.7842000000001</v>
      </c>
    </row>
    <row r="12751" spans="1:6" s="45" customFormat="1" ht="14.25">
      <c r="A12751" s="31" t="s">
        <v>1272</v>
      </c>
      <c r="B12751" s="21" t="s">
        <v>1878</v>
      </c>
      <c r="C12751" s="32" t="s">
        <v>13529</v>
      </c>
      <c r="D12751" s="33" t="s">
        <v>21</v>
      </c>
      <c r="E12751" s="243">
        <v>2208.7271000000001</v>
      </c>
      <c r="F12751" s="168">
        <f t="shared" si="225"/>
        <v>2208.7271000000001</v>
      </c>
    </row>
    <row r="12752" spans="1:6" s="45" customFormat="1" ht="14.25">
      <c r="A12752" s="31" t="s">
        <v>1273</v>
      </c>
      <c r="B12752" s="21" t="s">
        <v>1878</v>
      </c>
      <c r="C12752" s="32" t="s">
        <v>13530</v>
      </c>
      <c r="D12752" s="33" t="s">
        <v>21</v>
      </c>
      <c r="E12752" s="243">
        <v>2556.7759999999998</v>
      </c>
      <c r="F12752" s="168">
        <f t="shared" si="225"/>
        <v>2556.7759999999998</v>
      </c>
    </row>
    <row r="12753" spans="1:6" s="45" customFormat="1" ht="14.25">
      <c r="A12753" s="31" t="s">
        <v>1274</v>
      </c>
      <c r="B12753" s="21" t="s">
        <v>1878</v>
      </c>
      <c r="C12753" s="32" t="s">
        <v>13531</v>
      </c>
      <c r="D12753" s="33" t="s">
        <v>21</v>
      </c>
      <c r="E12753" s="243">
        <v>3422.0239999999999</v>
      </c>
      <c r="F12753" s="168">
        <f t="shared" si="225"/>
        <v>3422.0239999999999</v>
      </c>
    </row>
    <row r="12754" spans="1:6" s="45" customFormat="1" ht="14.25">
      <c r="A12754" s="31" t="s">
        <v>1275</v>
      </c>
      <c r="B12754" s="21" t="s">
        <v>1878</v>
      </c>
      <c r="C12754" s="32" t="s">
        <v>13532</v>
      </c>
      <c r="D12754" s="33" t="s">
        <v>21</v>
      </c>
      <c r="E12754" s="243">
        <v>3560.9081000000001</v>
      </c>
      <c r="F12754" s="168">
        <f t="shared" si="225"/>
        <v>3560.9081000000001</v>
      </c>
    </row>
    <row r="12755" spans="1:6" s="45" customFormat="1" ht="14.25">
      <c r="A12755" s="31" t="s">
        <v>1276</v>
      </c>
      <c r="B12755" s="21" t="s">
        <v>1878</v>
      </c>
      <c r="C12755" s="32" t="s">
        <v>13533</v>
      </c>
      <c r="D12755" s="33" t="s">
        <v>21</v>
      </c>
      <c r="E12755" s="243">
        <v>2880.3256000000001</v>
      </c>
      <c r="F12755" s="168">
        <f t="shared" si="225"/>
        <v>2880.3256000000001</v>
      </c>
    </row>
    <row r="12756" spans="1:6" s="45" customFormat="1" ht="14.25">
      <c r="A12756" s="31" t="s">
        <v>1277</v>
      </c>
      <c r="B12756" s="21" t="s">
        <v>1878</v>
      </c>
      <c r="C12756" s="32" t="s">
        <v>13534</v>
      </c>
      <c r="D12756" s="33" t="s">
        <v>21</v>
      </c>
      <c r="E12756" s="243">
        <v>3864.7530000000002</v>
      </c>
      <c r="F12756" s="168">
        <f t="shared" si="225"/>
        <v>3864.7530000000002</v>
      </c>
    </row>
    <row r="12757" spans="1:6" s="45" customFormat="1" ht="14.25">
      <c r="A12757" s="31" t="s">
        <v>1278</v>
      </c>
      <c r="B12757" s="21" t="s">
        <v>1878</v>
      </c>
      <c r="C12757" s="32" t="s">
        <v>13535</v>
      </c>
      <c r="D12757" s="33" t="s">
        <v>21</v>
      </c>
      <c r="E12757" s="243">
        <v>4556.2231000000002</v>
      </c>
      <c r="F12757" s="168">
        <f t="shared" si="225"/>
        <v>4556.2231000000002</v>
      </c>
    </row>
    <row r="12758" spans="1:6" s="45" customFormat="1" ht="14.25">
      <c r="A12758" s="31" t="s">
        <v>1279</v>
      </c>
      <c r="B12758" s="21" t="s">
        <v>1878</v>
      </c>
      <c r="C12758" s="32" t="s">
        <v>13536</v>
      </c>
      <c r="D12758" s="33" t="s">
        <v>21</v>
      </c>
      <c r="E12758" s="243">
        <v>3397.5129999999999</v>
      </c>
      <c r="F12758" s="168">
        <f t="shared" si="225"/>
        <v>3397.5129999999999</v>
      </c>
    </row>
    <row r="12759" spans="1:6" s="45" customFormat="1" ht="14.25">
      <c r="A12759" s="31" t="s">
        <v>1280</v>
      </c>
      <c r="B12759" s="21" t="s">
        <v>1878</v>
      </c>
      <c r="C12759" s="32" t="s">
        <v>13537</v>
      </c>
      <c r="D12759" s="33" t="s">
        <v>21</v>
      </c>
      <c r="E12759" s="243">
        <v>4388.5199000000002</v>
      </c>
      <c r="F12759" s="168">
        <f t="shared" si="225"/>
        <v>4388.5199000000002</v>
      </c>
    </row>
    <row r="12760" spans="1:6" s="45" customFormat="1" ht="14.25">
      <c r="A12760" s="31" t="s">
        <v>1281</v>
      </c>
      <c r="B12760" s="21" t="s">
        <v>1878</v>
      </c>
      <c r="C12760" s="32" t="s">
        <v>13538</v>
      </c>
      <c r="D12760" s="33" t="s">
        <v>21</v>
      </c>
      <c r="E12760" s="243">
        <v>4757.1912000000002</v>
      </c>
      <c r="F12760" s="168">
        <f t="shared" si="225"/>
        <v>4757.1912000000002</v>
      </c>
    </row>
    <row r="12761" spans="1:6" s="45" customFormat="1" ht="14.25">
      <c r="A12761" s="31" t="s">
        <v>1282</v>
      </c>
      <c r="B12761" s="21" t="s">
        <v>1878</v>
      </c>
      <c r="C12761" s="32" t="s">
        <v>13539</v>
      </c>
      <c r="D12761" s="33" t="s">
        <v>20</v>
      </c>
      <c r="E12761" s="243">
        <v>7646.0254000000004</v>
      </c>
      <c r="F12761" s="168">
        <f t="shared" si="225"/>
        <v>7646.0254000000004</v>
      </c>
    </row>
    <row r="12762" spans="1:6" s="45" customFormat="1" ht="14.25">
      <c r="A12762" s="31" t="s">
        <v>1283</v>
      </c>
      <c r="B12762" s="21" t="s">
        <v>1878</v>
      </c>
      <c r="C12762" s="32" t="s">
        <v>13540</v>
      </c>
      <c r="D12762" s="33" t="s">
        <v>20</v>
      </c>
      <c r="E12762" s="243">
        <v>10698.434999999999</v>
      </c>
      <c r="F12762" s="168">
        <f t="shared" si="225"/>
        <v>10698.434999999999</v>
      </c>
    </row>
    <row r="12763" spans="1:6" s="45" customFormat="1" ht="14.25">
      <c r="A12763" s="31" t="s">
        <v>1284</v>
      </c>
      <c r="B12763" s="21" t="s">
        <v>1878</v>
      </c>
      <c r="C12763" s="32" t="s">
        <v>13541</v>
      </c>
      <c r="D12763" s="33" t="s">
        <v>20</v>
      </c>
      <c r="E12763" s="243">
        <v>14095.792799999999</v>
      </c>
      <c r="F12763" s="168">
        <f t="shared" si="225"/>
        <v>14095.792799999999</v>
      </c>
    </row>
    <row r="12764" spans="1:6" s="45" customFormat="1" ht="14.25">
      <c r="A12764" s="31" t="s">
        <v>1285</v>
      </c>
      <c r="B12764" s="21" t="s">
        <v>1878</v>
      </c>
      <c r="C12764" s="32" t="s">
        <v>13542</v>
      </c>
      <c r="D12764" s="33" t="s">
        <v>20</v>
      </c>
      <c r="E12764" s="243">
        <v>16890.169099999999</v>
      </c>
      <c r="F12764" s="168">
        <f t="shared" si="225"/>
        <v>16890.169099999999</v>
      </c>
    </row>
    <row r="12765" spans="1:6" s="45" customFormat="1" ht="14.25">
      <c r="A12765" s="31" t="s">
        <v>1286</v>
      </c>
      <c r="B12765" s="21" t="s">
        <v>1878</v>
      </c>
      <c r="C12765" s="32" t="s">
        <v>13543</v>
      </c>
      <c r="D12765" s="33" t="s">
        <v>20</v>
      </c>
      <c r="E12765" s="243">
        <v>19534.823199999999</v>
      </c>
      <c r="F12765" s="168">
        <f t="shared" si="225"/>
        <v>19534.823199999999</v>
      </c>
    </row>
    <row r="12766" spans="1:6" s="45" customFormat="1" ht="14.25">
      <c r="A12766" s="31" t="s">
        <v>1287</v>
      </c>
      <c r="B12766" s="21" t="s">
        <v>1878</v>
      </c>
      <c r="C12766" s="32" t="s">
        <v>13544</v>
      </c>
      <c r="D12766" s="33" t="s">
        <v>20</v>
      </c>
      <c r="E12766" s="243">
        <v>22115.762200000001</v>
      </c>
      <c r="F12766" s="168">
        <f t="shared" si="225"/>
        <v>22115.762200000001</v>
      </c>
    </row>
    <row r="12767" spans="1:6" s="45" customFormat="1" ht="14.25">
      <c r="A12767" s="31" t="s">
        <v>1288</v>
      </c>
      <c r="B12767" s="21" t="s">
        <v>1878</v>
      </c>
      <c r="C12767" s="32" t="s">
        <v>13545</v>
      </c>
      <c r="D12767" s="33" t="s">
        <v>20</v>
      </c>
      <c r="E12767" s="243">
        <v>25105.685000000001</v>
      </c>
      <c r="F12767" s="168">
        <f t="shared" si="225"/>
        <v>25105.685000000001</v>
      </c>
    </row>
    <row r="12768" spans="1:6" s="45" customFormat="1" ht="14.25">
      <c r="A12768" s="31" t="s">
        <v>1289</v>
      </c>
      <c r="B12768" s="21" t="s">
        <v>1878</v>
      </c>
      <c r="C12768" s="32" t="s">
        <v>13546</v>
      </c>
      <c r="D12768" s="33" t="s">
        <v>20</v>
      </c>
      <c r="E12768" s="243">
        <v>29011.195100000001</v>
      </c>
      <c r="F12768" s="168">
        <f t="shared" si="225"/>
        <v>29011.195100000001</v>
      </c>
    </row>
    <row r="12769" spans="1:6" s="45" customFormat="1" ht="14.25">
      <c r="A12769" s="31" t="s">
        <v>1290</v>
      </c>
      <c r="B12769" s="21" t="s">
        <v>1878</v>
      </c>
      <c r="C12769" s="32" t="s">
        <v>13547</v>
      </c>
      <c r="D12769" s="33" t="s">
        <v>20</v>
      </c>
      <c r="E12769" s="243">
        <v>32315.999800000001</v>
      </c>
      <c r="F12769" s="168">
        <f t="shared" si="225"/>
        <v>32315.999800000001</v>
      </c>
    </row>
    <row r="12770" spans="1:6" s="45" customFormat="1" ht="14.25">
      <c r="A12770" s="31" t="s">
        <v>1291</v>
      </c>
      <c r="B12770" s="21" t="s">
        <v>1878</v>
      </c>
      <c r="C12770" s="32" t="s">
        <v>13548</v>
      </c>
      <c r="D12770" s="33" t="s">
        <v>20</v>
      </c>
      <c r="E12770" s="243">
        <v>34965.673699999999</v>
      </c>
      <c r="F12770" s="168">
        <f t="shared" si="225"/>
        <v>34965.673699999999</v>
      </c>
    </row>
    <row r="12771" spans="1:6" s="45" customFormat="1" ht="14.25">
      <c r="A12771" s="31" t="s">
        <v>1292</v>
      </c>
      <c r="B12771" s="21" t="s">
        <v>1878</v>
      </c>
      <c r="C12771" s="32" t="s">
        <v>13549</v>
      </c>
      <c r="D12771" s="33" t="s">
        <v>20</v>
      </c>
      <c r="E12771" s="243">
        <v>42263.488799999999</v>
      </c>
      <c r="F12771" s="168">
        <f t="shared" si="225"/>
        <v>42263.488799999999</v>
      </c>
    </row>
    <row r="12772" spans="1:6" s="45" customFormat="1" ht="14.25">
      <c r="A12772" s="31" t="s">
        <v>1293</v>
      </c>
      <c r="B12772" s="21" t="s">
        <v>1878</v>
      </c>
      <c r="C12772" s="32" t="s">
        <v>13550</v>
      </c>
      <c r="D12772" s="33" t="s">
        <v>20</v>
      </c>
      <c r="E12772" s="243">
        <v>45681.924400000004</v>
      </c>
      <c r="F12772" s="168">
        <f t="shared" si="225"/>
        <v>45681.924400000004</v>
      </c>
    </row>
    <row r="12773" spans="1:6" s="45" customFormat="1" ht="14.25">
      <c r="A12773" s="31" t="s">
        <v>1294</v>
      </c>
      <c r="B12773" s="21" t="s">
        <v>1878</v>
      </c>
      <c r="C12773" s="32" t="s">
        <v>13551</v>
      </c>
      <c r="D12773" s="33" t="s">
        <v>20</v>
      </c>
      <c r="E12773" s="243">
        <v>49191.147199999999</v>
      </c>
      <c r="F12773" s="168">
        <f t="shared" si="225"/>
        <v>49191.147199999999</v>
      </c>
    </row>
    <row r="12774" spans="1:6" s="45" customFormat="1" ht="14.25">
      <c r="A12774" s="31" t="s">
        <v>1295</v>
      </c>
      <c r="B12774" s="21" t="s">
        <v>1878</v>
      </c>
      <c r="C12774" s="32" t="s">
        <v>13552</v>
      </c>
      <c r="D12774" s="33" t="s">
        <v>20</v>
      </c>
      <c r="E12774" s="243">
        <v>53070.003299999997</v>
      </c>
      <c r="F12774" s="168">
        <f t="shared" si="225"/>
        <v>53070.003299999997</v>
      </c>
    </row>
    <row r="12775" spans="1:6" s="45" customFormat="1" ht="14.25">
      <c r="A12775" s="31" t="s">
        <v>1296</v>
      </c>
      <c r="B12775" s="21" t="s">
        <v>1878</v>
      </c>
      <c r="C12775" s="32" t="s">
        <v>13553</v>
      </c>
      <c r="D12775" s="33" t="s">
        <v>20</v>
      </c>
      <c r="E12775" s="243">
        <v>58083.368900000001</v>
      </c>
      <c r="F12775" s="168">
        <f t="shared" si="225"/>
        <v>58083.368900000001</v>
      </c>
    </row>
    <row r="12776" spans="1:6" s="45" customFormat="1" ht="14.25">
      <c r="A12776" s="31" t="s">
        <v>1297</v>
      </c>
      <c r="B12776" s="21" t="s">
        <v>1878</v>
      </c>
      <c r="C12776" s="32" t="s">
        <v>13554</v>
      </c>
      <c r="D12776" s="33" t="s">
        <v>20</v>
      </c>
      <c r="E12776" s="243">
        <v>63466.766499999998</v>
      </c>
      <c r="F12776" s="168">
        <f t="shared" si="225"/>
        <v>63466.766499999998</v>
      </c>
    </row>
    <row r="12777" spans="1:6" s="45" customFormat="1" ht="14.25">
      <c r="A12777" s="31" t="s">
        <v>1298</v>
      </c>
      <c r="B12777" s="21" t="s">
        <v>1878</v>
      </c>
      <c r="C12777" s="32" t="s">
        <v>13555</v>
      </c>
      <c r="D12777" s="33" t="s">
        <v>20</v>
      </c>
      <c r="E12777" s="243">
        <v>67028.42</v>
      </c>
      <c r="F12777" s="168">
        <f t="shared" si="225"/>
        <v>67028.42</v>
      </c>
    </row>
    <row r="12778" spans="1:6" s="45" customFormat="1" ht="14.25">
      <c r="A12778" s="31" t="s">
        <v>1299</v>
      </c>
      <c r="B12778" s="21" t="s">
        <v>1878</v>
      </c>
      <c r="C12778" s="32" t="s">
        <v>13556</v>
      </c>
      <c r="D12778" s="33" t="s">
        <v>20</v>
      </c>
      <c r="E12778" s="243">
        <v>71143.940400000007</v>
      </c>
      <c r="F12778" s="168">
        <f t="shared" si="225"/>
        <v>71143.940400000007</v>
      </c>
    </row>
    <row r="12779" spans="1:6" s="45" customFormat="1" ht="14.25">
      <c r="A12779" s="31" t="s">
        <v>1300</v>
      </c>
      <c r="B12779" s="21" t="s">
        <v>1878</v>
      </c>
      <c r="C12779" s="32" t="s">
        <v>13557</v>
      </c>
      <c r="D12779" s="33" t="s">
        <v>20</v>
      </c>
      <c r="E12779" s="243">
        <v>74703.617899999997</v>
      </c>
      <c r="F12779" s="168">
        <f t="shared" si="225"/>
        <v>74703.617899999997</v>
      </c>
    </row>
    <row r="12780" spans="1:6" s="45" customFormat="1" ht="14.25">
      <c r="A12780" s="31" t="s">
        <v>1301</v>
      </c>
      <c r="B12780" s="21" t="s">
        <v>1878</v>
      </c>
      <c r="C12780" s="32" t="s">
        <v>13558</v>
      </c>
      <c r="D12780" s="33" t="s">
        <v>20</v>
      </c>
      <c r="E12780" s="243">
        <v>3546.6082999999999</v>
      </c>
      <c r="F12780" s="168">
        <f t="shared" si="225"/>
        <v>3546.6082999999999</v>
      </c>
    </row>
    <row r="12781" spans="1:6" s="45" customFormat="1" ht="14.25">
      <c r="A12781" s="31" t="s">
        <v>1302</v>
      </c>
      <c r="B12781" s="21" t="s">
        <v>1878</v>
      </c>
      <c r="C12781" s="32" t="s">
        <v>13559</v>
      </c>
      <c r="D12781" s="33" t="s">
        <v>20</v>
      </c>
      <c r="E12781" s="243">
        <v>5725.7334000000001</v>
      </c>
      <c r="F12781" s="168">
        <f t="shared" si="225"/>
        <v>5725.7334000000001</v>
      </c>
    </row>
    <row r="12782" spans="1:6" s="45" customFormat="1" ht="14.25">
      <c r="A12782" s="31" t="s">
        <v>1303</v>
      </c>
      <c r="B12782" s="21" t="s">
        <v>1878</v>
      </c>
      <c r="C12782" s="32" t="s">
        <v>13560</v>
      </c>
      <c r="D12782" s="33" t="s">
        <v>20</v>
      </c>
      <c r="E12782" s="243">
        <v>9524.1906999999992</v>
      </c>
      <c r="F12782" s="168">
        <f t="shared" si="225"/>
        <v>9524.1906999999992</v>
      </c>
    </row>
    <row r="12783" spans="1:6" s="45" customFormat="1" ht="14.25">
      <c r="A12783" s="31" t="s">
        <v>1304</v>
      </c>
      <c r="B12783" s="21" t="s">
        <v>1878</v>
      </c>
      <c r="C12783" s="32" t="s">
        <v>13561</v>
      </c>
      <c r="D12783" s="33" t="s">
        <v>20</v>
      </c>
      <c r="E12783" s="243">
        <v>13644.610500000001</v>
      </c>
      <c r="F12783" s="168">
        <f t="shared" si="225"/>
        <v>13644.610500000001</v>
      </c>
    </row>
    <row r="12784" spans="1:6" s="45" customFormat="1" ht="14.25">
      <c r="A12784" s="31" t="s">
        <v>1305</v>
      </c>
      <c r="B12784" s="21" t="s">
        <v>1878</v>
      </c>
      <c r="C12784" s="32" t="s">
        <v>13562</v>
      </c>
      <c r="D12784" s="33" t="s">
        <v>20</v>
      </c>
      <c r="E12784" s="243">
        <v>19112.388599999998</v>
      </c>
      <c r="F12784" s="168">
        <f t="shared" si="225"/>
        <v>19112.388599999998</v>
      </c>
    </row>
    <row r="12785" spans="1:6" s="45" customFormat="1" ht="14.25">
      <c r="A12785" s="31" t="s">
        <v>1306</v>
      </c>
      <c r="B12785" s="21" t="s">
        <v>1878</v>
      </c>
      <c r="C12785" s="32" t="s">
        <v>13563</v>
      </c>
      <c r="D12785" s="33" t="s">
        <v>20</v>
      </c>
      <c r="E12785" s="243">
        <v>26646.377</v>
      </c>
      <c r="F12785" s="168">
        <f t="shared" si="225"/>
        <v>26646.377</v>
      </c>
    </row>
    <row r="12786" spans="1:6" s="45" customFormat="1" ht="14.25">
      <c r="A12786" s="31" t="s">
        <v>1307</v>
      </c>
      <c r="B12786" s="21" t="s">
        <v>1878</v>
      </c>
      <c r="C12786" s="32" t="s">
        <v>13564</v>
      </c>
      <c r="D12786" s="33" t="s">
        <v>20</v>
      </c>
      <c r="E12786" s="243">
        <v>37039.705800000003</v>
      </c>
      <c r="F12786" s="168">
        <f t="shared" si="225"/>
        <v>37039.705800000003</v>
      </c>
    </row>
    <row r="12787" spans="1:6" s="45" customFormat="1" ht="14.25">
      <c r="A12787" s="31" t="s">
        <v>1308</v>
      </c>
      <c r="B12787" s="21" t="s">
        <v>1878</v>
      </c>
      <c r="C12787" s="32" t="s">
        <v>13565</v>
      </c>
      <c r="D12787" s="33" t="s">
        <v>20</v>
      </c>
      <c r="E12787" s="243">
        <v>4235.3446000000004</v>
      </c>
      <c r="F12787" s="168">
        <f t="shared" si="225"/>
        <v>4235.3446000000004</v>
      </c>
    </row>
    <row r="12788" spans="1:6" s="45" customFormat="1" ht="14.25">
      <c r="A12788" s="31" t="s">
        <v>1309</v>
      </c>
      <c r="B12788" s="21" t="s">
        <v>1878</v>
      </c>
      <c r="C12788" s="32" t="s">
        <v>13566</v>
      </c>
      <c r="D12788" s="33" t="s">
        <v>20</v>
      </c>
      <c r="E12788" s="243">
        <v>6139.2651999999998</v>
      </c>
      <c r="F12788" s="168">
        <f t="shared" si="225"/>
        <v>6139.2651999999998</v>
      </c>
    </row>
    <row r="12789" spans="1:6" s="45" customFormat="1" ht="14.25">
      <c r="A12789" s="31" t="s">
        <v>1310</v>
      </c>
      <c r="B12789" s="21" t="s">
        <v>1878</v>
      </c>
      <c r="C12789" s="32" t="s">
        <v>13567</v>
      </c>
      <c r="D12789" s="33" t="s">
        <v>20</v>
      </c>
      <c r="E12789" s="243">
        <v>8869.2983999999997</v>
      </c>
      <c r="F12789" s="168">
        <f t="shared" si="225"/>
        <v>8869.2983999999997</v>
      </c>
    </row>
    <row r="12790" spans="1:6" s="45" customFormat="1" ht="14.25">
      <c r="A12790" s="31" t="s">
        <v>1311</v>
      </c>
      <c r="B12790" s="21" t="s">
        <v>1878</v>
      </c>
      <c r="C12790" s="32" t="s">
        <v>13568</v>
      </c>
      <c r="D12790" s="33" t="s">
        <v>20</v>
      </c>
      <c r="E12790" s="243">
        <v>16703.1371</v>
      </c>
      <c r="F12790" s="168">
        <f t="shared" si="225"/>
        <v>16703.1371</v>
      </c>
    </row>
    <row r="12791" spans="1:6" s="45" customFormat="1" ht="14.25">
      <c r="A12791" s="31" t="s">
        <v>1312</v>
      </c>
      <c r="B12791" s="21" t="s">
        <v>1878</v>
      </c>
      <c r="C12791" s="32" t="s">
        <v>13569</v>
      </c>
      <c r="D12791" s="33" t="s">
        <v>20</v>
      </c>
      <c r="E12791" s="243">
        <v>21906.1414</v>
      </c>
      <c r="F12791" s="168">
        <f t="shared" si="225"/>
        <v>21906.1414</v>
      </c>
    </row>
    <row r="12792" spans="1:6" s="45" customFormat="1" ht="14.25">
      <c r="A12792" s="31" t="s">
        <v>1313</v>
      </c>
      <c r="B12792" s="21" t="s">
        <v>1878</v>
      </c>
      <c r="C12792" s="32" t="s">
        <v>13570</v>
      </c>
      <c r="D12792" s="33" t="s">
        <v>20</v>
      </c>
      <c r="E12792" s="243">
        <v>25806.858199999999</v>
      </c>
      <c r="F12792" s="168">
        <f t="shared" si="225"/>
        <v>25806.858199999999</v>
      </c>
    </row>
    <row r="12793" spans="1:6" s="45" customFormat="1" ht="14.25">
      <c r="A12793" s="31" t="s">
        <v>1314</v>
      </c>
      <c r="B12793" s="21" t="s">
        <v>1878</v>
      </c>
      <c r="C12793" s="32" t="s">
        <v>13571</v>
      </c>
      <c r="D12793" s="33" t="s">
        <v>20</v>
      </c>
      <c r="E12793" s="243">
        <v>42857.1518</v>
      </c>
      <c r="F12793" s="168">
        <f t="shared" si="225"/>
        <v>42857.1518</v>
      </c>
    </row>
    <row r="12794" spans="1:6" s="45" customFormat="1" ht="14.25">
      <c r="A12794" s="31" t="s">
        <v>1315</v>
      </c>
      <c r="B12794" s="21" t="s">
        <v>1878</v>
      </c>
      <c r="C12794" s="32" t="s">
        <v>13572</v>
      </c>
      <c r="D12794" s="33" t="s">
        <v>20</v>
      </c>
      <c r="E12794" s="243">
        <v>4119.6261999999997</v>
      </c>
      <c r="F12794" s="168">
        <f t="shared" si="225"/>
        <v>4119.6261999999997</v>
      </c>
    </row>
    <row r="12795" spans="1:6" s="45" customFormat="1" ht="14.25">
      <c r="A12795" s="31" t="s">
        <v>1316</v>
      </c>
      <c r="B12795" s="21" t="s">
        <v>1878</v>
      </c>
      <c r="C12795" s="32" t="s">
        <v>13573</v>
      </c>
      <c r="D12795" s="33" t="s">
        <v>20</v>
      </c>
      <c r="E12795" s="243">
        <v>4780.6967000000004</v>
      </c>
      <c r="F12795" s="168">
        <f t="shared" si="225"/>
        <v>4780.6967000000004</v>
      </c>
    </row>
    <row r="12796" spans="1:6" s="45" customFormat="1" ht="14.25">
      <c r="A12796" s="31" t="s">
        <v>1317</v>
      </c>
      <c r="B12796" s="21" t="s">
        <v>1878</v>
      </c>
      <c r="C12796" s="32" t="s">
        <v>13574</v>
      </c>
      <c r="D12796" s="33" t="s">
        <v>20</v>
      </c>
      <c r="E12796" s="243">
        <v>7384.6211000000003</v>
      </c>
      <c r="F12796" s="168">
        <f t="shared" si="225"/>
        <v>7384.6211000000003</v>
      </c>
    </row>
    <row r="12797" spans="1:6" s="45" customFormat="1" ht="14.25">
      <c r="A12797" s="31" t="s">
        <v>1318</v>
      </c>
      <c r="B12797" s="21" t="s">
        <v>1878</v>
      </c>
      <c r="C12797" s="32" t="s">
        <v>13575</v>
      </c>
      <c r="D12797" s="33" t="s">
        <v>20</v>
      </c>
      <c r="E12797" s="243">
        <v>11262.1774</v>
      </c>
      <c r="F12797" s="168">
        <f t="shared" si="225"/>
        <v>11262.1774</v>
      </c>
    </row>
    <row r="12798" spans="1:6" s="45" customFormat="1" ht="14.25">
      <c r="A12798" s="31" t="s">
        <v>1319</v>
      </c>
      <c r="B12798" s="21" t="s">
        <v>1878</v>
      </c>
      <c r="C12798" s="32" t="s">
        <v>13576</v>
      </c>
      <c r="D12798" s="33" t="s">
        <v>20</v>
      </c>
      <c r="E12798" s="243">
        <v>15984.498</v>
      </c>
      <c r="F12798" s="168">
        <f t="shared" si="225"/>
        <v>15984.498</v>
      </c>
    </row>
    <row r="12799" spans="1:6" s="45" customFormat="1" ht="14.25">
      <c r="A12799" s="31" t="s">
        <v>1320</v>
      </c>
      <c r="B12799" s="21" t="s">
        <v>1878</v>
      </c>
      <c r="C12799" s="32" t="s">
        <v>13577</v>
      </c>
      <c r="D12799" s="33" t="s">
        <v>20</v>
      </c>
      <c r="E12799" s="243">
        <v>22351.667000000001</v>
      </c>
      <c r="F12799" s="168">
        <f t="shared" si="225"/>
        <v>22351.667000000001</v>
      </c>
    </row>
    <row r="12800" spans="1:6" s="45" customFormat="1" ht="14.25">
      <c r="A12800" s="31" t="s">
        <v>1321</v>
      </c>
      <c r="B12800" s="21" t="s">
        <v>1878</v>
      </c>
      <c r="C12800" s="32" t="s">
        <v>13578</v>
      </c>
      <c r="D12800" s="33" t="s">
        <v>20</v>
      </c>
      <c r="E12800" s="243">
        <v>30286.6855</v>
      </c>
      <c r="F12800" s="168">
        <f t="shared" si="225"/>
        <v>30286.6855</v>
      </c>
    </row>
    <row r="12801" spans="1:6" s="45" customFormat="1" ht="14.25">
      <c r="A12801" s="31" t="s">
        <v>1322</v>
      </c>
      <c r="B12801" s="21" t="s">
        <v>1878</v>
      </c>
      <c r="C12801" s="32" t="s">
        <v>13579</v>
      </c>
      <c r="D12801" s="33" t="s">
        <v>21</v>
      </c>
      <c r="E12801" s="243">
        <v>5085.6710999999996</v>
      </c>
      <c r="F12801" s="168">
        <f t="shared" si="225"/>
        <v>5085.6710999999996</v>
      </c>
    </row>
    <row r="12802" spans="1:6" s="45" customFormat="1" ht="14.25">
      <c r="A12802" s="31" t="s">
        <v>1323</v>
      </c>
      <c r="B12802" s="21" t="s">
        <v>1878</v>
      </c>
      <c r="C12802" s="32" t="s">
        <v>13580</v>
      </c>
      <c r="D12802" s="33" t="s">
        <v>21</v>
      </c>
      <c r="E12802" s="243">
        <v>5732.1530000000002</v>
      </c>
      <c r="F12802" s="168">
        <f t="shared" si="225"/>
        <v>5732.1530000000002</v>
      </c>
    </row>
    <row r="12803" spans="1:6" s="45" customFormat="1" ht="14.25">
      <c r="A12803" s="31" t="s">
        <v>1324</v>
      </c>
      <c r="B12803" s="21" t="s">
        <v>1878</v>
      </c>
      <c r="C12803" s="32" t="s">
        <v>13581</v>
      </c>
      <c r="D12803" s="33" t="s">
        <v>21</v>
      </c>
      <c r="E12803" s="243">
        <v>6680.335</v>
      </c>
      <c r="F12803" s="168">
        <f t="shared" si="225"/>
        <v>6680.335</v>
      </c>
    </row>
    <row r="12804" spans="1:6" s="45" customFormat="1" ht="14.25">
      <c r="A12804" s="31" t="s">
        <v>1325</v>
      </c>
      <c r="B12804" s="21" t="s">
        <v>1878</v>
      </c>
      <c r="C12804" s="32" t="s">
        <v>13582</v>
      </c>
      <c r="D12804" s="33" t="s">
        <v>21</v>
      </c>
      <c r="E12804" s="243">
        <v>7628.5016999999998</v>
      </c>
      <c r="F12804" s="168">
        <f t="shared" si="225"/>
        <v>7628.5016999999998</v>
      </c>
    </row>
    <row r="12805" spans="1:6" s="45" customFormat="1" ht="14.25">
      <c r="A12805" s="31" t="s">
        <v>1326</v>
      </c>
      <c r="B12805" s="21" t="s">
        <v>1878</v>
      </c>
      <c r="C12805" s="32" t="s">
        <v>13583</v>
      </c>
      <c r="D12805" s="33" t="s">
        <v>21</v>
      </c>
      <c r="E12805" s="243">
        <v>8404.3438999999998</v>
      </c>
      <c r="F12805" s="168">
        <f t="shared" si="225"/>
        <v>8404.3438999999998</v>
      </c>
    </row>
    <row r="12806" spans="1:6" s="45" customFormat="1" ht="14.25">
      <c r="A12806" s="31" t="s">
        <v>1327</v>
      </c>
      <c r="B12806" s="21" t="s">
        <v>1878</v>
      </c>
      <c r="C12806" s="32" t="s">
        <v>13584</v>
      </c>
      <c r="D12806" s="33" t="s">
        <v>21</v>
      </c>
      <c r="E12806" s="243">
        <v>10951.2655</v>
      </c>
      <c r="F12806" s="168">
        <f t="shared" si="225"/>
        <v>10951.2655</v>
      </c>
    </row>
    <row r="12807" spans="1:6" s="45" customFormat="1" ht="14.25">
      <c r="A12807" s="31" t="s">
        <v>1328</v>
      </c>
      <c r="B12807" s="21" t="s">
        <v>1878</v>
      </c>
      <c r="C12807" s="32" t="s">
        <v>13585</v>
      </c>
      <c r="D12807" s="33" t="s">
        <v>21</v>
      </c>
      <c r="E12807" s="243">
        <v>11853.663</v>
      </c>
      <c r="F12807" s="168">
        <f t="shared" si="225"/>
        <v>11853.663</v>
      </c>
    </row>
    <row r="12808" spans="1:6" s="45" customFormat="1" ht="14.25">
      <c r="A12808" s="31" t="s">
        <v>1329</v>
      </c>
      <c r="B12808" s="21" t="s">
        <v>1878</v>
      </c>
      <c r="C12808" s="32" t="s">
        <v>13586</v>
      </c>
      <c r="D12808" s="33" t="s">
        <v>21</v>
      </c>
      <c r="E12808" s="243">
        <v>12920.134599999999</v>
      </c>
      <c r="F12808" s="168">
        <f t="shared" si="225"/>
        <v>12920.134599999999</v>
      </c>
    </row>
    <row r="12809" spans="1:6" s="45" customFormat="1" ht="14.25">
      <c r="A12809" s="31" t="s">
        <v>1330</v>
      </c>
      <c r="B12809" s="21" t="s">
        <v>1878</v>
      </c>
      <c r="C12809" s="32" t="s">
        <v>13587</v>
      </c>
      <c r="D12809" s="33" t="s">
        <v>21</v>
      </c>
      <c r="E12809" s="243">
        <v>13822.4169</v>
      </c>
      <c r="F12809" s="168">
        <f t="shared" si="225"/>
        <v>13822.4169</v>
      </c>
    </row>
    <row r="12810" spans="1:6" s="45" customFormat="1" ht="14.25">
      <c r="A12810" s="31" t="s">
        <v>1331</v>
      </c>
      <c r="B12810" s="21" t="s">
        <v>1878</v>
      </c>
      <c r="C12810" s="32" t="s">
        <v>13588</v>
      </c>
      <c r="D12810" s="33" t="s">
        <v>21</v>
      </c>
      <c r="E12810" s="243">
        <v>14889.002399999999</v>
      </c>
      <c r="F12810" s="168">
        <f t="shared" si="225"/>
        <v>14889.002399999999</v>
      </c>
    </row>
    <row r="12811" spans="1:6" s="45" customFormat="1" ht="14.25">
      <c r="A12811" s="31" t="s">
        <v>1332</v>
      </c>
      <c r="B12811" s="21" t="s">
        <v>1878</v>
      </c>
      <c r="C12811" s="32" t="s">
        <v>13589</v>
      </c>
      <c r="D12811" s="33" t="s">
        <v>21</v>
      </c>
      <c r="E12811" s="243">
        <v>15791.3523</v>
      </c>
      <c r="F12811" s="168">
        <f t="shared" si="225"/>
        <v>15791.3523</v>
      </c>
    </row>
    <row r="12812" spans="1:6" s="45" customFormat="1" ht="14.25">
      <c r="A12812" s="31" t="s">
        <v>1333</v>
      </c>
      <c r="B12812" s="21" t="s">
        <v>1878</v>
      </c>
      <c r="C12812" s="32" t="s">
        <v>13590</v>
      </c>
      <c r="D12812" s="33" t="s">
        <v>21</v>
      </c>
      <c r="E12812" s="243">
        <v>18826.217400000001</v>
      </c>
      <c r="F12812" s="168">
        <f t="shared" ref="F12812:F12875" si="226">E12812*$F$11535</f>
        <v>18826.217400000001</v>
      </c>
    </row>
    <row r="12813" spans="1:6" s="45" customFormat="1" ht="14.25">
      <c r="A12813" s="31" t="s">
        <v>1334</v>
      </c>
      <c r="B12813" s="21" t="s">
        <v>1878</v>
      </c>
      <c r="C12813" s="32" t="s">
        <v>13591</v>
      </c>
      <c r="D12813" s="33" t="s">
        <v>21</v>
      </c>
      <c r="E12813" s="243">
        <v>19856.800200000001</v>
      </c>
      <c r="F12813" s="168">
        <f t="shared" si="226"/>
        <v>19856.800200000001</v>
      </c>
    </row>
    <row r="12814" spans="1:6" s="45" customFormat="1" ht="14.25">
      <c r="A12814" s="31" t="s">
        <v>1335</v>
      </c>
      <c r="B12814" s="21" t="s">
        <v>1878</v>
      </c>
      <c r="C12814" s="32" t="s">
        <v>13592</v>
      </c>
      <c r="D12814" s="33" t="s">
        <v>21</v>
      </c>
      <c r="E12814" s="243">
        <v>21085.316699999999</v>
      </c>
      <c r="F12814" s="168">
        <f t="shared" si="226"/>
        <v>21085.316699999999</v>
      </c>
    </row>
    <row r="12815" spans="1:6" s="45" customFormat="1" ht="14.25">
      <c r="A12815" s="31" t="s">
        <v>1336</v>
      </c>
      <c r="B12815" s="21" t="s">
        <v>1878</v>
      </c>
      <c r="C12815" s="32" t="s">
        <v>13593</v>
      </c>
      <c r="D12815" s="33" t="s">
        <v>21</v>
      </c>
      <c r="E12815" s="243">
        <v>22036.8498</v>
      </c>
      <c r="F12815" s="168">
        <f t="shared" si="226"/>
        <v>22036.8498</v>
      </c>
    </row>
    <row r="12816" spans="1:6" s="45" customFormat="1" ht="14.25">
      <c r="A12816" s="31" t="s">
        <v>1337</v>
      </c>
      <c r="B12816" s="21" t="s">
        <v>1878</v>
      </c>
      <c r="C12816" s="32" t="s">
        <v>13594</v>
      </c>
      <c r="D12816" s="33" t="s">
        <v>21</v>
      </c>
      <c r="E12816" s="243">
        <v>23225.797900000001</v>
      </c>
      <c r="F12816" s="168">
        <f t="shared" si="226"/>
        <v>23225.797900000001</v>
      </c>
    </row>
    <row r="12817" spans="1:6" s="45" customFormat="1" ht="14.25">
      <c r="A12817" s="31" t="s">
        <v>1338</v>
      </c>
      <c r="B12817" s="21" t="s">
        <v>1878</v>
      </c>
      <c r="C12817" s="32" t="s">
        <v>13595</v>
      </c>
      <c r="D12817" s="33" t="s">
        <v>21</v>
      </c>
      <c r="E12817" s="243">
        <v>24295.564600000002</v>
      </c>
      <c r="F12817" s="168">
        <f t="shared" si="226"/>
        <v>24295.564600000002</v>
      </c>
    </row>
    <row r="12818" spans="1:6" s="45" customFormat="1" ht="14.25">
      <c r="A12818" s="31" t="s">
        <v>1339</v>
      </c>
      <c r="B12818" s="21" t="s">
        <v>1878</v>
      </c>
      <c r="C12818" s="32" t="s">
        <v>13596</v>
      </c>
      <c r="D12818" s="33" t="s">
        <v>21</v>
      </c>
      <c r="E12818" s="243">
        <v>25405.1054</v>
      </c>
      <c r="F12818" s="168">
        <f t="shared" si="226"/>
        <v>25405.1054</v>
      </c>
    </row>
    <row r="12819" spans="1:6" s="45" customFormat="1" ht="14.25">
      <c r="A12819" s="31" t="s">
        <v>1340</v>
      </c>
      <c r="B12819" s="21" t="s">
        <v>1878</v>
      </c>
      <c r="C12819" s="32" t="s">
        <v>13597</v>
      </c>
      <c r="D12819" s="33" t="s">
        <v>21</v>
      </c>
      <c r="E12819" s="243">
        <v>30763.2189</v>
      </c>
      <c r="F12819" s="168">
        <f t="shared" si="226"/>
        <v>30763.2189</v>
      </c>
    </row>
    <row r="12820" spans="1:6" s="45" customFormat="1" ht="14.25">
      <c r="A12820" s="31" t="s">
        <v>1341</v>
      </c>
      <c r="B12820" s="21" t="s">
        <v>1878</v>
      </c>
      <c r="C12820" s="32" t="s">
        <v>13598</v>
      </c>
      <c r="D12820" s="33" t="s">
        <v>21</v>
      </c>
      <c r="E12820" s="243">
        <v>32208.5177</v>
      </c>
      <c r="F12820" s="168">
        <f t="shared" si="226"/>
        <v>32208.5177</v>
      </c>
    </row>
    <row r="12821" spans="1:6" s="45" customFormat="1" ht="14.25">
      <c r="A12821" s="31" t="s">
        <v>1342</v>
      </c>
      <c r="B12821" s="21" t="s">
        <v>1878</v>
      </c>
      <c r="C12821" s="32" t="s">
        <v>13599</v>
      </c>
      <c r="D12821" s="33" t="s">
        <v>21</v>
      </c>
      <c r="E12821" s="243">
        <v>5338.9888000000001</v>
      </c>
      <c r="F12821" s="168">
        <f t="shared" si="226"/>
        <v>5338.9888000000001</v>
      </c>
    </row>
    <row r="12822" spans="1:6" s="45" customFormat="1" ht="14.25">
      <c r="A12822" s="31" t="s">
        <v>1343</v>
      </c>
      <c r="B12822" s="21" t="s">
        <v>1878</v>
      </c>
      <c r="C12822" s="32" t="s">
        <v>13600</v>
      </c>
      <c r="D12822" s="33" t="s">
        <v>21</v>
      </c>
      <c r="E12822" s="243">
        <v>6017.6769999999997</v>
      </c>
      <c r="F12822" s="168">
        <f t="shared" si="226"/>
        <v>6017.6769999999997</v>
      </c>
    </row>
    <row r="12823" spans="1:6" s="45" customFormat="1" ht="14.25">
      <c r="A12823" s="31" t="s">
        <v>1344</v>
      </c>
      <c r="B12823" s="21" t="s">
        <v>1878</v>
      </c>
      <c r="C12823" s="32" t="s">
        <v>13601</v>
      </c>
      <c r="D12823" s="33" t="s">
        <v>21</v>
      </c>
      <c r="E12823" s="243">
        <v>7013.0902999999998</v>
      </c>
      <c r="F12823" s="168">
        <f t="shared" si="226"/>
        <v>7013.0902999999998</v>
      </c>
    </row>
    <row r="12824" spans="1:6" s="45" customFormat="1" ht="14.25">
      <c r="A12824" s="31" t="s">
        <v>1345</v>
      </c>
      <c r="B12824" s="21" t="s">
        <v>1878</v>
      </c>
      <c r="C12824" s="32" t="s">
        <v>13602</v>
      </c>
      <c r="D12824" s="33" t="s">
        <v>21</v>
      </c>
      <c r="E12824" s="243">
        <v>8008.4881999999998</v>
      </c>
      <c r="F12824" s="168">
        <f t="shared" si="226"/>
        <v>8008.4881999999998</v>
      </c>
    </row>
    <row r="12825" spans="1:6" s="45" customFormat="1" ht="14.25">
      <c r="A12825" s="31" t="s">
        <v>1346</v>
      </c>
      <c r="B12825" s="21" t="s">
        <v>1878</v>
      </c>
      <c r="C12825" s="32" t="s">
        <v>13603</v>
      </c>
      <c r="D12825" s="33" t="s">
        <v>21</v>
      </c>
      <c r="E12825" s="243">
        <v>8822.9660000000003</v>
      </c>
      <c r="F12825" s="168">
        <f t="shared" si="226"/>
        <v>8822.9660000000003</v>
      </c>
    </row>
    <row r="12826" spans="1:6" s="45" customFormat="1" ht="14.25">
      <c r="A12826" s="31" t="s">
        <v>1347</v>
      </c>
      <c r="B12826" s="21" t="s">
        <v>1878</v>
      </c>
      <c r="C12826" s="32" t="s">
        <v>13604</v>
      </c>
      <c r="D12826" s="33" t="s">
        <v>21</v>
      </c>
      <c r="E12826" s="243">
        <v>11833.394</v>
      </c>
      <c r="F12826" s="168">
        <f t="shared" si="226"/>
        <v>11833.394</v>
      </c>
    </row>
    <row r="12827" spans="1:6" s="45" customFormat="1" ht="14.25">
      <c r="A12827" s="31" t="s">
        <v>1348</v>
      </c>
      <c r="B12827" s="21" t="s">
        <v>1878</v>
      </c>
      <c r="C12827" s="32" t="s">
        <v>13605</v>
      </c>
      <c r="D12827" s="33" t="s">
        <v>21</v>
      </c>
      <c r="E12827" s="243">
        <v>12808.4789</v>
      </c>
      <c r="F12827" s="168">
        <f t="shared" si="226"/>
        <v>12808.4789</v>
      </c>
    </row>
    <row r="12828" spans="1:6" s="45" customFormat="1" ht="14.25">
      <c r="A12828" s="31" t="s">
        <v>1349</v>
      </c>
      <c r="B12828" s="21" t="s">
        <v>1878</v>
      </c>
      <c r="C12828" s="32" t="s">
        <v>13606</v>
      </c>
      <c r="D12828" s="33" t="s">
        <v>21</v>
      </c>
      <c r="E12828" s="243">
        <v>13960.857400000001</v>
      </c>
      <c r="F12828" s="168">
        <f t="shared" si="226"/>
        <v>13960.857400000001</v>
      </c>
    </row>
    <row r="12829" spans="1:6" s="45" customFormat="1" ht="14.25">
      <c r="A12829" s="31" t="s">
        <v>1350</v>
      </c>
      <c r="B12829" s="21" t="s">
        <v>1878</v>
      </c>
      <c r="C12829" s="32" t="s">
        <v>13607</v>
      </c>
      <c r="D12829" s="33" t="s">
        <v>21</v>
      </c>
      <c r="E12829" s="243">
        <v>14935.8171</v>
      </c>
      <c r="F12829" s="168">
        <f t="shared" si="226"/>
        <v>14935.8171</v>
      </c>
    </row>
    <row r="12830" spans="1:6" s="45" customFormat="1" ht="14.25">
      <c r="A12830" s="31" t="s">
        <v>1351</v>
      </c>
      <c r="B12830" s="21" t="s">
        <v>1878</v>
      </c>
      <c r="C12830" s="32" t="s">
        <v>13608</v>
      </c>
      <c r="D12830" s="33" t="s">
        <v>21</v>
      </c>
      <c r="E12830" s="243">
        <v>16088.299499999999</v>
      </c>
      <c r="F12830" s="168">
        <f t="shared" si="226"/>
        <v>16088.299499999999</v>
      </c>
    </row>
    <row r="12831" spans="1:6" s="45" customFormat="1" ht="14.25">
      <c r="A12831" s="31" t="s">
        <v>1352</v>
      </c>
      <c r="B12831" s="21" t="s">
        <v>1878</v>
      </c>
      <c r="C12831" s="32" t="s">
        <v>13609</v>
      </c>
      <c r="D12831" s="33" t="s">
        <v>21</v>
      </c>
      <c r="E12831" s="243">
        <v>17063.336899999998</v>
      </c>
      <c r="F12831" s="168">
        <f t="shared" si="226"/>
        <v>17063.336899999998</v>
      </c>
    </row>
    <row r="12832" spans="1:6" s="45" customFormat="1" ht="14.25">
      <c r="A12832" s="31" t="s">
        <v>1353</v>
      </c>
      <c r="B12832" s="21" t="s">
        <v>1878</v>
      </c>
      <c r="C12832" s="32" t="s">
        <v>13610</v>
      </c>
      <c r="D12832" s="33" t="s">
        <v>21</v>
      </c>
      <c r="E12832" s="243">
        <v>8311.2266</v>
      </c>
      <c r="F12832" s="168">
        <f t="shared" si="226"/>
        <v>8311.2266</v>
      </c>
    </row>
    <row r="12833" spans="1:6" s="45" customFormat="1" ht="14.25">
      <c r="A12833" s="31" t="s">
        <v>1354</v>
      </c>
      <c r="B12833" s="21" t="s">
        <v>1878</v>
      </c>
      <c r="C12833" s="32" t="s">
        <v>13611</v>
      </c>
      <c r="D12833" s="33" t="s">
        <v>21</v>
      </c>
      <c r="E12833" s="243">
        <v>9183.6854999999996</v>
      </c>
      <c r="F12833" s="168">
        <f t="shared" si="226"/>
        <v>9183.6854999999996</v>
      </c>
    </row>
    <row r="12834" spans="1:6" s="45" customFormat="1" ht="14.25">
      <c r="A12834" s="31" t="s">
        <v>1355</v>
      </c>
      <c r="B12834" s="21" t="s">
        <v>1878</v>
      </c>
      <c r="C12834" s="32" t="s">
        <v>13612</v>
      </c>
      <c r="D12834" s="33" t="s">
        <v>21</v>
      </c>
      <c r="E12834" s="243">
        <v>9795.8741000000009</v>
      </c>
      <c r="F12834" s="168">
        <f t="shared" si="226"/>
        <v>9795.8741000000009</v>
      </c>
    </row>
    <row r="12835" spans="1:6" s="45" customFormat="1" ht="14.25">
      <c r="A12835" s="31" t="s">
        <v>1356</v>
      </c>
      <c r="B12835" s="21" t="s">
        <v>1878</v>
      </c>
      <c r="C12835" s="32" t="s">
        <v>13613</v>
      </c>
      <c r="D12835" s="33" t="s">
        <v>21</v>
      </c>
      <c r="E12835" s="243">
        <v>10392.9969</v>
      </c>
      <c r="F12835" s="168">
        <f t="shared" si="226"/>
        <v>10392.9969</v>
      </c>
    </row>
    <row r="12836" spans="1:6" s="45" customFormat="1" ht="14.25">
      <c r="A12836" s="31" t="s">
        <v>1357</v>
      </c>
      <c r="B12836" s="21" t="s">
        <v>1878</v>
      </c>
      <c r="C12836" s="32" t="s">
        <v>13614</v>
      </c>
      <c r="D12836" s="33" t="s">
        <v>21</v>
      </c>
      <c r="E12836" s="243">
        <v>11265.2835</v>
      </c>
      <c r="F12836" s="168">
        <f t="shared" si="226"/>
        <v>11265.2835</v>
      </c>
    </row>
    <row r="12837" spans="1:6" s="45" customFormat="1" ht="14.25">
      <c r="A12837" s="31" t="s">
        <v>1358</v>
      </c>
      <c r="B12837" s="21" t="s">
        <v>1878</v>
      </c>
      <c r="C12837" s="32" t="s">
        <v>13615</v>
      </c>
      <c r="D12837" s="33" t="s">
        <v>21</v>
      </c>
      <c r="E12837" s="243">
        <v>11571.425499999999</v>
      </c>
      <c r="F12837" s="168">
        <f t="shared" si="226"/>
        <v>11571.425499999999</v>
      </c>
    </row>
    <row r="12838" spans="1:6" s="45" customFormat="1" ht="14.25">
      <c r="A12838" s="31" t="s">
        <v>1359</v>
      </c>
      <c r="B12838" s="21" t="s">
        <v>1878</v>
      </c>
      <c r="C12838" s="32" t="s">
        <v>13616</v>
      </c>
      <c r="D12838" s="33" t="s">
        <v>21</v>
      </c>
      <c r="E12838" s="243">
        <v>12168.4112</v>
      </c>
      <c r="F12838" s="168">
        <f t="shared" si="226"/>
        <v>12168.4112</v>
      </c>
    </row>
    <row r="12839" spans="1:6" s="45" customFormat="1" ht="14.25">
      <c r="A12839" s="31" t="s">
        <v>1360</v>
      </c>
      <c r="B12839" s="21" t="s">
        <v>1878</v>
      </c>
      <c r="C12839" s="32" t="s">
        <v>13617</v>
      </c>
      <c r="D12839" s="33" t="s">
        <v>21</v>
      </c>
      <c r="E12839" s="243">
        <v>12765.3395</v>
      </c>
      <c r="F12839" s="168">
        <f t="shared" si="226"/>
        <v>12765.3395</v>
      </c>
    </row>
    <row r="12840" spans="1:6" s="45" customFormat="1" ht="14.25">
      <c r="A12840" s="31" t="s">
        <v>1361</v>
      </c>
      <c r="B12840" s="21" t="s">
        <v>1878</v>
      </c>
      <c r="C12840" s="32" t="s">
        <v>13618</v>
      </c>
      <c r="D12840" s="33" t="s">
        <v>21</v>
      </c>
      <c r="E12840" s="243">
        <v>13362.135200000001</v>
      </c>
      <c r="F12840" s="168">
        <f t="shared" si="226"/>
        <v>13362.135200000001</v>
      </c>
    </row>
    <row r="12841" spans="1:6" s="45" customFormat="1" ht="14.25">
      <c r="A12841" s="31" t="s">
        <v>1362</v>
      </c>
      <c r="B12841" s="21" t="s">
        <v>1878</v>
      </c>
      <c r="C12841" s="32" t="s">
        <v>13619</v>
      </c>
      <c r="D12841" s="33" t="s">
        <v>21</v>
      </c>
      <c r="E12841" s="243">
        <v>13959.206</v>
      </c>
      <c r="F12841" s="168">
        <f t="shared" si="226"/>
        <v>13959.206</v>
      </c>
    </row>
    <row r="12842" spans="1:6" s="45" customFormat="1" ht="14.25">
      <c r="A12842" s="31" t="s">
        <v>1363</v>
      </c>
      <c r="B12842" s="21" t="s">
        <v>1878</v>
      </c>
      <c r="C12842" s="32" t="s">
        <v>13620</v>
      </c>
      <c r="D12842" s="33" t="s">
        <v>21</v>
      </c>
      <c r="E12842" s="243">
        <v>14831.7464</v>
      </c>
      <c r="F12842" s="168">
        <f t="shared" si="226"/>
        <v>14831.7464</v>
      </c>
    </row>
    <row r="12843" spans="1:6" s="45" customFormat="1" ht="14.25">
      <c r="A12843" s="31" t="s">
        <v>1364</v>
      </c>
      <c r="B12843" s="21" t="s">
        <v>1878</v>
      </c>
      <c r="C12843" s="32" t="s">
        <v>13621</v>
      </c>
      <c r="D12843" s="33" t="s">
        <v>21</v>
      </c>
      <c r="E12843" s="243">
        <v>15444.2304</v>
      </c>
      <c r="F12843" s="168">
        <f t="shared" si="226"/>
        <v>15444.2304</v>
      </c>
    </row>
    <row r="12844" spans="1:6" s="45" customFormat="1" ht="14.25">
      <c r="A12844" s="31" t="s">
        <v>1365</v>
      </c>
      <c r="B12844" s="21" t="s">
        <v>1878</v>
      </c>
      <c r="C12844" s="32" t="s">
        <v>13622</v>
      </c>
      <c r="D12844" s="33" t="s">
        <v>21</v>
      </c>
      <c r="E12844" s="243">
        <v>16041.172200000001</v>
      </c>
      <c r="F12844" s="168">
        <f t="shared" si="226"/>
        <v>16041.172200000001</v>
      </c>
    </row>
    <row r="12845" spans="1:6" s="45" customFormat="1" ht="14.25">
      <c r="A12845" s="31" t="s">
        <v>1366</v>
      </c>
      <c r="B12845" s="21" t="s">
        <v>1878</v>
      </c>
      <c r="C12845" s="32" t="s">
        <v>13623</v>
      </c>
      <c r="D12845" s="33" t="s">
        <v>21</v>
      </c>
      <c r="E12845" s="243">
        <v>16637.679</v>
      </c>
      <c r="F12845" s="168">
        <f t="shared" si="226"/>
        <v>16637.679</v>
      </c>
    </row>
    <row r="12846" spans="1:6" s="45" customFormat="1" ht="14.25">
      <c r="A12846" s="31" t="s">
        <v>1367</v>
      </c>
      <c r="B12846" s="21" t="s">
        <v>1878</v>
      </c>
      <c r="C12846" s="32" t="s">
        <v>13624</v>
      </c>
      <c r="D12846" s="33" t="s">
        <v>21</v>
      </c>
      <c r="E12846" s="243">
        <v>17235.070500000002</v>
      </c>
      <c r="F12846" s="168">
        <f t="shared" si="226"/>
        <v>17235.070500000002</v>
      </c>
    </row>
    <row r="12847" spans="1:6" s="45" customFormat="1" ht="14.25">
      <c r="A12847" s="31" t="s">
        <v>1368</v>
      </c>
      <c r="B12847" s="21" t="s">
        <v>1878</v>
      </c>
      <c r="C12847" s="32" t="s">
        <v>13625</v>
      </c>
      <c r="D12847" s="33" t="s">
        <v>21</v>
      </c>
      <c r="E12847" s="243">
        <v>18122.905599999998</v>
      </c>
      <c r="F12847" s="168">
        <f t="shared" si="226"/>
        <v>18122.905599999998</v>
      </c>
    </row>
    <row r="12848" spans="1:6" s="45" customFormat="1" ht="14.25">
      <c r="A12848" s="31" t="s">
        <v>1369</v>
      </c>
      <c r="B12848" s="21" t="s">
        <v>1878</v>
      </c>
      <c r="C12848" s="32" t="s">
        <v>13626</v>
      </c>
      <c r="D12848" s="33" t="s">
        <v>21</v>
      </c>
      <c r="E12848" s="243">
        <v>22526.236000000001</v>
      </c>
      <c r="F12848" s="168">
        <f t="shared" si="226"/>
        <v>22526.236000000001</v>
      </c>
    </row>
    <row r="12849" spans="1:6" s="45" customFormat="1" ht="14.25">
      <c r="A12849" s="31" t="s">
        <v>1370</v>
      </c>
      <c r="B12849" s="21" t="s">
        <v>1878</v>
      </c>
      <c r="C12849" s="32" t="s">
        <v>13627</v>
      </c>
      <c r="D12849" s="33" t="s">
        <v>21</v>
      </c>
      <c r="E12849" s="243">
        <v>23577.741999999998</v>
      </c>
      <c r="F12849" s="168">
        <f t="shared" si="226"/>
        <v>23577.741999999998</v>
      </c>
    </row>
    <row r="12850" spans="1:6" s="45" customFormat="1" ht="14.25">
      <c r="A12850" s="31" t="s">
        <v>1371</v>
      </c>
      <c r="B12850" s="21" t="s">
        <v>1878</v>
      </c>
      <c r="C12850" s="32" t="s">
        <v>13628</v>
      </c>
      <c r="D12850" s="33" t="s">
        <v>21</v>
      </c>
      <c r="E12850" s="243">
        <v>24318.814600000002</v>
      </c>
      <c r="F12850" s="168">
        <f t="shared" si="226"/>
        <v>24318.814600000002</v>
      </c>
    </row>
    <row r="12851" spans="1:6" s="45" customFormat="1" ht="14.25">
      <c r="A12851" s="31" t="s">
        <v>1372</v>
      </c>
      <c r="B12851" s="21" t="s">
        <v>1878</v>
      </c>
      <c r="C12851" s="32" t="s">
        <v>13629</v>
      </c>
      <c r="D12851" s="33" t="s">
        <v>21</v>
      </c>
      <c r="E12851" s="243">
        <v>27836.202300000001</v>
      </c>
      <c r="F12851" s="168">
        <f t="shared" si="226"/>
        <v>27836.202300000001</v>
      </c>
    </row>
    <row r="12852" spans="1:6" s="45" customFormat="1" ht="14.25">
      <c r="A12852" s="31" t="s">
        <v>1373</v>
      </c>
      <c r="B12852" s="21" t="s">
        <v>1878</v>
      </c>
      <c r="C12852" s="32" t="s">
        <v>13630</v>
      </c>
      <c r="D12852" s="33" t="s">
        <v>21</v>
      </c>
      <c r="E12852" s="243">
        <v>28249.7048</v>
      </c>
      <c r="F12852" s="168">
        <f t="shared" si="226"/>
        <v>28249.7048</v>
      </c>
    </row>
    <row r="12853" spans="1:6" s="45" customFormat="1" ht="14.25">
      <c r="A12853" s="31" t="s">
        <v>1374</v>
      </c>
      <c r="B12853" s="21" t="s">
        <v>1878</v>
      </c>
      <c r="C12853" s="32" t="s">
        <v>13631</v>
      </c>
      <c r="D12853" s="33" t="s">
        <v>21</v>
      </c>
      <c r="E12853" s="243">
        <v>33918.169600000001</v>
      </c>
      <c r="F12853" s="168">
        <f t="shared" si="226"/>
        <v>33918.169600000001</v>
      </c>
    </row>
    <row r="12854" spans="1:6" s="45" customFormat="1" ht="14.25">
      <c r="A12854" s="31" t="s">
        <v>1375</v>
      </c>
      <c r="B12854" s="21" t="s">
        <v>1878</v>
      </c>
      <c r="C12854" s="32" t="s">
        <v>13632</v>
      </c>
      <c r="D12854" s="33" t="s">
        <v>21</v>
      </c>
      <c r="E12854" s="243">
        <v>34392.177900000002</v>
      </c>
      <c r="F12854" s="168">
        <f t="shared" si="226"/>
        <v>34392.177900000002</v>
      </c>
    </row>
    <row r="12855" spans="1:6" s="45" customFormat="1" ht="14.25">
      <c r="A12855" s="31" t="s">
        <v>1376</v>
      </c>
      <c r="B12855" s="21" t="s">
        <v>1878</v>
      </c>
      <c r="C12855" s="32" t="s">
        <v>13633</v>
      </c>
      <c r="D12855" s="33" t="s">
        <v>21</v>
      </c>
      <c r="E12855" s="243">
        <v>35714.276100000003</v>
      </c>
      <c r="F12855" s="168">
        <f t="shared" si="226"/>
        <v>35714.276100000003</v>
      </c>
    </row>
    <row r="12856" spans="1:6" s="45" customFormat="1" ht="14.25">
      <c r="A12856" s="31" t="s">
        <v>1377</v>
      </c>
      <c r="B12856" s="21" t="s">
        <v>1878</v>
      </c>
      <c r="C12856" s="32" t="s">
        <v>13634</v>
      </c>
      <c r="D12856" s="33" t="s">
        <v>21</v>
      </c>
      <c r="E12856" s="243">
        <v>36188.682999999997</v>
      </c>
      <c r="F12856" s="168">
        <f t="shared" si="226"/>
        <v>36188.682999999997</v>
      </c>
    </row>
    <row r="12857" spans="1:6" s="45" customFormat="1" ht="14.25">
      <c r="A12857" s="31" t="s">
        <v>1378</v>
      </c>
      <c r="B12857" s="21" t="s">
        <v>1878</v>
      </c>
      <c r="C12857" s="32" t="s">
        <v>13635</v>
      </c>
      <c r="D12857" s="33" t="s">
        <v>21</v>
      </c>
      <c r="E12857" s="243">
        <v>49604.8361</v>
      </c>
      <c r="F12857" s="168">
        <f t="shared" si="226"/>
        <v>49604.8361</v>
      </c>
    </row>
    <row r="12858" spans="1:6" s="45" customFormat="1" ht="14.25">
      <c r="A12858" s="31" t="s">
        <v>1379</v>
      </c>
      <c r="B12858" s="21" t="s">
        <v>1878</v>
      </c>
      <c r="C12858" s="32" t="s">
        <v>13636</v>
      </c>
      <c r="D12858" s="33" t="s">
        <v>21</v>
      </c>
      <c r="E12858" s="243">
        <v>51347.304700000001</v>
      </c>
      <c r="F12858" s="168">
        <f t="shared" si="226"/>
        <v>51347.304700000001</v>
      </c>
    </row>
    <row r="12859" spans="1:6" s="45" customFormat="1" ht="14.25">
      <c r="A12859" s="31" t="s">
        <v>1380</v>
      </c>
      <c r="B12859" s="21" t="s">
        <v>1878</v>
      </c>
      <c r="C12859" s="32" t="s">
        <v>13637</v>
      </c>
      <c r="D12859" s="33" t="s">
        <v>21</v>
      </c>
      <c r="E12859" s="243">
        <v>11296.0481</v>
      </c>
      <c r="F12859" s="168">
        <f t="shared" si="226"/>
        <v>11296.0481</v>
      </c>
    </row>
    <row r="12860" spans="1:6" s="45" customFormat="1" ht="14.25">
      <c r="A12860" s="31" t="s">
        <v>1381</v>
      </c>
      <c r="B12860" s="21" t="s">
        <v>1878</v>
      </c>
      <c r="C12860" s="32" t="s">
        <v>13638</v>
      </c>
      <c r="D12860" s="33" t="s">
        <v>21</v>
      </c>
      <c r="E12860" s="243">
        <v>14831.7464</v>
      </c>
      <c r="F12860" s="168">
        <f t="shared" si="226"/>
        <v>14831.7464</v>
      </c>
    </row>
    <row r="12861" spans="1:6" s="45" customFormat="1" ht="14.25">
      <c r="A12861" s="31" t="s">
        <v>1382</v>
      </c>
      <c r="B12861" s="21" t="s">
        <v>1878</v>
      </c>
      <c r="C12861" s="32" t="s">
        <v>13639</v>
      </c>
      <c r="D12861" s="33" t="s">
        <v>21</v>
      </c>
      <c r="E12861" s="243">
        <v>17219.845000000001</v>
      </c>
      <c r="F12861" s="168">
        <f t="shared" si="226"/>
        <v>17219.845000000001</v>
      </c>
    </row>
    <row r="12862" spans="1:6" s="45" customFormat="1" ht="14.25">
      <c r="A12862" s="31" t="s">
        <v>1383</v>
      </c>
      <c r="B12862" s="21" t="s">
        <v>1878</v>
      </c>
      <c r="C12862" s="32" t="s">
        <v>13640</v>
      </c>
      <c r="D12862" s="33" t="s">
        <v>21</v>
      </c>
      <c r="E12862" s="243">
        <v>18107.669999999998</v>
      </c>
      <c r="F12862" s="168">
        <f t="shared" si="226"/>
        <v>18107.669999999998</v>
      </c>
    </row>
    <row r="12863" spans="1:6" s="45" customFormat="1" ht="14.25">
      <c r="A12863" s="31" t="s">
        <v>1384</v>
      </c>
      <c r="B12863" s="21" t="s">
        <v>1878</v>
      </c>
      <c r="C12863" s="32" t="s">
        <v>13641</v>
      </c>
      <c r="D12863" s="33" t="s">
        <v>21</v>
      </c>
      <c r="E12863" s="243">
        <v>18704.069100000001</v>
      </c>
      <c r="F12863" s="168">
        <f t="shared" si="226"/>
        <v>18704.069100000001</v>
      </c>
    </row>
    <row r="12864" spans="1:6" s="45" customFormat="1" ht="14.25">
      <c r="A12864" s="31" t="s">
        <v>1385</v>
      </c>
      <c r="B12864" s="21" t="s">
        <v>1878</v>
      </c>
      <c r="C12864" s="32" t="s">
        <v>13642</v>
      </c>
      <c r="D12864" s="33" t="s">
        <v>21</v>
      </c>
      <c r="E12864" s="243">
        <v>19301.4791</v>
      </c>
      <c r="F12864" s="168">
        <f t="shared" si="226"/>
        <v>19301.4791</v>
      </c>
    </row>
    <row r="12865" spans="1:6" s="45" customFormat="1" ht="14.25">
      <c r="A12865" s="31" t="s">
        <v>1386</v>
      </c>
      <c r="B12865" s="21" t="s">
        <v>1878</v>
      </c>
      <c r="C12865" s="32" t="s">
        <v>13643</v>
      </c>
      <c r="D12865" s="33" t="s">
        <v>21</v>
      </c>
      <c r="E12865" s="243">
        <v>19898.2084</v>
      </c>
      <c r="F12865" s="168">
        <f t="shared" si="226"/>
        <v>19898.2084</v>
      </c>
    </row>
    <row r="12866" spans="1:6" s="45" customFormat="1" ht="14.25">
      <c r="A12866" s="31" t="s">
        <v>1387</v>
      </c>
      <c r="B12866" s="21" t="s">
        <v>1878</v>
      </c>
      <c r="C12866" s="32" t="s">
        <v>13644</v>
      </c>
      <c r="D12866" s="33" t="s">
        <v>21</v>
      </c>
      <c r="E12866" s="243">
        <v>20786.513500000001</v>
      </c>
      <c r="F12866" s="168">
        <f t="shared" si="226"/>
        <v>20786.513500000001</v>
      </c>
    </row>
    <row r="12867" spans="1:6" s="45" customFormat="1" ht="14.25">
      <c r="A12867" s="31" t="s">
        <v>1388</v>
      </c>
      <c r="B12867" s="21" t="s">
        <v>1878</v>
      </c>
      <c r="C12867" s="32" t="s">
        <v>13645</v>
      </c>
      <c r="D12867" s="33" t="s">
        <v>21</v>
      </c>
      <c r="E12867" s="243">
        <v>21382.601299999998</v>
      </c>
      <c r="F12867" s="168">
        <f t="shared" si="226"/>
        <v>21382.601299999998</v>
      </c>
    </row>
    <row r="12868" spans="1:6" s="45" customFormat="1" ht="14.25">
      <c r="A12868" s="31" t="s">
        <v>1389</v>
      </c>
      <c r="B12868" s="21" t="s">
        <v>1878</v>
      </c>
      <c r="C12868" s="32" t="s">
        <v>13646</v>
      </c>
      <c r="D12868" s="33" t="s">
        <v>21</v>
      </c>
      <c r="E12868" s="243">
        <v>26466.813600000001</v>
      </c>
      <c r="F12868" s="168">
        <f t="shared" si="226"/>
        <v>26466.813600000001</v>
      </c>
    </row>
    <row r="12869" spans="1:6" s="45" customFormat="1" ht="14.25">
      <c r="A12869" s="31" t="s">
        <v>1390</v>
      </c>
      <c r="B12869" s="21" t="s">
        <v>1878</v>
      </c>
      <c r="C12869" s="32" t="s">
        <v>13647</v>
      </c>
      <c r="D12869" s="33" t="s">
        <v>21</v>
      </c>
      <c r="E12869" s="243">
        <v>27813.250899999999</v>
      </c>
      <c r="F12869" s="168">
        <f t="shared" si="226"/>
        <v>27813.250899999999</v>
      </c>
    </row>
    <row r="12870" spans="1:6" s="45" customFormat="1" ht="14.25">
      <c r="A12870" s="31" t="s">
        <v>1391</v>
      </c>
      <c r="B12870" s="21" t="s">
        <v>1878</v>
      </c>
      <c r="C12870" s="32" t="s">
        <v>13648</v>
      </c>
      <c r="D12870" s="33" t="s">
        <v>21</v>
      </c>
      <c r="E12870" s="243">
        <v>28553.974200000001</v>
      </c>
      <c r="F12870" s="168">
        <f t="shared" si="226"/>
        <v>28553.974200000001</v>
      </c>
    </row>
    <row r="12871" spans="1:6" s="45" customFormat="1" ht="14.25">
      <c r="A12871" s="31" t="s">
        <v>1392</v>
      </c>
      <c r="B12871" s="21" t="s">
        <v>1878</v>
      </c>
      <c r="C12871" s="32" t="s">
        <v>13649</v>
      </c>
      <c r="D12871" s="33" t="s">
        <v>21</v>
      </c>
      <c r="E12871" s="243">
        <v>29294.931100000002</v>
      </c>
      <c r="F12871" s="168">
        <f t="shared" si="226"/>
        <v>29294.931100000002</v>
      </c>
    </row>
    <row r="12872" spans="1:6" s="45" customFormat="1" ht="14.25">
      <c r="A12872" s="31" t="s">
        <v>1393</v>
      </c>
      <c r="B12872" s="21" t="s">
        <v>1878</v>
      </c>
      <c r="C12872" s="32" t="s">
        <v>13650</v>
      </c>
      <c r="D12872" s="33" t="s">
        <v>21</v>
      </c>
      <c r="E12872" s="243">
        <v>29650.764599999999</v>
      </c>
      <c r="F12872" s="168">
        <f t="shared" si="226"/>
        <v>29650.764599999999</v>
      </c>
    </row>
    <row r="12873" spans="1:6" s="45" customFormat="1" ht="14.25">
      <c r="A12873" s="31" t="s">
        <v>1394</v>
      </c>
      <c r="B12873" s="21" t="s">
        <v>1878</v>
      </c>
      <c r="C12873" s="32" t="s">
        <v>13651</v>
      </c>
      <c r="D12873" s="33" t="s">
        <v>21</v>
      </c>
      <c r="E12873" s="243">
        <v>31013.367099999999</v>
      </c>
      <c r="F12873" s="168">
        <f t="shared" si="226"/>
        <v>31013.367099999999</v>
      </c>
    </row>
    <row r="12874" spans="1:6" s="45" customFormat="1" ht="14.25">
      <c r="A12874" s="31" t="s">
        <v>1395</v>
      </c>
      <c r="B12874" s="21" t="s">
        <v>1878</v>
      </c>
      <c r="C12874" s="32" t="s">
        <v>13652</v>
      </c>
      <c r="D12874" s="33" t="s">
        <v>21</v>
      </c>
      <c r="E12874" s="243">
        <v>35582.283199999998</v>
      </c>
      <c r="F12874" s="168">
        <f t="shared" si="226"/>
        <v>35582.283199999998</v>
      </c>
    </row>
    <row r="12875" spans="1:6" s="45" customFormat="1" ht="14.25">
      <c r="A12875" s="31" t="s">
        <v>1396</v>
      </c>
      <c r="B12875" s="21" t="s">
        <v>1878</v>
      </c>
      <c r="C12875" s="32" t="s">
        <v>13653</v>
      </c>
      <c r="D12875" s="33" t="s">
        <v>21</v>
      </c>
      <c r="E12875" s="243">
        <v>42310.169699999999</v>
      </c>
      <c r="F12875" s="168">
        <f t="shared" si="226"/>
        <v>42310.169699999999</v>
      </c>
    </row>
    <row r="12876" spans="1:6" s="45" customFormat="1" ht="14.25">
      <c r="A12876" s="31" t="s">
        <v>1397</v>
      </c>
      <c r="B12876" s="21" t="s">
        <v>1878</v>
      </c>
      <c r="C12876" s="32" t="s">
        <v>13654</v>
      </c>
      <c r="D12876" s="33" t="s">
        <v>21</v>
      </c>
      <c r="E12876" s="243">
        <v>43256.669300000001</v>
      </c>
      <c r="F12876" s="168">
        <f t="shared" ref="F12876:F12939" si="227">E12876*$F$11535</f>
        <v>43256.669300000001</v>
      </c>
    </row>
    <row r="12877" spans="1:6" s="45" customFormat="1" ht="14.25">
      <c r="A12877" s="31" t="s">
        <v>1398</v>
      </c>
      <c r="B12877" s="21" t="s">
        <v>1878</v>
      </c>
      <c r="C12877" s="32" t="s">
        <v>13655</v>
      </c>
      <c r="D12877" s="33" t="s">
        <v>21</v>
      </c>
      <c r="E12877" s="243">
        <v>44217.245600000002</v>
      </c>
      <c r="F12877" s="168">
        <f t="shared" si="227"/>
        <v>44217.245600000002</v>
      </c>
    </row>
    <row r="12878" spans="1:6" s="45" customFormat="1" ht="14.25">
      <c r="A12878" s="31" t="s">
        <v>1399</v>
      </c>
      <c r="B12878" s="21" t="s">
        <v>1878</v>
      </c>
      <c r="C12878" s="32" t="s">
        <v>13656</v>
      </c>
      <c r="D12878" s="33" t="s">
        <v>21</v>
      </c>
      <c r="E12878" s="243">
        <v>25839.502799999998</v>
      </c>
      <c r="F12878" s="168">
        <f t="shared" si="227"/>
        <v>25839.502799999998</v>
      </c>
    </row>
    <row r="12879" spans="1:6" s="45" customFormat="1" ht="14.25">
      <c r="A12879" s="31" t="s">
        <v>1400</v>
      </c>
      <c r="B12879" s="21" t="s">
        <v>1878</v>
      </c>
      <c r="C12879" s="32" t="s">
        <v>13657</v>
      </c>
      <c r="D12879" s="33" t="s">
        <v>21</v>
      </c>
      <c r="E12879" s="243">
        <v>31388.982400000001</v>
      </c>
      <c r="F12879" s="168">
        <f t="shared" si="227"/>
        <v>31388.982400000001</v>
      </c>
    </row>
    <row r="12880" spans="1:6" s="45" customFormat="1" ht="14.25">
      <c r="A12880" s="31" t="s">
        <v>1401</v>
      </c>
      <c r="B12880" s="21" t="s">
        <v>1878</v>
      </c>
      <c r="C12880" s="32" t="s">
        <v>13658</v>
      </c>
      <c r="D12880" s="33" t="s">
        <v>21</v>
      </c>
      <c r="E12880" s="243">
        <v>31383.642899999999</v>
      </c>
      <c r="F12880" s="168">
        <f t="shared" si="227"/>
        <v>31383.642899999999</v>
      </c>
    </row>
    <row r="12881" spans="1:6" s="45" customFormat="1" ht="14.25">
      <c r="A12881" s="31" t="s">
        <v>1402</v>
      </c>
      <c r="B12881" s="21" t="s">
        <v>1878</v>
      </c>
      <c r="C12881" s="32" t="s">
        <v>13659</v>
      </c>
      <c r="D12881" s="33" t="s">
        <v>21</v>
      </c>
      <c r="E12881" s="243">
        <v>35991.466800000002</v>
      </c>
      <c r="F12881" s="168">
        <f t="shared" si="227"/>
        <v>35991.466800000002</v>
      </c>
    </row>
    <row r="12882" spans="1:6" s="45" customFormat="1" ht="14.25">
      <c r="A12882" s="31" t="s">
        <v>1403</v>
      </c>
      <c r="B12882" s="21" t="s">
        <v>1878</v>
      </c>
      <c r="C12882" s="32" t="s">
        <v>13660</v>
      </c>
      <c r="D12882" s="33" t="s">
        <v>21</v>
      </c>
      <c r="E12882" s="243">
        <v>31848.357599999999</v>
      </c>
      <c r="F12882" s="168">
        <f t="shared" si="227"/>
        <v>31848.357599999999</v>
      </c>
    </row>
    <row r="12883" spans="1:6" s="45" customFormat="1" ht="14.25">
      <c r="A12883" s="31" t="s">
        <v>1404</v>
      </c>
      <c r="B12883" s="21" t="s">
        <v>1878</v>
      </c>
      <c r="C12883" s="32" t="s">
        <v>13661</v>
      </c>
      <c r="D12883" s="33" t="s">
        <v>21</v>
      </c>
      <c r="E12883" s="243">
        <v>35867.8871</v>
      </c>
      <c r="F12883" s="168">
        <f t="shared" si="227"/>
        <v>35867.8871</v>
      </c>
    </row>
    <row r="12884" spans="1:6" s="45" customFormat="1" ht="14.25">
      <c r="A12884" s="31" t="s">
        <v>1405</v>
      </c>
      <c r="B12884" s="21" t="s">
        <v>1878</v>
      </c>
      <c r="C12884" s="32" t="s">
        <v>13662</v>
      </c>
      <c r="D12884" s="33" t="s">
        <v>21</v>
      </c>
      <c r="E12884" s="243">
        <v>32391.429</v>
      </c>
      <c r="F12884" s="168">
        <f t="shared" si="227"/>
        <v>32391.429</v>
      </c>
    </row>
    <row r="12885" spans="1:6" s="45" customFormat="1" ht="14.25">
      <c r="A12885" s="31" t="s">
        <v>1406</v>
      </c>
      <c r="B12885" s="21" t="s">
        <v>1878</v>
      </c>
      <c r="C12885" s="32" t="s">
        <v>13663</v>
      </c>
      <c r="D12885" s="33" t="s">
        <v>21</v>
      </c>
      <c r="E12885" s="243">
        <v>37468.4084</v>
      </c>
      <c r="F12885" s="168">
        <f t="shared" si="227"/>
        <v>37468.4084</v>
      </c>
    </row>
    <row r="12886" spans="1:6" s="45" customFormat="1" ht="14.25">
      <c r="A12886" s="31" t="s">
        <v>1407</v>
      </c>
      <c r="B12886" s="21" t="s">
        <v>1878</v>
      </c>
      <c r="C12886" s="32" t="s">
        <v>13664</v>
      </c>
      <c r="D12886" s="33" t="s">
        <v>21</v>
      </c>
      <c r="E12886" s="243">
        <v>32919.140299999999</v>
      </c>
      <c r="F12886" s="168">
        <f t="shared" si="227"/>
        <v>32919.140299999999</v>
      </c>
    </row>
    <row r="12887" spans="1:6" s="45" customFormat="1" ht="14.25">
      <c r="A12887" s="31" t="s">
        <v>1408</v>
      </c>
      <c r="B12887" s="21" t="s">
        <v>1878</v>
      </c>
      <c r="C12887" s="32" t="s">
        <v>13665</v>
      </c>
      <c r="D12887" s="33" t="s">
        <v>21</v>
      </c>
      <c r="E12887" s="243">
        <v>35589.845600000001</v>
      </c>
      <c r="F12887" s="168">
        <f t="shared" si="227"/>
        <v>35589.845600000001</v>
      </c>
    </row>
    <row r="12888" spans="1:6" s="45" customFormat="1" ht="14.25">
      <c r="A12888" s="31" t="s">
        <v>1409</v>
      </c>
      <c r="B12888" s="21" t="s">
        <v>1878</v>
      </c>
      <c r="C12888" s="32" t="s">
        <v>13666</v>
      </c>
      <c r="D12888" s="33" t="s">
        <v>21</v>
      </c>
      <c r="E12888" s="243">
        <v>38537.637000000002</v>
      </c>
      <c r="F12888" s="168">
        <f t="shared" si="227"/>
        <v>38537.637000000002</v>
      </c>
    </row>
    <row r="12889" spans="1:6" s="45" customFormat="1" ht="14.25">
      <c r="A12889" s="31" t="s">
        <v>1410</v>
      </c>
      <c r="B12889" s="21" t="s">
        <v>1878</v>
      </c>
      <c r="C12889" s="32" t="s">
        <v>13667</v>
      </c>
      <c r="D12889" s="33" t="s">
        <v>21</v>
      </c>
      <c r="E12889" s="243">
        <v>35061.694600000003</v>
      </c>
      <c r="F12889" s="168">
        <f t="shared" si="227"/>
        <v>35061.694600000003</v>
      </c>
    </row>
    <row r="12890" spans="1:6" s="45" customFormat="1" ht="14.25">
      <c r="A12890" s="31" t="s">
        <v>1411</v>
      </c>
      <c r="B12890" s="21" t="s">
        <v>1878</v>
      </c>
      <c r="C12890" s="32" t="s">
        <v>13668</v>
      </c>
      <c r="D12890" s="33" t="s">
        <v>21</v>
      </c>
      <c r="E12890" s="243">
        <v>39066.354200000002</v>
      </c>
      <c r="F12890" s="168">
        <f t="shared" si="227"/>
        <v>39066.354200000002</v>
      </c>
    </row>
    <row r="12891" spans="1:6" s="45" customFormat="1" ht="14.25">
      <c r="A12891" s="31" t="s">
        <v>1412</v>
      </c>
      <c r="B12891" s="21" t="s">
        <v>1878</v>
      </c>
      <c r="C12891" s="32" t="s">
        <v>13669</v>
      </c>
      <c r="D12891" s="33" t="s">
        <v>21</v>
      </c>
      <c r="E12891" s="243">
        <v>35991.466800000002</v>
      </c>
      <c r="F12891" s="168">
        <f t="shared" si="227"/>
        <v>35991.466800000002</v>
      </c>
    </row>
    <row r="12892" spans="1:6" s="45" customFormat="1" ht="14.25">
      <c r="A12892" s="31" t="s">
        <v>1413</v>
      </c>
      <c r="B12892" s="21" t="s">
        <v>1878</v>
      </c>
      <c r="C12892" s="32" t="s">
        <v>13670</v>
      </c>
      <c r="D12892" s="33" t="s">
        <v>21</v>
      </c>
      <c r="E12892" s="243">
        <v>40012.261500000001</v>
      </c>
      <c r="F12892" s="168">
        <f t="shared" si="227"/>
        <v>40012.261500000001</v>
      </c>
    </row>
    <row r="12893" spans="1:6" s="45" customFormat="1" ht="14.25">
      <c r="A12893" s="31" t="s">
        <v>1414</v>
      </c>
      <c r="B12893" s="21" t="s">
        <v>1878</v>
      </c>
      <c r="C12893" s="32" t="s">
        <v>13671</v>
      </c>
      <c r="D12893" s="33" t="s">
        <v>21</v>
      </c>
      <c r="E12893" s="243">
        <v>37063.515500000001</v>
      </c>
      <c r="F12893" s="168">
        <f t="shared" si="227"/>
        <v>37063.515500000001</v>
      </c>
    </row>
    <row r="12894" spans="1:6" s="45" customFormat="1" ht="14.25">
      <c r="A12894" s="31" t="s">
        <v>1415</v>
      </c>
      <c r="B12894" s="21" t="s">
        <v>1878</v>
      </c>
      <c r="C12894" s="32" t="s">
        <v>13672</v>
      </c>
      <c r="D12894" s="33" t="s">
        <v>21</v>
      </c>
      <c r="E12894" s="243">
        <v>42140.323799999998</v>
      </c>
      <c r="F12894" s="168">
        <f t="shared" si="227"/>
        <v>42140.323799999998</v>
      </c>
    </row>
    <row r="12895" spans="1:6" s="45" customFormat="1" ht="14.25">
      <c r="A12895" s="31" t="s">
        <v>1416</v>
      </c>
      <c r="B12895" s="21" t="s">
        <v>1878</v>
      </c>
      <c r="C12895" s="32" t="s">
        <v>13673</v>
      </c>
      <c r="D12895" s="33" t="s">
        <v>21</v>
      </c>
      <c r="E12895" s="243">
        <v>38661.216699999997</v>
      </c>
      <c r="F12895" s="168">
        <f t="shared" si="227"/>
        <v>38661.216699999997</v>
      </c>
    </row>
    <row r="12896" spans="1:6" s="45" customFormat="1" ht="14.25">
      <c r="A12896" s="31" t="s">
        <v>1417</v>
      </c>
      <c r="B12896" s="21" t="s">
        <v>1878</v>
      </c>
      <c r="C12896" s="32" t="s">
        <v>13674</v>
      </c>
      <c r="D12896" s="33" t="s">
        <v>21</v>
      </c>
      <c r="E12896" s="243">
        <v>44810.532399999996</v>
      </c>
      <c r="F12896" s="168">
        <f t="shared" si="227"/>
        <v>44810.532399999996</v>
      </c>
    </row>
    <row r="12897" spans="1:6" s="45" customFormat="1" ht="14.25">
      <c r="A12897" s="31" t="s">
        <v>1418</v>
      </c>
      <c r="B12897" s="21" t="s">
        <v>1878</v>
      </c>
      <c r="C12897" s="32" t="s">
        <v>13675</v>
      </c>
      <c r="D12897" s="33" t="s">
        <v>21</v>
      </c>
      <c r="E12897" s="243">
        <v>42016.744200000001</v>
      </c>
      <c r="F12897" s="168">
        <f t="shared" si="227"/>
        <v>42016.744200000001</v>
      </c>
    </row>
    <row r="12898" spans="1:6" s="45" customFormat="1" ht="14.25">
      <c r="A12898" s="31" t="s">
        <v>1419</v>
      </c>
      <c r="B12898" s="21" t="s">
        <v>1878</v>
      </c>
      <c r="C12898" s="32" t="s">
        <v>13676</v>
      </c>
      <c r="D12898" s="33" t="s">
        <v>21</v>
      </c>
      <c r="E12898" s="243">
        <v>46282.822</v>
      </c>
      <c r="F12898" s="168">
        <f t="shared" si="227"/>
        <v>46282.822</v>
      </c>
    </row>
    <row r="12899" spans="1:6" s="45" customFormat="1" ht="14.25">
      <c r="A12899" s="31" t="s">
        <v>1420</v>
      </c>
      <c r="B12899" s="21" t="s">
        <v>1878</v>
      </c>
      <c r="C12899" s="32" t="s">
        <v>13677</v>
      </c>
      <c r="D12899" s="33" t="s">
        <v>21</v>
      </c>
      <c r="E12899" s="243">
        <v>42541.945</v>
      </c>
      <c r="F12899" s="168">
        <f t="shared" si="227"/>
        <v>42541.945</v>
      </c>
    </row>
    <row r="12900" spans="1:6" s="45" customFormat="1" ht="14.25">
      <c r="A12900" s="31" t="s">
        <v>1421</v>
      </c>
      <c r="B12900" s="21" t="s">
        <v>1878</v>
      </c>
      <c r="C12900" s="32" t="s">
        <v>13678</v>
      </c>
      <c r="D12900" s="33" t="s">
        <v>21</v>
      </c>
      <c r="E12900" s="243">
        <v>45757.631200000003</v>
      </c>
      <c r="F12900" s="168">
        <f t="shared" si="227"/>
        <v>45757.631200000003</v>
      </c>
    </row>
    <row r="12901" spans="1:6" s="45" customFormat="1" ht="14.25">
      <c r="A12901" s="31" t="s">
        <v>1422</v>
      </c>
      <c r="B12901" s="21" t="s">
        <v>1878</v>
      </c>
      <c r="C12901" s="32" t="s">
        <v>13679</v>
      </c>
      <c r="D12901" s="33" t="s">
        <v>21</v>
      </c>
      <c r="E12901" s="243">
        <v>49764.563000000002</v>
      </c>
      <c r="F12901" s="168">
        <f t="shared" si="227"/>
        <v>49764.563000000002</v>
      </c>
    </row>
    <row r="12902" spans="1:6" s="45" customFormat="1" ht="14.25">
      <c r="A12902" s="31" t="s">
        <v>1423</v>
      </c>
      <c r="B12902" s="21" t="s">
        <v>1878</v>
      </c>
      <c r="C12902" s="32" t="s">
        <v>13680</v>
      </c>
      <c r="D12902" s="33" t="s">
        <v>21</v>
      </c>
      <c r="E12902" s="243">
        <v>45212.153700000003</v>
      </c>
      <c r="F12902" s="168">
        <f t="shared" si="227"/>
        <v>45212.153700000003</v>
      </c>
    </row>
    <row r="12903" spans="1:6" s="45" customFormat="1" ht="14.25">
      <c r="A12903" s="31" t="s">
        <v>1424</v>
      </c>
      <c r="B12903" s="21" t="s">
        <v>1878</v>
      </c>
      <c r="C12903" s="32" t="s">
        <v>13681</v>
      </c>
      <c r="D12903" s="33" t="s">
        <v>21</v>
      </c>
      <c r="E12903" s="243">
        <v>50289.763899999998</v>
      </c>
      <c r="F12903" s="168">
        <f t="shared" si="227"/>
        <v>50289.763899999998</v>
      </c>
    </row>
    <row r="12904" spans="1:6" s="45" customFormat="1" ht="14.25">
      <c r="A12904" s="31" t="s">
        <v>1425</v>
      </c>
      <c r="B12904" s="21" t="s">
        <v>1878</v>
      </c>
      <c r="C12904" s="32" t="s">
        <v>13682</v>
      </c>
      <c r="D12904" s="33" t="s">
        <v>21</v>
      </c>
      <c r="E12904" s="243">
        <v>45757.631200000003</v>
      </c>
      <c r="F12904" s="168">
        <f t="shared" si="227"/>
        <v>45757.631200000003</v>
      </c>
    </row>
    <row r="12905" spans="1:6" s="45" customFormat="1" ht="14.25">
      <c r="A12905" s="31" t="s">
        <v>1426</v>
      </c>
      <c r="B12905" s="21" t="s">
        <v>1878</v>
      </c>
      <c r="C12905" s="32" t="s">
        <v>13683</v>
      </c>
      <c r="D12905" s="33" t="s">
        <v>21</v>
      </c>
      <c r="E12905" s="243">
        <v>50836.465600000003</v>
      </c>
      <c r="F12905" s="168">
        <f t="shared" si="227"/>
        <v>50836.465600000003</v>
      </c>
    </row>
    <row r="12906" spans="1:6" s="45" customFormat="1" ht="14.25">
      <c r="A12906" s="31" t="s">
        <v>1427</v>
      </c>
      <c r="B12906" s="21" t="s">
        <v>1878</v>
      </c>
      <c r="C12906" s="32" t="s">
        <v>13684</v>
      </c>
      <c r="D12906" s="33" t="s">
        <v>21</v>
      </c>
      <c r="E12906" s="243">
        <v>47214.689200000001</v>
      </c>
      <c r="F12906" s="168">
        <f t="shared" si="227"/>
        <v>47214.689200000001</v>
      </c>
    </row>
    <row r="12907" spans="1:6" s="45" customFormat="1" ht="14.25">
      <c r="A12907" s="31" t="s">
        <v>1428</v>
      </c>
      <c r="B12907" s="21" t="s">
        <v>1878</v>
      </c>
      <c r="C12907" s="32" t="s">
        <v>13685</v>
      </c>
      <c r="D12907" s="33" t="s">
        <v>21</v>
      </c>
      <c r="E12907" s="243">
        <v>51238.086900000002</v>
      </c>
      <c r="F12907" s="168">
        <f t="shared" si="227"/>
        <v>51238.086900000002</v>
      </c>
    </row>
    <row r="12908" spans="1:6" s="45" customFormat="1" ht="14.25">
      <c r="A12908" s="31" t="s">
        <v>1429</v>
      </c>
      <c r="B12908" s="21" t="s">
        <v>1878</v>
      </c>
      <c r="C12908" s="32" t="s">
        <v>13686</v>
      </c>
      <c r="D12908" s="33" t="s">
        <v>21</v>
      </c>
      <c r="E12908" s="243">
        <v>53367.388899999998</v>
      </c>
      <c r="F12908" s="168">
        <f t="shared" si="227"/>
        <v>53367.388899999998</v>
      </c>
    </row>
    <row r="12909" spans="1:6" s="45" customFormat="1" ht="14.25">
      <c r="A12909" s="31" t="s">
        <v>1430</v>
      </c>
      <c r="B12909" s="21" t="s">
        <v>1878</v>
      </c>
      <c r="C12909" s="32" t="s">
        <v>13687</v>
      </c>
      <c r="D12909" s="33" t="s">
        <v>21</v>
      </c>
      <c r="E12909" s="243">
        <v>57382.619700000003</v>
      </c>
      <c r="F12909" s="168">
        <f t="shared" si="227"/>
        <v>57382.619700000003</v>
      </c>
    </row>
    <row r="12910" spans="1:6" s="45" customFormat="1" ht="14.25">
      <c r="A12910" s="31" t="s">
        <v>1431</v>
      </c>
      <c r="B12910" s="21" t="s">
        <v>1878</v>
      </c>
      <c r="C12910" s="32" t="s">
        <v>13688</v>
      </c>
      <c r="D12910" s="33" t="s">
        <v>21</v>
      </c>
      <c r="E12910" s="243">
        <v>63225.555800000002</v>
      </c>
      <c r="F12910" s="168">
        <f t="shared" si="227"/>
        <v>63225.555800000002</v>
      </c>
    </row>
    <row r="12911" spans="1:6" s="45" customFormat="1" ht="14.25">
      <c r="A12911" s="31" t="s">
        <v>1432</v>
      </c>
      <c r="B12911" s="21" t="s">
        <v>1878</v>
      </c>
      <c r="C12911" s="32" t="s">
        <v>13689</v>
      </c>
      <c r="D12911" s="33" t="s">
        <v>21</v>
      </c>
      <c r="E12911" s="243">
        <v>68544.506699999998</v>
      </c>
      <c r="F12911" s="168">
        <f t="shared" si="227"/>
        <v>68544.506699999998</v>
      </c>
    </row>
    <row r="12912" spans="1:6" s="45" customFormat="1" ht="14.25">
      <c r="A12912" s="31" t="s">
        <v>1433</v>
      </c>
      <c r="B12912" s="21" t="s">
        <v>1878</v>
      </c>
      <c r="C12912" s="32" t="s">
        <v>13690</v>
      </c>
      <c r="D12912" s="33" t="s">
        <v>21</v>
      </c>
      <c r="E12912" s="243">
        <v>71435.554499999998</v>
      </c>
      <c r="F12912" s="168">
        <f t="shared" si="227"/>
        <v>71435.554499999998</v>
      </c>
    </row>
    <row r="12913" spans="1:6" s="45" customFormat="1" ht="14.25">
      <c r="A12913" s="31" t="s">
        <v>1434</v>
      </c>
      <c r="B12913" s="21" t="s">
        <v>1878</v>
      </c>
      <c r="C12913" s="32" t="s">
        <v>13691</v>
      </c>
      <c r="D12913" s="33" t="s">
        <v>21</v>
      </c>
      <c r="E12913" s="243">
        <v>76761.438899999994</v>
      </c>
      <c r="F12913" s="168">
        <f t="shared" si="227"/>
        <v>76761.438899999994</v>
      </c>
    </row>
    <row r="12914" spans="1:6" s="45" customFormat="1" ht="14.25">
      <c r="A12914" s="31" t="s">
        <v>1435</v>
      </c>
      <c r="B12914" s="21" t="s">
        <v>1878</v>
      </c>
      <c r="C12914" s="32" t="s">
        <v>13692</v>
      </c>
      <c r="D12914" s="33" t="s">
        <v>21</v>
      </c>
      <c r="E12914" s="243">
        <v>60921.083299999998</v>
      </c>
      <c r="F12914" s="168">
        <f t="shared" si="227"/>
        <v>60921.083299999998</v>
      </c>
    </row>
    <row r="12915" spans="1:6" s="45" customFormat="1" ht="14.25">
      <c r="A12915" s="31" t="s">
        <v>1436</v>
      </c>
      <c r="B12915" s="21" t="s">
        <v>1878</v>
      </c>
      <c r="C12915" s="32" t="s">
        <v>13693</v>
      </c>
      <c r="D12915" s="33" t="s">
        <v>21</v>
      </c>
      <c r="E12915" s="243">
        <v>63185.6466</v>
      </c>
      <c r="F12915" s="168">
        <f t="shared" si="227"/>
        <v>63185.6466</v>
      </c>
    </row>
    <row r="12916" spans="1:6" s="45" customFormat="1" ht="14.25">
      <c r="A12916" s="31" t="s">
        <v>1437</v>
      </c>
      <c r="B12916" s="21" t="s">
        <v>1878</v>
      </c>
      <c r="C12916" s="32" t="s">
        <v>13694</v>
      </c>
      <c r="D12916" s="33" t="s">
        <v>21</v>
      </c>
      <c r="E12916" s="243">
        <v>64251.494500000001</v>
      </c>
      <c r="F12916" s="168">
        <f t="shared" si="227"/>
        <v>64251.494500000001</v>
      </c>
    </row>
    <row r="12917" spans="1:6" s="45" customFormat="1" ht="14.25">
      <c r="A12917" s="31" t="s">
        <v>1438</v>
      </c>
      <c r="B12917" s="21" t="s">
        <v>1878</v>
      </c>
      <c r="C12917" s="32" t="s">
        <v>13695</v>
      </c>
      <c r="D12917" s="33" t="s">
        <v>21</v>
      </c>
      <c r="E12917" s="243">
        <v>65466.247799999997</v>
      </c>
      <c r="F12917" s="168">
        <f t="shared" si="227"/>
        <v>65466.247799999997</v>
      </c>
    </row>
    <row r="12918" spans="1:6" s="45" customFormat="1" ht="14.25">
      <c r="A12918" s="31" t="s">
        <v>1439</v>
      </c>
      <c r="B12918" s="21" t="s">
        <v>1878</v>
      </c>
      <c r="C12918" s="32" t="s">
        <v>13696</v>
      </c>
      <c r="D12918" s="33" t="s">
        <v>21</v>
      </c>
      <c r="E12918" s="243">
        <v>69735.920299999998</v>
      </c>
      <c r="F12918" s="168">
        <f t="shared" si="227"/>
        <v>69735.920299999998</v>
      </c>
    </row>
    <row r="12919" spans="1:6" s="45" customFormat="1" ht="14.25">
      <c r="A12919" s="31" t="s">
        <v>1440</v>
      </c>
      <c r="B12919" s="21" t="s">
        <v>1878</v>
      </c>
      <c r="C12919" s="32" t="s">
        <v>13697</v>
      </c>
      <c r="D12919" s="33" t="s">
        <v>21</v>
      </c>
      <c r="E12919" s="243">
        <v>68535.273400000005</v>
      </c>
      <c r="F12919" s="168">
        <f t="shared" si="227"/>
        <v>68535.273400000005</v>
      </c>
    </row>
    <row r="12920" spans="1:6" s="45" customFormat="1" ht="14.25">
      <c r="A12920" s="31" t="s">
        <v>1441</v>
      </c>
      <c r="B12920" s="21" t="s">
        <v>1878</v>
      </c>
      <c r="C12920" s="32" t="s">
        <v>13698</v>
      </c>
      <c r="D12920" s="33" t="s">
        <v>21</v>
      </c>
      <c r="E12920" s="243">
        <v>70400.137000000002</v>
      </c>
      <c r="F12920" s="168">
        <f t="shared" si="227"/>
        <v>70400.137000000002</v>
      </c>
    </row>
    <row r="12921" spans="1:6" s="45" customFormat="1" ht="14.25">
      <c r="A12921" s="31" t="s">
        <v>1442</v>
      </c>
      <c r="B12921" s="21" t="s">
        <v>1878</v>
      </c>
      <c r="C12921" s="32" t="s">
        <v>13699</v>
      </c>
      <c r="D12921" s="33" t="s">
        <v>21</v>
      </c>
      <c r="E12921" s="243">
        <v>74024.137000000002</v>
      </c>
      <c r="F12921" s="168">
        <f t="shared" si="227"/>
        <v>74024.137000000002</v>
      </c>
    </row>
    <row r="12922" spans="1:6" s="45" customFormat="1" ht="14.25">
      <c r="A12922" s="31" t="s">
        <v>1443</v>
      </c>
      <c r="B12922" s="21" t="s">
        <v>1878</v>
      </c>
      <c r="C12922" s="32" t="s">
        <v>13700</v>
      </c>
      <c r="D12922" s="33" t="s">
        <v>21</v>
      </c>
      <c r="E12922" s="243">
        <v>76098.402400000006</v>
      </c>
      <c r="F12922" s="168">
        <f t="shared" si="227"/>
        <v>76098.402400000006</v>
      </c>
    </row>
    <row r="12923" spans="1:6" s="45" customFormat="1" ht="14.25">
      <c r="A12923" s="31" t="s">
        <v>1444</v>
      </c>
      <c r="B12923" s="21" t="s">
        <v>1878</v>
      </c>
      <c r="C12923" s="32" t="s">
        <v>13701</v>
      </c>
      <c r="D12923" s="33" t="s">
        <v>21</v>
      </c>
      <c r="E12923" s="243">
        <v>76555.811900000001</v>
      </c>
      <c r="F12923" s="168">
        <f t="shared" si="227"/>
        <v>76555.811900000001</v>
      </c>
    </row>
    <row r="12924" spans="1:6" s="45" customFormat="1" ht="14.25">
      <c r="A12924" s="31" t="s">
        <v>1445</v>
      </c>
      <c r="B12924" s="21" t="s">
        <v>1878</v>
      </c>
      <c r="C12924" s="32" t="s">
        <v>13702</v>
      </c>
      <c r="D12924" s="33" t="s">
        <v>20</v>
      </c>
      <c r="E12924" s="243">
        <v>47066.911099999998</v>
      </c>
      <c r="F12924" s="168">
        <f t="shared" si="227"/>
        <v>47066.911099999998</v>
      </c>
    </row>
    <row r="12925" spans="1:6" s="45" customFormat="1" ht="14.25">
      <c r="A12925" s="31" t="s">
        <v>1446</v>
      </c>
      <c r="B12925" s="21" t="s">
        <v>1878</v>
      </c>
      <c r="C12925" s="32" t="s">
        <v>13703</v>
      </c>
      <c r="D12925" s="33" t="s">
        <v>20</v>
      </c>
      <c r="E12925" s="243">
        <v>63114.911099999998</v>
      </c>
      <c r="F12925" s="168">
        <f t="shared" si="227"/>
        <v>63114.911099999998</v>
      </c>
    </row>
    <row r="12926" spans="1:6" s="45" customFormat="1" ht="14.25">
      <c r="A12926" s="31" t="s">
        <v>1447</v>
      </c>
      <c r="B12926" s="21" t="s">
        <v>1878</v>
      </c>
      <c r="C12926" s="32" t="s">
        <v>13704</v>
      </c>
      <c r="D12926" s="33" t="s">
        <v>23</v>
      </c>
      <c r="E12926" s="243">
        <v>6.8006000000000002</v>
      </c>
      <c r="F12926" s="168">
        <f t="shared" si="227"/>
        <v>6.8006000000000002</v>
      </c>
    </row>
    <row r="12927" spans="1:6" s="45" customFormat="1" ht="14.25">
      <c r="A12927" s="31" t="s">
        <v>1448</v>
      </c>
      <c r="B12927" s="21" t="s">
        <v>1878</v>
      </c>
      <c r="C12927" s="32" t="s">
        <v>13705</v>
      </c>
      <c r="D12927" s="33" t="s">
        <v>23</v>
      </c>
      <c r="E12927" s="243">
        <v>21.542200000000001</v>
      </c>
      <c r="F12927" s="168">
        <f t="shared" si="227"/>
        <v>21.542200000000001</v>
      </c>
    </row>
    <row r="12928" spans="1:6" s="45" customFormat="1" ht="14.25">
      <c r="A12928" s="31" t="s">
        <v>1449</v>
      </c>
      <c r="B12928" s="21" t="s">
        <v>1878</v>
      </c>
      <c r="C12928" s="32" t="s">
        <v>13706</v>
      </c>
      <c r="D12928" s="33" t="s">
        <v>20</v>
      </c>
      <c r="E12928" s="243">
        <v>27.0199</v>
      </c>
      <c r="F12928" s="168">
        <f t="shared" si="227"/>
        <v>27.0199</v>
      </c>
    </row>
    <row r="12929" spans="1:6" s="45" customFormat="1" ht="14.25">
      <c r="A12929" s="31" t="s">
        <v>1450</v>
      </c>
      <c r="B12929" s="21" t="s">
        <v>1878</v>
      </c>
      <c r="C12929" s="32" t="s">
        <v>13707</v>
      </c>
      <c r="D12929" s="33" t="s">
        <v>45</v>
      </c>
      <c r="E12929" s="243">
        <v>19.211300000000001</v>
      </c>
      <c r="F12929" s="168">
        <f t="shared" si="227"/>
        <v>19.211300000000001</v>
      </c>
    </row>
    <row r="12930" spans="1:6" s="45" customFormat="1" ht="14.25">
      <c r="A12930" s="31" t="s">
        <v>1451</v>
      </c>
      <c r="B12930" s="21" t="s">
        <v>1878</v>
      </c>
      <c r="C12930" s="32" t="s">
        <v>13708</v>
      </c>
      <c r="D12930" s="33" t="s">
        <v>21</v>
      </c>
      <c r="E12930" s="243">
        <v>120.2972</v>
      </c>
      <c r="F12930" s="168">
        <f t="shared" si="227"/>
        <v>120.2972</v>
      </c>
    </row>
    <row r="12931" spans="1:6" s="45" customFormat="1" ht="14.25">
      <c r="A12931" s="31" t="s">
        <v>1452</v>
      </c>
      <c r="B12931" s="21" t="s">
        <v>1878</v>
      </c>
      <c r="C12931" s="32" t="s">
        <v>13709</v>
      </c>
      <c r="D12931" s="33" t="s">
        <v>20</v>
      </c>
      <c r="E12931" s="243">
        <v>2.4020999999999999</v>
      </c>
      <c r="F12931" s="168">
        <f t="shared" si="227"/>
        <v>2.4020999999999999</v>
      </c>
    </row>
    <row r="12932" spans="1:6" s="45" customFormat="1" ht="14.25">
      <c r="A12932" s="31" t="s">
        <v>1453</v>
      </c>
      <c r="B12932" s="21" t="s">
        <v>1878</v>
      </c>
      <c r="C12932" s="32" t="s">
        <v>13710</v>
      </c>
      <c r="D12932" s="33" t="s">
        <v>23</v>
      </c>
      <c r="E12932" s="243">
        <v>9.5418000000000003</v>
      </c>
      <c r="F12932" s="168">
        <f t="shared" si="227"/>
        <v>9.5418000000000003</v>
      </c>
    </row>
    <row r="12933" spans="1:6" s="45" customFormat="1" ht="14.25">
      <c r="A12933" s="31" t="s">
        <v>1454</v>
      </c>
      <c r="B12933" s="21" t="s">
        <v>1878</v>
      </c>
      <c r="C12933" s="32" t="s">
        <v>13711</v>
      </c>
      <c r="D12933" s="33" t="s">
        <v>20</v>
      </c>
      <c r="E12933" s="243">
        <v>3.3331</v>
      </c>
      <c r="F12933" s="168">
        <f t="shared" si="227"/>
        <v>3.3331</v>
      </c>
    </row>
    <row r="12934" spans="1:6" s="45" customFormat="1" ht="14.25">
      <c r="A12934" s="31" t="s">
        <v>1455</v>
      </c>
      <c r="B12934" s="21" t="s">
        <v>1878</v>
      </c>
      <c r="C12934" s="32" t="s">
        <v>13712</v>
      </c>
      <c r="D12934" s="33" t="s">
        <v>20</v>
      </c>
      <c r="E12934" s="243">
        <v>3.4386000000000001</v>
      </c>
      <c r="F12934" s="168">
        <f t="shared" si="227"/>
        <v>3.4386000000000001</v>
      </c>
    </row>
    <row r="12935" spans="1:6" s="45" customFormat="1" ht="14.25">
      <c r="A12935" s="31" t="s">
        <v>1456</v>
      </c>
      <c r="B12935" s="21" t="s">
        <v>1878</v>
      </c>
      <c r="C12935" s="32" t="s">
        <v>13713</v>
      </c>
      <c r="D12935" s="33" t="s">
        <v>20</v>
      </c>
      <c r="E12935" s="243">
        <v>3.6534</v>
      </c>
      <c r="F12935" s="168">
        <f t="shared" si="227"/>
        <v>3.6534</v>
      </c>
    </row>
    <row r="12936" spans="1:6" s="45" customFormat="1" ht="14.25">
      <c r="A12936" s="31" t="s">
        <v>1457</v>
      </c>
      <c r="B12936" s="21" t="s">
        <v>1878</v>
      </c>
      <c r="C12936" s="32" t="s">
        <v>13714</v>
      </c>
      <c r="D12936" s="33" t="s">
        <v>20</v>
      </c>
      <c r="E12936" s="243">
        <v>4.6257999999999999</v>
      </c>
      <c r="F12936" s="168">
        <f t="shared" si="227"/>
        <v>4.6257999999999999</v>
      </c>
    </row>
    <row r="12937" spans="1:6" s="45" customFormat="1" ht="14.25">
      <c r="A12937" s="31" t="s">
        <v>1458</v>
      </c>
      <c r="B12937" s="21" t="s">
        <v>1878</v>
      </c>
      <c r="C12937" s="32" t="s">
        <v>13715</v>
      </c>
      <c r="D12937" s="33" t="s">
        <v>20</v>
      </c>
      <c r="E12937" s="243">
        <v>4.9497999999999998</v>
      </c>
      <c r="F12937" s="168">
        <f t="shared" si="227"/>
        <v>4.9497999999999998</v>
      </c>
    </row>
    <row r="12938" spans="1:6" s="45" customFormat="1" ht="14.25">
      <c r="A12938" s="31" t="s">
        <v>1459</v>
      </c>
      <c r="B12938" s="21" t="s">
        <v>1878</v>
      </c>
      <c r="C12938" s="32" t="s">
        <v>13716</v>
      </c>
      <c r="D12938" s="33" t="s">
        <v>20</v>
      </c>
      <c r="E12938" s="243">
        <v>5.6516000000000002</v>
      </c>
      <c r="F12938" s="168">
        <f t="shared" si="227"/>
        <v>5.6516000000000002</v>
      </c>
    </row>
    <row r="12939" spans="1:6" s="45" customFormat="1" ht="14.25">
      <c r="A12939" s="31" t="s">
        <v>1460</v>
      </c>
      <c r="B12939" s="21" t="s">
        <v>1878</v>
      </c>
      <c r="C12939" s="32" t="s">
        <v>13717</v>
      </c>
      <c r="D12939" s="33" t="s">
        <v>20</v>
      </c>
      <c r="E12939" s="243">
        <v>6.0175000000000001</v>
      </c>
      <c r="F12939" s="168">
        <f t="shared" si="227"/>
        <v>6.0175000000000001</v>
      </c>
    </row>
    <row r="12940" spans="1:6" s="45" customFormat="1" ht="14.25">
      <c r="A12940" s="31" t="s">
        <v>1461</v>
      </c>
      <c r="B12940" s="21" t="s">
        <v>1878</v>
      </c>
      <c r="C12940" s="32" t="s">
        <v>13718</v>
      </c>
      <c r="D12940" s="33" t="s">
        <v>20</v>
      </c>
      <c r="E12940" s="243">
        <v>6.5075000000000003</v>
      </c>
      <c r="F12940" s="168">
        <f t="shared" ref="F12940:F13003" si="228">E12940*$F$11535</f>
        <v>6.5075000000000003</v>
      </c>
    </row>
    <row r="12941" spans="1:6" s="45" customFormat="1" ht="14.25">
      <c r="A12941" s="31" t="s">
        <v>1462</v>
      </c>
      <c r="B12941" s="21" t="s">
        <v>1878</v>
      </c>
      <c r="C12941" s="32" t="s">
        <v>13719</v>
      </c>
      <c r="D12941" s="33" t="s">
        <v>20</v>
      </c>
      <c r="E12941" s="243">
        <v>6.5393999999999997</v>
      </c>
      <c r="F12941" s="168">
        <f t="shared" si="228"/>
        <v>6.5393999999999997</v>
      </c>
    </row>
    <row r="12942" spans="1:6" s="45" customFormat="1" ht="14.25">
      <c r="A12942" s="31" t="s">
        <v>1463</v>
      </c>
      <c r="B12942" s="21" t="s">
        <v>1878</v>
      </c>
      <c r="C12942" s="32" t="s">
        <v>13720</v>
      </c>
      <c r="D12942" s="33" t="s">
        <v>20</v>
      </c>
      <c r="E12942" s="243">
        <v>7.3360000000000003</v>
      </c>
      <c r="F12942" s="168">
        <f t="shared" si="228"/>
        <v>7.3360000000000003</v>
      </c>
    </row>
    <row r="12943" spans="1:6" s="45" customFormat="1" ht="14.25">
      <c r="A12943" s="31" t="s">
        <v>1464</v>
      </c>
      <c r="B12943" s="21" t="s">
        <v>1878</v>
      </c>
      <c r="C12943" s="32" t="s">
        <v>13721</v>
      </c>
      <c r="D12943" s="33" t="s">
        <v>20</v>
      </c>
      <c r="E12943" s="243">
        <v>7.5715000000000003</v>
      </c>
      <c r="F12943" s="168">
        <f t="shared" si="228"/>
        <v>7.5715000000000003</v>
      </c>
    </row>
    <row r="12944" spans="1:6" s="45" customFormat="1" ht="14.25">
      <c r="A12944" s="31" t="s">
        <v>1465</v>
      </c>
      <c r="B12944" s="21" t="s">
        <v>1878</v>
      </c>
      <c r="C12944" s="32" t="s">
        <v>13722</v>
      </c>
      <c r="D12944" s="33" t="s">
        <v>20</v>
      </c>
      <c r="E12944" s="243">
        <v>7.8182</v>
      </c>
      <c r="F12944" s="168">
        <f t="shared" si="228"/>
        <v>7.8182</v>
      </c>
    </row>
    <row r="12945" spans="1:6" s="45" customFormat="1" ht="14.25">
      <c r="A12945" s="31" t="s">
        <v>1466</v>
      </c>
      <c r="B12945" s="21" t="s">
        <v>1878</v>
      </c>
      <c r="C12945" s="32" t="s">
        <v>13723</v>
      </c>
      <c r="D12945" s="33" t="s">
        <v>20</v>
      </c>
      <c r="E12945" s="243">
        <v>8.6335999999999995</v>
      </c>
      <c r="F12945" s="168">
        <f t="shared" si="228"/>
        <v>8.6335999999999995</v>
      </c>
    </row>
    <row r="12946" spans="1:6" s="45" customFormat="1" ht="14.25">
      <c r="A12946" s="31" t="s">
        <v>1467</v>
      </c>
      <c r="B12946" s="21" t="s">
        <v>1878</v>
      </c>
      <c r="C12946" s="32" t="s">
        <v>13724</v>
      </c>
      <c r="D12946" s="33" t="s">
        <v>20</v>
      </c>
      <c r="E12946" s="243">
        <v>9.1016999999999992</v>
      </c>
      <c r="F12946" s="168">
        <f t="shared" si="228"/>
        <v>9.1016999999999992</v>
      </c>
    </row>
    <row r="12947" spans="1:6" s="45" customFormat="1" ht="14.25">
      <c r="A12947" s="31" t="s">
        <v>1468</v>
      </c>
      <c r="B12947" s="21" t="s">
        <v>1878</v>
      </c>
      <c r="C12947" s="32" t="s">
        <v>13725</v>
      </c>
      <c r="D12947" s="33" t="s">
        <v>20</v>
      </c>
      <c r="E12947" s="243">
        <v>9.7246000000000006</v>
      </c>
      <c r="F12947" s="168">
        <f t="shared" si="228"/>
        <v>9.7246000000000006</v>
      </c>
    </row>
    <row r="12948" spans="1:6" s="45" customFormat="1" ht="14.25">
      <c r="A12948" s="31" t="s">
        <v>1469</v>
      </c>
      <c r="B12948" s="21" t="s">
        <v>1878</v>
      </c>
      <c r="C12948" s="32" t="s">
        <v>13726</v>
      </c>
      <c r="D12948" s="33" t="s">
        <v>20</v>
      </c>
      <c r="E12948" s="243">
        <v>10.5504</v>
      </c>
      <c r="F12948" s="168">
        <f t="shared" si="228"/>
        <v>10.5504</v>
      </c>
    </row>
    <row r="12949" spans="1:6" s="45" customFormat="1" ht="14.25">
      <c r="A12949" s="31" t="s">
        <v>1470</v>
      </c>
      <c r="B12949" s="21" t="s">
        <v>1878</v>
      </c>
      <c r="C12949" s="32" t="s">
        <v>13727</v>
      </c>
      <c r="D12949" s="33" t="s">
        <v>20</v>
      </c>
      <c r="E12949" s="243">
        <v>11.5663</v>
      </c>
      <c r="F12949" s="168">
        <f t="shared" si="228"/>
        <v>11.5663</v>
      </c>
    </row>
    <row r="12950" spans="1:6" s="45" customFormat="1" ht="14.25">
      <c r="A12950" s="31" t="s">
        <v>1471</v>
      </c>
      <c r="B12950" s="21" t="s">
        <v>1878</v>
      </c>
      <c r="C12950" s="32" t="s">
        <v>13728</v>
      </c>
      <c r="D12950" s="33" t="s">
        <v>20</v>
      </c>
      <c r="E12950" s="243">
        <v>13.3514</v>
      </c>
      <c r="F12950" s="168">
        <f t="shared" si="228"/>
        <v>13.3514</v>
      </c>
    </row>
    <row r="12951" spans="1:6" s="45" customFormat="1" ht="14.25">
      <c r="A12951" s="31" t="s">
        <v>1472</v>
      </c>
      <c r="B12951" s="21" t="s">
        <v>1878</v>
      </c>
      <c r="C12951" s="32" t="s">
        <v>13729</v>
      </c>
      <c r="D12951" s="33" t="s">
        <v>20</v>
      </c>
      <c r="E12951" s="243">
        <v>7.8826999999999998</v>
      </c>
      <c r="F12951" s="168">
        <f t="shared" si="228"/>
        <v>7.8826999999999998</v>
      </c>
    </row>
    <row r="12952" spans="1:6" s="45" customFormat="1" ht="14.25">
      <c r="A12952" s="31" t="s">
        <v>1473</v>
      </c>
      <c r="B12952" s="21" t="s">
        <v>1878</v>
      </c>
      <c r="C12952" s="32" t="s">
        <v>13730</v>
      </c>
      <c r="D12952" s="33" t="s">
        <v>20</v>
      </c>
      <c r="E12952" s="243">
        <v>8.3949999999999996</v>
      </c>
      <c r="F12952" s="168">
        <f t="shared" si="228"/>
        <v>8.3949999999999996</v>
      </c>
    </row>
    <row r="12953" spans="1:6" s="45" customFormat="1" ht="14.25">
      <c r="A12953" s="31" t="s">
        <v>1474</v>
      </c>
      <c r="B12953" s="21" t="s">
        <v>1878</v>
      </c>
      <c r="C12953" s="32" t="s">
        <v>13731</v>
      </c>
      <c r="D12953" s="33" t="s">
        <v>20</v>
      </c>
      <c r="E12953" s="243">
        <v>8.7797000000000001</v>
      </c>
      <c r="F12953" s="168">
        <f t="shared" si="228"/>
        <v>8.7797000000000001</v>
      </c>
    </row>
    <row r="12954" spans="1:6" s="45" customFormat="1" ht="14.25">
      <c r="A12954" s="31" t="s">
        <v>1475</v>
      </c>
      <c r="B12954" s="21" t="s">
        <v>1878</v>
      </c>
      <c r="C12954" s="32" t="s">
        <v>13732</v>
      </c>
      <c r="D12954" s="33" t="s">
        <v>20</v>
      </c>
      <c r="E12954" s="243">
        <v>9.3324999999999996</v>
      </c>
      <c r="F12954" s="168">
        <f t="shared" si="228"/>
        <v>9.3324999999999996</v>
      </c>
    </row>
    <row r="12955" spans="1:6" s="45" customFormat="1" ht="14.25">
      <c r="A12955" s="31" t="s">
        <v>1476</v>
      </c>
      <c r="B12955" s="21" t="s">
        <v>1878</v>
      </c>
      <c r="C12955" s="32" t="s">
        <v>13733</v>
      </c>
      <c r="D12955" s="33" t="s">
        <v>20</v>
      </c>
      <c r="E12955" s="243">
        <v>9.6144999999999996</v>
      </c>
      <c r="F12955" s="168">
        <f t="shared" si="228"/>
        <v>9.6144999999999996</v>
      </c>
    </row>
    <row r="12956" spans="1:6" s="45" customFormat="1" ht="14.25">
      <c r="A12956" s="31" t="s">
        <v>1477</v>
      </c>
      <c r="B12956" s="21" t="s">
        <v>1878</v>
      </c>
      <c r="C12956" s="32" t="s">
        <v>13734</v>
      </c>
      <c r="D12956" s="33" t="s">
        <v>20</v>
      </c>
      <c r="E12956" s="243">
        <v>10.2338</v>
      </c>
      <c r="F12956" s="168">
        <f t="shared" si="228"/>
        <v>10.2338</v>
      </c>
    </row>
    <row r="12957" spans="1:6" s="45" customFormat="1" ht="14.25">
      <c r="A12957" s="31" t="s">
        <v>1478</v>
      </c>
      <c r="B12957" s="21" t="s">
        <v>1878</v>
      </c>
      <c r="C12957" s="32" t="s">
        <v>13735</v>
      </c>
      <c r="D12957" s="33" t="s">
        <v>23</v>
      </c>
      <c r="E12957" s="243">
        <v>66.941400000000002</v>
      </c>
      <c r="F12957" s="168">
        <f t="shared" si="228"/>
        <v>66.941400000000002</v>
      </c>
    </row>
    <row r="12958" spans="1:6" s="45" customFormat="1" ht="14.25">
      <c r="A12958" s="31" t="s">
        <v>1479</v>
      </c>
      <c r="B12958" s="21" t="s">
        <v>1878</v>
      </c>
      <c r="C12958" s="32" t="s">
        <v>13736</v>
      </c>
      <c r="D12958" s="33" t="s">
        <v>20</v>
      </c>
      <c r="E12958" s="243">
        <v>21.430199999999999</v>
      </c>
      <c r="F12958" s="168">
        <f t="shared" si="228"/>
        <v>21.430199999999999</v>
      </c>
    </row>
    <row r="12959" spans="1:6" s="45" customFormat="1" ht="14.25">
      <c r="A12959" s="31" t="s">
        <v>1480</v>
      </c>
      <c r="B12959" s="21" t="s">
        <v>1878</v>
      </c>
      <c r="C12959" s="32" t="s">
        <v>13737</v>
      </c>
      <c r="D12959" s="33" t="s">
        <v>20</v>
      </c>
      <c r="E12959" s="243">
        <v>0.35360000000000003</v>
      </c>
      <c r="F12959" s="168">
        <f t="shared" si="228"/>
        <v>0.35360000000000003</v>
      </c>
    </row>
    <row r="12960" spans="1:6" s="45" customFormat="1" ht="14.25">
      <c r="A12960" s="31" t="s">
        <v>1481</v>
      </c>
      <c r="B12960" s="21" t="s">
        <v>1878</v>
      </c>
      <c r="C12960" s="32" t="s">
        <v>13738</v>
      </c>
      <c r="D12960" s="33" t="s">
        <v>20</v>
      </c>
      <c r="E12960" s="243">
        <v>0.70509999999999995</v>
      </c>
      <c r="F12960" s="168">
        <f t="shared" si="228"/>
        <v>0.70509999999999995</v>
      </c>
    </row>
    <row r="12961" spans="1:6" s="45" customFormat="1" ht="14.25">
      <c r="A12961" s="31" t="s">
        <v>1482</v>
      </c>
      <c r="B12961" s="21" t="s">
        <v>1878</v>
      </c>
      <c r="C12961" s="32" t="s">
        <v>13739</v>
      </c>
      <c r="D12961" s="33" t="s">
        <v>20</v>
      </c>
      <c r="E12961" s="243">
        <v>2.2000000000000002</v>
      </c>
      <c r="F12961" s="168">
        <f t="shared" si="228"/>
        <v>2.2000000000000002</v>
      </c>
    </row>
    <row r="12962" spans="1:6" s="45" customFormat="1" ht="14.25">
      <c r="A12962" s="31" t="s">
        <v>1483</v>
      </c>
      <c r="B12962" s="21" t="s">
        <v>1878</v>
      </c>
      <c r="C12962" s="32" t="s">
        <v>13740</v>
      </c>
      <c r="D12962" s="33" t="s">
        <v>23</v>
      </c>
      <c r="E12962" s="243">
        <v>18.371300000000002</v>
      </c>
      <c r="F12962" s="168">
        <f t="shared" si="228"/>
        <v>18.371300000000002</v>
      </c>
    </row>
    <row r="12963" spans="1:6" s="45" customFormat="1" ht="14.25">
      <c r="A12963" s="31" t="s">
        <v>1484</v>
      </c>
      <c r="B12963" s="21" t="s">
        <v>1878</v>
      </c>
      <c r="C12963" s="32" t="s">
        <v>13741</v>
      </c>
      <c r="D12963" s="33" t="s">
        <v>23</v>
      </c>
      <c r="E12963" s="243">
        <v>16.5855</v>
      </c>
      <c r="F12963" s="168">
        <f t="shared" si="228"/>
        <v>16.5855</v>
      </c>
    </row>
    <row r="12964" spans="1:6" s="45" customFormat="1" ht="14.25">
      <c r="A12964" s="31" t="s">
        <v>1485</v>
      </c>
      <c r="B12964" s="21" t="s">
        <v>1878</v>
      </c>
      <c r="C12964" s="32" t="s">
        <v>13742</v>
      </c>
      <c r="D12964" s="33" t="s">
        <v>44</v>
      </c>
      <c r="E12964" s="243" t="s">
        <v>143</v>
      </c>
      <c r="F12964" s="168" t="e">
        <f t="shared" si="228"/>
        <v>#VALUE!</v>
      </c>
    </row>
    <row r="12965" spans="1:6" s="45" customFormat="1" ht="14.25">
      <c r="A12965" s="31" t="s">
        <v>1486</v>
      </c>
      <c r="B12965" s="21" t="s">
        <v>1878</v>
      </c>
      <c r="C12965" s="32" t="s">
        <v>13743</v>
      </c>
      <c r="D12965" s="33" t="s">
        <v>21</v>
      </c>
      <c r="E12965" s="243">
        <v>231.59649999999999</v>
      </c>
      <c r="F12965" s="168">
        <f t="shared" si="228"/>
        <v>231.59649999999999</v>
      </c>
    </row>
    <row r="12966" spans="1:6" s="45" customFormat="1" ht="14.25">
      <c r="A12966" s="31" t="s">
        <v>1487</v>
      </c>
      <c r="B12966" s="21" t="s">
        <v>1878</v>
      </c>
      <c r="C12966" s="32" t="s">
        <v>13744</v>
      </c>
      <c r="D12966" s="33" t="s">
        <v>21</v>
      </c>
      <c r="E12966" s="243">
        <v>272.02879999999999</v>
      </c>
      <c r="F12966" s="168">
        <f t="shared" si="228"/>
        <v>272.02879999999999</v>
      </c>
    </row>
    <row r="12967" spans="1:6" s="45" customFormat="1" ht="14.25">
      <c r="A12967" s="31" t="s">
        <v>1488</v>
      </c>
      <c r="B12967" s="21" t="s">
        <v>1878</v>
      </c>
      <c r="C12967" s="32" t="s">
        <v>13745</v>
      </c>
      <c r="D12967" s="33" t="s">
        <v>21</v>
      </c>
      <c r="E12967" s="243">
        <v>322.44760000000002</v>
      </c>
      <c r="F12967" s="168">
        <f t="shared" si="228"/>
        <v>322.44760000000002</v>
      </c>
    </row>
    <row r="12968" spans="1:6" s="45" customFormat="1" ht="14.25">
      <c r="A12968" s="31" t="s">
        <v>1489</v>
      </c>
      <c r="B12968" s="21" t="s">
        <v>1878</v>
      </c>
      <c r="C12968" s="32" t="s">
        <v>13746</v>
      </c>
      <c r="D12968" s="33" t="s">
        <v>21</v>
      </c>
      <c r="E12968" s="243">
        <v>372.99369999999999</v>
      </c>
      <c r="F12968" s="168">
        <f t="shared" si="228"/>
        <v>372.99369999999999</v>
      </c>
    </row>
    <row r="12969" spans="1:6" s="45" customFormat="1" ht="14.25">
      <c r="A12969" s="31" t="s">
        <v>1490</v>
      </c>
      <c r="B12969" s="21" t="s">
        <v>1878</v>
      </c>
      <c r="C12969" s="32" t="s">
        <v>13747</v>
      </c>
      <c r="D12969" s="33" t="s">
        <v>21</v>
      </c>
      <c r="E12969" s="243">
        <v>428.69240000000002</v>
      </c>
      <c r="F12969" s="168">
        <f t="shared" si="228"/>
        <v>428.69240000000002</v>
      </c>
    </row>
    <row r="12970" spans="1:6" s="45" customFormat="1" ht="14.25">
      <c r="A12970" s="31" t="s">
        <v>1491</v>
      </c>
      <c r="B12970" s="21" t="s">
        <v>1878</v>
      </c>
      <c r="C12970" s="32" t="s">
        <v>13748</v>
      </c>
      <c r="D12970" s="33" t="s">
        <v>21</v>
      </c>
      <c r="E12970" s="243">
        <v>484.37020000000001</v>
      </c>
      <c r="F12970" s="168">
        <f t="shared" si="228"/>
        <v>484.37020000000001</v>
      </c>
    </row>
    <row r="12971" spans="1:6" s="45" customFormat="1" ht="14.25">
      <c r="A12971" s="31" t="s">
        <v>1492</v>
      </c>
      <c r="B12971" s="21" t="s">
        <v>1878</v>
      </c>
      <c r="C12971" s="32" t="s">
        <v>13749</v>
      </c>
      <c r="D12971" s="33" t="s">
        <v>21</v>
      </c>
      <c r="E12971" s="243">
        <v>506.47699999999998</v>
      </c>
      <c r="F12971" s="168">
        <f t="shared" si="228"/>
        <v>506.47699999999998</v>
      </c>
    </row>
    <row r="12972" spans="1:6" s="45" customFormat="1" ht="14.25">
      <c r="A12972" s="31" t="s">
        <v>1493</v>
      </c>
      <c r="B12972" s="21" t="s">
        <v>1878</v>
      </c>
      <c r="C12972" s="32" t="s">
        <v>13750</v>
      </c>
      <c r="D12972" s="33" t="s">
        <v>21</v>
      </c>
      <c r="E12972" s="243">
        <v>556.83019999999999</v>
      </c>
      <c r="F12972" s="168">
        <f t="shared" si="228"/>
        <v>556.83019999999999</v>
      </c>
    </row>
    <row r="12973" spans="1:6" s="45" customFormat="1" ht="14.25">
      <c r="A12973" s="31" t="s">
        <v>1494</v>
      </c>
      <c r="B12973" s="21" t="s">
        <v>1878</v>
      </c>
      <c r="C12973" s="32" t="s">
        <v>13751</v>
      </c>
      <c r="D12973" s="33" t="s">
        <v>21</v>
      </c>
      <c r="E12973" s="243">
        <v>1690.1432</v>
      </c>
      <c r="F12973" s="168">
        <f t="shared" si="228"/>
        <v>1690.1432</v>
      </c>
    </row>
    <row r="12974" spans="1:6" s="45" customFormat="1" ht="14.25">
      <c r="A12974" s="31" t="s">
        <v>1495</v>
      </c>
      <c r="B12974" s="21" t="s">
        <v>1878</v>
      </c>
      <c r="C12974" s="32" t="s">
        <v>13752</v>
      </c>
      <c r="D12974" s="33" t="s">
        <v>21</v>
      </c>
      <c r="E12974" s="243">
        <v>1930.8458000000001</v>
      </c>
      <c r="F12974" s="168">
        <f t="shared" si="228"/>
        <v>1930.8458000000001</v>
      </c>
    </row>
    <row r="12975" spans="1:6" s="45" customFormat="1" ht="14.25">
      <c r="A12975" s="31" t="s">
        <v>1496</v>
      </c>
      <c r="B12975" s="21" t="s">
        <v>1878</v>
      </c>
      <c r="C12975" s="32" t="s">
        <v>13753</v>
      </c>
      <c r="D12975" s="33" t="s">
        <v>21</v>
      </c>
      <c r="E12975" s="243">
        <v>2227.8234000000002</v>
      </c>
      <c r="F12975" s="168">
        <f t="shared" si="228"/>
        <v>2227.8234000000002</v>
      </c>
    </row>
    <row r="12976" spans="1:6" s="45" customFormat="1" ht="14.25">
      <c r="A12976" s="31" t="s">
        <v>1497</v>
      </c>
      <c r="B12976" s="21" t="s">
        <v>1878</v>
      </c>
      <c r="C12976" s="32" t="s">
        <v>13754</v>
      </c>
      <c r="D12976" s="33" t="s">
        <v>21</v>
      </c>
      <c r="E12976" s="243">
        <v>2513.2343000000001</v>
      </c>
      <c r="F12976" s="168">
        <f t="shared" si="228"/>
        <v>2513.2343000000001</v>
      </c>
    </row>
    <row r="12977" spans="1:6" s="45" customFormat="1" ht="14.25">
      <c r="A12977" s="31" t="s">
        <v>1498</v>
      </c>
      <c r="B12977" s="21" t="s">
        <v>1878</v>
      </c>
      <c r="C12977" s="32" t="s">
        <v>13755</v>
      </c>
      <c r="D12977" s="33" t="s">
        <v>21</v>
      </c>
      <c r="E12977" s="243">
        <v>2515.1558</v>
      </c>
      <c r="F12977" s="168">
        <f t="shared" si="228"/>
        <v>2515.1558</v>
      </c>
    </row>
    <row r="12978" spans="1:6" s="45" customFormat="1" ht="14.25">
      <c r="A12978" s="31" t="s">
        <v>1499</v>
      </c>
      <c r="B12978" s="21" t="s">
        <v>1878</v>
      </c>
      <c r="C12978" s="32" t="s">
        <v>13756</v>
      </c>
      <c r="D12978" s="33" t="s">
        <v>21</v>
      </c>
      <c r="E12978" s="243">
        <v>3144.2631000000001</v>
      </c>
      <c r="F12978" s="168">
        <f t="shared" si="228"/>
        <v>3144.2631000000001</v>
      </c>
    </row>
    <row r="12979" spans="1:6" s="45" customFormat="1" ht="14.25">
      <c r="A12979" s="31" t="s">
        <v>1500</v>
      </c>
      <c r="B12979" s="21" t="s">
        <v>1878</v>
      </c>
      <c r="C12979" s="32" t="s">
        <v>13757</v>
      </c>
      <c r="D12979" s="33" t="s">
        <v>21</v>
      </c>
      <c r="E12979" s="243">
        <v>3148.4072999999999</v>
      </c>
      <c r="F12979" s="168">
        <f t="shared" si="228"/>
        <v>3148.4072999999999</v>
      </c>
    </row>
    <row r="12980" spans="1:6" s="45" customFormat="1" ht="14.25">
      <c r="A12980" s="31" t="s">
        <v>1501</v>
      </c>
      <c r="B12980" s="21" t="s">
        <v>1878</v>
      </c>
      <c r="C12980" s="32" t="s">
        <v>13758</v>
      </c>
      <c r="D12980" s="33" t="s">
        <v>21</v>
      </c>
      <c r="E12980" s="243">
        <v>3148.4072999999999</v>
      </c>
      <c r="F12980" s="168">
        <f t="shared" si="228"/>
        <v>3148.4072999999999</v>
      </c>
    </row>
    <row r="12981" spans="1:6" s="45" customFormat="1" ht="14.25">
      <c r="A12981" s="31" t="s">
        <v>1502</v>
      </c>
      <c r="B12981" s="21" t="s">
        <v>1878</v>
      </c>
      <c r="C12981" s="32" t="s">
        <v>13759</v>
      </c>
      <c r="D12981" s="33" t="s">
        <v>21</v>
      </c>
      <c r="E12981" s="243">
        <v>3630.4081000000001</v>
      </c>
      <c r="F12981" s="168">
        <f t="shared" si="228"/>
        <v>3630.4081000000001</v>
      </c>
    </row>
    <row r="12982" spans="1:6" s="45" customFormat="1" ht="14.25">
      <c r="A12982" s="31" t="s">
        <v>1503</v>
      </c>
      <c r="B12982" s="21" t="s">
        <v>1878</v>
      </c>
      <c r="C12982" s="32" t="s">
        <v>13760</v>
      </c>
      <c r="D12982" s="33" t="s">
        <v>21</v>
      </c>
      <c r="E12982" s="243">
        <v>4116.0189</v>
      </c>
      <c r="F12982" s="168">
        <f t="shared" si="228"/>
        <v>4116.0189</v>
      </c>
    </row>
    <row r="12983" spans="1:6" s="45" customFormat="1" ht="14.25">
      <c r="A12983" s="31" t="s">
        <v>1504</v>
      </c>
      <c r="B12983" s="21" t="s">
        <v>1878</v>
      </c>
      <c r="C12983" s="32" t="s">
        <v>13761</v>
      </c>
      <c r="D12983" s="33" t="s">
        <v>21</v>
      </c>
      <c r="E12983" s="243">
        <v>4120.1944999999996</v>
      </c>
      <c r="F12983" s="168">
        <f t="shared" si="228"/>
        <v>4120.1944999999996</v>
      </c>
    </row>
    <row r="12984" spans="1:6" s="45" customFormat="1" ht="14.25">
      <c r="A12984" s="31" t="s">
        <v>1505</v>
      </c>
      <c r="B12984" s="21" t="s">
        <v>1878</v>
      </c>
      <c r="C12984" s="32" t="s">
        <v>13762</v>
      </c>
      <c r="D12984" s="33" t="s">
        <v>21</v>
      </c>
      <c r="E12984" s="243">
        <v>2309.7366999999999</v>
      </c>
      <c r="F12984" s="168">
        <f t="shared" si="228"/>
        <v>2309.7366999999999</v>
      </c>
    </row>
    <row r="12985" spans="1:6" s="45" customFormat="1" ht="14.25">
      <c r="A12985" s="31" t="s">
        <v>1506</v>
      </c>
      <c r="B12985" s="21" t="s">
        <v>1878</v>
      </c>
      <c r="C12985" s="32" t="s">
        <v>13763</v>
      </c>
      <c r="D12985" s="33" t="s">
        <v>21</v>
      </c>
      <c r="E12985" s="243">
        <v>2628.4454000000001</v>
      </c>
      <c r="F12985" s="168">
        <f t="shared" si="228"/>
        <v>2628.4454000000001</v>
      </c>
    </row>
    <row r="12986" spans="1:6" s="45" customFormat="1" ht="14.25">
      <c r="A12986" s="31" t="s">
        <v>1507</v>
      </c>
      <c r="B12986" s="21" t="s">
        <v>1878</v>
      </c>
      <c r="C12986" s="32" t="s">
        <v>13764</v>
      </c>
      <c r="D12986" s="33" t="s">
        <v>21</v>
      </c>
      <c r="E12986" s="243">
        <v>3448.3227000000002</v>
      </c>
      <c r="F12986" s="168">
        <f t="shared" si="228"/>
        <v>3448.3227000000002</v>
      </c>
    </row>
    <row r="12987" spans="1:6" s="45" customFormat="1" ht="14.25">
      <c r="A12987" s="31" t="s">
        <v>1508</v>
      </c>
      <c r="B12987" s="21" t="s">
        <v>1878</v>
      </c>
      <c r="C12987" s="32" t="s">
        <v>13765</v>
      </c>
      <c r="D12987" s="33" t="s">
        <v>21</v>
      </c>
      <c r="E12987" s="243">
        <v>4466.2078000000001</v>
      </c>
      <c r="F12987" s="168">
        <f t="shared" si="228"/>
        <v>4466.2078000000001</v>
      </c>
    </row>
    <row r="12988" spans="1:6" s="45" customFormat="1" ht="14.25">
      <c r="A12988" s="31" t="s">
        <v>1509</v>
      </c>
      <c r="B12988" s="21" t="s">
        <v>1878</v>
      </c>
      <c r="C12988" s="32" t="s">
        <v>13766</v>
      </c>
      <c r="D12988" s="33" t="s">
        <v>21</v>
      </c>
      <c r="E12988" s="243">
        <v>4733.2196999999996</v>
      </c>
      <c r="F12988" s="168">
        <f t="shared" si="228"/>
        <v>4733.2196999999996</v>
      </c>
    </row>
    <row r="12989" spans="1:6" s="45" customFormat="1" ht="14.25">
      <c r="A12989" s="31" t="s">
        <v>1510</v>
      </c>
      <c r="B12989" s="21" t="s">
        <v>1878</v>
      </c>
      <c r="C12989" s="32" t="s">
        <v>13767</v>
      </c>
      <c r="D12989" s="33" t="s">
        <v>21</v>
      </c>
      <c r="E12989" s="243">
        <v>6243.4296999999997</v>
      </c>
      <c r="F12989" s="168">
        <f t="shared" si="228"/>
        <v>6243.4296999999997</v>
      </c>
    </row>
    <row r="12990" spans="1:6" s="45" customFormat="1" ht="14.25">
      <c r="A12990" s="31" t="s">
        <v>1511</v>
      </c>
      <c r="B12990" s="21" t="s">
        <v>1878</v>
      </c>
      <c r="C12990" s="32" t="s">
        <v>13768</v>
      </c>
      <c r="D12990" s="33" t="s">
        <v>21</v>
      </c>
      <c r="E12990" s="243">
        <v>7885.7717000000002</v>
      </c>
      <c r="F12990" s="168">
        <f t="shared" si="228"/>
        <v>7885.7717000000002</v>
      </c>
    </row>
    <row r="12991" spans="1:6" s="45" customFormat="1" ht="14.25">
      <c r="A12991" s="31" t="s">
        <v>1512</v>
      </c>
      <c r="B12991" s="21" t="s">
        <v>1878</v>
      </c>
      <c r="C12991" s="32" t="s">
        <v>13769</v>
      </c>
      <c r="D12991" s="33" t="s">
        <v>21</v>
      </c>
      <c r="E12991" s="243">
        <v>7885.7717000000002</v>
      </c>
      <c r="F12991" s="168">
        <f t="shared" si="228"/>
        <v>7885.7717000000002</v>
      </c>
    </row>
    <row r="12992" spans="1:6" s="45" customFormat="1" ht="14.25">
      <c r="A12992" s="31" t="s">
        <v>1513</v>
      </c>
      <c r="B12992" s="21" t="s">
        <v>1878</v>
      </c>
      <c r="C12992" s="32" t="s">
        <v>13770</v>
      </c>
      <c r="D12992" s="33" t="s">
        <v>21</v>
      </c>
      <c r="E12992" s="243">
        <v>9199.2886999999992</v>
      </c>
      <c r="F12992" s="168">
        <f t="shared" si="228"/>
        <v>9199.2886999999992</v>
      </c>
    </row>
    <row r="12993" spans="1:6" s="45" customFormat="1" ht="14.25">
      <c r="A12993" s="31" t="s">
        <v>1514</v>
      </c>
      <c r="B12993" s="21" t="s">
        <v>1878</v>
      </c>
      <c r="C12993" s="32" t="s">
        <v>13771</v>
      </c>
      <c r="D12993" s="33" t="s">
        <v>21</v>
      </c>
      <c r="E12993" s="243">
        <v>10347.3228</v>
      </c>
      <c r="F12993" s="168">
        <f t="shared" si="228"/>
        <v>10347.3228</v>
      </c>
    </row>
    <row r="12994" spans="1:6" s="45" customFormat="1" ht="14.25">
      <c r="A12994" s="31" t="s">
        <v>1515</v>
      </c>
      <c r="B12994" s="21" t="s">
        <v>1878</v>
      </c>
      <c r="C12994" s="32" t="s">
        <v>13772</v>
      </c>
      <c r="D12994" s="33" t="s">
        <v>21</v>
      </c>
      <c r="E12994" s="243">
        <v>10537.775799999999</v>
      </c>
      <c r="F12994" s="168">
        <f t="shared" si="228"/>
        <v>10537.775799999999</v>
      </c>
    </row>
    <row r="12995" spans="1:6" s="45" customFormat="1" ht="14.25">
      <c r="A12995" s="31" t="s">
        <v>1516</v>
      </c>
      <c r="B12995" s="21" t="s">
        <v>1878</v>
      </c>
      <c r="C12995" s="32" t="s">
        <v>13773</v>
      </c>
      <c r="D12995" s="33" t="s">
        <v>21</v>
      </c>
      <c r="E12995" s="243">
        <v>1499.6003000000001</v>
      </c>
      <c r="F12995" s="168">
        <f t="shared" si="228"/>
        <v>1499.6003000000001</v>
      </c>
    </row>
    <row r="12996" spans="1:6" s="45" customFormat="1" ht="14.25">
      <c r="A12996" s="31" t="s">
        <v>1517</v>
      </c>
      <c r="B12996" s="21" t="s">
        <v>1878</v>
      </c>
      <c r="C12996" s="32" t="s">
        <v>13774</v>
      </c>
      <c r="D12996" s="33" t="s">
        <v>21</v>
      </c>
      <c r="E12996" s="243">
        <v>1715.5997</v>
      </c>
      <c r="F12996" s="168">
        <f t="shared" si="228"/>
        <v>1715.5997</v>
      </c>
    </row>
    <row r="12997" spans="1:6" s="45" customFormat="1" ht="14.25">
      <c r="A12997" s="31" t="s">
        <v>1518</v>
      </c>
      <c r="B12997" s="21" t="s">
        <v>1878</v>
      </c>
      <c r="C12997" s="32" t="s">
        <v>13775</v>
      </c>
      <c r="D12997" s="33" t="s">
        <v>21</v>
      </c>
      <c r="E12997" s="243">
        <v>2239.7377999999999</v>
      </c>
      <c r="F12997" s="168">
        <f t="shared" si="228"/>
        <v>2239.7377999999999</v>
      </c>
    </row>
    <row r="12998" spans="1:6" s="45" customFormat="1" ht="14.25">
      <c r="A12998" s="31" t="s">
        <v>1519</v>
      </c>
      <c r="B12998" s="21" t="s">
        <v>1878</v>
      </c>
      <c r="C12998" s="32" t="s">
        <v>13776</v>
      </c>
      <c r="D12998" s="33" t="s">
        <v>21</v>
      </c>
      <c r="E12998" s="243">
        <v>2906.4542999999999</v>
      </c>
      <c r="F12998" s="168">
        <f t="shared" si="228"/>
        <v>2906.4542999999999</v>
      </c>
    </row>
    <row r="12999" spans="1:6" s="45" customFormat="1" ht="14.25">
      <c r="A12999" s="31" t="s">
        <v>1520</v>
      </c>
      <c r="B12999" s="21" t="s">
        <v>1878</v>
      </c>
      <c r="C12999" s="32" t="s">
        <v>13777</v>
      </c>
      <c r="D12999" s="33" t="s">
        <v>21</v>
      </c>
      <c r="E12999" s="243">
        <v>3082.4346999999998</v>
      </c>
      <c r="F12999" s="168">
        <f t="shared" si="228"/>
        <v>3082.4346999999998</v>
      </c>
    </row>
    <row r="13000" spans="1:6" s="45" customFormat="1" ht="14.25">
      <c r="A13000" s="31" t="s">
        <v>1521</v>
      </c>
      <c r="B13000" s="21" t="s">
        <v>1878</v>
      </c>
      <c r="C13000" s="32" t="s">
        <v>13778</v>
      </c>
      <c r="D13000" s="33" t="s">
        <v>21</v>
      </c>
      <c r="E13000" s="243">
        <v>4063.8249000000001</v>
      </c>
      <c r="F13000" s="168">
        <f t="shared" si="228"/>
        <v>4063.8249000000001</v>
      </c>
    </row>
    <row r="13001" spans="1:6" s="45" customFormat="1" ht="14.25">
      <c r="A13001" s="31" t="s">
        <v>1522</v>
      </c>
      <c r="B13001" s="21" t="s">
        <v>1878</v>
      </c>
      <c r="C13001" s="32" t="s">
        <v>13779</v>
      </c>
      <c r="D13001" s="33" t="s">
        <v>21</v>
      </c>
      <c r="E13001" s="243">
        <v>5130.3985000000002</v>
      </c>
      <c r="F13001" s="168">
        <f t="shared" si="228"/>
        <v>5130.3985000000002</v>
      </c>
    </row>
    <row r="13002" spans="1:6" s="45" customFormat="1" ht="14.25">
      <c r="A13002" s="31" t="s">
        <v>1523</v>
      </c>
      <c r="B13002" s="21" t="s">
        <v>1878</v>
      </c>
      <c r="C13002" s="32" t="s">
        <v>13780</v>
      </c>
      <c r="D13002" s="33" t="s">
        <v>21</v>
      </c>
      <c r="E13002" s="243">
        <v>5130.3985000000002</v>
      </c>
      <c r="F13002" s="168">
        <f t="shared" si="228"/>
        <v>5130.3985000000002</v>
      </c>
    </row>
    <row r="13003" spans="1:6" s="45" customFormat="1" ht="14.25">
      <c r="A13003" s="31" t="s">
        <v>1524</v>
      </c>
      <c r="B13003" s="21" t="s">
        <v>1878</v>
      </c>
      <c r="C13003" s="32" t="s">
        <v>13781</v>
      </c>
      <c r="D13003" s="33" t="s">
        <v>21</v>
      </c>
      <c r="E13003" s="243">
        <v>5997.5227000000004</v>
      </c>
      <c r="F13003" s="168">
        <f t="shared" si="228"/>
        <v>5997.5227000000004</v>
      </c>
    </row>
    <row r="13004" spans="1:6" s="45" customFormat="1" ht="14.25">
      <c r="A13004" s="31" t="s">
        <v>1525</v>
      </c>
      <c r="B13004" s="21" t="s">
        <v>1878</v>
      </c>
      <c r="C13004" s="32" t="s">
        <v>13782</v>
      </c>
      <c r="D13004" s="33" t="s">
        <v>21</v>
      </c>
      <c r="E13004" s="243">
        <v>6848.0703000000003</v>
      </c>
      <c r="F13004" s="168">
        <f t="shared" ref="F13004:F13006" si="229">E13004*$F$11535</f>
        <v>6848.0703000000003</v>
      </c>
    </row>
    <row r="13005" spans="1:6" s="45" customFormat="1" ht="14.25">
      <c r="A13005" s="31" t="s">
        <v>1526</v>
      </c>
      <c r="B13005" s="21" t="s">
        <v>1878</v>
      </c>
      <c r="C13005" s="32" t="s">
        <v>13783</v>
      </c>
      <c r="D13005" s="33" t="s">
        <v>21</v>
      </c>
      <c r="E13005" s="243">
        <v>6877.0793999999996</v>
      </c>
      <c r="F13005" s="168">
        <f t="shared" si="229"/>
        <v>6877.0793999999996</v>
      </c>
    </row>
    <row r="13006" spans="1:6" s="45" customFormat="1" ht="14.25">
      <c r="A13006" s="31" t="s">
        <v>1527</v>
      </c>
      <c r="B13006" s="21" t="s">
        <v>1878</v>
      </c>
      <c r="C13006" s="32" t="s">
        <v>13784</v>
      </c>
      <c r="D13006" s="33" t="s">
        <v>20</v>
      </c>
      <c r="E13006" s="243">
        <v>1019.3963</v>
      </c>
      <c r="F13006" s="168">
        <f t="shared" si="229"/>
        <v>1019.3963</v>
      </c>
    </row>
    <row r="13007" spans="1:6" s="45" customFormat="1" ht="14.25">
      <c r="A13007" s="31" t="s">
        <v>1528</v>
      </c>
      <c r="B13007" s="21" t="s">
        <v>1878</v>
      </c>
      <c r="C13007" s="32" t="s">
        <v>13785</v>
      </c>
      <c r="D13007" s="33" t="s">
        <v>45</v>
      </c>
      <c r="E13007" s="243">
        <v>466.76569999999998</v>
      </c>
      <c r="F13007" s="168"/>
    </row>
    <row r="13008" spans="1:6" s="45" customFormat="1" ht="14.25">
      <c r="A13008" s="31" t="s">
        <v>1529</v>
      </c>
      <c r="B13008" s="21" t="s">
        <v>1878</v>
      </c>
      <c r="C13008" s="32" t="s">
        <v>13786</v>
      </c>
      <c r="D13008" s="33" t="s">
        <v>21</v>
      </c>
      <c r="E13008" s="243">
        <v>196.96360000000001</v>
      </c>
      <c r="F13008" s="168">
        <f t="shared" ref="F13008:F13047" si="230">E13008*$F$11535</f>
        <v>196.96360000000001</v>
      </c>
    </row>
    <row r="13009" spans="1:6" s="45" customFormat="1" ht="14.25">
      <c r="A13009" s="31" t="s">
        <v>1530</v>
      </c>
      <c r="B13009" s="21" t="s">
        <v>1878</v>
      </c>
      <c r="C13009" s="32" t="s">
        <v>13787</v>
      </c>
      <c r="D13009" s="33" t="s">
        <v>24</v>
      </c>
      <c r="E13009" s="243" t="s">
        <v>143</v>
      </c>
      <c r="F13009" s="168" t="e">
        <f t="shared" si="230"/>
        <v>#VALUE!</v>
      </c>
    </row>
    <row r="13010" spans="1:6" s="45" customFormat="1" ht="14.25">
      <c r="A13010" s="31" t="s">
        <v>1531</v>
      </c>
      <c r="B13010" s="21" t="s">
        <v>1878</v>
      </c>
      <c r="C13010" s="32" t="s">
        <v>13788</v>
      </c>
      <c r="D13010" s="33" t="s">
        <v>45</v>
      </c>
      <c r="E13010" s="243">
        <v>374.51679999999999</v>
      </c>
      <c r="F13010" s="168">
        <f t="shared" si="230"/>
        <v>374.51679999999999</v>
      </c>
    </row>
    <row r="13011" spans="1:6" s="45" customFormat="1" ht="14.25">
      <c r="A13011" s="31" t="s">
        <v>1532</v>
      </c>
      <c r="B13011" s="21" t="s">
        <v>1878</v>
      </c>
      <c r="C13011" s="32" t="s">
        <v>13789</v>
      </c>
      <c r="D13011" s="33" t="s">
        <v>45</v>
      </c>
      <c r="E13011" s="243">
        <v>112.37779999999999</v>
      </c>
      <c r="F13011" s="168">
        <f t="shared" si="230"/>
        <v>112.37779999999999</v>
      </c>
    </row>
    <row r="13012" spans="1:6" s="45" customFormat="1" ht="14.25">
      <c r="A13012" s="31" t="s">
        <v>1533</v>
      </c>
      <c r="B13012" s="21" t="s">
        <v>1878</v>
      </c>
      <c r="C13012" s="32" t="s">
        <v>13790</v>
      </c>
      <c r="D13012" s="33" t="s">
        <v>45</v>
      </c>
      <c r="E13012" s="243">
        <v>145.69999999999999</v>
      </c>
      <c r="F13012" s="168">
        <f t="shared" si="230"/>
        <v>145.69999999999999</v>
      </c>
    </row>
    <row r="13013" spans="1:6" s="45" customFormat="1" ht="14.25">
      <c r="A13013" s="31" t="s">
        <v>1534</v>
      </c>
      <c r="B13013" s="21" t="s">
        <v>1878</v>
      </c>
      <c r="C13013" s="32" t="s">
        <v>13791</v>
      </c>
      <c r="D13013" s="33" t="s">
        <v>45</v>
      </c>
      <c r="E13013" s="243">
        <v>571.74980000000005</v>
      </c>
      <c r="F13013" s="168">
        <f t="shared" si="230"/>
        <v>571.74980000000005</v>
      </c>
    </row>
    <row r="13014" spans="1:6" s="45" customFormat="1" ht="14.25">
      <c r="A13014" s="31" t="s">
        <v>1535</v>
      </c>
      <c r="B13014" s="21" t="s">
        <v>1878</v>
      </c>
      <c r="C13014" s="32" t="s">
        <v>13792</v>
      </c>
      <c r="D13014" s="33" t="s">
        <v>21</v>
      </c>
      <c r="E13014" s="243">
        <v>8.4367999999999999</v>
      </c>
      <c r="F13014" s="168">
        <f t="shared" si="230"/>
        <v>8.4367999999999999</v>
      </c>
    </row>
    <row r="13015" spans="1:6" s="45" customFormat="1" ht="14.25">
      <c r="A13015" s="31" t="s">
        <v>1536</v>
      </c>
      <c r="B13015" s="21" t="s">
        <v>1878</v>
      </c>
      <c r="C13015" s="32" t="s">
        <v>13793</v>
      </c>
      <c r="D13015" s="33" t="s">
        <v>45</v>
      </c>
      <c r="E13015" s="243">
        <v>148.90649999999999</v>
      </c>
      <c r="F13015" s="168">
        <f t="shared" si="230"/>
        <v>148.90649999999999</v>
      </c>
    </row>
    <row r="13016" spans="1:6" s="45" customFormat="1" ht="14.25">
      <c r="A13016" s="31" t="s">
        <v>1537</v>
      </c>
      <c r="B13016" s="21" t="s">
        <v>1878</v>
      </c>
      <c r="C13016" s="32" t="s">
        <v>13794</v>
      </c>
      <c r="D13016" s="33" t="s">
        <v>45</v>
      </c>
      <c r="E13016" s="243">
        <v>547.54859999999996</v>
      </c>
      <c r="F13016" s="168">
        <f t="shared" si="230"/>
        <v>547.54859999999996</v>
      </c>
    </row>
    <row r="13017" spans="1:6" s="45" customFormat="1" ht="14.25">
      <c r="A13017" s="31" t="s">
        <v>1538</v>
      </c>
      <c r="B13017" s="21" t="s">
        <v>1878</v>
      </c>
      <c r="C13017" s="32" t="s">
        <v>13795</v>
      </c>
      <c r="D13017" s="33" t="s">
        <v>45</v>
      </c>
      <c r="E13017" s="243">
        <v>259.27659999999997</v>
      </c>
      <c r="F13017" s="168">
        <f t="shared" si="230"/>
        <v>259.27659999999997</v>
      </c>
    </row>
    <row r="13018" spans="1:6" s="45" customFormat="1" ht="14.25">
      <c r="A13018" s="31" t="s">
        <v>1539</v>
      </c>
      <c r="B13018" s="21" t="s">
        <v>1878</v>
      </c>
      <c r="C13018" s="32" t="s">
        <v>13796</v>
      </c>
      <c r="D13018" s="33" t="s">
        <v>45</v>
      </c>
      <c r="E13018" s="243">
        <v>133.81129999999999</v>
      </c>
      <c r="F13018" s="168">
        <f t="shared" si="230"/>
        <v>133.81129999999999</v>
      </c>
    </row>
    <row r="13019" spans="1:6" s="45" customFormat="1" ht="14.25">
      <c r="A13019" s="31" t="s">
        <v>1540</v>
      </c>
      <c r="B13019" s="21" t="s">
        <v>1878</v>
      </c>
      <c r="C13019" s="32" t="s">
        <v>13797</v>
      </c>
      <c r="D13019" s="33" t="s">
        <v>45</v>
      </c>
      <c r="E13019" s="243">
        <v>427.56849999999997</v>
      </c>
      <c r="F13019" s="168">
        <f t="shared" si="230"/>
        <v>427.56849999999997</v>
      </c>
    </row>
    <row r="13020" spans="1:6" s="45" customFormat="1" ht="14.25">
      <c r="A13020" s="31" t="s">
        <v>1541</v>
      </c>
      <c r="B13020" s="21" t="s">
        <v>1878</v>
      </c>
      <c r="C13020" s="32" t="s">
        <v>13798</v>
      </c>
      <c r="D13020" s="33" t="s">
        <v>21</v>
      </c>
      <c r="E13020" s="243">
        <v>23.8</v>
      </c>
      <c r="F13020" s="168">
        <f t="shared" si="230"/>
        <v>23.8</v>
      </c>
    </row>
    <row r="13021" spans="1:6" s="45" customFormat="1" ht="14.25">
      <c r="A13021" s="31" t="s">
        <v>1542</v>
      </c>
      <c r="B13021" s="21" t="s">
        <v>1878</v>
      </c>
      <c r="C13021" s="32" t="s">
        <v>13799</v>
      </c>
      <c r="D13021" s="33" t="s">
        <v>21</v>
      </c>
      <c r="E13021" s="243">
        <v>15.4</v>
      </c>
      <c r="F13021" s="168">
        <f t="shared" si="230"/>
        <v>15.4</v>
      </c>
    </row>
    <row r="13022" spans="1:6" s="45" customFormat="1" ht="14.25">
      <c r="A13022" s="31" t="s">
        <v>1543</v>
      </c>
      <c r="B13022" s="21" t="s">
        <v>1878</v>
      </c>
      <c r="C13022" s="32" t="s">
        <v>13800</v>
      </c>
      <c r="D13022" s="33" t="s">
        <v>21</v>
      </c>
      <c r="E13022" s="243">
        <v>26</v>
      </c>
      <c r="F13022" s="168">
        <f t="shared" si="230"/>
        <v>26</v>
      </c>
    </row>
    <row r="13023" spans="1:6" s="45" customFormat="1" ht="14.25">
      <c r="A13023" s="31" t="s">
        <v>1544</v>
      </c>
      <c r="B13023" s="21" t="s">
        <v>1878</v>
      </c>
      <c r="C13023" s="32" t="s">
        <v>13801</v>
      </c>
      <c r="D13023" s="33" t="s">
        <v>23</v>
      </c>
      <c r="E13023" s="243">
        <v>56.969900000000003</v>
      </c>
      <c r="F13023" s="168">
        <f t="shared" si="230"/>
        <v>56.969900000000003</v>
      </c>
    </row>
    <row r="13024" spans="1:6" s="45" customFormat="1" ht="14.25">
      <c r="A13024" s="31" t="s">
        <v>1545</v>
      </c>
      <c r="B13024" s="21" t="s">
        <v>1878</v>
      </c>
      <c r="C13024" s="32" t="s">
        <v>13802</v>
      </c>
      <c r="D13024" s="33" t="s">
        <v>20</v>
      </c>
      <c r="E13024" s="243">
        <v>13240.1801</v>
      </c>
      <c r="F13024" s="168">
        <f t="shared" si="230"/>
        <v>13240.1801</v>
      </c>
    </row>
    <row r="13025" spans="1:6" s="45" customFormat="1" ht="14.25">
      <c r="A13025" s="31" t="s">
        <v>1546</v>
      </c>
      <c r="B13025" s="21" t="s">
        <v>1878</v>
      </c>
      <c r="C13025" s="32" t="s">
        <v>13803</v>
      </c>
      <c r="D13025" s="33" t="s">
        <v>20</v>
      </c>
      <c r="E13025" s="243">
        <v>21104.713800000001</v>
      </c>
      <c r="F13025" s="168">
        <f t="shared" si="230"/>
        <v>21104.713800000001</v>
      </c>
    </row>
    <row r="13026" spans="1:6" s="45" customFormat="1" ht="14.25">
      <c r="A13026" s="31" t="s">
        <v>1547</v>
      </c>
      <c r="B13026" s="21" t="s">
        <v>1878</v>
      </c>
      <c r="C13026" s="32" t="s">
        <v>13804</v>
      </c>
      <c r="D13026" s="33" t="s">
        <v>20</v>
      </c>
      <c r="E13026" s="243">
        <v>38914.5985</v>
      </c>
      <c r="F13026" s="168">
        <f t="shared" si="230"/>
        <v>38914.5985</v>
      </c>
    </row>
    <row r="13027" spans="1:6" s="45" customFormat="1" ht="14.25">
      <c r="A13027" s="31" t="s">
        <v>1548</v>
      </c>
      <c r="B13027" s="21" t="s">
        <v>1878</v>
      </c>
      <c r="C13027" s="32" t="s">
        <v>13805</v>
      </c>
      <c r="D13027" s="33" t="s">
        <v>20</v>
      </c>
      <c r="E13027" s="243">
        <v>75389.024699999994</v>
      </c>
      <c r="F13027" s="168">
        <f t="shared" si="230"/>
        <v>75389.024699999994</v>
      </c>
    </row>
    <row r="13028" spans="1:6" s="45" customFormat="1" ht="14.25">
      <c r="A13028" s="31" t="s">
        <v>1549</v>
      </c>
      <c r="B13028" s="21" t="s">
        <v>1878</v>
      </c>
      <c r="C13028" s="32" t="s">
        <v>13806</v>
      </c>
      <c r="D13028" s="33" t="s">
        <v>20</v>
      </c>
      <c r="E13028" s="243">
        <v>22653.694800000001</v>
      </c>
      <c r="F13028" s="168">
        <f t="shared" si="230"/>
        <v>22653.694800000001</v>
      </c>
    </row>
    <row r="13029" spans="1:6" s="45" customFormat="1" ht="14.25">
      <c r="A13029" s="31" t="s">
        <v>1550</v>
      </c>
      <c r="B13029" s="21" t="s">
        <v>1878</v>
      </c>
      <c r="C13029" s="32" t="s">
        <v>13807</v>
      </c>
      <c r="D13029" s="33" t="s">
        <v>20</v>
      </c>
      <c r="E13029" s="243">
        <v>35574.086600000002</v>
      </c>
      <c r="F13029" s="168">
        <f t="shared" si="230"/>
        <v>35574.086600000002</v>
      </c>
    </row>
    <row r="13030" spans="1:6" s="45" customFormat="1" ht="14.25">
      <c r="A13030" s="31" t="s">
        <v>1551</v>
      </c>
      <c r="B13030" s="21" t="s">
        <v>1878</v>
      </c>
      <c r="C13030" s="32" t="s">
        <v>13808</v>
      </c>
      <c r="D13030" s="33" t="s">
        <v>20</v>
      </c>
      <c r="E13030" s="243">
        <v>66306.5285</v>
      </c>
      <c r="F13030" s="168">
        <f t="shared" si="230"/>
        <v>66306.5285</v>
      </c>
    </row>
    <row r="13031" spans="1:6" s="45" customFormat="1" ht="14.25">
      <c r="A13031" s="31" t="s">
        <v>1552</v>
      </c>
      <c r="B13031" s="21" t="s">
        <v>1878</v>
      </c>
      <c r="C13031" s="32" t="s">
        <v>13809</v>
      </c>
      <c r="D13031" s="33" t="s">
        <v>20</v>
      </c>
      <c r="E13031" s="243">
        <v>128477.8147</v>
      </c>
      <c r="F13031" s="168">
        <f t="shared" si="230"/>
        <v>128477.8147</v>
      </c>
    </row>
    <row r="13032" spans="1:6" s="45" customFormat="1" ht="14.25">
      <c r="A13032" s="31" t="s">
        <v>1553</v>
      </c>
      <c r="B13032" s="21" t="s">
        <v>1878</v>
      </c>
      <c r="C13032" s="32" t="s">
        <v>13810</v>
      </c>
      <c r="D13032" s="33" t="s">
        <v>21</v>
      </c>
      <c r="E13032" s="243">
        <v>206.16749999999999</v>
      </c>
      <c r="F13032" s="168">
        <f t="shared" si="230"/>
        <v>206.16749999999999</v>
      </c>
    </row>
    <row r="13033" spans="1:6" s="45" customFormat="1" ht="14.25">
      <c r="A13033" s="31" t="s">
        <v>1554</v>
      </c>
      <c r="B13033" s="21" t="s">
        <v>1878</v>
      </c>
      <c r="C13033" s="32" t="s">
        <v>13811</v>
      </c>
      <c r="D13033" s="33" t="s">
        <v>20</v>
      </c>
      <c r="E13033" s="243">
        <v>0.2006</v>
      </c>
      <c r="F13033" s="168">
        <f t="shared" si="230"/>
        <v>0.2006</v>
      </c>
    </row>
    <row r="13034" spans="1:6" s="45" customFormat="1" ht="14.25">
      <c r="A13034" s="31" t="s">
        <v>1555</v>
      </c>
      <c r="B13034" s="21" t="s">
        <v>1878</v>
      </c>
      <c r="C13034" s="32" t="s">
        <v>13812</v>
      </c>
      <c r="D13034" s="33" t="s">
        <v>21</v>
      </c>
      <c r="E13034" s="243">
        <v>24.379200000000001</v>
      </c>
      <c r="F13034" s="168">
        <f t="shared" si="230"/>
        <v>24.379200000000001</v>
      </c>
    </row>
    <row r="13035" spans="1:6" s="45" customFormat="1" ht="14.25">
      <c r="A13035" s="31" t="s">
        <v>1556</v>
      </c>
      <c r="B13035" s="21" t="s">
        <v>1878</v>
      </c>
      <c r="C13035" s="32" t="s">
        <v>13813</v>
      </c>
      <c r="D13035" s="33" t="s">
        <v>20</v>
      </c>
      <c r="E13035" s="243">
        <v>1.2074</v>
      </c>
      <c r="F13035" s="168">
        <f t="shared" si="230"/>
        <v>1.2074</v>
      </c>
    </row>
    <row r="13036" spans="1:6" s="45" customFormat="1" ht="14.25">
      <c r="A13036" s="31" t="s">
        <v>1557</v>
      </c>
      <c r="B13036" s="21" t="s">
        <v>1878</v>
      </c>
      <c r="C13036" s="32" t="s">
        <v>13814</v>
      </c>
      <c r="D13036" s="33" t="s">
        <v>20</v>
      </c>
      <c r="E13036" s="243">
        <v>2.2787000000000002</v>
      </c>
      <c r="F13036" s="168">
        <f t="shared" si="230"/>
        <v>2.2787000000000002</v>
      </c>
    </row>
    <row r="13037" spans="1:6" s="45" customFormat="1" ht="14.25">
      <c r="A13037" s="31" t="s">
        <v>1558</v>
      </c>
      <c r="B13037" s="21" t="s">
        <v>1878</v>
      </c>
      <c r="C13037" s="32" t="s">
        <v>13815</v>
      </c>
      <c r="D13037" s="33" t="s">
        <v>21</v>
      </c>
      <c r="E13037" s="243">
        <v>325.74489999999997</v>
      </c>
      <c r="F13037" s="168">
        <f t="shared" si="230"/>
        <v>325.74489999999997</v>
      </c>
    </row>
    <row r="13038" spans="1:6" s="45" customFormat="1" ht="14.25">
      <c r="A13038" s="31" t="s">
        <v>1559</v>
      </c>
      <c r="B13038" s="21" t="s">
        <v>1878</v>
      </c>
      <c r="C13038" s="32" t="s">
        <v>13816</v>
      </c>
      <c r="D13038" s="33" t="s">
        <v>21</v>
      </c>
      <c r="E13038" s="243">
        <v>91.473200000000006</v>
      </c>
      <c r="F13038" s="168">
        <f t="shared" si="230"/>
        <v>91.473200000000006</v>
      </c>
    </row>
    <row r="13039" spans="1:6" s="45" customFormat="1" ht="14.25">
      <c r="A13039" s="31" t="s">
        <v>1560</v>
      </c>
      <c r="B13039" s="21" t="s">
        <v>1878</v>
      </c>
      <c r="C13039" s="32" t="s">
        <v>13817</v>
      </c>
      <c r="D13039" s="33" t="s">
        <v>21</v>
      </c>
      <c r="E13039" s="243">
        <v>211.39359999999999</v>
      </c>
      <c r="F13039" s="168">
        <f t="shared" si="230"/>
        <v>211.39359999999999</v>
      </c>
    </row>
    <row r="13040" spans="1:6" s="45" customFormat="1" ht="14.25">
      <c r="A13040" s="31" t="s">
        <v>1561</v>
      </c>
      <c r="B13040" s="21" t="s">
        <v>1878</v>
      </c>
      <c r="C13040" s="32" t="s">
        <v>13818</v>
      </c>
      <c r="D13040" s="33" t="s">
        <v>20</v>
      </c>
      <c r="E13040" s="243">
        <v>3958.6822000000002</v>
      </c>
      <c r="F13040" s="168">
        <f t="shared" si="230"/>
        <v>3958.6822000000002</v>
      </c>
    </row>
    <row r="13041" spans="1:6" s="45" customFormat="1" ht="14.25">
      <c r="A13041" s="31" t="s">
        <v>1562</v>
      </c>
      <c r="B13041" s="21" t="s">
        <v>1878</v>
      </c>
      <c r="C13041" s="32" t="s">
        <v>13819</v>
      </c>
      <c r="D13041" s="33" t="s">
        <v>20</v>
      </c>
      <c r="E13041" s="243">
        <v>4615.0888000000004</v>
      </c>
      <c r="F13041" s="168">
        <f t="shared" si="230"/>
        <v>4615.0888000000004</v>
      </c>
    </row>
    <row r="13042" spans="1:6" s="45" customFormat="1" ht="14.25">
      <c r="A13042" s="31" t="s">
        <v>1563</v>
      </c>
      <c r="B13042" s="21" t="s">
        <v>1878</v>
      </c>
      <c r="C13042" s="32" t="s">
        <v>13820</v>
      </c>
      <c r="D13042" s="33" t="s">
        <v>20</v>
      </c>
      <c r="E13042" s="243">
        <v>7088.4867999999997</v>
      </c>
      <c r="F13042" s="168">
        <f t="shared" si="230"/>
        <v>7088.4867999999997</v>
      </c>
    </row>
    <row r="13043" spans="1:6" s="45" customFormat="1" ht="14.25">
      <c r="A13043" s="31" t="s">
        <v>1564</v>
      </c>
      <c r="B13043" s="21" t="s">
        <v>1878</v>
      </c>
      <c r="C13043" s="32" t="s">
        <v>13821</v>
      </c>
      <c r="D13043" s="33" t="s">
        <v>20</v>
      </c>
      <c r="E13043" s="243">
        <v>8720.6537000000008</v>
      </c>
      <c r="F13043" s="168">
        <f t="shared" si="230"/>
        <v>8720.6537000000008</v>
      </c>
    </row>
    <row r="13044" spans="1:6" s="45" customFormat="1" ht="14.25">
      <c r="A13044" s="31" t="s">
        <v>1565</v>
      </c>
      <c r="B13044" s="21" t="s">
        <v>1878</v>
      </c>
      <c r="C13044" s="32" t="s">
        <v>13822</v>
      </c>
      <c r="D13044" s="33" t="s">
        <v>20</v>
      </c>
      <c r="E13044" s="243">
        <v>10959.349700000001</v>
      </c>
      <c r="F13044" s="168">
        <f t="shared" si="230"/>
        <v>10959.349700000001</v>
      </c>
    </row>
    <row r="13045" spans="1:6" s="45" customFormat="1" ht="14.25">
      <c r="A13045" s="31" t="s">
        <v>1566</v>
      </c>
      <c r="B13045" s="21" t="s">
        <v>1878</v>
      </c>
      <c r="C13045" s="32" t="s">
        <v>13823</v>
      </c>
      <c r="D13045" s="33" t="s">
        <v>20</v>
      </c>
      <c r="E13045" s="243">
        <v>52.570099999999996</v>
      </c>
      <c r="F13045" s="168">
        <f t="shared" si="230"/>
        <v>52.570099999999996</v>
      </c>
    </row>
    <row r="13046" spans="1:6" s="45" customFormat="1" ht="14.25">
      <c r="A13046" s="31" t="s">
        <v>1567</v>
      </c>
      <c r="B13046" s="21" t="s">
        <v>1878</v>
      </c>
      <c r="C13046" s="32" t="s">
        <v>13824</v>
      </c>
      <c r="D13046" s="33" t="s">
        <v>20</v>
      </c>
      <c r="E13046" s="243">
        <v>566.81730000000005</v>
      </c>
      <c r="F13046" s="168">
        <f t="shared" si="230"/>
        <v>566.81730000000005</v>
      </c>
    </row>
    <row r="13047" spans="1:6" s="45" customFormat="1" ht="14.25">
      <c r="A13047" s="31" t="s">
        <v>1568</v>
      </c>
      <c r="B13047" s="21" t="s">
        <v>1878</v>
      </c>
      <c r="C13047" s="32" t="s">
        <v>13825</v>
      </c>
      <c r="D13047" s="33" t="s">
        <v>20</v>
      </c>
      <c r="E13047" s="243">
        <v>134.75049999999999</v>
      </c>
      <c r="F13047" s="168">
        <f t="shared" si="230"/>
        <v>134.75049999999999</v>
      </c>
    </row>
    <row r="13048" spans="1:6" s="45" customFormat="1" ht="14.25">
      <c r="A13048" s="31" t="s">
        <v>1569</v>
      </c>
      <c r="B13048" s="21" t="s">
        <v>1878</v>
      </c>
      <c r="C13048" s="32" t="s">
        <v>13826</v>
      </c>
      <c r="D13048" s="33" t="s">
        <v>21</v>
      </c>
      <c r="E13048" s="243">
        <v>410.74689999999998</v>
      </c>
      <c r="F13048" s="168"/>
    </row>
    <row r="13049" spans="1:6" s="45" customFormat="1" ht="14.25">
      <c r="A13049" s="31" t="s">
        <v>1570</v>
      </c>
      <c r="B13049" s="21" t="s">
        <v>1878</v>
      </c>
      <c r="C13049" s="32" t="s">
        <v>13827</v>
      </c>
      <c r="D13049" s="33" t="s">
        <v>20</v>
      </c>
      <c r="E13049" s="243">
        <v>81.159899999999993</v>
      </c>
      <c r="F13049" s="168"/>
    </row>
    <row r="13050" spans="1:6" s="45" customFormat="1" ht="14.25">
      <c r="A13050" s="31" t="s">
        <v>1571</v>
      </c>
      <c r="B13050" s="21" t="s">
        <v>1878</v>
      </c>
      <c r="C13050" s="32" t="s">
        <v>10794</v>
      </c>
      <c r="D13050" s="33" t="s">
        <v>44</v>
      </c>
      <c r="E13050" s="243" t="s">
        <v>143</v>
      </c>
      <c r="F13050" s="168"/>
    </row>
    <row r="13051" spans="1:6" s="45" customFormat="1" ht="14.25">
      <c r="A13051" s="31" t="s">
        <v>1572</v>
      </c>
      <c r="B13051" s="21" t="s">
        <v>1878</v>
      </c>
      <c r="C13051" s="32" t="s">
        <v>10793</v>
      </c>
      <c r="D13051" s="33" t="s">
        <v>44</v>
      </c>
      <c r="E13051" s="243" t="s">
        <v>143</v>
      </c>
      <c r="F13051" s="168"/>
    </row>
    <row r="13052" spans="1:6" s="45" customFormat="1" ht="14.25">
      <c r="A13052" s="31" t="s">
        <v>1573</v>
      </c>
      <c r="B13052" s="21" t="s">
        <v>1878</v>
      </c>
      <c r="C13052" s="32" t="s">
        <v>7339</v>
      </c>
      <c r="D13052" s="33" t="s">
        <v>44</v>
      </c>
      <c r="E13052" s="243" t="s">
        <v>143</v>
      </c>
      <c r="F13052" s="168"/>
    </row>
    <row r="13053" spans="1:6" s="45" customFormat="1" ht="14.25">
      <c r="A13053" s="31" t="s">
        <v>1574</v>
      </c>
      <c r="B13053" s="21" t="s">
        <v>1878</v>
      </c>
      <c r="C13053" s="32" t="s">
        <v>13828</v>
      </c>
      <c r="D13053" s="33" t="s">
        <v>44</v>
      </c>
      <c r="E13053" s="243" t="s">
        <v>143</v>
      </c>
      <c r="F13053" s="168"/>
    </row>
    <row r="13054" spans="1:6" s="45" customFormat="1" ht="14.25">
      <c r="A13054" s="31" t="s">
        <v>1575</v>
      </c>
      <c r="B13054" s="21" t="s">
        <v>1878</v>
      </c>
      <c r="C13054" s="32" t="s">
        <v>13829</v>
      </c>
      <c r="D13054" s="33" t="s">
        <v>44</v>
      </c>
      <c r="E13054" s="243" t="s">
        <v>143</v>
      </c>
      <c r="F13054" s="168"/>
    </row>
    <row r="13055" spans="1:6" s="45" customFormat="1" ht="14.25">
      <c r="A13055" s="31" t="s">
        <v>1576</v>
      </c>
      <c r="B13055" s="21" t="s">
        <v>1878</v>
      </c>
      <c r="C13055" s="32" t="s">
        <v>13830</v>
      </c>
      <c r="D13055" s="33" t="s">
        <v>44</v>
      </c>
      <c r="E13055" s="243" t="s">
        <v>143</v>
      </c>
      <c r="F13055" s="168"/>
    </row>
    <row r="13056" spans="1:6" s="45" customFormat="1" ht="14.25">
      <c r="A13056" s="31" t="s">
        <v>1577</v>
      </c>
      <c r="B13056" s="21" t="s">
        <v>1878</v>
      </c>
      <c r="C13056" s="32" t="s">
        <v>13831</v>
      </c>
      <c r="D13056" s="33" t="s">
        <v>44</v>
      </c>
      <c r="E13056" s="243" t="s">
        <v>143</v>
      </c>
      <c r="F13056" s="168"/>
    </row>
    <row r="13057" spans="1:6" s="45" customFormat="1" ht="14.25">
      <c r="A13057" s="31" t="s">
        <v>1578</v>
      </c>
      <c r="B13057" s="21" t="s">
        <v>1878</v>
      </c>
      <c r="C13057" s="32" t="s">
        <v>13832</v>
      </c>
      <c r="D13057" s="33" t="s">
        <v>44</v>
      </c>
      <c r="E13057" s="243" t="s">
        <v>143</v>
      </c>
      <c r="F13057" s="168"/>
    </row>
    <row r="13058" spans="1:6" s="45" customFormat="1" ht="14.25">
      <c r="A13058" s="31" t="s">
        <v>1579</v>
      </c>
      <c r="B13058" s="21" t="s">
        <v>1878</v>
      </c>
      <c r="C13058" s="32" t="s">
        <v>13833</v>
      </c>
      <c r="D13058" s="33" t="s">
        <v>44</v>
      </c>
      <c r="E13058" s="243" t="s">
        <v>143</v>
      </c>
      <c r="F13058" s="168"/>
    </row>
    <row r="13059" spans="1:6" s="45" customFormat="1" ht="14.25">
      <c r="A13059" s="31" t="s">
        <v>1580</v>
      </c>
      <c r="B13059" s="21" t="s">
        <v>1878</v>
      </c>
      <c r="C13059" s="32" t="s">
        <v>13834</v>
      </c>
      <c r="D13059" s="33" t="s">
        <v>24</v>
      </c>
      <c r="E13059" s="243" t="s">
        <v>143</v>
      </c>
      <c r="F13059" s="168"/>
    </row>
    <row r="13060" spans="1:6" s="45" customFormat="1" ht="14.25">
      <c r="A13060" s="31" t="s">
        <v>1581</v>
      </c>
      <c r="B13060" s="21" t="s">
        <v>1878</v>
      </c>
      <c r="C13060" s="32" t="s">
        <v>13835</v>
      </c>
      <c r="D13060" s="33" t="s">
        <v>44</v>
      </c>
      <c r="E13060" s="243" t="s">
        <v>143</v>
      </c>
      <c r="F13060" s="168"/>
    </row>
    <row r="13061" spans="1:6" s="45" customFormat="1" ht="14.25">
      <c r="A13061" s="31" t="s">
        <v>1582</v>
      </c>
      <c r="B13061" s="21" t="s">
        <v>1878</v>
      </c>
      <c r="C13061" s="32" t="s">
        <v>13836</v>
      </c>
      <c r="D13061" s="33" t="s">
        <v>44</v>
      </c>
      <c r="E13061" s="243" t="s">
        <v>143</v>
      </c>
      <c r="F13061" s="168"/>
    </row>
    <row r="13062" spans="1:6" s="45" customFormat="1" ht="14.25">
      <c r="A13062" s="31" t="s">
        <v>1583</v>
      </c>
      <c r="B13062" s="21" t="s">
        <v>1878</v>
      </c>
      <c r="C13062" s="32" t="s">
        <v>13837</v>
      </c>
      <c r="D13062" s="33" t="s">
        <v>44</v>
      </c>
      <c r="E13062" s="243" t="s">
        <v>143</v>
      </c>
      <c r="F13062" s="168"/>
    </row>
    <row r="13063" spans="1:6" s="45" customFormat="1" ht="14.25">
      <c r="A13063" s="31" t="s">
        <v>1584</v>
      </c>
      <c r="B13063" s="21" t="s">
        <v>1878</v>
      </c>
      <c r="C13063" s="32" t="s">
        <v>13838</v>
      </c>
      <c r="D13063" s="33" t="s">
        <v>24</v>
      </c>
      <c r="E13063" s="243" t="s">
        <v>143</v>
      </c>
      <c r="F13063" s="168" t="e">
        <f t="shared" ref="F13063:F13075" si="231">E13063*$F$11535</f>
        <v>#VALUE!</v>
      </c>
    </row>
    <row r="13064" spans="1:6" s="45" customFormat="1" ht="14.25">
      <c r="A13064" s="31" t="s">
        <v>1585</v>
      </c>
      <c r="B13064" s="21" t="s">
        <v>1878</v>
      </c>
      <c r="C13064" s="32" t="s">
        <v>13839</v>
      </c>
      <c r="D13064" s="33" t="s">
        <v>20</v>
      </c>
      <c r="E13064" s="243" t="s">
        <v>143</v>
      </c>
      <c r="F13064" s="168" t="e">
        <f t="shared" si="231"/>
        <v>#VALUE!</v>
      </c>
    </row>
    <row r="13065" spans="1:6" s="45" customFormat="1" ht="14.25">
      <c r="A13065" s="31" t="s">
        <v>1586</v>
      </c>
      <c r="B13065" s="21" t="s">
        <v>1878</v>
      </c>
      <c r="C13065" s="32" t="s">
        <v>13840</v>
      </c>
      <c r="D13065" s="33" t="s">
        <v>27</v>
      </c>
      <c r="E13065" s="243">
        <v>62.658200000000001</v>
      </c>
      <c r="F13065" s="168">
        <f t="shared" si="231"/>
        <v>62.658200000000001</v>
      </c>
    </row>
    <row r="13066" spans="1:6" s="45" customFormat="1" ht="14.25">
      <c r="A13066" s="31" t="s">
        <v>1587</v>
      </c>
      <c r="B13066" s="21" t="s">
        <v>1878</v>
      </c>
      <c r="C13066" s="32" t="s">
        <v>13841</v>
      </c>
      <c r="D13066" s="33" t="s">
        <v>27</v>
      </c>
      <c r="E13066" s="243">
        <v>105.6721</v>
      </c>
      <c r="F13066" s="168">
        <f t="shared" si="231"/>
        <v>105.6721</v>
      </c>
    </row>
    <row r="13067" spans="1:6" s="45" customFormat="1" ht="14.25">
      <c r="A13067" s="31" t="s">
        <v>1588</v>
      </c>
      <c r="B13067" s="21" t="s">
        <v>1878</v>
      </c>
      <c r="C13067" s="32" t="s">
        <v>13842</v>
      </c>
      <c r="D13067" s="33" t="s">
        <v>27</v>
      </c>
      <c r="E13067" s="243">
        <v>94.971000000000004</v>
      </c>
      <c r="F13067" s="168">
        <f t="shared" si="231"/>
        <v>94.971000000000004</v>
      </c>
    </row>
    <row r="13068" spans="1:6" s="45" customFormat="1" ht="14.25">
      <c r="A13068" s="31" t="s">
        <v>1589</v>
      </c>
      <c r="B13068" s="21" t="s">
        <v>1878</v>
      </c>
      <c r="C13068" s="32" t="s">
        <v>13843</v>
      </c>
      <c r="D13068" s="33" t="s">
        <v>20</v>
      </c>
      <c r="E13068" s="243">
        <v>173625.28810000001</v>
      </c>
      <c r="F13068" s="168">
        <f t="shared" si="231"/>
        <v>173625.28810000001</v>
      </c>
    </row>
    <row r="13069" spans="1:6" s="45" customFormat="1" ht="14.25">
      <c r="A13069" s="31" t="s">
        <v>1590</v>
      </c>
      <c r="B13069" s="21" t="s">
        <v>1878</v>
      </c>
      <c r="C13069" s="32" t="s">
        <v>13844</v>
      </c>
      <c r="D13069" s="33" t="s">
        <v>20</v>
      </c>
      <c r="E13069" s="243">
        <v>255094.7801</v>
      </c>
      <c r="F13069" s="168">
        <f t="shared" si="231"/>
        <v>255094.7801</v>
      </c>
    </row>
    <row r="13070" spans="1:6" s="45" customFormat="1" ht="14.25">
      <c r="A13070" s="31" t="s">
        <v>1591</v>
      </c>
      <c r="B13070" s="21" t="s">
        <v>1878</v>
      </c>
      <c r="C13070" s="32" t="s">
        <v>13845</v>
      </c>
      <c r="D13070" s="33" t="s">
        <v>20</v>
      </c>
      <c r="E13070" s="243">
        <v>60</v>
      </c>
      <c r="F13070" s="168">
        <f t="shared" si="231"/>
        <v>60</v>
      </c>
    </row>
    <row r="13071" spans="1:6" s="45" customFormat="1" ht="14.25">
      <c r="A13071" s="31" t="s">
        <v>1592</v>
      </c>
      <c r="B13071" s="21" t="s">
        <v>1878</v>
      </c>
      <c r="C13071" s="32" t="s">
        <v>13846</v>
      </c>
      <c r="D13071" s="33" t="s">
        <v>20</v>
      </c>
      <c r="E13071" s="243">
        <v>22.008299999999998</v>
      </c>
      <c r="F13071" s="168">
        <f t="shared" si="231"/>
        <v>22.008299999999998</v>
      </c>
    </row>
    <row r="13072" spans="1:6" s="45" customFormat="1" ht="14.25">
      <c r="A13072" s="31" t="s">
        <v>1593</v>
      </c>
      <c r="B13072" s="21" t="s">
        <v>1878</v>
      </c>
      <c r="C13072" s="32" t="s">
        <v>13847</v>
      </c>
      <c r="D13072" s="33" t="s">
        <v>20</v>
      </c>
      <c r="E13072" s="243">
        <v>280951.26779999997</v>
      </c>
      <c r="F13072" s="168">
        <f t="shared" si="231"/>
        <v>280951.26779999997</v>
      </c>
    </row>
    <row r="13073" spans="1:6" s="45" customFormat="1" ht="14.25">
      <c r="A13073" s="31" t="s">
        <v>1594</v>
      </c>
      <c r="B13073" s="21" t="s">
        <v>1878</v>
      </c>
      <c r="C13073" s="32" t="s">
        <v>13848</v>
      </c>
      <c r="D13073" s="33" t="s">
        <v>20</v>
      </c>
      <c r="E13073" s="243">
        <v>1487.1283000000001</v>
      </c>
      <c r="F13073" s="168">
        <f t="shared" si="231"/>
        <v>1487.1283000000001</v>
      </c>
    </row>
    <row r="13074" spans="1:6" s="45" customFormat="1" ht="14.25">
      <c r="A13074" s="31" t="s">
        <v>1595</v>
      </c>
      <c r="B13074" s="21" t="s">
        <v>1878</v>
      </c>
      <c r="C13074" s="32" t="s">
        <v>13849</v>
      </c>
      <c r="D13074" s="33" t="s">
        <v>21</v>
      </c>
      <c r="E13074" s="243">
        <v>277.76799999999997</v>
      </c>
      <c r="F13074" s="168">
        <f t="shared" si="231"/>
        <v>277.76799999999997</v>
      </c>
    </row>
    <row r="13075" spans="1:6" s="45" customFormat="1" ht="14.25">
      <c r="A13075" s="31" t="s">
        <v>1596</v>
      </c>
      <c r="B13075" s="21" t="s">
        <v>1878</v>
      </c>
      <c r="C13075" s="32" t="s">
        <v>13850</v>
      </c>
      <c r="D13075" s="33" t="s">
        <v>20</v>
      </c>
      <c r="E13075" s="243">
        <v>4163.4639999999999</v>
      </c>
      <c r="F13075" s="168">
        <f t="shared" si="231"/>
        <v>4163.4639999999999</v>
      </c>
    </row>
    <row r="13076" spans="1:6" s="45" customFormat="1" ht="14.25">
      <c r="A13076" s="31" t="s">
        <v>1597</v>
      </c>
      <c r="B13076" s="21" t="s">
        <v>1878</v>
      </c>
      <c r="C13076" s="32" t="s">
        <v>13851</v>
      </c>
      <c r="D13076" s="33" t="s">
        <v>20</v>
      </c>
      <c r="E13076" s="243">
        <v>1452.9023999999999</v>
      </c>
      <c r="F13076" s="168"/>
    </row>
    <row r="13077" spans="1:6" s="45" customFormat="1" ht="14.25">
      <c r="A13077" s="31" t="s">
        <v>1598</v>
      </c>
      <c r="B13077" s="21" t="s">
        <v>1878</v>
      </c>
      <c r="C13077" s="32" t="s">
        <v>13852</v>
      </c>
      <c r="D13077" s="33" t="s">
        <v>23</v>
      </c>
      <c r="E13077" s="243">
        <v>32.448900000000002</v>
      </c>
      <c r="F13077" s="168"/>
    </row>
    <row r="13078" spans="1:6" s="45" customFormat="1" ht="14.25">
      <c r="A13078" s="31" t="s">
        <v>1599</v>
      </c>
      <c r="B13078" s="21" t="s">
        <v>1878</v>
      </c>
      <c r="C13078" s="32" t="s">
        <v>13853</v>
      </c>
      <c r="D13078" s="33" t="s">
        <v>24</v>
      </c>
      <c r="E13078" s="243" t="s">
        <v>143</v>
      </c>
      <c r="F13078" s="168"/>
    </row>
    <row r="13079" spans="1:6" s="45" customFormat="1" ht="14.25">
      <c r="A13079" s="31" t="s">
        <v>1600</v>
      </c>
      <c r="B13079" s="21" t="s">
        <v>1878</v>
      </c>
      <c r="C13079" s="32" t="s">
        <v>13854</v>
      </c>
      <c r="D13079" s="33" t="s">
        <v>44</v>
      </c>
      <c r="E13079" s="243" t="s">
        <v>143</v>
      </c>
      <c r="F13079" s="168"/>
    </row>
    <row r="13080" spans="1:6" s="45" customFormat="1" ht="14.25">
      <c r="A13080" s="31" t="s">
        <v>1601</v>
      </c>
      <c r="B13080" s="21" t="s">
        <v>1878</v>
      </c>
      <c r="C13080" s="32" t="s">
        <v>13855</v>
      </c>
      <c r="D13080" s="33" t="s">
        <v>24</v>
      </c>
      <c r="E13080" s="243" t="s">
        <v>143</v>
      </c>
      <c r="F13080" s="168"/>
    </row>
    <row r="13081" spans="1:6" s="45" customFormat="1" ht="14.25">
      <c r="A13081" s="31" t="s">
        <v>1602</v>
      </c>
      <c r="B13081" s="21" t="s">
        <v>1878</v>
      </c>
      <c r="C13081" s="32" t="s">
        <v>13856</v>
      </c>
      <c r="D13081" s="33" t="s">
        <v>20</v>
      </c>
      <c r="E13081" s="243" t="s">
        <v>143</v>
      </c>
      <c r="F13081" s="168"/>
    </row>
    <row r="13082" spans="1:6" s="45" customFormat="1" ht="14.25">
      <c r="A13082" s="31" t="s">
        <v>1603</v>
      </c>
      <c r="B13082" s="21" t="s">
        <v>1878</v>
      </c>
      <c r="C13082" s="32" t="s">
        <v>13857</v>
      </c>
      <c r="D13082" s="33" t="s">
        <v>20</v>
      </c>
      <c r="E13082" s="243" t="s">
        <v>143</v>
      </c>
      <c r="F13082" s="168" t="e">
        <f>E13082*$F$11535</f>
        <v>#VALUE!</v>
      </c>
    </row>
    <row r="13083" spans="1:6" s="45" customFormat="1" ht="14.25">
      <c r="A13083" s="31" t="s">
        <v>1604</v>
      </c>
      <c r="B13083" s="21" t="s">
        <v>1878</v>
      </c>
      <c r="C13083" s="32" t="s">
        <v>13858</v>
      </c>
      <c r="D13083" s="33" t="s">
        <v>20</v>
      </c>
      <c r="E13083" s="243" t="s">
        <v>143</v>
      </c>
      <c r="F13083" s="168" t="e">
        <f>E13083*$F$11535</f>
        <v>#VALUE!</v>
      </c>
    </row>
    <row r="13084" spans="1:6" s="45" customFormat="1" ht="14.25">
      <c r="A13084" s="31" t="s">
        <v>1605</v>
      </c>
      <c r="B13084" s="21" t="s">
        <v>1878</v>
      </c>
      <c r="C13084" s="32" t="s">
        <v>13859</v>
      </c>
      <c r="D13084" s="33" t="s">
        <v>21</v>
      </c>
      <c r="E13084" s="243">
        <v>173.5273</v>
      </c>
      <c r="F13084" s="168"/>
    </row>
    <row r="13085" spans="1:6" s="45" customFormat="1" ht="14.25">
      <c r="A13085" s="31" t="s">
        <v>1606</v>
      </c>
      <c r="B13085" s="21" t="s">
        <v>1878</v>
      </c>
      <c r="C13085" s="32" t="s">
        <v>13860</v>
      </c>
      <c r="D13085" s="33" t="s">
        <v>21</v>
      </c>
      <c r="E13085" s="243">
        <v>111.77760000000001</v>
      </c>
      <c r="F13085" s="168"/>
    </row>
    <row r="13086" spans="1:6" s="45" customFormat="1" ht="14.25">
      <c r="A13086" s="31" t="s">
        <v>1607</v>
      </c>
      <c r="B13086" s="21" t="s">
        <v>1878</v>
      </c>
      <c r="C13086" s="32" t="s">
        <v>13861</v>
      </c>
      <c r="D13086" s="33" t="s">
        <v>44</v>
      </c>
      <c r="E13086" s="243" t="s">
        <v>143</v>
      </c>
      <c r="F13086" s="168" t="e">
        <f t="shared" ref="F13086:F13108" si="232">E13086*$F$11535</f>
        <v>#VALUE!</v>
      </c>
    </row>
    <row r="13087" spans="1:6" s="45" customFormat="1" ht="14.25">
      <c r="A13087" s="31" t="s">
        <v>1608</v>
      </c>
      <c r="B13087" s="21" t="s">
        <v>1878</v>
      </c>
      <c r="C13087" s="32" t="s">
        <v>13862</v>
      </c>
      <c r="D13087" s="33" t="s">
        <v>44</v>
      </c>
      <c r="E13087" s="243" t="s">
        <v>143</v>
      </c>
      <c r="F13087" s="168" t="e">
        <f t="shared" si="232"/>
        <v>#VALUE!</v>
      </c>
    </row>
    <row r="13088" spans="1:6" s="45" customFormat="1" ht="24">
      <c r="A13088" s="31" t="s">
        <v>1609</v>
      </c>
      <c r="B13088" s="21" t="s">
        <v>1878</v>
      </c>
      <c r="C13088" s="32" t="s">
        <v>13863</v>
      </c>
      <c r="D13088" s="33" t="s">
        <v>21</v>
      </c>
      <c r="E13088" s="243">
        <v>357.86219999999997</v>
      </c>
      <c r="F13088" s="168">
        <f t="shared" si="232"/>
        <v>357.86219999999997</v>
      </c>
    </row>
    <row r="13089" spans="1:6" s="45" customFormat="1" ht="24">
      <c r="A13089" s="31" t="s">
        <v>1610</v>
      </c>
      <c r="B13089" s="21" t="s">
        <v>1878</v>
      </c>
      <c r="C13089" s="32" t="s">
        <v>13864</v>
      </c>
      <c r="D13089" s="33" t="s">
        <v>21</v>
      </c>
      <c r="E13089" s="243">
        <v>678.48289999999997</v>
      </c>
      <c r="F13089" s="168">
        <f t="shared" si="232"/>
        <v>678.48289999999997</v>
      </c>
    </row>
    <row r="13090" spans="1:6" s="45" customFormat="1" ht="24">
      <c r="A13090" s="31" t="s">
        <v>1611</v>
      </c>
      <c r="B13090" s="21" t="s">
        <v>1878</v>
      </c>
      <c r="C13090" s="32" t="s">
        <v>13865</v>
      </c>
      <c r="D13090" s="33" t="s">
        <v>21</v>
      </c>
      <c r="E13090" s="243">
        <v>730.65650000000005</v>
      </c>
      <c r="F13090" s="168">
        <f t="shared" si="232"/>
        <v>730.65650000000005</v>
      </c>
    </row>
    <row r="13091" spans="1:6" s="45" customFormat="1" ht="24">
      <c r="A13091" s="31" t="s">
        <v>1612</v>
      </c>
      <c r="B13091" s="21" t="s">
        <v>1878</v>
      </c>
      <c r="C13091" s="32" t="s">
        <v>13866</v>
      </c>
      <c r="D13091" s="33" t="s">
        <v>21</v>
      </c>
      <c r="E13091" s="243">
        <v>751.79520000000002</v>
      </c>
      <c r="F13091" s="168">
        <f t="shared" si="232"/>
        <v>751.79520000000002</v>
      </c>
    </row>
    <row r="13092" spans="1:6" s="45" customFormat="1" ht="24">
      <c r="A13092" s="31" t="s">
        <v>1613</v>
      </c>
      <c r="B13092" s="21" t="s">
        <v>1878</v>
      </c>
      <c r="C13092" s="32" t="s">
        <v>13867</v>
      </c>
      <c r="D13092" s="33" t="s">
        <v>21</v>
      </c>
      <c r="E13092" s="243">
        <v>812.6336</v>
      </c>
      <c r="F13092" s="168">
        <f t="shared" si="232"/>
        <v>812.6336</v>
      </c>
    </row>
    <row r="13093" spans="1:6" s="45" customFormat="1" ht="24">
      <c r="A13093" s="31" t="s">
        <v>1614</v>
      </c>
      <c r="B13093" s="21" t="s">
        <v>1878</v>
      </c>
      <c r="C13093" s="32" t="s">
        <v>13868</v>
      </c>
      <c r="D13093" s="33" t="s">
        <v>21</v>
      </c>
      <c r="E13093" s="243">
        <v>1058.3514</v>
      </c>
      <c r="F13093" s="168">
        <f t="shared" si="232"/>
        <v>1058.3514</v>
      </c>
    </row>
    <row r="13094" spans="1:6" s="45" customFormat="1" ht="24">
      <c r="A13094" s="31" t="s">
        <v>1615</v>
      </c>
      <c r="B13094" s="21" t="s">
        <v>1878</v>
      </c>
      <c r="C13094" s="32" t="s">
        <v>13869</v>
      </c>
      <c r="D13094" s="33" t="s">
        <v>21</v>
      </c>
      <c r="E13094" s="243">
        <v>1088.5494000000001</v>
      </c>
      <c r="F13094" s="168">
        <f t="shared" si="232"/>
        <v>1088.5494000000001</v>
      </c>
    </row>
    <row r="13095" spans="1:6" s="45" customFormat="1" ht="24">
      <c r="A13095" s="31" t="s">
        <v>1616</v>
      </c>
      <c r="B13095" s="21" t="s">
        <v>1878</v>
      </c>
      <c r="C13095" s="32" t="s">
        <v>13870</v>
      </c>
      <c r="D13095" s="33" t="s">
        <v>21</v>
      </c>
      <c r="E13095" s="243">
        <v>1165.9138</v>
      </c>
      <c r="F13095" s="168">
        <f t="shared" si="232"/>
        <v>1165.9138</v>
      </c>
    </row>
    <row r="13096" spans="1:6" s="45" customFormat="1" ht="24">
      <c r="A13096" s="31" t="s">
        <v>1617</v>
      </c>
      <c r="B13096" s="21" t="s">
        <v>1878</v>
      </c>
      <c r="C13096" s="32" t="s">
        <v>13871</v>
      </c>
      <c r="D13096" s="33" t="s">
        <v>21</v>
      </c>
      <c r="E13096" s="243">
        <v>4449.2371999999996</v>
      </c>
      <c r="F13096" s="168">
        <f t="shared" si="232"/>
        <v>4449.2371999999996</v>
      </c>
    </row>
    <row r="13097" spans="1:6" s="45" customFormat="1" ht="24">
      <c r="A13097" s="31" t="s">
        <v>1618</v>
      </c>
      <c r="B13097" s="21" t="s">
        <v>1878</v>
      </c>
      <c r="C13097" s="32" t="s">
        <v>13872</v>
      </c>
      <c r="D13097" s="33" t="s">
        <v>21</v>
      </c>
      <c r="E13097" s="243">
        <v>309.70949999999999</v>
      </c>
      <c r="F13097" s="168">
        <f t="shared" si="232"/>
        <v>309.70949999999999</v>
      </c>
    </row>
    <row r="13098" spans="1:6" s="45" customFormat="1" ht="24">
      <c r="A13098" s="31" t="s">
        <v>1619</v>
      </c>
      <c r="B13098" s="21" t="s">
        <v>1878</v>
      </c>
      <c r="C13098" s="32" t="s">
        <v>13873</v>
      </c>
      <c r="D13098" s="33" t="s">
        <v>21</v>
      </c>
      <c r="E13098" s="243">
        <v>328.61770000000001</v>
      </c>
      <c r="F13098" s="168">
        <f t="shared" si="232"/>
        <v>328.61770000000001</v>
      </c>
    </row>
    <row r="13099" spans="1:6" s="45" customFormat="1" ht="24">
      <c r="A13099" s="31" t="s">
        <v>1620</v>
      </c>
      <c r="B13099" s="21" t="s">
        <v>1878</v>
      </c>
      <c r="C13099" s="32" t="s">
        <v>13874</v>
      </c>
      <c r="D13099" s="33" t="s">
        <v>21</v>
      </c>
      <c r="E13099" s="243">
        <v>291.62299999999999</v>
      </c>
      <c r="F13099" s="168">
        <f t="shared" si="232"/>
        <v>291.62299999999999</v>
      </c>
    </row>
    <row r="13100" spans="1:6" s="45" customFormat="1" ht="24">
      <c r="A13100" s="31" t="s">
        <v>1621</v>
      </c>
      <c r="B13100" s="21" t="s">
        <v>1878</v>
      </c>
      <c r="C13100" s="32" t="s">
        <v>13875</v>
      </c>
      <c r="D13100" s="33" t="s">
        <v>21</v>
      </c>
      <c r="E13100" s="243">
        <v>482.197</v>
      </c>
      <c r="F13100" s="168">
        <f t="shared" si="232"/>
        <v>482.197</v>
      </c>
    </row>
    <row r="13101" spans="1:6" s="45" customFormat="1" ht="24">
      <c r="A13101" s="31" t="s">
        <v>1622</v>
      </c>
      <c r="B13101" s="21" t="s">
        <v>1878</v>
      </c>
      <c r="C13101" s="32" t="s">
        <v>13876</v>
      </c>
      <c r="D13101" s="33" t="s">
        <v>21</v>
      </c>
      <c r="E13101" s="243">
        <v>1305.2219</v>
      </c>
      <c r="F13101" s="168">
        <f t="shared" si="232"/>
        <v>1305.2219</v>
      </c>
    </row>
    <row r="13102" spans="1:6" s="45" customFormat="1" ht="24">
      <c r="A13102" s="31" t="s">
        <v>1623</v>
      </c>
      <c r="B13102" s="21" t="s">
        <v>1878</v>
      </c>
      <c r="C13102" s="32" t="s">
        <v>13877</v>
      </c>
      <c r="D13102" s="33" t="s">
        <v>21</v>
      </c>
      <c r="E13102" s="243">
        <v>2208.8647999999998</v>
      </c>
      <c r="F13102" s="168">
        <f t="shared" si="232"/>
        <v>2208.8647999999998</v>
      </c>
    </row>
    <row r="13103" spans="1:6" s="45" customFormat="1" ht="24">
      <c r="A13103" s="31" t="s">
        <v>1624</v>
      </c>
      <c r="B13103" s="21" t="s">
        <v>1878</v>
      </c>
      <c r="C13103" s="32" t="s">
        <v>13878</v>
      </c>
      <c r="D13103" s="33" t="s">
        <v>21</v>
      </c>
      <c r="E13103" s="243">
        <v>738.29830000000004</v>
      </c>
      <c r="F13103" s="168">
        <f t="shared" si="232"/>
        <v>738.29830000000004</v>
      </c>
    </row>
    <row r="13104" spans="1:6" s="45" customFormat="1" ht="24">
      <c r="A13104" s="31" t="s">
        <v>1625</v>
      </c>
      <c r="B13104" s="21" t="s">
        <v>1878</v>
      </c>
      <c r="C13104" s="32" t="s">
        <v>13879</v>
      </c>
      <c r="D13104" s="33" t="s">
        <v>21</v>
      </c>
      <c r="E13104" s="243">
        <v>900.0204</v>
      </c>
      <c r="F13104" s="168">
        <f t="shared" si="232"/>
        <v>900.0204</v>
      </c>
    </row>
    <row r="13105" spans="1:6" s="45" customFormat="1" ht="24">
      <c r="A13105" s="31" t="s">
        <v>1626</v>
      </c>
      <c r="B13105" s="21" t="s">
        <v>1878</v>
      </c>
      <c r="C13105" s="32" t="s">
        <v>13880</v>
      </c>
      <c r="D13105" s="33" t="s">
        <v>21</v>
      </c>
      <c r="E13105" s="243">
        <v>1153.7962</v>
      </c>
      <c r="F13105" s="168">
        <f t="shared" si="232"/>
        <v>1153.7962</v>
      </c>
    </row>
    <row r="13106" spans="1:6" s="45" customFormat="1" ht="24">
      <c r="A13106" s="31" t="s">
        <v>1627</v>
      </c>
      <c r="B13106" s="21" t="s">
        <v>1878</v>
      </c>
      <c r="C13106" s="32" t="s">
        <v>13881</v>
      </c>
      <c r="D13106" s="33" t="s">
        <v>21</v>
      </c>
      <c r="E13106" s="243">
        <v>999.45249999999999</v>
      </c>
      <c r="F13106" s="168">
        <f t="shared" si="232"/>
        <v>999.45249999999999</v>
      </c>
    </row>
    <row r="13107" spans="1:6" s="45" customFormat="1" ht="24">
      <c r="A13107" s="31" t="s">
        <v>1628</v>
      </c>
      <c r="B13107" s="21" t="s">
        <v>1878</v>
      </c>
      <c r="C13107" s="32" t="s">
        <v>13882</v>
      </c>
      <c r="D13107" s="33" t="s">
        <v>21</v>
      </c>
      <c r="E13107" s="243">
        <v>1634.1532999999999</v>
      </c>
      <c r="F13107" s="168">
        <f t="shared" si="232"/>
        <v>1634.1532999999999</v>
      </c>
    </row>
    <row r="13108" spans="1:6" s="45" customFormat="1" ht="24">
      <c r="A13108" s="31" t="s">
        <v>1629</v>
      </c>
      <c r="B13108" s="21" t="s">
        <v>1878</v>
      </c>
      <c r="C13108" s="32" t="s">
        <v>13883</v>
      </c>
      <c r="D13108" s="33" t="s">
        <v>21</v>
      </c>
      <c r="E13108" s="243">
        <v>2038.7670000000001</v>
      </c>
      <c r="F13108" s="168">
        <f t="shared" si="232"/>
        <v>2038.7670000000001</v>
      </c>
    </row>
    <row r="13109" spans="1:6" s="45" customFormat="1" ht="24">
      <c r="A13109" s="31" t="s">
        <v>1630</v>
      </c>
      <c r="B13109" s="21" t="s">
        <v>1878</v>
      </c>
      <c r="C13109" s="32" t="s">
        <v>13884</v>
      </c>
      <c r="D13109" s="33" t="s">
        <v>21</v>
      </c>
      <c r="E13109" s="243">
        <v>2672.3209999999999</v>
      </c>
      <c r="F13109" s="168"/>
    </row>
    <row r="13110" spans="1:6" s="45" customFormat="1" ht="14.25">
      <c r="A13110" s="31" t="s">
        <v>1631</v>
      </c>
      <c r="B13110" s="21" t="s">
        <v>1878</v>
      </c>
      <c r="C13110" s="32" t="s">
        <v>13885</v>
      </c>
      <c r="D13110" s="33" t="s">
        <v>45</v>
      </c>
      <c r="E13110" s="243">
        <v>1712.19</v>
      </c>
      <c r="F13110" s="168"/>
    </row>
    <row r="13111" spans="1:6" s="45" customFormat="1" ht="14.25">
      <c r="A13111" s="31" t="s">
        <v>1632</v>
      </c>
      <c r="B13111" s="21" t="s">
        <v>1878</v>
      </c>
      <c r="C13111" s="32" t="s">
        <v>13886</v>
      </c>
      <c r="D13111" s="33" t="s">
        <v>24</v>
      </c>
      <c r="E13111" s="243" t="s">
        <v>143</v>
      </c>
      <c r="F13111" s="168"/>
    </row>
    <row r="13112" spans="1:6" s="45" customFormat="1" ht="14.25">
      <c r="A13112" s="31" t="s">
        <v>1633</v>
      </c>
      <c r="B13112" s="21" t="s">
        <v>1878</v>
      </c>
      <c r="C13112" s="32" t="s">
        <v>13887</v>
      </c>
      <c r="D13112" s="33" t="s">
        <v>24</v>
      </c>
      <c r="E13112" s="243" t="s">
        <v>143</v>
      </c>
      <c r="F13112" s="168"/>
    </row>
    <row r="13113" spans="1:6" s="45" customFormat="1" ht="14.25">
      <c r="A13113" s="31" t="s">
        <v>1634</v>
      </c>
      <c r="B13113" s="21" t="s">
        <v>1878</v>
      </c>
      <c r="C13113" s="32" t="s">
        <v>13888</v>
      </c>
      <c r="D13113" s="33" t="s">
        <v>24</v>
      </c>
      <c r="E13113" s="243" t="s">
        <v>143</v>
      </c>
      <c r="F13113" s="168"/>
    </row>
    <row r="13114" spans="1:6" s="45" customFormat="1" ht="14.25">
      <c r="A13114" s="31" t="s">
        <v>1635</v>
      </c>
      <c r="B13114" s="21" t="s">
        <v>1878</v>
      </c>
      <c r="C13114" s="32" t="s">
        <v>13889</v>
      </c>
      <c r="D13114" s="33" t="s">
        <v>24</v>
      </c>
      <c r="E13114" s="243" t="s">
        <v>143</v>
      </c>
      <c r="F13114" s="168"/>
    </row>
    <row r="13115" spans="1:6" s="45" customFormat="1" ht="14.25">
      <c r="A13115" s="31" t="s">
        <v>1636</v>
      </c>
      <c r="B13115" s="21" t="s">
        <v>1878</v>
      </c>
      <c r="C13115" s="32" t="s">
        <v>13890</v>
      </c>
      <c r="D13115" s="33" t="s">
        <v>24</v>
      </c>
      <c r="E13115" s="243" t="s">
        <v>143</v>
      </c>
      <c r="F13115" s="168"/>
    </row>
    <row r="13116" spans="1:6" s="45" customFormat="1" ht="14.25">
      <c r="A13116" s="31" t="s">
        <v>1637</v>
      </c>
      <c r="B13116" s="21" t="s">
        <v>1878</v>
      </c>
      <c r="C13116" s="32" t="s">
        <v>13891</v>
      </c>
      <c r="D13116" s="33" t="s">
        <v>24</v>
      </c>
      <c r="E13116" s="243" t="s">
        <v>143</v>
      </c>
      <c r="F13116" s="168"/>
    </row>
    <row r="13117" spans="1:6" s="45" customFormat="1" ht="14.25">
      <c r="A13117" s="31" t="s">
        <v>1638</v>
      </c>
      <c r="B13117" s="21" t="s">
        <v>1878</v>
      </c>
      <c r="C13117" s="32" t="s">
        <v>13892</v>
      </c>
      <c r="D13117" s="33" t="s">
        <v>20</v>
      </c>
      <c r="E13117" s="243" t="s">
        <v>143</v>
      </c>
      <c r="F13117" s="168"/>
    </row>
    <row r="13118" spans="1:6" s="45" customFormat="1" ht="14.25">
      <c r="A13118" s="31" t="s">
        <v>1639</v>
      </c>
      <c r="B13118" s="21" t="s">
        <v>1878</v>
      </c>
      <c r="C13118" s="32" t="s">
        <v>13893</v>
      </c>
      <c r="D13118" s="33" t="s">
        <v>20</v>
      </c>
      <c r="E13118" s="243" t="s">
        <v>143</v>
      </c>
      <c r="F13118" s="168"/>
    </row>
    <row r="13119" spans="1:6" s="45" customFormat="1" ht="14.25">
      <c r="A13119" s="31" t="s">
        <v>1640</v>
      </c>
      <c r="B13119" s="21" t="s">
        <v>1878</v>
      </c>
      <c r="C13119" s="32" t="s">
        <v>13894</v>
      </c>
      <c r="D13119" s="33" t="s">
        <v>20</v>
      </c>
      <c r="E13119" s="243" t="s">
        <v>143</v>
      </c>
      <c r="F13119" s="168"/>
    </row>
    <row r="13120" spans="1:6" s="45" customFormat="1" ht="14.25">
      <c r="A13120" s="31" t="s">
        <v>1641</v>
      </c>
      <c r="B13120" s="21" t="s">
        <v>1878</v>
      </c>
      <c r="C13120" s="32" t="s">
        <v>13895</v>
      </c>
      <c r="D13120" s="33" t="s">
        <v>20</v>
      </c>
      <c r="E13120" s="243" t="s">
        <v>143</v>
      </c>
      <c r="F13120" s="168"/>
    </row>
    <row r="13121" spans="1:6" s="45" customFormat="1" ht="14.25">
      <c r="A13121" s="31" t="s">
        <v>1642</v>
      </c>
      <c r="B13121" s="21" t="s">
        <v>1878</v>
      </c>
      <c r="C13121" s="32" t="s">
        <v>13896</v>
      </c>
      <c r="D13121" s="33" t="s">
        <v>20</v>
      </c>
      <c r="E13121" s="243" t="s">
        <v>143</v>
      </c>
      <c r="F13121" s="168" t="e">
        <f t="shared" ref="F13121:F13152" si="233">E13121*$F$11535</f>
        <v>#VALUE!</v>
      </c>
    </row>
    <row r="13122" spans="1:6" s="45" customFormat="1" ht="14.25">
      <c r="A13122" s="31" t="s">
        <v>1643</v>
      </c>
      <c r="B13122" s="21" t="s">
        <v>1878</v>
      </c>
      <c r="C13122" s="32" t="s">
        <v>13897</v>
      </c>
      <c r="D13122" s="33" t="s">
        <v>24</v>
      </c>
      <c r="E13122" s="243" t="s">
        <v>143</v>
      </c>
      <c r="F13122" s="168" t="e">
        <f t="shared" si="233"/>
        <v>#VALUE!</v>
      </c>
    </row>
    <row r="13123" spans="1:6" s="45" customFormat="1" ht="14.25">
      <c r="A13123" s="31" t="s">
        <v>1644</v>
      </c>
      <c r="B13123" s="21" t="s">
        <v>1878</v>
      </c>
      <c r="C13123" s="32" t="s">
        <v>13898</v>
      </c>
      <c r="D13123" s="33" t="s">
        <v>20</v>
      </c>
      <c r="E13123" s="243">
        <v>20.726600000000001</v>
      </c>
      <c r="F13123" s="168">
        <f t="shared" si="233"/>
        <v>20.726600000000001</v>
      </c>
    </row>
    <row r="13124" spans="1:6" s="45" customFormat="1" ht="14.25">
      <c r="A13124" s="31" t="s">
        <v>1645</v>
      </c>
      <c r="B13124" s="21" t="s">
        <v>1878</v>
      </c>
      <c r="C13124" s="32" t="s">
        <v>13899</v>
      </c>
      <c r="D13124" s="33" t="s">
        <v>20</v>
      </c>
      <c r="E13124" s="243">
        <v>27.815799999999999</v>
      </c>
      <c r="F13124" s="168">
        <f t="shared" si="233"/>
        <v>27.815799999999999</v>
      </c>
    </row>
    <row r="13125" spans="1:6" s="45" customFormat="1" ht="14.25">
      <c r="A13125" s="31" t="s">
        <v>1646</v>
      </c>
      <c r="B13125" s="21" t="s">
        <v>1878</v>
      </c>
      <c r="C13125" s="32" t="s">
        <v>13900</v>
      </c>
      <c r="D13125" s="33" t="s">
        <v>20</v>
      </c>
      <c r="E13125" s="243">
        <v>27.815799999999999</v>
      </c>
      <c r="F13125" s="168">
        <f t="shared" si="233"/>
        <v>27.815799999999999</v>
      </c>
    </row>
    <row r="13126" spans="1:6" s="45" customFormat="1" ht="14.25">
      <c r="A13126" s="31" t="s">
        <v>1647</v>
      </c>
      <c r="B13126" s="21" t="s">
        <v>1878</v>
      </c>
      <c r="C13126" s="32" t="s">
        <v>13901</v>
      </c>
      <c r="D13126" s="33" t="s">
        <v>20</v>
      </c>
      <c r="E13126" s="243">
        <v>30.419899999999998</v>
      </c>
      <c r="F13126" s="168">
        <f t="shared" si="233"/>
        <v>30.419899999999998</v>
      </c>
    </row>
    <row r="13127" spans="1:6" s="45" customFormat="1" ht="14.25">
      <c r="A13127" s="31" t="s">
        <v>1648</v>
      </c>
      <c r="B13127" s="21" t="s">
        <v>1878</v>
      </c>
      <c r="C13127" s="32" t="s">
        <v>13902</v>
      </c>
      <c r="D13127" s="33" t="s">
        <v>20</v>
      </c>
      <c r="E13127" s="243">
        <v>19.3797</v>
      </c>
      <c r="F13127" s="168">
        <f t="shared" si="233"/>
        <v>19.3797</v>
      </c>
    </row>
    <row r="13128" spans="1:6" s="45" customFormat="1" ht="14.25">
      <c r="A13128" s="31" t="s">
        <v>1649</v>
      </c>
      <c r="B13128" s="21" t="s">
        <v>1878</v>
      </c>
      <c r="C13128" s="32" t="s">
        <v>13903</v>
      </c>
      <c r="D13128" s="33" t="s">
        <v>20</v>
      </c>
      <c r="E13128" s="243">
        <v>23.026299999999999</v>
      </c>
      <c r="F13128" s="168">
        <f t="shared" si="233"/>
        <v>23.026299999999999</v>
      </c>
    </row>
    <row r="13129" spans="1:6" s="45" customFormat="1" ht="14.25">
      <c r="A13129" s="31" t="s">
        <v>1650</v>
      </c>
      <c r="B13129" s="21" t="s">
        <v>1878</v>
      </c>
      <c r="C13129" s="32" t="s">
        <v>13904</v>
      </c>
      <c r="D13129" s="33" t="s">
        <v>20</v>
      </c>
      <c r="E13129" s="243">
        <v>23.026299999999999</v>
      </c>
      <c r="F13129" s="168">
        <f t="shared" si="233"/>
        <v>23.026299999999999</v>
      </c>
    </row>
    <row r="13130" spans="1:6" s="45" customFormat="1" ht="14.25">
      <c r="A13130" s="31" t="s">
        <v>1651</v>
      </c>
      <c r="B13130" s="21" t="s">
        <v>1878</v>
      </c>
      <c r="C13130" s="32" t="s">
        <v>13905</v>
      </c>
      <c r="D13130" s="33" t="s">
        <v>20</v>
      </c>
      <c r="E13130" s="243">
        <v>28.422599999999999</v>
      </c>
      <c r="F13130" s="168">
        <f t="shared" si="233"/>
        <v>28.422599999999999</v>
      </c>
    </row>
    <row r="13131" spans="1:6" s="45" customFormat="1" ht="14.25">
      <c r="A13131" s="31" t="s">
        <v>1652</v>
      </c>
      <c r="B13131" s="21" t="s">
        <v>1878</v>
      </c>
      <c r="C13131" s="32" t="s">
        <v>13906</v>
      </c>
      <c r="D13131" s="33" t="s">
        <v>20</v>
      </c>
      <c r="E13131" s="243">
        <v>16.788</v>
      </c>
      <c r="F13131" s="168">
        <f t="shared" si="233"/>
        <v>16.788</v>
      </c>
    </row>
    <row r="13132" spans="1:6" s="45" customFormat="1" ht="14.25">
      <c r="A13132" s="31" t="s">
        <v>1653</v>
      </c>
      <c r="B13132" s="21" t="s">
        <v>1878</v>
      </c>
      <c r="C13132" s="32" t="s">
        <v>13907</v>
      </c>
      <c r="D13132" s="33" t="s">
        <v>20</v>
      </c>
      <c r="E13132" s="243">
        <v>20.907699999999998</v>
      </c>
      <c r="F13132" s="168">
        <f t="shared" si="233"/>
        <v>20.907699999999998</v>
      </c>
    </row>
    <row r="13133" spans="1:6" s="45" customFormat="1" ht="14.25">
      <c r="A13133" s="31" t="s">
        <v>1654</v>
      </c>
      <c r="B13133" s="21" t="s">
        <v>1878</v>
      </c>
      <c r="C13133" s="32" t="s">
        <v>13908</v>
      </c>
      <c r="D13133" s="33" t="s">
        <v>20</v>
      </c>
      <c r="E13133" s="243">
        <v>21.794899999999998</v>
      </c>
      <c r="F13133" s="168">
        <f t="shared" si="233"/>
        <v>21.794899999999998</v>
      </c>
    </row>
    <row r="13134" spans="1:6" s="45" customFormat="1" ht="14.25">
      <c r="A13134" s="31" t="s">
        <v>1655</v>
      </c>
      <c r="B13134" s="21" t="s">
        <v>1878</v>
      </c>
      <c r="C13134" s="32" t="s">
        <v>13909</v>
      </c>
      <c r="D13134" s="33" t="s">
        <v>20</v>
      </c>
      <c r="E13134" s="243">
        <v>27.924499999999998</v>
      </c>
      <c r="F13134" s="168">
        <f t="shared" si="233"/>
        <v>27.924499999999998</v>
      </c>
    </row>
    <row r="13135" spans="1:6" s="45" customFormat="1" ht="14.25">
      <c r="A13135" s="31" t="s">
        <v>1656</v>
      </c>
      <c r="B13135" s="21" t="s">
        <v>1878</v>
      </c>
      <c r="C13135" s="32" t="s">
        <v>13910</v>
      </c>
      <c r="D13135" s="33" t="s">
        <v>20</v>
      </c>
      <c r="E13135" s="243">
        <v>16.215</v>
      </c>
      <c r="F13135" s="168">
        <f t="shared" si="233"/>
        <v>16.215</v>
      </c>
    </row>
    <row r="13136" spans="1:6" s="45" customFormat="1" ht="14.25">
      <c r="A13136" s="31" t="s">
        <v>1657</v>
      </c>
      <c r="B13136" s="21" t="s">
        <v>1878</v>
      </c>
      <c r="C13136" s="32" t="s">
        <v>13911</v>
      </c>
      <c r="D13136" s="33" t="s">
        <v>20</v>
      </c>
      <c r="E13136" s="243">
        <v>20.409600000000001</v>
      </c>
      <c r="F13136" s="168">
        <f t="shared" si="233"/>
        <v>20.409600000000001</v>
      </c>
    </row>
    <row r="13137" spans="1:6" s="45" customFormat="1" ht="14.25">
      <c r="A13137" s="31" t="s">
        <v>1658</v>
      </c>
      <c r="B13137" s="21" t="s">
        <v>1878</v>
      </c>
      <c r="C13137" s="32" t="s">
        <v>13912</v>
      </c>
      <c r="D13137" s="33" t="s">
        <v>20</v>
      </c>
      <c r="E13137" s="243">
        <v>20.907699999999998</v>
      </c>
      <c r="F13137" s="168">
        <f t="shared" si="233"/>
        <v>20.907699999999998</v>
      </c>
    </row>
    <row r="13138" spans="1:6" s="45" customFormat="1" ht="14.25">
      <c r="A13138" s="31" t="s">
        <v>1659</v>
      </c>
      <c r="B13138" s="21" t="s">
        <v>1878</v>
      </c>
      <c r="C13138" s="32" t="s">
        <v>13913</v>
      </c>
      <c r="D13138" s="33" t="s">
        <v>20</v>
      </c>
      <c r="E13138" s="243">
        <v>27.386099999999999</v>
      </c>
      <c r="F13138" s="168">
        <f t="shared" si="233"/>
        <v>27.386099999999999</v>
      </c>
    </row>
    <row r="13139" spans="1:6" s="45" customFormat="1" ht="14.25">
      <c r="A13139" s="31" t="s">
        <v>1660</v>
      </c>
      <c r="B13139" s="21" t="s">
        <v>1878</v>
      </c>
      <c r="C13139" s="32" t="s">
        <v>13914</v>
      </c>
      <c r="D13139" s="33" t="s">
        <v>20</v>
      </c>
      <c r="E13139" s="243">
        <v>30.7181</v>
      </c>
      <c r="F13139" s="168">
        <f t="shared" si="233"/>
        <v>30.7181</v>
      </c>
    </row>
    <row r="13140" spans="1:6" s="45" customFormat="1" ht="14.25">
      <c r="A13140" s="31" t="s">
        <v>1661</v>
      </c>
      <c r="B13140" s="21" t="s">
        <v>1878</v>
      </c>
      <c r="C13140" s="32" t="s">
        <v>13915</v>
      </c>
      <c r="D13140" s="33" t="s">
        <v>20</v>
      </c>
      <c r="E13140" s="243">
        <v>39.047800000000002</v>
      </c>
      <c r="F13140" s="168">
        <f t="shared" si="233"/>
        <v>39.047800000000002</v>
      </c>
    </row>
    <row r="13141" spans="1:6" s="45" customFormat="1" ht="14.25">
      <c r="A13141" s="31" t="s">
        <v>1662</v>
      </c>
      <c r="B13141" s="21" t="s">
        <v>1878</v>
      </c>
      <c r="C13141" s="32" t="s">
        <v>13916</v>
      </c>
      <c r="D13141" s="33" t="s">
        <v>20</v>
      </c>
      <c r="E13141" s="243">
        <v>43.386400000000002</v>
      </c>
      <c r="F13141" s="168">
        <f t="shared" si="233"/>
        <v>43.386400000000002</v>
      </c>
    </row>
    <row r="13142" spans="1:6" s="45" customFormat="1" ht="14.25">
      <c r="A13142" s="31" t="s">
        <v>1663</v>
      </c>
      <c r="B13142" s="21" t="s">
        <v>1878</v>
      </c>
      <c r="C13142" s="32" t="s">
        <v>13917</v>
      </c>
      <c r="D13142" s="33" t="s">
        <v>20</v>
      </c>
      <c r="E13142" s="243">
        <v>43.257899999999999</v>
      </c>
      <c r="F13142" s="168">
        <f t="shared" si="233"/>
        <v>43.257899999999999</v>
      </c>
    </row>
    <row r="13143" spans="1:6" s="45" customFormat="1" ht="14.25">
      <c r="A13143" s="31" t="s">
        <v>1664</v>
      </c>
      <c r="B13143" s="21" t="s">
        <v>1878</v>
      </c>
      <c r="C13143" s="32" t="s">
        <v>13918</v>
      </c>
      <c r="D13143" s="33" t="s">
        <v>20</v>
      </c>
      <c r="E13143" s="243">
        <v>30.174800000000001</v>
      </c>
      <c r="F13143" s="168">
        <f t="shared" si="233"/>
        <v>30.174800000000001</v>
      </c>
    </row>
    <row r="13144" spans="1:6" s="45" customFormat="1" ht="14.25">
      <c r="A13144" s="31" t="s">
        <v>1665</v>
      </c>
      <c r="B13144" s="21" t="s">
        <v>1878</v>
      </c>
      <c r="C13144" s="32" t="s">
        <v>13919</v>
      </c>
      <c r="D13144" s="33" t="s">
        <v>20</v>
      </c>
      <c r="E13144" s="243">
        <v>38.549799999999998</v>
      </c>
      <c r="F13144" s="168">
        <f t="shared" si="233"/>
        <v>38.549799999999998</v>
      </c>
    </row>
    <row r="13145" spans="1:6" s="45" customFormat="1" ht="14.25">
      <c r="A13145" s="31" t="s">
        <v>1666</v>
      </c>
      <c r="B13145" s="21" t="s">
        <v>1878</v>
      </c>
      <c r="C13145" s="32" t="s">
        <v>13920</v>
      </c>
      <c r="D13145" s="33" t="s">
        <v>20</v>
      </c>
      <c r="E13145" s="243">
        <v>42.669499999999999</v>
      </c>
      <c r="F13145" s="168">
        <f t="shared" si="233"/>
        <v>42.669499999999999</v>
      </c>
    </row>
    <row r="13146" spans="1:6" s="45" customFormat="1" ht="14.25">
      <c r="A13146" s="31" t="s">
        <v>1667</v>
      </c>
      <c r="B13146" s="21" t="s">
        <v>1878</v>
      </c>
      <c r="C13146" s="32" t="s">
        <v>13921</v>
      </c>
      <c r="D13146" s="33" t="s">
        <v>20</v>
      </c>
      <c r="E13146" s="243">
        <v>42.669499999999999</v>
      </c>
      <c r="F13146" s="168">
        <f t="shared" si="233"/>
        <v>42.669499999999999</v>
      </c>
    </row>
    <row r="13147" spans="1:6" s="45" customFormat="1" ht="14.25">
      <c r="A13147" s="31" t="s">
        <v>1668</v>
      </c>
      <c r="B13147" s="21" t="s">
        <v>1878</v>
      </c>
      <c r="C13147" s="32" t="s">
        <v>13922</v>
      </c>
      <c r="D13147" s="33" t="s">
        <v>20</v>
      </c>
      <c r="E13147" s="243">
        <v>27.693899999999999</v>
      </c>
      <c r="F13147" s="168">
        <f t="shared" si="233"/>
        <v>27.693899999999999</v>
      </c>
    </row>
    <row r="13148" spans="1:6" s="45" customFormat="1" ht="14.25">
      <c r="A13148" s="31" t="s">
        <v>1669</v>
      </c>
      <c r="B13148" s="21" t="s">
        <v>1878</v>
      </c>
      <c r="C13148" s="32" t="s">
        <v>13923</v>
      </c>
      <c r="D13148" s="33" t="s">
        <v>20</v>
      </c>
      <c r="E13148" s="243">
        <v>34.113300000000002</v>
      </c>
      <c r="F13148" s="168">
        <f t="shared" si="233"/>
        <v>34.113300000000002</v>
      </c>
    </row>
    <row r="13149" spans="1:6" s="45" customFormat="1" ht="14.25">
      <c r="A13149" s="31" t="s">
        <v>1670</v>
      </c>
      <c r="B13149" s="21" t="s">
        <v>1878</v>
      </c>
      <c r="C13149" s="32" t="s">
        <v>13924</v>
      </c>
      <c r="D13149" s="33" t="s">
        <v>20</v>
      </c>
      <c r="E13149" s="243">
        <v>38.089799999999997</v>
      </c>
      <c r="F13149" s="168">
        <f t="shared" si="233"/>
        <v>38.089799999999997</v>
      </c>
    </row>
    <row r="13150" spans="1:6" s="45" customFormat="1" ht="14.25">
      <c r="A13150" s="31" t="s">
        <v>1671</v>
      </c>
      <c r="B13150" s="21" t="s">
        <v>1878</v>
      </c>
      <c r="C13150" s="32" t="s">
        <v>13925</v>
      </c>
      <c r="D13150" s="33" t="s">
        <v>20</v>
      </c>
      <c r="E13150" s="243">
        <v>41.854599999999998</v>
      </c>
      <c r="F13150" s="168">
        <f t="shared" si="233"/>
        <v>41.854599999999998</v>
      </c>
    </row>
    <row r="13151" spans="1:6" s="45" customFormat="1" ht="14.25">
      <c r="A13151" s="31" t="s">
        <v>1672</v>
      </c>
      <c r="B13151" s="21" t="s">
        <v>1878</v>
      </c>
      <c r="C13151" s="32" t="s">
        <v>13926</v>
      </c>
      <c r="D13151" s="33" t="s">
        <v>20</v>
      </c>
      <c r="E13151" s="243">
        <v>27.060199999999998</v>
      </c>
      <c r="F13151" s="168">
        <f t="shared" si="233"/>
        <v>27.060199999999998</v>
      </c>
    </row>
    <row r="13152" spans="1:6" s="45" customFormat="1" ht="14.25">
      <c r="A13152" s="31" t="s">
        <v>1673</v>
      </c>
      <c r="B13152" s="21" t="s">
        <v>1878</v>
      </c>
      <c r="C13152" s="32" t="s">
        <v>13927</v>
      </c>
      <c r="D13152" s="33" t="s">
        <v>20</v>
      </c>
      <c r="E13152" s="243">
        <v>33.470500000000001</v>
      </c>
      <c r="F13152" s="168">
        <f t="shared" si="233"/>
        <v>33.470500000000001</v>
      </c>
    </row>
    <row r="13153" spans="1:6" s="45" customFormat="1" ht="14.25">
      <c r="A13153" s="31" t="s">
        <v>1674</v>
      </c>
      <c r="B13153" s="21" t="s">
        <v>1878</v>
      </c>
      <c r="C13153" s="32" t="s">
        <v>13928</v>
      </c>
      <c r="D13153" s="33" t="s">
        <v>20</v>
      </c>
      <c r="E13153" s="243">
        <v>37.237000000000002</v>
      </c>
      <c r="F13153" s="168">
        <f t="shared" ref="F13153:F13173" si="234">E13153*$F$11535</f>
        <v>37.237000000000002</v>
      </c>
    </row>
    <row r="13154" spans="1:6" s="45" customFormat="1" ht="14.25">
      <c r="A13154" s="31" t="s">
        <v>1675</v>
      </c>
      <c r="B13154" s="21" t="s">
        <v>1878</v>
      </c>
      <c r="C13154" s="32" t="s">
        <v>13929</v>
      </c>
      <c r="D13154" s="33" t="s">
        <v>20</v>
      </c>
      <c r="E13154" s="243">
        <v>41.311300000000003</v>
      </c>
      <c r="F13154" s="168">
        <f t="shared" si="234"/>
        <v>41.311300000000003</v>
      </c>
    </row>
    <row r="13155" spans="1:6" s="45" customFormat="1" ht="14.25">
      <c r="A13155" s="31" t="s">
        <v>1676</v>
      </c>
      <c r="B13155" s="21" t="s">
        <v>1878</v>
      </c>
      <c r="C13155" s="32" t="s">
        <v>13930</v>
      </c>
      <c r="D13155" s="33" t="s">
        <v>20</v>
      </c>
      <c r="E13155" s="243">
        <v>24.262599999999999</v>
      </c>
      <c r="F13155" s="168">
        <f t="shared" si="234"/>
        <v>24.262599999999999</v>
      </c>
    </row>
    <row r="13156" spans="1:6" s="45" customFormat="1" ht="14.25">
      <c r="A13156" s="31" t="s">
        <v>1677</v>
      </c>
      <c r="B13156" s="21" t="s">
        <v>1878</v>
      </c>
      <c r="C13156" s="32" t="s">
        <v>13931</v>
      </c>
      <c r="D13156" s="33" t="s">
        <v>20</v>
      </c>
      <c r="E13156" s="243">
        <v>21.498799999999999</v>
      </c>
      <c r="F13156" s="168">
        <f t="shared" si="234"/>
        <v>21.498799999999999</v>
      </c>
    </row>
    <row r="13157" spans="1:6" s="45" customFormat="1" ht="14.25">
      <c r="A13157" s="31" t="s">
        <v>1678</v>
      </c>
      <c r="B13157" s="21" t="s">
        <v>1878</v>
      </c>
      <c r="C13157" s="32" t="s">
        <v>13932</v>
      </c>
      <c r="D13157" s="33" t="s">
        <v>20</v>
      </c>
      <c r="E13157" s="243">
        <v>58.5593</v>
      </c>
      <c r="F13157" s="168">
        <f t="shared" si="234"/>
        <v>58.5593</v>
      </c>
    </row>
    <row r="13158" spans="1:6" s="45" customFormat="1" ht="14.25">
      <c r="A13158" s="31" t="s">
        <v>1679</v>
      </c>
      <c r="B13158" s="21" t="s">
        <v>1878</v>
      </c>
      <c r="C13158" s="32" t="s">
        <v>13933</v>
      </c>
      <c r="D13158" s="33" t="s">
        <v>20</v>
      </c>
      <c r="E13158" s="243">
        <v>21.755500000000001</v>
      </c>
      <c r="F13158" s="168">
        <f t="shared" si="234"/>
        <v>21.755500000000001</v>
      </c>
    </row>
    <row r="13159" spans="1:6" s="45" customFormat="1" ht="14.25">
      <c r="A13159" s="31" t="s">
        <v>1680</v>
      </c>
      <c r="B13159" s="21" t="s">
        <v>1878</v>
      </c>
      <c r="C13159" s="32" t="s">
        <v>13934</v>
      </c>
      <c r="D13159" s="33" t="s">
        <v>20</v>
      </c>
      <c r="E13159" s="243">
        <v>18.602699999999999</v>
      </c>
      <c r="F13159" s="168">
        <f t="shared" si="234"/>
        <v>18.602699999999999</v>
      </c>
    </row>
    <row r="13160" spans="1:6" s="45" customFormat="1" ht="14.25">
      <c r="A13160" s="31" t="s">
        <v>1681</v>
      </c>
      <c r="B13160" s="21" t="s">
        <v>1878</v>
      </c>
      <c r="C13160" s="32" t="s">
        <v>13935</v>
      </c>
      <c r="D13160" s="33" t="s">
        <v>20</v>
      </c>
      <c r="E13160" s="243">
        <v>57.155999999999999</v>
      </c>
      <c r="F13160" s="168">
        <f t="shared" si="234"/>
        <v>57.155999999999999</v>
      </c>
    </row>
    <row r="13161" spans="1:6" s="45" customFormat="1" ht="14.25">
      <c r="A13161" s="31" t="s">
        <v>1682</v>
      </c>
      <c r="B13161" s="21" t="s">
        <v>1878</v>
      </c>
      <c r="C13161" s="32" t="s">
        <v>13936</v>
      </c>
      <c r="D13161" s="33" t="s">
        <v>20</v>
      </c>
      <c r="E13161" s="243">
        <v>19.465900000000001</v>
      </c>
      <c r="F13161" s="168">
        <f t="shared" si="234"/>
        <v>19.465900000000001</v>
      </c>
    </row>
    <row r="13162" spans="1:6" s="45" customFormat="1" ht="14.25">
      <c r="A13162" s="31" t="s">
        <v>1683</v>
      </c>
      <c r="B13162" s="21" t="s">
        <v>1878</v>
      </c>
      <c r="C13162" s="32" t="s">
        <v>13937</v>
      </c>
      <c r="D13162" s="33" t="s">
        <v>20</v>
      </c>
      <c r="E13162" s="243">
        <v>18.129200000000001</v>
      </c>
      <c r="F13162" s="168">
        <f t="shared" si="234"/>
        <v>18.129200000000001</v>
      </c>
    </row>
    <row r="13163" spans="1:6" s="45" customFormat="1" ht="14.25">
      <c r="A13163" s="31" t="s">
        <v>1684</v>
      </c>
      <c r="B13163" s="21" t="s">
        <v>1878</v>
      </c>
      <c r="C13163" s="32" t="s">
        <v>13938</v>
      </c>
      <c r="D13163" s="33" t="s">
        <v>20</v>
      </c>
      <c r="E13163" s="243">
        <v>50.1843</v>
      </c>
      <c r="F13163" s="168">
        <f t="shared" si="234"/>
        <v>50.1843</v>
      </c>
    </row>
    <row r="13164" spans="1:6" s="45" customFormat="1" ht="14.25">
      <c r="A13164" s="31" t="s">
        <v>1685</v>
      </c>
      <c r="B13164" s="21" t="s">
        <v>1878</v>
      </c>
      <c r="C13164" s="32" t="s">
        <v>13939</v>
      </c>
      <c r="D13164" s="33" t="s">
        <v>20</v>
      </c>
      <c r="E13164" s="243">
        <v>16.0839</v>
      </c>
      <c r="F13164" s="168">
        <f t="shared" si="234"/>
        <v>16.0839</v>
      </c>
    </row>
    <row r="13165" spans="1:6" s="45" customFormat="1" ht="14.25">
      <c r="A13165" s="31" t="s">
        <v>1686</v>
      </c>
      <c r="B13165" s="21" t="s">
        <v>1878</v>
      </c>
      <c r="C13165" s="32" t="s">
        <v>13940</v>
      </c>
      <c r="D13165" s="33" t="s">
        <v>20</v>
      </c>
      <c r="E13165" s="243">
        <v>15.1356</v>
      </c>
      <c r="F13165" s="168">
        <f t="shared" si="234"/>
        <v>15.1356</v>
      </c>
    </row>
    <row r="13166" spans="1:6" s="45" customFormat="1" ht="14.25">
      <c r="A13166" s="31" t="s">
        <v>1687</v>
      </c>
      <c r="B13166" s="21" t="s">
        <v>1878</v>
      </c>
      <c r="C13166" s="32" t="s">
        <v>13941</v>
      </c>
      <c r="D13166" s="33" t="s">
        <v>20</v>
      </c>
      <c r="E13166" s="243">
        <v>51.015300000000003</v>
      </c>
      <c r="F13166" s="168">
        <f t="shared" si="234"/>
        <v>51.015300000000003</v>
      </c>
    </row>
    <row r="13167" spans="1:6" s="45" customFormat="1" ht="14.25">
      <c r="A13167" s="31" t="s">
        <v>1688</v>
      </c>
      <c r="B13167" s="21" t="s">
        <v>1878</v>
      </c>
      <c r="C13167" s="32" t="s">
        <v>13942</v>
      </c>
      <c r="D13167" s="33" t="s">
        <v>20</v>
      </c>
      <c r="E13167" s="243">
        <v>66.647300000000001</v>
      </c>
      <c r="F13167" s="168">
        <f t="shared" si="234"/>
        <v>66.647300000000001</v>
      </c>
    </row>
    <row r="13168" spans="1:6" s="45" customFormat="1" ht="14.25">
      <c r="A13168" s="31" t="s">
        <v>1689</v>
      </c>
      <c r="B13168" s="21" t="s">
        <v>1878</v>
      </c>
      <c r="C13168" s="32" t="s">
        <v>13943</v>
      </c>
      <c r="D13168" s="33" t="s">
        <v>20</v>
      </c>
      <c r="E13168" s="243">
        <v>64.939400000000006</v>
      </c>
      <c r="F13168" s="168">
        <f t="shared" si="234"/>
        <v>64.939400000000006</v>
      </c>
    </row>
    <row r="13169" spans="1:6" s="45" customFormat="1" ht="14.25">
      <c r="A13169" s="31" t="s">
        <v>1690</v>
      </c>
      <c r="B13169" s="21" t="s">
        <v>1878</v>
      </c>
      <c r="C13169" s="32" t="s">
        <v>13944</v>
      </c>
      <c r="D13169" s="33" t="s">
        <v>20</v>
      </c>
      <c r="E13169" s="243">
        <v>55.927799999999998</v>
      </c>
      <c r="F13169" s="168">
        <f t="shared" si="234"/>
        <v>55.927799999999998</v>
      </c>
    </row>
    <row r="13170" spans="1:6" s="45" customFormat="1" ht="14.25">
      <c r="A13170" s="31" t="s">
        <v>1691</v>
      </c>
      <c r="B13170" s="21" t="s">
        <v>1878</v>
      </c>
      <c r="C13170" s="32" t="s">
        <v>13945</v>
      </c>
      <c r="D13170" s="33" t="s">
        <v>20</v>
      </c>
      <c r="E13170" s="243">
        <v>54.533499999999997</v>
      </c>
      <c r="F13170" s="168">
        <f t="shared" si="234"/>
        <v>54.533499999999997</v>
      </c>
    </row>
    <row r="13171" spans="1:6" s="45" customFormat="1" ht="14.25">
      <c r="A13171" s="31" t="s">
        <v>1692</v>
      </c>
      <c r="B13171" s="21" t="s">
        <v>1878</v>
      </c>
      <c r="C13171" s="32" t="s">
        <v>13946</v>
      </c>
      <c r="D13171" s="33" t="s">
        <v>24</v>
      </c>
      <c r="E13171" s="243" t="s">
        <v>143</v>
      </c>
      <c r="F13171" s="168" t="e">
        <f t="shared" si="234"/>
        <v>#VALUE!</v>
      </c>
    </row>
    <row r="13172" spans="1:6" s="45" customFormat="1" ht="14.25">
      <c r="A13172" s="31" t="s">
        <v>1693</v>
      </c>
      <c r="B13172" s="21" t="s">
        <v>1878</v>
      </c>
      <c r="C13172" s="32" t="s">
        <v>13947</v>
      </c>
      <c r="D13172" s="33" t="s">
        <v>20</v>
      </c>
      <c r="E13172" s="243">
        <v>15750</v>
      </c>
      <c r="F13172" s="168">
        <f t="shared" si="234"/>
        <v>15750</v>
      </c>
    </row>
    <row r="13173" spans="1:6" s="45" customFormat="1" ht="14.25">
      <c r="A13173" s="31" t="s">
        <v>1694</v>
      </c>
      <c r="B13173" s="21" t="s">
        <v>1878</v>
      </c>
      <c r="C13173" s="32" t="s">
        <v>13948</v>
      </c>
      <c r="D13173" s="33" t="s">
        <v>20</v>
      </c>
      <c r="E13173" s="243">
        <v>23795.436600000001</v>
      </c>
      <c r="F13173" s="168">
        <f t="shared" si="234"/>
        <v>23795.436600000001</v>
      </c>
    </row>
    <row r="13174" spans="1:6" s="45" customFormat="1" ht="14.25">
      <c r="A13174" s="31" t="s">
        <v>1695</v>
      </c>
      <c r="B13174" s="21" t="s">
        <v>1878</v>
      </c>
      <c r="C13174" s="32" t="s">
        <v>13949</v>
      </c>
      <c r="D13174" s="33" t="s">
        <v>20</v>
      </c>
      <c r="E13174" s="243">
        <v>36418.791599999997</v>
      </c>
      <c r="F13174" s="168"/>
    </row>
    <row r="13175" spans="1:6" s="45" customFormat="1" ht="14.25">
      <c r="A13175" s="31" t="s">
        <v>1696</v>
      </c>
      <c r="B13175" s="21" t="s">
        <v>1878</v>
      </c>
      <c r="C13175" s="32" t="s">
        <v>13950</v>
      </c>
      <c r="D13175" s="33" t="s">
        <v>20</v>
      </c>
      <c r="E13175" s="243">
        <v>49566.3</v>
      </c>
      <c r="F13175" s="168"/>
    </row>
    <row r="13176" spans="1:6" s="45" customFormat="1" ht="14.25">
      <c r="A13176" s="31" t="s">
        <v>1697</v>
      </c>
      <c r="B13176" s="21" t="s">
        <v>1878</v>
      </c>
      <c r="C13176" s="32" t="s">
        <v>13951</v>
      </c>
      <c r="D13176" s="33" t="s">
        <v>20</v>
      </c>
      <c r="E13176" s="243" t="s">
        <v>143</v>
      </c>
      <c r="F13176" s="168"/>
    </row>
    <row r="13177" spans="1:6" s="45" customFormat="1" ht="14.25">
      <c r="A13177" s="31" t="s">
        <v>1698</v>
      </c>
      <c r="B13177" s="21" t="s">
        <v>1878</v>
      </c>
      <c r="C13177" s="32" t="s">
        <v>13952</v>
      </c>
      <c r="D13177" s="33" t="s">
        <v>20</v>
      </c>
      <c r="E13177" s="243" t="s">
        <v>143</v>
      </c>
      <c r="F13177" s="168"/>
    </row>
    <row r="13178" spans="1:6" s="45" customFormat="1" ht="14.25">
      <c r="A13178" s="31" t="s">
        <v>1699</v>
      </c>
      <c r="B13178" s="21" t="s">
        <v>1878</v>
      </c>
      <c r="C13178" s="32" t="s">
        <v>13953</v>
      </c>
      <c r="D13178" s="33" t="s">
        <v>20</v>
      </c>
      <c r="E13178" s="243" t="s">
        <v>143</v>
      </c>
      <c r="F13178" s="168" t="e">
        <f t="shared" ref="F13178:F13210" si="235">E13178*$F$11535</f>
        <v>#VALUE!</v>
      </c>
    </row>
    <row r="13179" spans="1:6" s="45" customFormat="1" ht="14.25">
      <c r="A13179" s="31" t="s">
        <v>1700</v>
      </c>
      <c r="B13179" s="21" t="s">
        <v>1878</v>
      </c>
      <c r="C13179" s="32" t="s">
        <v>13954</v>
      </c>
      <c r="D13179" s="33" t="s">
        <v>20</v>
      </c>
      <c r="E13179" s="243" t="s">
        <v>143</v>
      </c>
      <c r="F13179" s="168" t="e">
        <f t="shared" si="235"/>
        <v>#VALUE!</v>
      </c>
    </row>
    <row r="13180" spans="1:6" s="45" customFormat="1" ht="14.25">
      <c r="A13180" s="31" t="s">
        <v>1701</v>
      </c>
      <c r="B13180" s="21" t="s">
        <v>1878</v>
      </c>
      <c r="C13180" s="32" t="s">
        <v>13955</v>
      </c>
      <c r="D13180" s="33" t="s">
        <v>20</v>
      </c>
      <c r="E13180" s="243">
        <v>64.3874</v>
      </c>
      <c r="F13180" s="168">
        <f t="shared" si="235"/>
        <v>64.3874</v>
      </c>
    </row>
    <row r="13181" spans="1:6" s="45" customFormat="1" ht="14.25">
      <c r="A13181" s="31" t="s">
        <v>1702</v>
      </c>
      <c r="B13181" s="21" t="s">
        <v>1878</v>
      </c>
      <c r="C13181" s="32" t="s">
        <v>13956</v>
      </c>
      <c r="D13181" s="33" t="s">
        <v>20</v>
      </c>
      <c r="E13181" s="243">
        <v>62.3613</v>
      </c>
      <c r="F13181" s="168">
        <f t="shared" si="235"/>
        <v>62.3613</v>
      </c>
    </row>
    <row r="13182" spans="1:6" s="45" customFormat="1" ht="14.25">
      <c r="A13182" s="31" t="s">
        <v>1703</v>
      </c>
      <c r="B13182" s="21" t="s">
        <v>1878</v>
      </c>
      <c r="C13182" s="32" t="s">
        <v>13957</v>
      </c>
      <c r="D13182" s="33" t="s">
        <v>20</v>
      </c>
      <c r="E13182" s="243">
        <v>158.3689</v>
      </c>
      <c r="F13182" s="168">
        <f t="shared" si="235"/>
        <v>158.3689</v>
      </c>
    </row>
    <row r="13183" spans="1:6" s="45" customFormat="1" ht="14.25">
      <c r="A13183" s="31" t="s">
        <v>1704</v>
      </c>
      <c r="B13183" s="21" t="s">
        <v>1878</v>
      </c>
      <c r="C13183" s="32" t="s">
        <v>13958</v>
      </c>
      <c r="D13183" s="33" t="s">
        <v>20</v>
      </c>
      <c r="E13183" s="243">
        <v>271.6893</v>
      </c>
      <c r="F13183" s="168">
        <f t="shared" si="235"/>
        <v>271.6893</v>
      </c>
    </row>
    <row r="13184" spans="1:6" s="45" customFormat="1" ht="14.25">
      <c r="A13184" s="31" t="s">
        <v>1705</v>
      </c>
      <c r="B13184" s="21" t="s">
        <v>1878</v>
      </c>
      <c r="C13184" s="32" t="s">
        <v>13959</v>
      </c>
      <c r="D13184" s="33" t="s">
        <v>20</v>
      </c>
      <c r="E13184" s="243">
        <v>76.087299999999999</v>
      </c>
      <c r="F13184" s="168">
        <f t="shared" si="235"/>
        <v>76.087299999999999</v>
      </c>
    </row>
    <row r="13185" spans="1:6" s="45" customFormat="1" ht="14.25">
      <c r="A13185" s="31" t="s">
        <v>1706</v>
      </c>
      <c r="B13185" s="21" t="s">
        <v>1878</v>
      </c>
      <c r="C13185" s="32" t="s">
        <v>13960</v>
      </c>
      <c r="D13185" s="33" t="s">
        <v>20</v>
      </c>
      <c r="E13185" s="243">
        <v>179.64699999999999</v>
      </c>
      <c r="F13185" s="168">
        <f t="shared" si="235"/>
        <v>179.64699999999999</v>
      </c>
    </row>
    <row r="13186" spans="1:6" s="45" customFormat="1" ht="14.25">
      <c r="A13186" s="31" t="s">
        <v>1707</v>
      </c>
      <c r="B13186" s="21" t="s">
        <v>1878</v>
      </c>
      <c r="C13186" s="32" t="s">
        <v>13961</v>
      </c>
      <c r="D13186" s="33" t="s">
        <v>20</v>
      </c>
      <c r="E13186" s="243">
        <v>4.0495000000000001</v>
      </c>
      <c r="F13186" s="168">
        <f t="shared" si="235"/>
        <v>4.0495000000000001</v>
      </c>
    </row>
    <row r="13187" spans="1:6" s="45" customFormat="1" ht="14.25">
      <c r="A13187" s="31" t="s">
        <v>1708</v>
      </c>
      <c r="B13187" s="21" t="s">
        <v>1878</v>
      </c>
      <c r="C13187" s="32" t="s">
        <v>13962</v>
      </c>
      <c r="D13187" s="33" t="s">
        <v>20</v>
      </c>
      <c r="E13187" s="243">
        <v>1.4938</v>
      </c>
      <c r="F13187" s="168">
        <f t="shared" si="235"/>
        <v>1.4938</v>
      </c>
    </row>
    <row r="13188" spans="1:6" s="45" customFormat="1" ht="14.25">
      <c r="A13188" s="31" t="s">
        <v>1709</v>
      </c>
      <c r="B13188" s="21" t="s">
        <v>1878</v>
      </c>
      <c r="C13188" s="32" t="s">
        <v>13963</v>
      </c>
      <c r="D13188" s="33" t="s">
        <v>20</v>
      </c>
      <c r="E13188" s="243">
        <v>0.79200000000000004</v>
      </c>
      <c r="F13188" s="168">
        <f t="shared" si="235"/>
        <v>0.79200000000000004</v>
      </c>
    </row>
    <row r="13189" spans="1:6" s="45" customFormat="1" ht="14.25">
      <c r="A13189" s="31" t="s">
        <v>1710</v>
      </c>
      <c r="B13189" s="21" t="s">
        <v>1878</v>
      </c>
      <c r="C13189" s="32" t="s">
        <v>13964</v>
      </c>
      <c r="D13189" s="33" t="s">
        <v>20</v>
      </c>
      <c r="E13189" s="243">
        <v>382.6875</v>
      </c>
      <c r="F13189" s="168">
        <f t="shared" si="235"/>
        <v>382.6875</v>
      </c>
    </row>
    <row r="13190" spans="1:6" s="45" customFormat="1" ht="14.25">
      <c r="A13190" s="31" t="s">
        <v>1711</v>
      </c>
      <c r="B13190" s="21" t="s">
        <v>1878</v>
      </c>
      <c r="C13190" s="32" t="s">
        <v>13965</v>
      </c>
      <c r="D13190" s="33" t="s">
        <v>20</v>
      </c>
      <c r="E13190" s="243">
        <v>1.3069999999999999</v>
      </c>
      <c r="F13190" s="168">
        <f t="shared" si="235"/>
        <v>1.3069999999999999</v>
      </c>
    </row>
    <row r="13191" spans="1:6" s="45" customFormat="1" ht="14.25">
      <c r="A13191" s="31" t="s">
        <v>1712</v>
      </c>
      <c r="B13191" s="21" t="s">
        <v>1878</v>
      </c>
      <c r="C13191" s="32" t="s">
        <v>13966</v>
      </c>
      <c r="D13191" s="33" t="s">
        <v>27</v>
      </c>
      <c r="E13191" s="243">
        <v>61.488</v>
      </c>
      <c r="F13191" s="168">
        <f t="shared" si="235"/>
        <v>61.488</v>
      </c>
    </row>
    <row r="13192" spans="1:6" s="45" customFormat="1" ht="14.25">
      <c r="A13192" s="31" t="s">
        <v>1713</v>
      </c>
      <c r="B13192" s="21" t="s">
        <v>1878</v>
      </c>
      <c r="C13192" s="32" t="s">
        <v>13967</v>
      </c>
      <c r="D13192" s="33" t="s">
        <v>27</v>
      </c>
      <c r="E13192" s="243">
        <v>127.93340000000001</v>
      </c>
      <c r="F13192" s="168">
        <f t="shared" si="235"/>
        <v>127.93340000000001</v>
      </c>
    </row>
    <row r="13193" spans="1:6" s="45" customFormat="1" ht="14.25">
      <c r="A13193" s="31" t="s">
        <v>1714</v>
      </c>
      <c r="B13193" s="21" t="s">
        <v>1878</v>
      </c>
      <c r="C13193" s="32" t="s">
        <v>13968</v>
      </c>
      <c r="D13193" s="33" t="s">
        <v>27</v>
      </c>
      <c r="E13193" s="243">
        <v>74.629099999999994</v>
      </c>
      <c r="F13193" s="168">
        <f t="shared" si="235"/>
        <v>74.629099999999994</v>
      </c>
    </row>
    <row r="13194" spans="1:6" s="45" customFormat="1" ht="14.25">
      <c r="A13194" s="31" t="s">
        <v>1715</v>
      </c>
      <c r="B13194" s="21" t="s">
        <v>1878</v>
      </c>
      <c r="C13194" s="32" t="s">
        <v>13969</v>
      </c>
      <c r="D13194" s="33" t="s">
        <v>27</v>
      </c>
      <c r="E13194" s="243">
        <v>194.4247</v>
      </c>
      <c r="F13194" s="168">
        <f t="shared" si="235"/>
        <v>194.4247</v>
      </c>
    </row>
    <row r="13195" spans="1:6" s="45" customFormat="1" ht="14.25">
      <c r="A13195" s="31" t="s">
        <v>1716</v>
      </c>
      <c r="B13195" s="21" t="s">
        <v>1878</v>
      </c>
      <c r="C13195" s="32" t="s">
        <v>13970</v>
      </c>
      <c r="D13195" s="33" t="s">
        <v>27</v>
      </c>
      <c r="E13195" s="243">
        <v>58.523000000000003</v>
      </c>
      <c r="F13195" s="168">
        <f t="shared" si="235"/>
        <v>58.523000000000003</v>
      </c>
    </row>
    <row r="13196" spans="1:6" s="45" customFormat="1" ht="14.25">
      <c r="A13196" s="31" t="s">
        <v>1717</v>
      </c>
      <c r="B13196" s="21" t="s">
        <v>1878</v>
      </c>
      <c r="C13196" s="32" t="s">
        <v>13971</v>
      </c>
      <c r="D13196" s="33" t="s">
        <v>27</v>
      </c>
      <c r="E13196" s="243">
        <v>63.702100000000002</v>
      </c>
      <c r="F13196" s="168">
        <f t="shared" si="235"/>
        <v>63.702100000000002</v>
      </c>
    </row>
    <row r="13197" spans="1:6" s="45" customFormat="1" ht="14.25">
      <c r="A13197" s="31" t="s">
        <v>1718</v>
      </c>
      <c r="B13197" s="21" t="s">
        <v>1878</v>
      </c>
      <c r="C13197" s="32" t="s">
        <v>13972</v>
      </c>
      <c r="D13197" s="33" t="s">
        <v>20</v>
      </c>
      <c r="E13197" s="243">
        <v>3.3</v>
      </c>
      <c r="F13197" s="168">
        <f t="shared" si="235"/>
        <v>3.3</v>
      </c>
    </row>
    <row r="13198" spans="1:6" s="45" customFormat="1" ht="14.25">
      <c r="A13198" s="31" t="s">
        <v>1719</v>
      </c>
      <c r="B13198" s="21" t="s">
        <v>1878</v>
      </c>
      <c r="C13198" s="32" t="s">
        <v>13973</v>
      </c>
      <c r="D13198" s="33" t="s">
        <v>20</v>
      </c>
      <c r="E13198" s="243">
        <v>3.6034000000000002</v>
      </c>
      <c r="F13198" s="168">
        <f t="shared" si="235"/>
        <v>3.6034000000000002</v>
      </c>
    </row>
    <row r="13199" spans="1:6" s="45" customFormat="1" ht="14.25">
      <c r="A13199" s="31" t="s">
        <v>1720</v>
      </c>
      <c r="B13199" s="21" t="s">
        <v>1878</v>
      </c>
      <c r="C13199" s="32" t="s">
        <v>13974</v>
      </c>
      <c r="D13199" s="33" t="s">
        <v>21</v>
      </c>
      <c r="E13199" s="243">
        <v>62.692500000000003</v>
      </c>
      <c r="F13199" s="168">
        <f t="shared" si="235"/>
        <v>62.692500000000003</v>
      </c>
    </row>
    <row r="13200" spans="1:6" s="45" customFormat="1" ht="14.25">
      <c r="A13200" s="31" t="s">
        <v>1721</v>
      </c>
      <c r="B13200" s="21" t="s">
        <v>1878</v>
      </c>
      <c r="C13200" s="32" t="s">
        <v>13975</v>
      </c>
      <c r="D13200" s="33" t="s">
        <v>21</v>
      </c>
      <c r="E13200" s="243">
        <v>162.1456</v>
      </c>
      <c r="F13200" s="168">
        <f t="shared" si="235"/>
        <v>162.1456</v>
      </c>
    </row>
    <row r="13201" spans="1:8" s="45" customFormat="1" ht="14.25">
      <c r="A13201" s="31" t="s">
        <v>1722</v>
      </c>
      <c r="B13201" s="21" t="s">
        <v>1878</v>
      </c>
      <c r="C13201" s="32" t="s">
        <v>13976</v>
      </c>
      <c r="D13201" s="33" t="s">
        <v>23</v>
      </c>
      <c r="E13201" s="243">
        <v>33.081299999999999</v>
      </c>
      <c r="F13201" s="168">
        <f t="shared" si="235"/>
        <v>33.081299999999999</v>
      </c>
    </row>
    <row r="13202" spans="1:8" s="45" customFormat="1" ht="14.25">
      <c r="A13202" s="31" t="s">
        <v>1723</v>
      </c>
      <c r="B13202" s="21" t="s">
        <v>1878</v>
      </c>
      <c r="C13202" s="32" t="s">
        <v>13977</v>
      </c>
      <c r="D13202" s="33" t="s">
        <v>20</v>
      </c>
      <c r="E13202" s="243">
        <v>1.4864999999999999</v>
      </c>
      <c r="F13202" s="168">
        <f t="shared" si="235"/>
        <v>1.4864999999999999</v>
      </c>
    </row>
    <row r="13203" spans="1:8" s="45" customFormat="1" ht="14.25">
      <c r="A13203" s="31" t="s">
        <v>1724</v>
      </c>
      <c r="B13203" s="21" t="s">
        <v>1878</v>
      </c>
      <c r="C13203" s="32" t="s">
        <v>13978</v>
      </c>
      <c r="D13203" s="33" t="s">
        <v>20</v>
      </c>
      <c r="E13203" s="243">
        <v>0.51749999999999996</v>
      </c>
      <c r="F13203" s="168">
        <f t="shared" si="235"/>
        <v>0.51749999999999996</v>
      </c>
    </row>
    <row r="13204" spans="1:8" s="45" customFormat="1" ht="14.25">
      <c r="A13204" s="31" t="s">
        <v>1725</v>
      </c>
      <c r="B13204" s="21" t="s">
        <v>1878</v>
      </c>
      <c r="C13204" s="32" t="s">
        <v>13979</v>
      </c>
      <c r="D13204" s="33" t="s">
        <v>20</v>
      </c>
      <c r="E13204" s="243">
        <v>0.2</v>
      </c>
      <c r="F13204" s="168">
        <f t="shared" si="235"/>
        <v>0.2</v>
      </c>
    </row>
    <row r="13205" spans="1:8" s="45" customFormat="1" ht="14.25">
      <c r="A13205" s="31" t="s">
        <v>1726</v>
      </c>
      <c r="B13205" s="21" t="s">
        <v>1878</v>
      </c>
      <c r="C13205" s="32" t="s">
        <v>13980</v>
      </c>
      <c r="D13205" s="33" t="s">
        <v>20</v>
      </c>
      <c r="E13205" s="243">
        <v>0.30590000000000001</v>
      </c>
      <c r="F13205" s="168">
        <f t="shared" si="235"/>
        <v>0.30590000000000001</v>
      </c>
    </row>
    <row r="13206" spans="1:8" s="45" customFormat="1" ht="14.25">
      <c r="A13206" s="31" t="s">
        <v>1727</v>
      </c>
      <c r="B13206" s="21" t="s">
        <v>1878</v>
      </c>
      <c r="C13206" s="32" t="s">
        <v>13981</v>
      </c>
      <c r="D13206" s="33" t="s">
        <v>20</v>
      </c>
      <c r="E13206" s="243">
        <v>4.9278000000000004</v>
      </c>
      <c r="F13206" s="168">
        <f t="shared" si="235"/>
        <v>4.9278000000000004</v>
      </c>
    </row>
    <row r="13207" spans="1:8" s="45" customFormat="1" ht="14.25">
      <c r="A13207" s="31" t="s">
        <v>1728</v>
      </c>
      <c r="B13207" s="21" t="s">
        <v>1878</v>
      </c>
      <c r="C13207" s="32" t="s">
        <v>13982</v>
      </c>
      <c r="D13207" s="33" t="s">
        <v>21</v>
      </c>
      <c r="E13207" s="243">
        <v>38.458300000000001</v>
      </c>
      <c r="F13207" s="168">
        <f t="shared" si="235"/>
        <v>38.458300000000001</v>
      </c>
    </row>
    <row r="13208" spans="1:8" s="45" customFormat="1" ht="14.25">
      <c r="A13208" s="31" t="s">
        <v>1729</v>
      </c>
      <c r="B13208" s="21" t="s">
        <v>1878</v>
      </c>
      <c r="C13208" s="32" t="s">
        <v>13983</v>
      </c>
      <c r="D13208" s="33" t="s">
        <v>21</v>
      </c>
      <c r="E13208" s="243">
        <v>33.3294</v>
      </c>
      <c r="F13208" s="168">
        <f t="shared" si="235"/>
        <v>33.3294</v>
      </c>
    </row>
    <row r="13209" spans="1:8" s="45" customFormat="1" ht="14.25">
      <c r="A13209" s="31" t="s">
        <v>1730</v>
      </c>
      <c r="B13209" s="21" t="s">
        <v>1878</v>
      </c>
      <c r="C13209" s="32" t="s">
        <v>13984</v>
      </c>
      <c r="D13209" s="33" t="s">
        <v>27</v>
      </c>
      <c r="E13209" s="243">
        <v>16.747199999999999</v>
      </c>
      <c r="F13209" s="168">
        <f t="shared" si="235"/>
        <v>16.747199999999999</v>
      </c>
    </row>
    <row r="13210" spans="1:8" s="45" customFormat="1" ht="14.25">
      <c r="A13210" s="31" t="s">
        <v>1731</v>
      </c>
      <c r="B13210" s="21" t="s">
        <v>1878</v>
      </c>
      <c r="C13210" s="32" t="s">
        <v>13985</v>
      </c>
      <c r="D13210" s="33" t="s">
        <v>23</v>
      </c>
      <c r="E13210" s="243">
        <v>18.8203</v>
      </c>
      <c r="F13210" s="168">
        <f t="shared" si="235"/>
        <v>18.8203</v>
      </c>
    </row>
    <row r="13211" spans="1:8" s="45" customFormat="1" ht="14.25">
      <c r="A13211" s="112"/>
      <c r="B13211" s="113"/>
      <c r="C13211" s="114"/>
      <c r="D13211" s="115"/>
      <c r="E13211" s="116"/>
      <c r="F13211" s="202"/>
      <c r="G13211" s="53"/>
      <c r="H13211" s="45" t="str">
        <f t="shared" ref="H13211" si="236">PROPER(LOWER(C13211))</f>
        <v/>
      </c>
    </row>
    <row r="13212" spans="1:8" s="121" customFormat="1" ht="30.75" customHeight="1">
      <c r="A13212" s="97"/>
      <c r="B13212" s="98"/>
      <c r="C13212" s="99"/>
      <c r="D13212" s="280" t="s">
        <v>2448</v>
      </c>
      <c r="E13212" s="98"/>
      <c r="F13212" s="100" t="s">
        <v>60</v>
      </c>
      <c r="G13212" s="281">
        <f>'Reajuste '!$Z$4</f>
        <v>1</v>
      </c>
      <c r="H13212" s="100"/>
    </row>
    <row r="13213" spans="1:8" s="121" customFormat="1" ht="24" customHeight="1">
      <c r="A13213" s="46" t="s">
        <v>1</v>
      </c>
      <c r="B13213" s="47" t="s">
        <v>1737</v>
      </c>
      <c r="C13213" s="48" t="s">
        <v>1732</v>
      </c>
      <c r="D13213" s="47" t="s">
        <v>1738</v>
      </c>
      <c r="E13213" s="64" t="s">
        <v>14502</v>
      </c>
      <c r="F13213" s="179" t="s">
        <v>14504</v>
      </c>
      <c r="G13213" s="64" t="s">
        <v>14503</v>
      </c>
      <c r="H13213" s="179" t="s">
        <v>14505</v>
      </c>
    </row>
    <row r="13214" spans="1:8" s="121" customFormat="1" ht="14.25">
      <c r="A13214" s="31" t="s">
        <v>1887</v>
      </c>
      <c r="B13214" s="21" t="s">
        <v>1888</v>
      </c>
      <c r="C13214" s="32" t="s">
        <v>13986</v>
      </c>
      <c r="D13214" s="123" t="s">
        <v>25</v>
      </c>
      <c r="E13214" s="34">
        <v>16.7286</v>
      </c>
      <c r="F13214" s="169">
        <f>E13214*$G$13212</f>
        <v>16.7286</v>
      </c>
      <c r="G13214" s="34">
        <v>10.3964</v>
      </c>
      <c r="H13214" s="169">
        <f>G13214*$G$13212</f>
        <v>10.3964</v>
      </c>
    </row>
    <row r="13215" spans="1:8" s="121" customFormat="1" ht="14.25">
      <c r="A13215" s="31" t="s">
        <v>1889</v>
      </c>
      <c r="B13215" s="21" t="s">
        <v>1888</v>
      </c>
      <c r="C13215" s="32" t="s">
        <v>13987</v>
      </c>
      <c r="D13215" s="123" t="s">
        <v>25</v>
      </c>
      <c r="E13215" s="34">
        <v>22.712499999999999</v>
      </c>
      <c r="F13215" s="169">
        <f t="shared" ref="F13215:F13278" si="237">E13215*$G$13212</f>
        <v>22.712499999999999</v>
      </c>
      <c r="G13215" s="34">
        <v>14.1153</v>
      </c>
      <c r="H13215" s="169">
        <f t="shared" ref="H13215:H13278" si="238">G13215*$G$13212</f>
        <v>14.1153</v>
      </c>
    </row>
    <row r="13216" spans="1:8" s="121" customFormat="1" ht="14.25">
      <c r="A13216" s="31" t="s">
        <v>1890</v>
      </c>
      <c r="B13216" s="21" t="s">
        <v>1888</v>
      </c>
      <c r="C13216" s="32" t="s">
        <v>13988</v>
      </c>
      <c r="D13216" s="123" t="s">
        <v>25</v>
      </c>
      <c r="E13216" s="34">
        <v>27.248699999999999</v>
      </c>
      <c r="F13216" s="169">
        <f t="shared" si="237"/>
        <v>27.248699999999999</v>
      </c>
      <c r="G13216" s="34">
        <v>16.9344</v>
      </c>
      <c r="H13216" s="169">
        <f t="shared" si="238"/>
        <v>16.9344</v>
      </c>
    </row>
    <row r="13217" spans="1:8" s="121" customFormat="1" ht="14.25">
      <c r="A13217" s="31" t="s">
        <v>1891</v>
      </c>
      <c r="B13217" s="21" t="s">
        <v>1888</v>
      </c>
      <c r="C13217" s="32" t="s">
        <v>13989</v>
      </c>
      <c r="D13217" s="123" t="s">
        <v>25</v>
      </c>
      <c r="E13217" s="34">
        <v>28.889500000000002</v>
      </c>
      <c r="F13217" s="169">
        <f t="shared" si="237"/>
        <v>28.889500000000002</v>
      </c>
      <c r="G13217" s="34">
        <v>17.9541</v>
      </c>
      <c r="H13217" s="169">
        <f t="shared" si="238"/>
        <v>17.9541</v>
      </c>
    </row>
    <row r="13218" spans="1:8" s="121" customFormat="1" ht="14.25">
      <c r="A13218" s="31" t="s">
        <v>1892</v>
      </c>
      <c r="B13218" s="21" t="s">
        <v>1888</v>
      </c>
      <c r="C13218" s="32" t="s">
        <v>13990</v>
      </c>
      <c r="D13218" s="123" t="s">
        <v>25</v>
      </c>
      <c r="E13218" s="34">
        <v>34.369199999999999</v>
      </c>
      <c r="F13218" s="169">
        <f t="shared" si="237"/>
        <v>34.369199999999999</v>
      </c>
      <c r="G13218" s="34">
        <v>21.3596</v>
      </c>
      <c r="H13218" s="169">
        <f t="shared" si="238"/>
        <v>21.3596</v>
      </c>
    </row>
    <row r="13219" spans="1:8" s="121" customFormat="1" ht="14.25">
      <c r="A13219" s="31" t="s">
        <v>1893</v>
      </c>
      <c r="B13219" s="21" t="s">
        <v>1888</v>
      </c>
      <c r="C13219" s="32" t="s">
        <v>13991</v>
      </c>
      <c r="D13219" s="123" t="s">
        <v>25</v>
      </c>
      <c r="E13219" s="34">
        <v>1.2532000000000001</v>
      </c>
      <c r="F13219" s="169">
        <f t="shared" si="237"/>
        <v>1.2532000000000001</v>
      </c>
      <c r="G13219" s="34">
        <v>0.84499999999999997</v>
      </c>
      <c r="H13219" s="169">
        <f t="shared" si="238"/>
        <v>0.84499999999999997</v>
      </c>
    </row>
    <row r="13220" spans="1:8" s="121" customFormat="1" ht="14.25">
      <c r="A13220" s="31" t="s">
        <v>1894</v>
      </c>
      <c r="B13220" s="21" t="s">
        <v>1888</v>
      </c>
      <c r="C13220" s="32" t="s">
        <v>13992</v>
      </c>
      <c r="D13220" s="123" t="s">
        <v>25</v>
      </c>
      <c r="E13220" s="34">
        <v>34.977800000000002</v>
      </c>
      <c r="F13220" s="169">
        <f t="shared" si="237"/>
        <v>34.977800000000002</v>
      </c>
      <c r="G13220" s="34">
        <v>15.500299999999999</v>
      </c>
      <c r="H13220" s="169">
        <f t="shared" si="238"/>
        <v>15.500299999999999</v>
      </c>
    </row>
    <row r="13221" spans="1:8" s="121" customFormat="1" ht="14.25">
      <c r="A13221" s="31" t="s">
        <v>1895</v>
      </c>
      <c r="B13221" s="21" t="s">
        <v>1888</v>
      </c>
      <c r="C13221" s="32" t="s">
        <v>13993</v>
      </c>
      <c r="D13221" s="123" t="s">
        <v>25</v>
      </c>
      <c r="E13221" s="34">
        <v>2.1173999999999999</v>
      </c>
      <c r="F13221" s="169">
        <f t="shared" si="237"/>
        <v>2.1173999999999999</v>
      </c>
      <c r="G13221" s="34">
        <v>1.3931</v>
      </c>
      <c r="H13221" s="169">
        <f t="shared" si="238"/>
        <v>1.3931</v>
      </c>
    </row>
    <row r="13222" spans="1:8" s="121" customFormat="1" ht="14.25">
      <c r="A13222" s="31" t="s">
        <v>1896</v>
      </c>
      <c r="B13222" s="21" t="s">
        <v>1888</v>
      </c>
      <c r="C13222" s="32" t="s">
        <v>13994</v>
      </c>
      <c r="D13222" s="123" t="s">
        <v>25</v>
      </c>
      <c r="E13222" s="34">
        <v>441.6866</v>
      </c>
      <c r="F13222" s="169">
        <f t="shared" si="237"/>
        <v>441.6866</v>
      </c>
      <c r="G13222" s="34">
        <v>147.2817</v>
      </c>
      <c r="H13222" s="169">
        <f t="shared" si="238"/>
        <v>147.2817</v>
      </c>
    </row>
    <row r="13223" spans="1:8" s="121" customFormat="1" ht="14.25">
      <c r="A13223" s="31" t="s">
        <v>1897</v>
      </c>
      <c r="B13223" s="21" t="s">
        <v>1888</v>
      </c>
      <c r="C13223" s="32" t="s">
        <v>13995</v>
      </c>
      <c r="D13223" s="123" t="s">
        <v>25</v>
      </c>
      <c r="E13223" s="34">
        <v>1.0325</v>
      </c>
      <c r="F13223" s="169">
        <f t="shared" si="237"/>
        <v>1.0325</v>
      </c>
      <c r="G13223" s="34">
        <v>0.69359999999999999</v>
      </c>
      <c r="H13223" s="169">
        <f t="shared" si="238"/>
        <v>0.69359999999999999</v>
      </c>
    </row>
    <row r="13224" spans="1:8" s="121" customFormat="1" ht="14.25">
      <c r="A13224" s="31" t="s">
        <v>1898</v>
      </c>
      <c r="B13224" s="21" t="s">
        <v>1888</v>
      </c>
      <c r="C13224" s="32" t="s">
        <v>13996</v>
      </c>
      <c r="D13224" s="123" t="s">
        <v>25</v>
      </c>
      <c r="E13224" s="34">
        <v>0.55130000000000001</v>
      </c>
      <c r="F13224" s="169">
        <f t="shared" si="237"/>
        <v>0.55130000000000001</v>
      </c>
      <c r="G13224" s="34">
        <v>0.37740000000000001</v>
      </c>
      <c r="H13224" s="169">
        <f t="shared" si="238"/>
        <v>0.37740000000000001</v>
      </c>
    </row>
    <row r="13225" spans="1:8" s="121" customFormat="1" ht="14.25">
      <c r="A13225" s="31" t="s">
        <v>1899</v>
      </c>
      <c r="B13225" s="21" t="s">
        <v>1888</v>
      </c>
      <c r="C13225" s="32" t="s">
        <v>13997</v>
      </c>
      <c r="D13225" s="123" t="s">
        <v>25</v>
      </c>
      <c r="E13225" s="34">
        <v>360.47210000000001</v>
      </c>
      <c r="F13225" s="169">
        <f t="shared" si="237"/>
        <v>360.47210000000001</v>
      </c>
      <c r="G13225" s="34">
        <v>250.1773</v>
      </c>
      <c r="H13225" s="169">
        <f t="shared" si="238"/>
        <v>250.1773</v>
      </c>
    </row>
    <row r="13226" spans="1:8" s="121" customFormat="1" ht="14.25">
      <c r="A13226" s="31" t="s">
        <v>1900</v>
      </c>
      <c r="B13226" s="21" t="s">
        <v>1888</v>
      </c>
      <c r="C13226" s="32" t="s">
        <v>13998</v>
      </c>
      <c r="D13226" s="123" t="s">
        <v>25</v>
      </c>
      <c r="E13226" s="34">
        <v>36.470300000000002</v>
      </c>
      <c r="F13226" s="169">
        <f t="shared" si="237"/>
        <v>36.470300000000002</v>
      </c>
      <c r="G13226" s="34">
        <v>31.8903</v>
      </c>
      <c r="H13226" s="169">
        <f t="shared" si="238"/>
        <v>31.8903</v>
      </c>
    </row>
    <row r="13227" spans="1:8" s="121" customFormat="1" ht="14.25">
      <c r="A13227" s="31" t="s">
        <v>1901</v>
      </c>
      <c r="B13227" s="21" t="s">
        <v>1888</v>
      </c>
      <c r="C13227" s="32" t="s">
        <v>13999</v>
      </c>
      <c r="D13227" s="123" t="s">
        <v>25</v>
      </c>
      <c r="E13227" s="34">
        <v>1664.7578000000001</v>
      </c>
      <c r="F13227" s="169">
        <f t="shared" si="237"/>
        <v>1664.7578000000001</v>
      </c>
      <c r="G13227" s="34">
        <v>811.59829999999999</v>
      </c>
      <c r="H13227" s="169">
        <f t="shared" si="238"/>
        <v>811.59829999999999</v>
      </c>
    </row>
    <row r="13228" spans="1:8" s="121" customFormat="1" ht="14.25">
      <c r="A13228" s="31" t="s">
        <v>1902</v>
      </c>
      <c r="B13228" s="21" t="s">
        <v>1888</v>
      </c>
      <c r="C13228" s="32" t="s">
        <v>14000</v>
      </c>
      <c r="D13228" s="123" t="s">
        <v>25</v>
      </c>
      <c r="E13228" s="34">
        <v>190.71629999999999</v>
      </c>
      <c r="F13228" s="169">
        <f t="shared" si="237"/>
        <v>190.71629999999999</v>
      </c>
      <c r="G13228" s="34">
        <v>95.8874</v>
      </c>
      <c r="H13228" s="169">
        <f t="shared" si="238"/>
        <v>95.8874</v>
      </c>
    </row>
    <row r="13229" spans="1:8" s="121" customFormat="1" ht="14.25">
      <c r="A13229" s="31" t="s">
        <v>1903</v>
      </c>
      <c r="B13229" s="21" t="s">
        <v>1888</v>
      </c>
      <c r="C13229" s="32" t="s">
        <v>14001</v>
      </c>
      <c r="D13229" s="123" t="s">
        <v>25</v>
      </c>
      <c r="E13229" s="34">
        <v>1361.6567</v>
      </c>
      <c r="F13229" s="169">
        <f t="shared" si="237"/>
        <v>1361.6567</v>
      </c>
      <c r="G13229" s="34">
        <v>437.33569999999997</v>
      </c>
      <c r="H13229" s="169">
        <f t="shared" si="238"/>
        <v>437.33569999999997</v>
      </c>
    </row>
    <row r="13230" spans="1:8" s="121" customFormat="1" ht="14.25">
      <c r="A13230" s="31" t="s">
        <v>1904</v>
      </c>
      <c r="B13230" s="21" t="s">
        <v>1888</v>
      </c>
      <c r="C13230" s="32" t="s">
        <v>14002</v>
      </c>
      <c r="D13230" s="123" t="s">
        <v>25</v>
      </c>
      <c r="E13230" s="34">
        <v>411.07170000000002</v>
      </c>
      <c r="F13230" s="169">
        <f t="shared" si="237"/>
        <v>411.07170000000002</v>
      </c>
      <c r="G13230" s="34">
        <v>22.487200000000001</v>
      </c>
      <c r="H13230" s="169">
        <f t="shared" si="238"/>
        <v>22.487200000000001</v>
      </c>
    </row>
    <row r="13231" spans="1:8" s="121" customFormat="1" ht="14.25">
      <c r="A13231" s="31" t="s">
        <v>1905</v>
      </c>
      <c r="B13231" s="21" t="s">
        <v>1888</v>
      </c>
      <c r="C13231" s="32" t="s">
        <v>14003</v>
      </c>
      <c r="D13231" s="123" t="s">
        <v>25</v>
      </c>
      <c r="E13231" s="34">
        <v>118.0771</v>
      </c>
      <c r="F13231" s="169">
        <f t="shared" si="237"/>
        <v>118.0771</v>
      </c>
      <c r="G13231" s="34">
        <v>84.641900000000007</v>
      </c>
      <c r="H13231" s="169">
        <f t="shared" si="238"/>
        <v>84.641900000000007</v>
      </c>
    </row>
    <row r="13232" spans="1:8" s="121" customFormat="1" ht="14.25">
      <c r="A13232" s="31" t="s">
        <v>1906</v>
      </c>
      <c r="B13232" s="21" t="s">
        <v>1888</v>
      </c>
      <c r="C13232" s="32" t="s">
        <v>14004</v>
      </c>
      <c r="D13232" s="123" t="s">
        <v>25</v>
      </c>
      <c r="E13232" s="34">
        <v>500.70819999999998</v>
      </c>
      <c r="F13232" s="169">
        <f t="shared" si="237"/>
        <v>500.70819999999998</v>
      </c>
      <c r="G13232" s="34">
        <v>239.12639999999999</v>
      </c>
      <c r="H13232" s="169">
        <f t="shared" si="238"/>
        <v>239.12639999999999</v>
      </c>
    </row>
    <row r="13233" spans="1:8" s="121" customFormat="1" ht="14.25">
      <c r="A13233" s="31" t="s">
        <v>1907</v>
      </c>
      <c r="B13233" s="21" t="s">
        <v>1888</v>
      </c>
      <c r="C13233" s="32" t="s">
        <v>14005</v>
      </c>
      <c r="D13233" s="123" t="s">
        <v>25</v>
      </c>
      <c r="E13233" s="34">
        <v>26.701499999999999</v>
      </c>
      <c r="F13233" s="169">
        <f t="shared" si="237"/>
        <v>26.701499999999999</v>
      </c>
      <c r="G13233" s="34">
        <v>26.179500000000001</v>
      </c>
      <c r="H13233" s="169">
        <f t="shared" si="238"/>
        <v>26.179500000000001</v>
      </c>
    </row>
    <row r="13234" spans="1:8" s="121" customFormat="1" ht="14.25">
      <c r="A13234" s="31" t="s">
        <v>1908</v>
      </c>
      <c r="B13234" s="21" t="s">
        <v>1888</v>
      </c>
      <c r="C13234" s="32" t="s">
        <v>14006</v>
      </c>
      <c r="D13234" s="123" t="s">
        <v>25</v>
      </c>
      <c r="E13234" s="34">
        <v>57.008099999999999</v>
      </c>
      <c r="F13234" s="169">
        <f t="shared" si="237"/>
        <v>57.008099999999999</v>
      </c>
      <c r="G13234" s="34">
        <v>51.1432</v>
      </c>
      <c r="H13234" s="169">
        <f t="shared" si="238"/>
        <v>51.1432</v>
      </c>
    </row>
    <row r="13235" spans="1:8" s="121" customFormat="1" ht="14.25">
      <c r="A13235" s="31" t="s">
        <v>1909</v>
      </c>
      <c r="B13235" s="21" t="s">
        <v>1888</v>
      </c>
      <c r="C13235" s="32" t="s">
        <v>14007</v>
      </c>
      <c r="D13235" s="123" t="s">
        <v>25</v>
      </c>
      <c r="E13235" s="34">
        <v>5.5231000000000003</v>
      </c>
      <c r="F13235" s="169">
        <f t="shared" si="237"/>
        <v>5.5231000000000003</v>
      </c>
      <c r="G13235" s="34">
        <v>3.2288000000000001</v>
      </c>
      <c r="H13235" s="169">
        <f t="shared" si="238"/>
        <v>3.2288000000000001</v>
      </c>
    </row>
    <row r="13236" spans="1:8" s="121" customFormat="1" ht="14.25">
      <c r="A13236" s="31" t="s">
        <v>1910</v>
      </c>
      <c r="B13236" s="21" t="s">
        <v>1888</v>
      </c>
      <c r="C13236" s="32" t="s">
        <v>14008</v>
      </c>
      <c r="D13236" s="123" t="s">
        <v>25</v>
      </c>
      <c r="E13236" s="34">
        <v>36.002200000000002</v>
      </c>
      <c r="F13236" s="169">
        <f t="shared" si="237"/>
        <v>36.002200000000002</v>
      </c>
      <c r="G13236" s="34">
        <v>25.9495</v>
      </c>
      <c r="H13236" s="169">
        <f t="shared" si="238"/>
        <v>25.9495</v>
      </c>
    </row>
    <row r="13237" spans="1:8" s="121" customFormat="1" ht="14.25">
      <c r="A13237" s="31" t="s">
        <v>1911</v>
      </c>
      <c r="B13237" s="21" t="s">
        <v>1888</v>
      </c>
      <c r="C13237" s="32" t="s">
        <v>14009</v>
      </c>
      <c r="D13237" s="123" t="s">
        <v>25</v>
      </c>
      <c r="E13237" s="34">
        <v>60.685600000000001</v>
      </c>
      <c r="F13237" s="169">
        <f t="shared" si="237"/>
        <v>60.685600000000001</v>
      </c>
      <c r="G13237" s="34">
        <v>53.227699999999999</v>
      </c>
      <c r="H13237" s="169">
        <f t="shared" si="238"/>
        <v>53.227699999999999</v>
      </c>
    </row>
    <row r="13238" spans="1:8" s="121" customFormat="1" ht="14.25">
      <c r="A13238" s="31" t="s">
        <v>1912</v>
      </c>
      <c r="B13238" s="21" t="s">
        <v>1888</v>
      </c>
      <c r="C13238" s="32" t="s">
        <v>14010</v>
      </c>
      <c r="D13238" s="123" t="s">
        <v>25</v>
      </c>
      <c r="E13238" s="34">
        <v>1.8701000000000001</v>
      </c>
      <c r="F13238" s="169">
        <f t="shared" si="237"/>
        <v>1.8701000000000001</v>
      </c>
      <c r="G13238" s="34">
        <v>1.06</v>
      </c>
      <c r="H13238" s="169">
        <f t="shared" si="238"/>
        <v>1.06</v>
      </c>
    </row>
    <row r="13239" spans="1:8" s="121" customFormat="1" ht="14.25">
      <c r="A13239" s="31" t="s">
        <v>1913</v>
      </c>
      <c r="B13239" s="21" t="s">
        <v>1888</v>
      </c>
      <c r="C13239" s="32" t="s">
        <v>14011</v>
      </c>
      <c r="D13239" s="123" t="s">
        <v>25</v>
      </c>
      <c r="E13239" s="34">
        <v>81.689700000000002</v>
      </c>
      <c r="F13239" s="169">
        <f t="shared" si="237"/>
        <v>81.689700000000002</v>
      </c>
      <c r="G13239" s="34">
        <v>58.325299999999999</v>
      </c>
      <c r="H13239" s="169">
        <f t="shared" si="238"/>
        <v>58.325299999999999</v>
      </c>
    </row>
    <row r="13240" spans="1:8" s="121" customFormat="1" ht="14.25">
      <c r="A13240" s="31" t="s">
        <v>1914</v>
      </c>
      <c r="B13240" s="21" t="s">
        <v>1888</v>
      </c>
      <c r="C13240" s="32" t="s">
        <v>14012</v>
      </c>
      <c r="D13240" s="123" t="s">
        <v>25</v>
      </c>
      <c r="E13240" s="34">
        <v>53.521099999999997</v>
      </c>
      <c r="F13240" s="169">
        <f t="shared" si="237"/>
        <v>53.521099999999997</v>
      </c>
      <c r="G13240" s="34">
        <v>49.166699999999999</v>
      </c>
      <c r="H13240" s="169">
        <f t="shared" si="238"/>
        <v>49.166699999999999</v>
      </c>
    </row>
    <row r="13241" spans="1:8" s="121" customFormat="1" ht="14.25">
      <c r="A13241" s="31" t="s">
        <v>1915</v>
      </c>
      <c r="B13241" s="21" t="s">
        <v>1888</v>
      </c>
      <c r="C13241" s="32" t="s">
        <v>14013</v>
      </c>
      <c r="D13241" s="123" t="s">
        <v>25</v>
      </c>
      <c r="E13241" s="34">
        <v>57.828600000000002</v>
      </c>
      <c r="F13241" s="169">
        <f t="shared" si="237"/>
        <v>57.828600000000002</v>
      </c>
      <c r="G13241" s="34">
        <v>51.6083</v>
      </c>
      <c r="H13241" s="169">
        <f t="shared" si="238"/>
        <v>51.6083</v>
      </c>
    </row>
    <row r="13242" spans="1:8" s="121" customFormat="1" ht="14.25">
      <c r="A13242" s="31" t="s">
        <v>1916</v>
      </c>
      <c r="B13242" s="21" t="s">
        <v>1888</v>
      </c>
      <c r="C13242" s="32" t="s">
        <v>14014</v>
      </c>
      <c r="D13242" s="123" t="s">
        <v>25</v>
      </c>
      <c r="E13242" s="34">
        <v>65.006200000000007</v>
      </c>
      <c r="F13242" s="169">
        <f t="shared" si="237"/>
        <v>65.006200000000007</v>
      </c>
      <c r="G13242" s="34">
        <v>55.676699999999997</v>
      </c>
      <c r="H13242" s="169">
        <f t="shared" si="238"/>
        <v>55.676699999999997</v>
      </c>
    </row>
    <row r="13243" spans="1:8" s="121" customFormat="1" ht="14.25">
      <c r="A13243" s="31" t="s">
        <v>1917</v>
      </c>
      <c r="B13243" s="21" t="s">
        <v>1888</v>
      </c>
      <c r="C13243" s="32" t="s">
        <v>14015</v>
      </c>
      <c r="D13243" s="123" t="s">
        <v>25</v>
      </c>
      <c r="E13243" s="34">
        <v>72.183999999999997</v>
      </c>
      <c r="F13243" s="169">
        <f t="shared" si="237"/>
        <v>72.183999999999997</v>
      </c>
      <c r="G13243" s="34">
        <v>59.745199999999997</v>
      </c>
      <c r="H13243" s="169">
        <f t="shared" si="238"/>
        <v>59.745199999999997</v>
      </c>
    </row>
    <row r="13244" spans="1:8" s="121" customFormat="1" ht="14.25">
      <c r="A13244" s="31" t="s">
        <v>1918</v>
      </c>
      <c r="B13244" s="21" t="s">
        <v>1888</v>
      </c>
      <c r="C13244" s="32" t="s">
        <v>14016</v>
      </c>
      <c r="D13244" s="123" t="s">
        <v>25</v>
      </c>
      <c r="E13244" s="34">
        <v>489.77969999999999</v>
      </c>
      <c r="F13244" s="169">
        <f t="shared" si="237"/>
        <v>489.77969999999999</v>
      </c>
      <c r="G13244" s="34">
        <v>285.37819999999999</v>
      </c>
      <c r="H13244" s="169">
        <f t="shared" si="238"/>
        <v>285.37819999999999</v>
      </c>
    </row>
    <row r="13245" spans="1:8" s="121" customFormat="1" ht="14.25">
      <c r="A13245" s="31" t="s">
        <v>1919</v>
      </c>
      <c r="B13245" s="21" t="s">
        <v>1888</v>
      </c>
      <c r="C13245" s="32" t="s">
        <v>14017</v>
      </c>
      <c r="D13245" s="123" t="s">
        <v>25</v>
      </c>
      <c r="E13245" s="34">
        <v>45.817700000000002</v>
      </c>
      <c r="F13245" s="169">
        <f t="shared" si="237"/>
        <v>45.817700000000002</v>
      </c>
      <c r="G13245" s="34">
        <v>44.8003</v>
      </c>
      <c r="H13245" s="169">
        <f t="shared" si="238"/>
        <v>44.8003</v>
      </c>
    </row>
    <row r="13246" spans="1:8" s="121" customFormat="1" ht="14.25">
      <c r="A13246" s="31" t="s">
        <v>1920</v>
      </c>
      <c r="B13246" s="21" t="s">
        <v>1888</v>
      </c>
      <c r="C13246" s="32" t="s">
        <v>14018</v>
      </c>
      <c r="D13246" s="123" t="s">
        <v>25</v>
      </c>
      <c r="E13246" s="34">
        <v>63.2607</v>
      </c>
      <c r="F13246" s="169">
        <f t="shared" si="237"/>
        <v>63.2607</v>
      </c>
      <c r="G13246" s="34">
        <v>52.347299999999997</v>
      </c>
      <c r="H13246" s="169">
        <f t="shared" si="238"/>
        <v>52.347299999999997</v>
      </c>
    </row>
    <row r="13247" spans="1:8" s="121" customFormat="1" ht="14.25">
      <c r="A13247" s="31" t="s">
        <v>1921</v>
      </c>
      <c r="B13247" s="21" t="s">
        <v>1888</v>
      </c>
      <c r="C13247" s="32" t="s">
        <v>14019</v>
      </c>
      <c r="D13247" s="123" t="s">
        <v>25</v>
      </c>
      <c r="E13247" s="34">
        <v>7.6200000000000004E-2</v>
      </c>
      <c r="F13247" s="169">
        <f t="shared" si="237"/>
        <v>7.6200000000000004E-2</v>
      </c>
      <c r="G13247" s="34">
        <v>5.2200000000000003E-2</v>
      </c>
      <c r="H13247" s="169">
        <f t="shared" si="238"/>
        <v>5.2200000000000003E-2</v>
      </c>
    </row>
    <row r="13248" spans="1:8" s="121" customFormat="1" ht="14.25">
      <c r="A13248" s="31" t="s">
        <v>1922</v>
      </c>
      <c r="B13248" s="21" t="s">
        <v>1888</v>
      </c>
      <c r="C13248" s="32" t="s">
        <v>14020</v>
      </c>
      <c r="D13248" s="123" t="s">
        <v>25</v>
      </c>
      <c r="E13248" s="34">
        <v>253.4461</v>
      </c>
      <c r="F13248" s="169">
        <f t="shared" si="237"/>
        <v>253.4461</v>
      </c>
      <c r="G13248" s="34">
        <v>106.71380000000001</v>
      </c>
      <c r="H13248" s="169">
        <f t="shared" si="238"/>
        <v>106.71380000000001</v>
      </c>
    </row>
    <row r="13249" spans="1:8" s="121" customFormat="1" ht="14.25">
      <c r="A13249" s="31" t="s">
        <v>1923</v>
      </c>
      <c r="B13249" s="21" t="s">
        <v>1888</v>
      </c>
      <c r="C13249" s="32" t="s">
        <v>14021</v>
      </c>
      <c r="D13249" s="123" t="s">
        <v>25</v>
      </c>
      <c r="E13249" s="34">
        <v>79.535499999999999</v>
      </c>
      <c r="F13249" s="169">
        <f t="shared" si="237"/>
        <v>79.535499999999999</v>
      </c>
      <c r="G13249" s="34">
        <v>39.880499999999998</v>
      </c>
      <c r="H13249" s="169">
        <f t="shared" si="238"/>
        <v>39.880499999999998</v>
      </c>
    </row>
    <row r="13250" spans="1:8" s="121" customFormat="1" ht="14.25">
      <c r="A13250" s="31" t="s">
        <v>1924</v>
      </c>
      <c r="B13250" s="21" t="s">
        <v>1888</v>
      </c>
      <c r="C13250" s="32" t="s">
        <v>14022</v>
      </c>
      <c r="D13250" s="123" t="s">
        <v>25</v>
      </c>
      <c r="E13250" s="34">
        <v>307.2672</v>
      </c>
      <c r="F13250" s="169">
        <f t="shared" si="237"/>
        <v>307.2672</v>
      </c>
      <c r="G13250" s="34">
        <v>201.55459999999999</v>
      </c>
      <c r="H13250" s="169">
        <f t="shared" si="238"/>
        <v>201.55459999999999</v>
      </c>
    </row>
    <row r="13251" spans="1:8" s="121" customFormat="1" ht="14.25">
      <c r="A13251" s="31" t="s">
        <v>1925</v>
      </c>
      <c r="B13251" s="21" t="s">
        <v>1888</v>
      </c>
      <c r="C13251" s="32" t="s">
        <v>14023</v>
      </c>
      <c r="D13251" s="123" t="s">
        <v>25</v>
      </c>
      <c r="E13251" s="34">
        <v>61.377899999999997</v>
      </c>
      <c r="F13251" s="169">
        <f t="shared" si="237"/>
        <v>61.377899999999997</v>
      </c>
      <c r="G13251" s="34">
        <v>50.001600000000003</v>
      </c>
      <c r="H13251" s="169">
        <f t="shared" si="238"/>
        <v>50.001600000000003</v>
      </c>
    </row>
    <row r="13252" spans="1:8" s="121" customFormat="1" ht="14.25">
      <c r="A13252" s="31" t="s">
        <v>1926</v>
      </c>
      <c r="B13252" s="21" t="s">
        <v>1888</v>
      </c>
      <c r="C13252" s="32" t="s">
        <v>14024</v>
      </c>
      <c r="D13252" s="123" t="s">
        <v>25</v>
      </c>
      <c r="E13252" s="34">
        <v>63.786900000000003</v>
      </c>
      <c r="F13252" s="169">
        <f t="shared" si="237"/>
        <v>63.786900000000003</v>
      </c>
      <c r="G13252" s="34">
        <v>51.331000000000003</v>
      </c>
      <c r="H13252" s="169">
        <f t="shared" si="238"/>
        <v>51.331000000000003</v>
      </c>
    </row>
    <row r="13253" spans="1:8" s="121" customFormat="1" ht="14.25">
      <c r="A13253" s="31" t="s">
        <v>1927</v>
      </c>
      <c r="B13253" s="21" t="s">
        <v>1888</v>
      </c>
      <c r="C13253" s="32" t="s">
        <v>14025</v>
      </c>
      <c r="D13253" s="123" t="s">
        <v>25</v>
      </c>
      <c r="E13253" s="34">
        <v>69.861099999999993</v>
      </c>
      <c r="F13253" s="169">
        <f t="shared" si="237"/>
        <v>69.861099999999993</v>
      </c>
      <c r="G13253" s="34">
        <v>54.683</v>
      </c>
      <c r="H13253" s="169">
        <f t="shared" si="238"/>
        <v>54.683</v>
      </c>
    </row>
    <row r="13254" spans="1:8" s="121" customFormat="1" ht="14.25">
      <c r="A13254" s="31" t="s">
        <v>1928</v>
      </c>
      <c r="B13254" s="21" t="s">
        <v>1888</v>
      </c>
      <c r="C13254" s="32" t="s">
        <v>14026</v>
      </c>
      <c r="D13254" s="123" t="s">
        <v>25</v>
      </c>
      <c r="E13254" s="34">
        <v>73.129400000000004</v>
      </c>
      <c r="F13254" s="169">
        <f t="shared" si="237"/>
        <v>73.129400000000004</v>
      </c>
      <c r="G13254" s="34">
        <v>56.486600000000003</v>
      </c>
      <c r="H13254" s="169">
        <f t="shared" si="238"/>
        <v>56.486600000000003</v>
      </c>
    </row>
    <row r="13255" spans="1:8" s="121" customFormat="1" ht="14.25">
      <c r="A13255" s="31" t="s">
        <v>1929</v>
      </c>
      <c r="B13255" s="21" t="s">
        <v>1888</v>
      </c>
      <c r="C13255" s="32" t="s">
        <v>14027</v>
      </c>
      <c r="D13255" s="123" t="s">
        <v>25</v>
      </c>
      <c r="E13255" s="34">
        <v>215.44710000000001</v>
      </c>
      <c r="F13255" s="169">
        <f t="shared" si="237"/>
        <v>215.44710000000001</v>
      </c>
      <c r="G13255" s="34">
        <v>94.077699999999993</v>
      </c>
      <c r="H13255" s="169">
        <f t="shared" si="238"/>
        <v>94.077699999999993</v>
      </c>
    </row>
    <row r="13256" spans="1:8" s="121" customFormat="1" ht="14.25">
      <c r="A13256" s="31" t="s">
        <v>1930</v>
      </c>
      <c r="B13256" s="21" t="s">
        <v>1888</v>
      </c>
      <c r="C13256" s="32" t="s">
        <v>14028</v>
      </c>
      <c r="D13256" s="123" t="s">
        <v>25</v>
      </c>
      <c r="E13256" s="34">
        <v>458.37450000000001</v>
      </c>
      <c r="F13256" s="169">
        <f t="shared" si="237"/>
        <v>458.37450000000001</v>
      </c>
      <c r="G13256" s="34">
        <v>237.5094</v>
      </c>
      <c r="H13256" s="169">
        <f t="shared" si="238"/>
        <v>237.5094</v>
      </c>
    </row>
    <row r="13257" spans="1:8" s="121" customFormat="1" ht="14.25">
      <c r="A13257" s="31" t="s">
        <v>1931</v>
      </c>
      <c r="B13257" s="21" t="s">
        <v>1888</v>
      </c>
      <c r="C13257" s="32" t="s">
        <v>14029</v>
      </c>
      <c r="D13257" s="123" t="s">
        <v>25</v>
      </c>
      <c r="E13257" s="34">
        <v>191.40459999999999</v>
      </c>
      <c r="F13257" s="169">
        <f t="shared" si="237"/>
        <v>191.40459999999999</v>
      </c>
      <c r="G13257" s="34">
        <v>116.0805</v>
      </c>
      <c r="H13257" s="169">
        <f t="shared" si="238"/>
        <v>116.0805</v>
      </c>
    </row>
    <row r="13258" spans="1:8" s="121" customFormat="1" ht="14.25">
      <c r="A13258" s="31" t="s">
        <v>1932</v>
      </c>
      <c r="B13258" s="21" t="s">
        <v>1888</v>
      </c>
      <c r="C13258" s="32" t="s">
        <v>14030</v>
      </c>
      <c r="D13258" s="123" t="s">
        <v>25</v>
      </c>
      <c r="E13258" s="34">
        <v>209.8749</v>
      </c>
      <c r="F13258" s="169">
        <f t="shared" si="237"/>
        <v>209.8749</v>
      </c>
      <c r="G13258" s="34">
        <v>94.202799999999996</v>
      </c>
      <c r="H13258" s="169">
        <f t="shared" si="238"/>
        <v>94.202799999999996</v>
      </c>
    </row>
    <row r="13259" spans="1:8" s="121" customFormat="1" ht="14.25">
      <c r="A13259" s="31" t="s">
        <v>1933</v>
      </c>
      <c r="B13259" s="21" t="s">
        <v>1888</v>
      </c>
      <c r="C13259" s="32" t="s">
        <v>14031</v>
      </c>
      <c r="D13259" s="123" t="s">
        <v>25</v>
      </c>
      <c r="E13259" s="34">
        <v>73.817899999999995</v>
      </c>
      <c r="F13259" s="169">
        <f t="shared" si="237"/>
        <v>73.817899999999995</v>
      </c>
      <c r="G13259" s="34">
        <v>45.670099999999998</v>
      </c>
      <c r="H13259" s="169">
        <f t="shared" si="238"/>
        <v>45.670099999999998</v>
      </c>
    </row>
    <row r="13260" spans="1:8" s="121" customFormat="1" ht="14.25">
      <c r="A13260" s="31" t="s">
        <v>1934</v>
      </c>
      <c r="B13260" s="21" t="s">
        <v>1888</v>
      </c>
      <c r="C13260" s="32" t="s">
        <v>14032</v>
      </c>
      <c r="D13260" s="123" t="s">
        <v>25</v>
      </c>
      <c r="E13260" s="34">
        <v>265.83769999999998</v>
      </c>
      <c r="F13260" s="169">
        <f t="shared" si="237"/>
        <v>265.83769999999998</v>
      </c>
      <c r="G13260" s="34">
        <v>171.7867</v>
      </c>
      <c r="H13260" s="169">
        <f t="shared" si="238"/>
        <v>171.7867</v>
      </c>
    </row>
    <row r="13261" spans="1:8" s="121" customFormat="1" ht="14.25">
      <c r="A13261" s="31" t="s">
        <v>1935</v>
      </c>
      <c r="B13261" s="21" t="s">
        <v>1888</v>
      </c>
      <c r="C13261" s="32" t="s">
        <v>14033</v>
      </c>
      <c r="D13261" s="123" t="s">
        <v>25</v>
      </c>
      <c r="E13261" s="34">
        <v>83.032499999999999</v>
      </c>
      <c r="F13261" s="169">
        <f t="shared" si="237"/>
        <v>83.032499999999999</v>
      </c>
      <c r="G13261" s="34">
        <v>56.840899999999998</v>
      </c>
      <c r="H13261" s="169">
        <f t="shared" si="238"/>
        <v>56.840899999999998</v>
      </c>
    </row>
    <row r="13262" spans="1:8" s="121" customFormat="1" ht="14.25">
      <c r="A13262" s="38" t="s">
        <v>1936</v>
      </c>
      <c r="B13262" s="22" t="s">
        <v>1888</v>
      </c>
      <c r="C13262" s="50" t="s">
        <v>14034</v>
      </c>
      <c r="D13262" s="123" t="s">
        <v>25</v>
      </c>
      <c r="E13262" s="52">
        <v>132.71299999999999</v>
      </c>
      <c r="F13262" s="169">
        <f t="shared" si="237"/>
        <v>132.71299999999999</v>
      </c>
      <c r="G13262" s="52">
        <v>118.33580000000001</v>
      </c>
      <c r="H13262" s="169">
        <f t="shared" si="238"/>
        <v>118.33580000000001</v>
      </c>
    </row>
    <row r="13263" spans="1:8" s="121" customFormat="1" ht="14.25">
      <c r="A13263" s="31" t="s">
        <v>1937</v>
      </c>
      <c r="B13263" s="21" t="s">
        <v>1888</v>
      </c>
      <c r="C13263" s="32" t="s">
        <v>14035</v>
      </c>
      <c r="D13263" s="123" t="s">
        <v>25</v>
      </c>
      <c r="E13263" s="34">
        <v>33.4664</v>
      </c>
      <c r="F13263" s="169">
        <f t="shared" si="237"/>
        <v>33.4664</v>
      </c>
      <c r="G13263" s="34">
        <v>30.582899999999999</v>
      </c>
      <c r="H13263" s="169">
        <f t="shared" si="238"/>
        <v>30.582899999999999</v>
      </c>
    </row>
    <row r="13264" spans="1:8" s="121" customFormat="1" ht="14.25">
      <c r="A13264" s="31" t="s">
        <v>1938</v>
      </c>
      <c r="B13264" s="21" t="s">
        <v>1888</v>
      </c>
      <c r="C13264" s="32" t="s">
        <v>14036</v>
      </c>
      <c r="D13264" s="123" t="s">
        <v>25</v>
      </c>
      <c r="E13264" s="34">
        <v>45.130600000000001</v>
      </c>
      <c r="F13264" s="169">
        <f t="shared" si="237"/>
        <v>45.130600000000001</v>
      </c>
      <c r="G13264" s="34">
        <v>36.506500000000003</v>
      </c>
      <c r="H13264" s="169">
        <f t="shared" si="238"/>
        <v>36.506500000000003</v>
      </c>
    </row>
    <row r="13265" spans="1:8" s="121" customFormat="1" ht="14.25">
      <c r="A13265" s="31" t="s">
        <v>1939</v>
      </c>
      <c r="B13265" s="21" t="s">
        <v>1888</v>
      </c>
      <c r="C13265" s="32" t="s">
        <v>14037</v>
      </c>
      <c r="D13265" s="123" t="s">
        <v>25</v>
      </c>
      <c r="E13265" s="34">
        <v>132.71299999999999</v>
      </c>
      <c r="F13265" s="169">
        <f t="shared" si="237"/>
        <v>132.71299999999999</v>
      </c>
      <c r="G13265" s="34">
        <v>118.33580000000001</v>
      </c>
      <c r="H13265" s="169">
        <f t="shared" si="238"/>
        <v>118.33580000000001</v>
      </c>
    </row>
    <row r="13266" spans="1:8" s="121" customFormat="1" ht="14.25">
      <c r="A13266" s="31" t="s">
        <v>1940</v>
      </c>
      <c r="B13266" s="21" t="s">
        <v>1888</v>
      </c>
      <c r="C13266" s="32" t="s">
        <v>14038</v>
      </c>
      <c r="D13266" s="123" t="s">
        <v>25</v>
      </c>
      <c r="E13266" s="34">
        <v>64.525999999999996</v>
      </c>
      <c r="F13266" s="169">
        <f t="shared" si="237"/>
        <v>64.525999999999996</v>
      </c>
      <c r="G13266" s="34">
        <v>63.511899999999997</v>
      </c>
      <c r="H13266" s="169">
        <f t="shared" si="238"/>
        <v>63.511899999999997</v>
      </c>
    </row>
    <row r="13267" spans="1:8" s="121" customFormat="1" ht="14.25">
      <c r="A13267" s="31" t="s">
        <v>1941</v>
      </c>
      <c r="B13267" s="21" t="s">
        <v>1888</v>
      </c>
      <c r="C13267" s="32" t="s">
        <v>14039</v>
      </c>
      <c r="D13267" s="123" t="s">
        <v>25</v>
      </c>
      <c r="E13267" s="34">
        <v>0.2064</v>
      </c>
      <c r="F13267" s="169">
        <f t="shared" si="237"/>
        <v>0.2064</v>
      </c>
      <c r="G13267" s="34">
        <v>0.13689999999999999</v>
      </c>
      <c r="H13267" s="169">
        <f t="shared" si="238"/>
        <v>0.13689999999999999</v>
      </c>
    </row>
    <row r="13268" spans="1:8" s="121" customFormat="1" ht="14.25">
      <c r="A13268" s="31" t="s">
        <v>1942</v>
      </c>
      <c r="B13268" s="21" t="s">
        <v>1888</v>
      </c>
      <c r="C13268" s="32" t="s">
        <v>14040</v>
      </c>
      <c r="D13268" s="123" t="s">
        <v>25</v>
      </c>
      <c r="E13268" s="34">
        <v>1.1837</v>
      </c>
      <c r="F13268" s="169">
        <f t="shared" si="237"/>
        <v>1.1837</v>
      </c>
      <c r="G13268" s="34">
        <v>0.76790000000000003</v>
      </c>
      <c r="H13268" s="169">
        <f t="shared" si="238"/>
        <v>0.76790000000000003</v>
      </c>
    </row>
    <row r="13269" spans="1:8" s="121" customFormat="1" ht="14.25">
      <c r="A13269" s="31" t="s">
        <v>1943</v>
      </c>
      <c r="B13269" s="21" t="s">
        <v>1888</v>
      </c>
      <c r="C13269" s="32" t="s">
        <v>14041</v>
      </c>
      <c r="D13269" s="123" t="s">
        <v>25</v>
      </c>
      <c r="E13269" s="34">
        <v>2909.7051999999999</v>
      </c>
      <c r="F13269" s="169">
        <f t="shared" si="237"/>
        <v>2909.7051999999999</v>
      </c>
      <c r="G13269" s="34">
        <v>1612.471</v>
      </c>
      <c r="H13269" s="169">
        <f t="shared" si="238"/>
        <v>1612.471</v>
      </c>
    </row>
    <row r="13270" spans="1:8" s="121" customFormat="1" ht="14.25">
      <c r="A13270" s="31" t="s">
        <v>1944</v>
      </c>
      <c r="B13270" s="21" t="s">
        <v>1888</v>
      </c>
      <c r="C13270" s="32" t="s">
        <v>14042</v>
      </c>
      <c r="D13270" s="123" t="s">
        <v>25</v>
      </c>
      <c r="E13270" s="34">
        <v>1.5365</v>
      </c>
      <c r="F13270" s="169">
        <f t="shared" si="237"/>
        <v>1.5365</v>
      </c>
      <c r="G13270" s="34">
        <v>1.0446</v>
      </c>
      <c r="H13270" s="169">
        <f t="shared" si="238"/>
        <v>1.0446</v>
      </c>
    </row>
    <row r="13271" spans="1:8" s="121" customFormat="1" ht="14.25">
      <c r="A13271" s="31" t="s">
        <v>1945</v>
      </c>
      <c r="B13271" s="21" t="s">
        <v>1888</v>
      </c>
      <c r="C13271" s="32" t="s">
        <v>14043</v>
      </c>
      <c r="D13271" s="123" t="s">
        <v>25</v>
      </c>
      <c r="E13271" s="34">
        <v>2919.3004000000001</v>
      </c>
      <c r="F13271" s="169">
        <f t="shared" si="237"/>
        <v>2919.3004000000001</v>
      </c>
      <c r="G13271" s="34">
        <v>1749.7463</v>
      </c>
      <c r="H13271" s="169">
        <f t="shared" si="238"/>
        <v>1749.7463</v>
      </c>
    </row>
    <row r="13272" spans="1:8" s="121" customFormat="1" ht="14.25">
      <c r="A13272" s="31" t="s">
        <v>1946</v>
      </c>
      <c r="B13272" s="21" t="s">
        <v>1888</v>
      </c>
      <c r="C13272" s="32" t="s">
        <v>14044</v>
      </c>
      <c r="D13272" s="123" t="s">
        <v>25</v>
      </c>
      <c r="E13272" s="34">
        <v>18.397400000000001</v>
      </c>
      <c r="F13272" s="169">
        <f t="shared" si="237"/>
        <v>18.397400000000001</v>
      </c>
      <c r="G13272" s="34">
        <v>4.6100000000000003</v>
      </c>
      <c r="H13272" s="169">
        <f t="shared" si="238"/>
        <v>4.6100000000000003</v>
      </c>
    </row>
    <row r="13273" spans="1:8" s="121" customFormat="1" ht="14.25">
      <c r="A13273" s="31" t="s">
        <v>1947</v>
      </c>
      <c r="B13273" s="21" t="s">
        <v>1888</v>
      </c>
      <c r="C13273" s="32" t="s">
        <v>14045</v>
      </c>
      <c r="D13273" s="123" t="s">
        <v>25</v>
      </c>
      <c r="E13273" s="34">
        <v>237.3698</v>
      </c>
      <c r="F13273" s="169">
        <f t="shared" si="237"/>
        <v>237.3698</v>
      </c>
      <c r="G13273" s="34">
        <v>120.6345</v>
      </c>
      <c r="H13273" s="169">
        <f t="shared" si="238"/>
        <v>120.6345</v>
      </c>
    </row>
    <row r="13274" spans="1:8" s="121" customFormat="1" ht="14.25">
      <c r="A13274" s="31" t="s">
        <v>1948</v>
      </c>
      <c r="B13274" s="21" t="s">
        <v>1888</v>
      </c>
      <c r="C13274" s="32" t="s">
        <v>14046</v>
      </c>
      <c r="D13274" s="123" t="s">
        <v>25</v>
      </c>
      <c r="E13274" s="34">
        <v>717.98889999999994</v>
      </c>
      <c r="F13274" s="169">
        <f t="shared" si="237"/>
        <v>717.98889999999994</v>
      </c>
      <c r="G13274" s="34">
        <v>360.21050000000002</v>
      </c>
      <c r="H13274" s="169">
        <f t="shared" si="238"/>
        <v>360.21050000000002</v>
      </c>
    </row>
    <row r="13275" spans="1:8" s="121" customFormat="1" ht="14.25">
      <c r="A13275" s="31" t="s">
        <v>1949</v>
      </c>
      <c r="B13275" s="21" t="s">
        <v>1888</v>
      </c>
      <c r="C13275" s="32" t="s">
        <v>14047</v>
      </c>
      <c r="D13275" s="123" t="s">
        <v>25</v>
      </c>
      <c r="E13275" s="34">
        <v>8.7545999999999999</v>
      </c>
      <c r="F13275" s="169">
        <f t="shared" si="237"/>
        <v>8.7545999999999999</v>
      </c>
      <c r="G13275" s="34">
        <v>0.79069999999999996</v>
      </c>
      <c r="H13275" s="169">
        <f t="shared" si="238"/>
        <v>0.79069999999999996</v>
      </c>
    </row>
    <row r="13276" spans="1:8" s="121" customFormat="1" ht="14.25">
      <c r="A13276" s="31" t="s">
        <v>1950</v>
      </c>
      <c r="B13276" s="21" t="s">
        <v>1888</v>
      </c>
      <c r="C13276" s="32" t="s">
        <v>14048</v>
      </c>
      <c r="D13276" s="123" t="s">
        <v>25</v>
      </c>
      <c r="E13276" s="34">
        <v>53.398699999999998</v>
      </c>
      <c r="F13276" s="169">
        <f t="shared" si="237"/>
        <v>53.398699999999998</v>
      </c>
      <c r="G13276" s="34">
        <v>44.872799999999998</v>
      </c>
      <c r="H13276" s="169">
        <f t="shared" si="238"/>
        <v>44.872799999999998</v>
      </c>
    </row>
    <row r="13277" spans="1:8" s="121" customFormat="1" ht="14.25">
      <c r="A13277" s="31" t="s">
        <v>1951</v>
      </c>
      <c r="B13277" s="21" t="s">
        <v>1888</v>
      </c>
      <c r="C13277" s="32" t="s">
        <v>14049</v>
      </c>
      <c r="D13277" s="123" t="s">
        <v>25</v>
      </c>
      <c r="E13277" s="34">
        <v>0.67</v>
      </c>
      <c r="F13277" s="169">
        <f t="shared" si="237"/>
        <v>0.67</v>
      </c>
      <c r="G13277" s="34">
        <v>0.45550000000000002</v>
      </c>
      <c r="H13277" s="169">
        <f t="shared" si="238"/>
        <v>0.45550000000000002</v>
      </c>
    </row>
    <row r="13278" spans="1:8" s="121" customFormat="1" ht="14.25">
      <c r="A13278" s="31" t="s">
        <v>1952</v>
      </c>
      <c r="B13278" s="21" t="s">
        <v>1888</v>
      </c>
      <c r="C13278" s="32" t="s">
        <v>14050</v>
      </c>
      <c r="D13278" s="123" t="s">
        <v>25</v>
      </c>
      <c r="E13278" s="34">
        <v>878.08799999999997</v>
      </c>
      <c r="F13278" s="169">
        <f t="shared" si="237"/>
        <v>878.08799999999997</v>
      </c>
      <c r="G13278" s="34">
        <v>303.16320000000002</v>
      </c>
      <c r="H13278" s="169">
        <f t="shared" si="238"/>
        <v>303.16320000000002</v>
      </c>
    </row>
    <row r="13279" spans="1:8" s="121" customFormat="1" ht="14.25">
      <c r="A13279" s="31" t="s">
        <v>1953</v>
      </c>
      <c r="B13279" s="21" t="s">
        <v>1888</v>
      </c>
      <c r="C13279" s="32" t="s">
        <v>14051</v>
      </c>
      <c r="D13279" s="123" t="s">
        <v>25</v>
      </c>
      <c r="E13279" s="34">
        <v>184.3792</v>
      </c>
      <c r="F13279" s="169">
        <f t="shared" ref="F13279:F13342" si="239">E13279*$G$13212</f>
        <v>184.3792</v>
      </c>
      <c r="G13279" s="34">
        <v>71.005499999999998</v>
      </c>
      <c r="H13279" s="169">
        <f t="shared" ref="H13279:H13342" si="240">G13279*$G$13212</f>
        <v>71.005499999999998</v>
      </c>
    </row>
    <row r="13280" spans="1:8" s="121" customFormat="1" ht="14.25">
      <c r="A13280" s="31" t="s">
        <v>1954</v>
      </c>
      <c r="B13280" s="21" t="s">
        <v>1888</v>
      </c>
      <c r="C13280" s="32" t="s">
        <v>14052</v>
      </c>
      <c r="D13280" s="123" t="s">
        <v>25</v>
      </c>
      <c r="E13280" s="34">
        <v>70.593500000000006</v>
      </c>
      <c r="F13280" s="169">
        <f t="shared" si="239"/>
        <v>70.593500000000006</v>
      </c>
      <c r="G13280" s="34">
        <v>48.220500000000001</v>
      </c>
      <c r="H13280" s="169">
        <f t="shared" si="240"/>
        <v>48.220500000000001</v>
      </c>
    </row>
    <row r="13281" spans="1:8" s="121" customFormat="1" ht="14.25">
      <c r="A13281" s="31" t="s">
        <v>1955</v>
      </c>
      <c r="B13281" s="21" t="s">
        <v>1888</v>
      </c>
      <c r="C13281" s="32" t="s">
        <v>14053</v>
      </c>
      <c r="D13281" s="123" t="s">
        <v>25</v>
      </c>
      <c r="E13281" s="34">
        <v>0.10390000000000001</v>
      </c>
      <c r="F13281" s="169">
        <f t="shared" si="239"/>
        <v>0.10390000000000001</v>
      </c>
      <c r="G13281" s="34">
        <v>7.1300000000000002E-2</v>
      </c>
      <c r="H13281" s="169">
        <f t="shared" si="240"/>
        <v>7.1300000000000002E-2</v>
      </c>
    </row>
    <row r="13282" spans="1:8" s="121" customFormat="1" ht="14.25">
      <c r="A13282" s="31" t="s">
        <v>1956</v>
      </c>
      <c r="B13282" s="21" t="s">
        <v>1888</v>
      </c>
      <c r="C13282" s="32" t="s">
        <v>14054</v>
      </c>
      <c r="D13282" s="123" t="s">
        <v>25</v>
      </c>
      <c r="E13282" s="34">
        <v>44.430399999999999</v>
      </c>
      <c r="F13282" s="169">
        <f t="shared" si="239"/>
        <v>44.430399999999999</v>
      </c>
      <c r="G13282" s="34">
        <v>38.665999999999997</v>
      </c>
      <c r="H13282" s="169">
        <f t="shared" si="240"/>
        <v>38.665999999999997</v>
      </c>
    </row>
    <row r="13283" spans="1:8" s="121" customFormat="1" ht="14.25">
      <c r="A13283" s="31" t="s">
        <v>1957</v>
      </c>
      <c r="B13283" s="21" t="s">
        <v>1888</v>
      </c>
      <c r="C13283" s="32" t="s">
        <v>14055</v>
      </c>
      <c r="D13283" s="123" t="s">
        <v>25</v>
      </c>
      <c r="E13283" s="34">
        <v>820.55079999999998</v>
      </c>
      <c r="F13283" s="169">
        <f t="shared" si="239"/>
        <v>820.55079999999998</v>
      </c>
      <c r="G13283" s="34">
        <v>390.69470000000001</v>
      </c>
      <c r="H13283" s="169">
        <f t="shared" si="240"/>
        <v>390.69470000000001</v>
      </c>
    </row>
    <row r="13284" spans="1:8" s="121" customFormat="1" ht="14.25">
      <c r="A13284" s="31" t="s">
        <v>1958</v>
      </c>
      <c r="B13284" s="21" t="s">
        <v>1888</v>
      </c>
      <c r="C13284" s="32" t="s">
        <v>14056</v>
      </c>
      <c r="D13284" s="123" t="s">
        <v>25</v>
      </c>
      <c r="E13284" s="34">
        <v>253.8466</v>
      </c>
      <c r="F13284" s="169">
        <f t="shared" si="239"/>
        <v>253.8466</v>
      </c>
      <c r="G13284" s="34">
        <v>195.19990000000001</v>
      </c>
      <c r="H13284" s="169">
        <f t="shared" si="240"/>
        <v>195.19990000000001</v>
      </c>
    </row>
    <row r="13285" spans="1:8" s="121" customFormat="1" ht="14.25">
      <c r="A13285" s="31" t="s">
        <v>1959</v>
      </c>
      <c r="B13285" s="21" t="s">
        <v>1888</v>
      </c>
      <c r="C13285" s="32" t="s">
        <v>14057</v>
      </c>
      <c r="D13285" s="123" t="s">
        <v>25</v>
      </c>
      <c r="E13285" s="34">
        <v>30.180900000000001</v>
      </c>
      <c r="F13285" s="169">
        <f t="shared" si="239"/>
        <v>30.180900000000001</v>
      </c>
      <c r="G13285" s="34">
        <v>17.643599999999999</v>
      </c>
      <c r="H13285" s="169">
        <f t="shared" si="240"/>
        <v>17.643599999999999</v>
      </c>
    </row>
    <row r="13286" spans="1:8" s="121" customFormat="1" ht="14.25">
      <c r="A13286" s="31" t="s">
        <v>1960</v>
      </c>
      <c r="B13286" s="21" t="s">
        <v>1888</v>
      </c>
      <c r="C13286" s="32" t="s">
        <v>14058</v>
      </c>
      <c r="D13286" s="123" t="s">
        <v>25</v>
      </c>
      <c r="E13286" s="34">
        <v>181.53139999999999</v>
      </c>
      <c r="F13286" s="169">
        <f t="shared" si="239"/>
        <v>181.53139999999999</v>
      </c>
      <c r="G13286" s="34">
        <v>136.66220000000001</v>
      </c>
      <c r="H13286" s="169">
        <f t="shared" si="240"/>
        <v>136.66220000000001</v>
      </c>
    </row>
    <row r="13287" spans="1:8" s="121" customFormat="1" ht="14.25">
      <c r="A13287" s="31" t="s">
        <v>1961</v>
      </c>
      <c r="B13287" s="21" t="s">
        <v>1888</v>
      </c>
      <c r="C13287" s="32" t="s">
        <v>14059</v>
      </c>
      <c r="D13287" s="123" t="s">
        <v>25</v>
      </c>
      <c r="E13287" s="34">
        <v>33.972299999999997</v>
      </c>
      <c r="F13287" s="169">
        <f t="shared" si="239"/>
        <v>33.972299999999997</v>
      </c>
      <c r="G13287" s="34">
        <v>31.521000000000001</v>
      </c>
      <c r="H13287" s="169">
        <f t="shared" si="240"/>
        <v>31.521000000000001</v>
      </c>
    </row>
    <row r="13288" spans="1:8" s="121" customFormat="1" ht="14.25">
      <c r="A13288" s="31" t="s">
        <v>1962</v>
      </c>
      <c r="B13288" s="21" t="s">
        <v>1888</v>
      </c>
      <c r="C13288" s="32" t="s">
        <v>14060</v>
      </c>
      <c r="D13288" s="123" t="s">
        <v>25</v>
      </c>
      <c r="E13288" s="34">
        <v>33.889499999999998</v>
      </c>
      <c r="F13288" s="169">
        <f t="shared" si="239"/>
        <v>33.889499999999998</v>
      </c>
      <c r="G13288" s="34">
        <v>26.847799999999999</v>
      </c>
      <c r="H13288" s="169">
        <f t="shared" si="240"/>
        <v>26.847799999999999</v>
      </c>
    </row>
    <row r="13289" spans="1:8" s="121" customFormat="1" ht="14.25">
      <c r="A13289" s="31" t="s">
        <v>1963</v>
      </c>
      <c r="B13289" s="21" t="s">
        <v>1888</v>
      </c>
      <c r="C13289" s="32" t="s">
        <v>14061</v>
      </c>
      <c r="D13289" s="123" t="s">
        <v>25</v>
      </c>
      <c r="E13289" s="34">
        <v>49.330199999999998</v>
      </c>
      <c r="F13289" s="169">
        <f t="shared" si="239"/>
        <v>49.330199999999998</v>
      </c>
      <c r="G13289" s="34">
        <v>39.080199999999998</v>
      </c>
      <c r="H13289" s="169">
        <f t="shared" si="240"/>
        <v>39.080199999999998</v>
      </c>
    </row>
    <row r="13290" spans="1:8" s="121" customFormat="1" ht="14.25">
      <c r="A13290" s="31" t="s">
        <v>1964</v>
      </c>
      <c r="B13290" s="21" t="s">
        <v>1888</v>
      </c>
      <c r="C13290" s="32" t="s">
        <v>14062</v>
      </c>
      <c r="D13290" s="123" t="s">
        <v>25</v>
      </c>
      <c r="E13290" s="34">
        <v>24.8657</v>
      </c>
      <c r="F13290" s="169">
        <f t="shared" si="239"/>
        <v>24.8657</v>
      </c>
      <c r="G13290" s="34">
        <v>19.699000000000002</v>
      </c>
      <c r="H13290" s="169">
        <f t="shared" si="240"/>
        <v>19.699000000000002</v>
      </c>
    </row>
    <row r="13291" spans="1:8" s="121" customFormat="1" ht="14.25">
      <c r="A13291" s="31" t="s">
        <v>1965</v>
      </c>
      <c r="B13291" s="21" t="s">
        <v>1888</v>
      </c>
      <c r="C13291" s="32" t="s">
        <v>14063</v>
      </c>
      <c r="D13291" s="123" t="s">
        <v>25</v>
      </c>
      <c r="E13291" s="34">
        <v>193.33150000000001</v>
      </c>
      <c r="F13291" s="169">
        <f t="shared" si="239"/>
        <v>193.33150000000001</v>
      </c>
      <c r="G13291" s="34">
        <v>75.945800000000006</v>
      </c>
      <c r="H13291" s="169">
        <f t="shared" si="240"/>
        <v>75.945800000000006</v>
      </c>
    </row>
    <row r="13292" spans="1:8" s="121" customFormat="1" ht="14.25">
      <c r="A13292" s="31" t="s">
        <v>1966</v>
      </c>
      <c r="B13292" s="21" t="s">
        <v>1888</v>
      </c>
      <c r="C13292" s="32" t="s">
        <v>14064</v>
      </c>
      <c r="D13292" s="123" t="s">
        <v>25</v>
      </c>
      <c r="E13292" s="34">
        <v>8.9956999999999994</v>
      </c>
      <c r="F13292" s="169">
        <f t="shared" si="239"/>
        <v>8.9956999999999994</v>
      </c>
      <c r="G13292" s="34">
        <v>0.52239999999999998</v>
      </c>
      <c r="H13292" s="169">
        <f t="shared" si="240"/>
        <v>0.52239999999999998</v>
      </c>
    </row>
    <row r="13293" spans="1:8" s="121" customFormat="1" ht="14.25">
      <c r="A13293" s="31" t="s">
        <v>1967</v>
      </c>
      <c r="B13293" s="21" t="s">
        <v>1888</v>
      </c>
      <c r="C13293" s="32" t="s">
        <v>14065</v>
      </c>
      <c r="D13293" s="123" t="s">
        <v>25</v>
      </c>
      <c r="E13293" s="34">
        <v>36.054299999999998</v>
      </c>
      <c r="F13293" s="169">
        <f t="shared" si="239"/>
        <v>36.054299999999998</v>
      </c>
      <c r="G13293" s="34">
        <v>6.4302000000000001</v>
      </c>
      <c r="H13293" s="169">
        <f t="shared" si="240"/>
        <v>6.4302000000000001</v>
      </c>
    </row>
    <row r="13294" spans="1:8" s="121" customFormat="1" ht="14.25">
      <c r="A13294" s="31" t="s">
        <v>1968</v>
      </c>
      <c r="B13294" s="21" t="s">
        <v>1888</v>
      </c>
      <c r="C13294" s="32" t="s">
        <v>14066</v>
      </c>
      <c r="D13294" s="123" t="s">
        <v>25</v>
      </c>
      <c r="E13294" s="34">
        <v>2774.7682</v>
      </c>
      <c r="F13294" s="169">
        <f t="shared" si="239"/>
        <v>2774.7682</v>
      </c>
      <c r="G13294" s="34">
        <v>1441.4806000000001</v>
      </c>
      <c r="H13294" s="169">
        <f t="shared" si="240"/>
        <v>1441.4806000000001</v>
      </c>
    </row>
    <row r="13295" spans="1:8" s="121" customFormat="1" ht="14.25">
      <c r="A13295" s="31" t="s">
        <v>1969</v>
      </c>
      <c r="B13295" s="21" t="s">
        <v>1888</v>
      </c>
      <c r="C13295" s="32" t="s">
        <v>14067</v>
      </c>
      <c r="D13295" s="123" t="s">
        <v>25</v>
      </c>
      <c r="E13295" s="34">
        <v>4548.2478000000001</v>
      </c>
      <c r="F13295" s="169">
        <f t="shared" si="239"/>
        <v>4548.2478000000001</v>
      </c>
      <c r="G13295" s="34">
        <v>2387.7838000000002</v>
      </c>
      <c r="H13295" s="169">
        <f t="shared" si="240"/>
        <v>2387.7838000000002</v>
      </c>
    </row>
    <row r="13296" spans="1:8" s="121" customFormat="1" ht="14.25">
      <c r="A13296" s="31" t="s">
        <v>1970</v>
      </c>
      <c r="B13296" s="21" t="s">
        <v>1888</v>
      </c>
      <c r="C13296" s="32" t="s">
        <v>14068</v>
      </c>
      <c r="D13296" s="123" t="s">
        <v>25</v>
      </c>
      <c r="E13296" s="34">
        <v>158.56950000000001</v>
      </c>
      <c r="F13296" s="169">
        <f t="shared" si="239"/>
        <v>158.56950000000001</v>
      </c>
      <c r="G13296" s="34">
        <v>68.670699999999997</v>
      </c>
      <c r="H13296" s="169">
        <f t="shared" si="240"/>
        <v>68.670699999999997</v>
      </c>
    </row>
    <row r="13297" spans="1:8" s="121" customFormat="1" ht="14.25">
      <c r="A13297" s="31" t="s">
        <v>1971</v>
      </c>
      <c r="B13297" s="21" t="s">
        <v>1888</v>
      </c>
      <c r="C13297" s="32" t="s">
        <v>14069</v>
      </c>
      <c r="D13297" s="123" t="s">
        <v>25</v>
      </c>
      <c r="E13297" s="34">
        <v>26.229500000000002</v>
      </c>
      <c r="F13297" s="169">
        <f t="shared" si="239"/>
        <v>26.229500000000002</v>
      </c>
      <c r="G13297" s="34">
        <v>4.8849</v>
      </c>
      <c r="H13297" s="169">
        <f t="shared" si="240"/>
        <v>4.8849</v>
      </c>
    </row>
    <row r="13298" spans="1:8" s="121" customFormat="1" ht="14.25">
      <c r="A13298" s="31" t="s">
        <v>1972</v>
      </c>
      <c r="B13298" s="21" t="s">
        <v>1888</v>
      </c>
      <c r="C13298" s="32" t="s">
        <v>14070</v>
      </c>
      <c r="D13298" s="123" t="s">
        <v>25</v>
      </c>
      <c r="E13298" s="34">
        <v>47.603200000000001</v>
      </c>
      <c r="F13298" s="169">
        <f t="shared" si="239"/>
        <v>47.603200000000001</v>
      </c>
      <c r="G13298" s="34">
        <v>33.425699999999999</v>
      </c>
      <c r="H13298" s="169">
        <f t="shared" si="240"/>
        <v>33.425699999999999</v>
      </c>
    </row>
    <row r="13299" spans="1:8" s="121" customFormat="1" ht="14.25">
      <c r="A13299" s="31" t="s">
        <v>1973</v>
      </c>
      <c r="B13299" s="21" t="s">
        <v>1888</v>
      </c>
      <c r="C13299" s="32" t="s">
        <v>14071</v>
      </c>
      <c r="D13299" s="123" t="s">
        <v>25</v>
      </c>
      <c r="E13299" s="34">
        <v>45.067999999999998</v>
      </c>
      <c r="F13299" s="169">
        <f t="shared" si="239"/>
        <v>45.067999999999998</v>
      </c>
      <c r="G13299" s="34">
        <v>31.9436</v>
      </c>
      <c r="H13299" s="169">
        <f t="shared" si="240"/>
        <v>31.9436</v>
      </c>
    </row>
    <row r="13300" spans="1:8" s="121" customFormat="1" ht="14.25">
      <c r="A13300" s="31" t="s">
        <v>1974</v>
      </c>
      <c r="B13300" s="21" t="s">
        <v>1888</v>
      </c>
      <c r="C13300" s="32" t="s">
        <v>14072</v>
      </c>
      <c r="D13300" s="123" t="s">
        <v>25</v>
      </c>
      <c r="E13300" s="34">
        <v>778.59389999999996</v>
      </c>
      <c r="F13300" s="169">
        <f t="shared" si="239"/>
        <v>778.59389999999996</v>
      </c>
      <c r="G13300" s="34">
        <v>237.76300000000001</v>
      </c>
      <c r="H13300" s="169">
        <f t="shared" si="240"/>
        <v>237.76300000000001</v>
      </c>
    </row>
    <row r="13301" spans="1:8" s="121" customFormat="1" ht="14.25">
      <c r="A13301" s="31" t="s">
        <v>1975</v>
      </c>
      <c r="B13301" s="21" t="s">
        <v>1888</v>
      </c>
      <c r="C13301" s="32" t="s">
        <v>14073</v>
      </c>
      <c r="D13301" s="123" t="s">
        <v>25</v>
      </c>
      <c r="E13301" s="34">
        <v>77.771100000000004</v>
      </c>
      <c r="F13301" s="169">
        <f t="shared" si="239"/>
        <v>77.771100000000004</v>
      </c>
      <c r="G13301" s="34">
        <v>53.082999999999998</v>
      </c>
      <c r="H13301" s="169">
        <f t="shared" si="240"/>
        <v>53.082999999999998</v>
      </c>
    </row>
    <row r="13302" spans="1:8" s="121" customFormat="1" ht="14.25">
      <c r="A13302" s="31" t="s">
        <v>1976</v>
      </c>
      <c r="B13302" s="21" t="s">
        <v>1888</v>
      </c>
      <c r="C13302" s="32" t="s">
        <v>14074</v>
      </c>
      <c r="D13302" s="123" t="s">
        <v>25</v>
      </c>
      <c r="E13302" s="34">
        <v>5.8352000000000004</v>
      </c>
      <c r="F13302" s="169">
        <f t="shared" si="239"/>
        <v>5.8352000000000004</v>
      </c>
      <c r="G13302" s="34">
        <v>0.95299999999999996</v>
      </c>
      <c r="H13302" s="169">
        <f t="shared" si="240"/>
        <v>0.95299999999999996</v>
      </c>
    </row>
    <row r="13303" spans="1:8" s="121" customFormat="1" ht="14.25">
      <c r="A13303" s="31" t="s">
        <v>1977</v>
      </c>
      <c r="B13303" s="21" t="s">
        <v>1888</v>
      </c>
      <c r="C13303" s="32" t="s">
        <v>14075</v>
      </c>
      <c r="D13303" s="123" t="s">
        <v>25</v>
      </c>
      <c r="E13303" s="34">
        <v>853.48410000000001</v>
      </c>
      <c r="F13303" s="169">
        <f t="shared" si="239"/>
        <v>853.48410000000001</v>
      </c>
      <c r="G13303" s="34">
        <v>398.36279999999999</v>
      </c>
      <c r="H13303" s="169">
        <f t="shared" si="240"/>
        <v>398.36279999999999</v>
      </c>
    </row>
    <row r="13304" spans="1:8" s="121" customFormat="1" ht="14.25">
      <c r="A13304" s="31" t="s">
        <v>1978</v>
      </c>
      <c r="B13304" s="21" t="s">
        <v>1888</v>
      </c>
      <c r="C13304" s="32" t="s">
        <v>14076</v>
      </c>
      <c r="D13304" s="123" t="s">
        <v>25</v>
      </c>
      <c r="E13304" s="34">
        <v>388.49900000000002</v>
      </c>
      <c r="F13304" s="169">
        <f t="shared" si="239"/>
        <v>388.49900000000002</v>
      </c>
      <c r="G13304" s="34">
        <v>160.4572</v>
      </c>
      <c r="H13304" s="169">
        <f t="shared" si="240"/>
        <v>160.4572</v>
      </c>
    </row>
    <row r="13305" spans="1:8" s="121" customFormat="1" ht="14.25">
      <c r="A13305" s="31" t="s">
        <v>1979</v>
      </c>
      <c r="B13305" s="21" t="s">
        <v>1888</v>
      </c>
      <c r="C13305" s="32" t="s">
        <v>14077</v>
      </c>
      <c r="D13305" s="123" t="s">
        <v>25</v>
      </c>
      <c r="E13305" s="34">
        <v>78.392399999999995</v>
      </c>
      <c r="F13305" s="169">
        <f t="shared" si="239"/>
        <v>78.392399999999995</v>
      </c>
      <c r="G13305" s="34">
        <v>54.3872</v>
      </c>
      <c r="H13305" s="169">
        <f t="shared" si="240"/>
        <v>54.3872</v>
      </c>
    </row>
    <row r="13306" spans="1:8" s="121" customFormat="1" ht="14.25">
      <c r="A13306" s="31" t="s">
        <v>1980</v>
      </c>
      <c r="B13306" s="21" t="s">
        <v>1888</v>
      </c>
      <c r="C13306" s="32" t="s">
        <v>14078</v>
      </c>
      <c r="D13306" s="123" t="s">
        <v>25</v>
      </c>
      <c r="E13306" s="34">
        <v>3.4367999999999999</v>
      </c>
      <c r="F13306" s="169">
        <f t="shared" si="239"/>
        <v>3.4367999999999999</v>
      </c>
      <c r="G13306" s="34">
        <v>2.3527</v>
      </c>
      <c r="H13306" s="169">
        <f t="shared" si="240"/>
        <v>2.3527</v>
      </c>
    </row>
    <row r="13307" spans="1:8" s="121" customFormat="1" ht="14.25">
      <c r="A13307" s="31" t="s">
        <v>1981</v>
      </c>
      <c r="B13307" s="21" t="s">
        <v>1888</v>
      </c>
      <c r="C13307" s="32" t="s">
        <v>14079</v>
      </c>
      <c r="D13307" s="123" t="s">
        <v>25</v>
      </c>
      <c r="E13307" s="34">
        <v>24.024999999999999</v>
      </c>
      <c r="F13307" s="169">
        <f t="shared" si="239"/>
        <v>24.024999999999999</v>
      </c>
      <c r="G13307" s="34">
        <v>16.4466</v>
      </c>
      <c r="H13307" s="169">
        <f t="shared" si="240"/>
        <v>16.4466</v>
      </c>
    </row>
    <row r="13308" spans="1:8" s="121" customFormat="1" ht="14.25">
      <c r="A13308" s="31" t="s">
        <v>1982</v>
      </c>
      <c r="B13308" s="21" t="s">
        <v>1888</v>
      </c>
      <c r="C13308" s="32" t="s">
        <v>14080</v>
      </c>
      <c r="D13308" s="123" t="s">
        <v>25</v>
      </c>
      <c r="E13308" s="34">
        <v>1.2205999999999999</v>
      </c>
      <c r="F13308" s="169">
        <f t="shared" si="239"/>
        <v>1.2205999999999999</v>
      </c>
      <c r="G13308" s="34">
        <v>0.83560000000000001</v>
      </c>
      <c r="H13308" s="169">
        <f t="shared" si="240"/>
        <v>0.83560000000000001</v>
      </c>
    </row>
    <row r="13309" spans="1:8" s="121" customFormat="1" ht="14.25">
      <c r="A13309" s="31" t="s">
        <v>1983</v>
      </c>
      <c r="B13309" s="21" t="s">
        <v>1888</v>
      </c>
      <c r="C13309" s="32" t="s">
        <v>14081</v>
      </c>
      <c r="D13309" s="123" t="s">
        <v>25</v>
      </c>
      <c r="E13309" s="34">
        <v>357.23320000000001</v>
      </c>
      <c r="F13309" s="169">
        <f t="shared" si="239"/>
        <v>357.23320000000001</v>
      </c>
      <c r="G13309" s="34">
        <v>150.7277</v>
      </c>
      <c r="H13309" s="169">
        <f t="shared" si="240"/>
        <v>150.7277</v>
      </c>
    </row>
    <row r="13310" spans="1:8" s="121" customFormat="1" ht="14.25">
      <c r="A13310" s="31" t="s">
        <v>1984</v>
      </c>
      <c r="B13310" s="21" t="s">
        <v>1888</v>
      </c>
      <c r="C13310" s="32" t="s">
        <v>14082</v>
      </c>
      <c r="D13310" s="123" t="s">
        <v>25</v>
      </c>
      <c r="E13310" s="34">
        <v>157.32749999999999</v>
      </c>
      <c r="F13310" s="169">
        <f t="shared" si="239"/>
        <v>157.32749999999999</v>
      </c>
      <c r="G13310" s="34">
        <v>73.313500000000005</v>
      </c>
      <c r="H13310" s="169">
        <f t="shared" si="240"/>
        <v>73.313500000000005</v>
      </c>
    </row>
    <row r="13311" spans="1:8" s="121" customFormat="1" ht="14.25">
      <c r="A13311" s="31" t="s">
        <v>1985</v>
      </c>
      <c r="B13311" s="21" t="s">
        <v>1888</v>
      </c>
      <c r="C13311" s="32" t="s">
        <v>14083</v>
      </c>
      <c r="D13311" s="123" t="s">
        <v>25</v>
      </c>
      <c r="E13311" s="34">
        <v>214.1079</v>
      </c>
      <c r="F13311" s="169">
        <f t="shared" si="239"/>
        <v>214.1079</v>
      </c>
      <c r="G13311" s="34">
        <v>92.175600000000003</v>
      </c>
      <c r="H13311" s="169">
        <f t="shared" si="240"/>
        <v>92.175600000000003</v>
      </c>
    </row>
    <row r="13312" spans="1:8" s="121" customFormat="1" ht="14.25">
      <c r="A13312" s="31" t="s">
        <v>1986</v>
      </c>
      <c r="B13312" s="21" t="s">
        <v>1888</v>
      </c>
      <c r="C13312" s="32" t="s">
        <v>14084</v>
      </c>
      <c r="D13312" s="123" t="s">
        <v>25</v>
      </c>
      <c r="E13312" s="34">
        <v>623.55200000000002</v>
      </c>
      <c r="F13312" s="169">
        <f t="shared" si="239"/>
        <v>623.55200000000002</v>
      </c>
      <c r="G13312" s="34">
        <v>257.68819999999999</v>
      </c>
      <c r="H13312" s="169">
        <f t="shared" si="240"/>
        <v>257.68819999999999</v>
      </c>
    </row>
    <row r="13313" spans="1:8" s="121" customFormat="1" ht="14.25">
      <c r="A13313" s="31" t="s">
        <v>1987</v>
      </c>
      <c r="B13313" s="21" t="s">
        <v>1888</v>
      </c>
      <c r="C13313" s="32" t="s">
        <v>14085</v>
      </c>
      <c r="D13313" s="123" t="s">
        <v>25</v>
      </c>
      <c r="E13313" s="34">
        <v>892.14269999999999</v>
      </c>
      <c r="F13313" s="169">
        <f t="shared" si="239"/>
        <v>892.14269999999999</v>
      </c>
      <c r="G13313" s="34">
        <v>454.75540000000001</v>
      </c>
      <c r="H13313" s="169">
        <f t="shared" si="240"/>
        <v>454.75540000000001</v>
      </c>
    </row>
    <row r="13314" spans="1:8" s="121" customFormat="1" ht="14.25">
      <c r="A13314" s="31" t="s">
        <v>1988</v>
      </c>
      <c r="B13314" s="21" t="s">
        <v>1888</v>
      </c>
      <c r="C13314" s="32" t="s">
        <v>14086</v>
      </c>
      <c r="D13314" s="123" t="s">
        <v>25</v>
      </c>
      <c r="E13314" s="34">
        <v>82.159199999999998</v>
      </c>
      <c r="F13314" s="169">
        <f t="shared" si="239"/>
        <v>82.159199999999998</v>
      </c>
      <c r="G13314" s="34">
        <v>45.441800000000001</v>
      </c>
      <c r="H13314" s="169">
        <f t="shared" si="240"/>
        <v>45.441800000000001</v>
      </c>
    </row>
    <row r="13315" spans="1:8" s="121" customFormat="1" ht="14.25">
      <c r="A13315" s="31" t="s">
        <v>1989</v>
      </c>
      <c r="B13315" s="21" t="s">
        <v>1888</v>
      </c>
      <c r="C13315" s="32" t="s">
        <v>14087</v>
      </c>
      <c r="D13315" s="123" t="s">
        <v>25</v>
      </c>
      <c r="E13315" s="34">
        <v>5344.4129000000003</v>
      </c>
      <c r="F13315" s="169">
        <f t="shared" si="239"/>
        <v>5344.4129000000003</v>
      </c>
      <c r="G13315" s="34">
        <v>1917.8311000000001</v>
      </c>
      <c r="H13315" s="169">
        <f t="shared" si="240"/>
        <v>1917.8311000000001</v>
      </c>
    </row>
    <row r="13316" spans="1:8" s="121" customFormat="1" ht="14.25">
      <c r="A13316" s="31" t="s">
        <v>1990</v>
      </c>
      <c r="B13316" s="21" t="s">
        <v>1888</v>
      </c>
      <c r="C13316" s="32" t="s">
        <v>14088</v>
      </c>
      <c r="D13316" s="123" t="s">
        <v>25</v>
      </c>
      <c r="E13316" s="34">
        <v>332.13409999999999</v>
      </c>
      <c r="F13316" s="169">
        <f t="shared" si="239"/>
        <v>332.13409999999999</v>
      </c>
      <c r="G13316" s="34">
        <v>152.26830000000001</v>
      </c>
      <c r="H13316" s="169">
        <f t="shared" si="240"/>
        <v>152.26830000000001</v>
      </c>
    </row>
    <row r="13317" spans="1:8" s="121" customFormat="1" ht="14.25">
      <c r="A13317" s="31" t="s">
        <v>1991</v>
      </c>
      <c r="B13317" s="21" t="s">
        <v>1888</v>
      </c>
      <c r="C13317" s="32" t="s">
        <v>14089</v>
      </c>
      <c r="D13317" s="123" t="s">
        <v>25</v>
      </c>
      <c r="E13317" s="34">
        <v>226.22319999999999</v>
      </c>
      <c r="F13317" s="169">
        <f t="shared" si="239"/>
        <v>226.22319999999999</v>
      </c>
      <c r="G13317" s="34">
        <v>70.890600000000006</v>
      </c>
      <c r="H13317" s="169">
        <f t="shared" si="240"/>
        <v>70.890600000000006</v>
      </c>
    </row>
    <row r="13318" spans="1:8" s="121" customFormat="1" ht="14.25">
      <c r="A13318" s="31" t="s">
        <v>1992</v>
      </c>
      <c r="B13318" s="21" t="s">
        <v>1888</v>
      </c>
      <c r="C13318" s="32" t="s">
        <v>14090</v>
      </c>
      <c r="D13318" s="123" t="s">
        <v>25</v>
      </c>
      <c r="E13318" s="34">
        <v>14.2438</v>
      </c>
      <c r="F13318" s="169">
        <f t="shared" si="239"/>
        <v>14.2438</v>
      </c>
      <c r="G13318" s="34">
        <v>9.4481999999999999</v>
      </c>
      <c r="H13318" s="169">
        <f t="shared" si="240"/>
        <v>9.4481999999999999</v>
      </c>
    </row>
    <row r="13319" spans="1:8" s="121" customFormat="1" ht="14.25">
      <c r="A13319" s="31" t="s">
        <v>1993</v>
      </c>
      <c r="B13319" s="21" t="s">
        <v>1888</v>
      </c>
      <c r="C13319" s="32" t="s">
        <v>14091</v>
      </c>
      <c r="D13319" s="123" t="s">
        <v>25</v>
      </c>
      <c r="E13319" s="34">
        <v>48.464700000000001</v>
      </c>
      <c r="F13319" s="169">
        <f t="shared" si="239"/>
        <v>48.464700000000001</v>
      </c>
      <c r="G13319" s="34">
        <v>41.4437</v>
      </c>
      <c r="H13319" s="169">
        <f t="shared" si="240"/>
        <v>41.4437</v>
      </c>
    </row>
    <row r="13320" spans="1:8" s="121" customFormat="1" ht="14.25">
      <c r="A13320" s="31" t="s">
        <v>1994</v>
      </c>
      <c r="B13320" s="21" t="s">
        <v>1888</v>
      </c>
      <c r="C13320" s="32" t="s">
        <v>14092</v>
      </c>
      <c r="D13320" s="123" t="s">
        <v>25</v>
      </c>
      <c r="E13320" s="34">
        <v>57.298999999999999</v>
      </c>
      <c r="F13320" s="169">
        <f t="shared" si="239"/>
        <v>57.298999999999999</v>
      </c>
      <c r="G13320" s="34">
        <v>51.308100000000003</v>
      </c>
      <c r="H13320" s="169">
        <f t="shared" si="240"/>
        <v>51.308100000000003</v>
      </c>
    </row>
    <row r="13321" spans="1:8" s="121" customFormat="1" ht="14.25">
      <c r="A13321" s="31" t="s">
        <v>1995</v>
      </c>
      <c r="B13321" s="21" t="s">
        <v>1888</v>
      </c>
      <c r="C13321" s="32" t="s">
        <v>14093</v>
      </c>
      <c r="D13321" s="123" t="s">
        <v>25</v>
      </c>
      <c r="E13321" s="34">
        <v>57.0961</v>
      </c>
      <c r="F13321" s="169">
        <f t="shared" si="239"/>
        <v>57.0961</v>
      </c>
      <c r="G13321" s="34">
        <v>26.052299999999999</v>
      </c>
      <c r="H13321" s="169">
        <f t="shared" si="240"/>
        <v>26.052299999999999</v>
      </c>
    </row>
    <row r="13322" spans="1:8" s="121" customFormat="1" ht="14.25">
      <c r="A13322" s="31" t="s">
        <v>1996</v>
      </c>
      <c r="B13322" s="21" t="s">
        <v>1888</v>
      </c>
      <c r="C13322" s="32" t="s">
        <v>14094</v>
      </c>
      <c r="D13322" s="123" t="s">
        <v>25</v>
      </c>
      <c r="E13322" s="34">
        <v>598.3279</v>
      </c>
      <c r="F13322" s="169">
        <f t="shared" si="239"/>
        <v>598.3279</v>
      </c>
      <c r="G13322" s="34">
        <v>263.75709999999998</v>
      </c>
      <c r="H13322" s="169">
        <f t="shared" si="240"/>
        <v>263.75709999999998</v>
      </c>
    </row>
    <row r="13323" spans="1:8" s="121" customFormat="1" ht="14.25">
      <c r="A13323" s="31" t="s">
        <v>1997</v>
      </c>
      <c r="B13323" s="21" t="s">
        <v>1888</v>
      </c>
      <c r="C13323" s="32" t="s">
        <v>14095</v>
      </c>
      <c r="D13323" s="123" t="s">
        <v>25</v>
      </c>
      <c r="E13323" s="34">
        <v>0.18720000000000001</v>
      </c>
      <c r="F13323" s="169">
        <f t="shared" si="239"/>
        <v>0.18720000000000001</v>
      </c>
      <c r="G13323" s="34">
        <v>0.1056</v>
      </c>
      <c r="H13323" s="169">
        <f t="shared" si="240"/>
        <v>0.1056</v>
      </c>
    </row>
    <row r="13324" spans="1:8" s="121" customFormat="1" ht="14.25">
      <c r="A13324" s="31" t="s">
        <v>1998</v>
      </c>
      <c r="B13324" s="21" t="s">
        <v>1888</v>
      </c>
      <c r="C13324" s="32" t="s">
        <v>14096</v>
      </c>
      <c r="D13324" s="123" t="s">
        <v>25</v>
      </c>
      <c r="E13324" s="34">
        <v>0.17380000000000001</v>
      </c>
      <c r="F13324" s="169">
        <f t="shared" si="239"/>
        <v>0.17380000000000001</v>
      </c>
      <c r="G13324" s="34">
        <v>9.8000000000000004E-2</v>
      </c>
      <c r="H13324" s="169">
        <f t="shared" si="240"/>
        <v>9.8000000000000004E-2</v>
      </c>
    </row>
    <row r="13325" spans="1:8" s="121" customFormat="1" ht="14.25">
      <c r="A13325" s="31" t="s">
        <v>1999</v>
      </c>
      <c r="B13325" s="21" t="s">
        <v>1888</v>
      </c>
      <c r="C13325" s="32" t="s">
        <v>14097</v>
      </c>
      <c r="D13325" s="123" t="s">
        <v>25</v>
      </c>
      <c r="E13325" s="34">
        <v>102.39360000000001</v>
      </c>
      <c r="F13325" s="169">
        <f t="shared" si="239"/>
        <v>102.39360000000001</v>
      </c>
      <c r="G13325" s="34">
        <v>63.833300000000001</v>
      </c>
      <c r="H13325" s="169">
        <f t="shared" si="240"/>
        <v>63.833300000000001</v>
      </c>
    </row>
    <row r="13326" spans="1:8" s="121" customFormat="1" ht="14.25">
      <c r="A13326" s="31" t="s">
        <v>2000</v>
      </c>
      <c r="B13326" s="21" t="s">
        <v>1888</v>
      </c>
      <c r="C13326" s="32" t="s">
        <v>14098</v>
      </c>
      <c r="D13326" s="123" t="s">
        <v>25</v>
      </c>
      <c r="E13326" s="34">
        <v>17.9285</v>
      </c>
      <c r="F13326" s="169">
        <f t="shared" si="239"/>
        <v>17.9285</v>
      </c>
      <c r="G13326" s="34">
        <v>11.0764</v>
      </c>
      <c r="H13326" s="169">
        <f t="shared" si="240"/>
        <v>11.0764</v>
      </c>
    </row>
    <row r="13327" spans="1:8" s="121" customFormat="1" ht="14.25">
      <c r="A13327" s="31" t="s">
        <v>2001</v>
      </c>
      <c r="B13327" s="21" t="s">
        <v>1888</v>
      </c>
      <c r="C13327" s="32" t="s">
        <v>14099</v>
      </c>
      <c r="D13327" s="123" t="s">
        <v>25</v>
      </c>
      <c r="E13327" s="34">
        <v>5.6169000000000002</v>
      </c>
      <c r="F13327" s="169">
        <f t="shared" si="239"/>
        <v>5.6169000000000002</v>
      </c>
      <c r="G13327" s="34">
        <v>0.48</v>
      </c>
      <c r="H13327" s="169">
        <f t="shared" si="240"/>
        <v>0.48</v>
      </c>
    </row>
    <row r="13328" spans="1:8" s="121" customFormat="1" ht="14.25">
      <c r="A13328" s="31" t="s">
        <v>2002</v>
      </c>
      <c r="B13328" s="21" t="s">
        <v>1888</v>
      </c>
      <c r="C13328" s="32" t="s">
        <v>14100</v>
      </c>
      <c r="D13328" s="123" t="s">
        <v>25</v>
      </c>
      <c r="E13328" s="34">
        <v>1941.8878</v>
      </c>
      <c r="F13328" s="169">
        <f t="shared" si="239"/>
        <v>1941.8878</v>
      </c>
      <c r="G13328" s="34">
        <v>310.78820000000002</v>
      </c>
      <c r="H13328" s="169">
        <f t="shared" si="240"/>
        <v>310.78820000000002</v>
      </c>
    </row>
    <row r="13329" spans="1:8" s="121" customFormat="1" ht="14.25">
      <c r="A13329" s="31" t="s">
        <v>2003</v>
      </c>
      <c r="B13329" s="21" t="s">
        <v>1888</v>
      </c>
      <c r="C13329" s="32" t="s">
        <v>14101</v>
      </c>
      <c r="D13329" s="123" t="s">
        <v>25</v>
      </c>
      <c r="E13329" s="34">
        <v>1961.7826</v>
      </c>
      <c r="F13329" s="169">
        <f t="shared" si="239"/>
        <v>1961.7826</v>
      </c>
      <c r="G13329" s="34">
        <v>323.03730000000002</v>
      </c>
      <c r="H13329" s="169">
        <f t="shared" si="240"/>
        <v>323.03730000000002</v>
      </c>
    </row>
    <row r="13330" spans="1:8" s="121" customFormat="1" ht="14.25">
      <c r="A13330" s="31" t="s">
        <v>2004</v>
      </c>
      <c r="B13330" s="21" t="s">
        <v>1888</v>
      </c>
      <c r="C13330" s="32" t="s">
        <v>14102</v>
      </c>
      <c r="D13330" s="123" t="s">
        <v>25</v>
      </c>
      <c r="E13330" s="34">
        <v>29.517800000000001</v>
      </c>
      <c r="F13330" s="169">
        <f t="shared" si="239"/>
        <v>29.517800000000001</v>
      </c>
      <c r="G13330" s="34">
        <v>23.384499999999999</v>
      </c>
      <c r="H13330" s="169">
        <f t="shared" si="240"/>
        <v>23.384499999999999</v>
      </c>
    </row>
    <row r="13331" spans="1:8" s="121" customFormat="1" ht="14.25">
      <c r="A13331" s="31" t="s">
        <v>2005</v>
      </c>
      <c r="B13331" s="21" t="s">
        <v>1888</v>
      </c>
      <c r="C13331" s="32" t="s">
        <v>14103</v>
      </c>
      <c r="D13331" s="123" t="s">
        <v>25</v>
      </c>
      <c r="E13331" s="34">
        <v>36.897399999999998</v>
      </c>
      <c r="F13331" s="169">
        <f t="shared" si="239"/>
        <v>36.897399999999998</v>
      </c>
      <c r="G13331" s="34">
        <v>29.230699999999999</v>
      </c>
      <c r="H13331" s="169">
        <f t="shared" si="240"/>
        <v>29.230699999999999</v>
      </c>
    </row>
    <row r="13332" spans="1:8" s="121" customFormat="1" ht="14.25">
      <c r="A13332" s="31" t="s">
        <v>2006</v>
      </c>
      <c r="B13332" s="21" t="s">
        <v>1888</v>
      </c>
      <c r="C13332" s="32" t="s">
        <v>14104</v>
      </c>
      <c r="D13332" s="123" t="s">
        <v>25</v>
      </c>
      <c r="E13332" s="34">
        <v>29.277200000000001</v>
      </c>
      <c r="F13332" s="169">
        <f t="shared" si="239"/>
        <v>29.277200000000001</v>
      </c>
      <c r="G13332" s="34">
        <v>23.193899999999999</v>
      </c>
      <c r="H13332" s="169">
        <f t="shared" si="240"/>
        <v>23.193899999999999</v>
      </c>
    </row>
    <row r="13333" spans="1:8" s="121" customFormat="1" ht="14.25">
      <c r="A13333" s="31" t="s">
        <v>2007</v>
      </c>
      <c r="B13333" s="21" t="s">
        <v>1888</v>
      </c>
      <c r="C13333" s="32" t="s">
        <v>14105</v>
      </c>
      <c r="D13333" s="123" t="s">
        <v>25</v>
      </c>
      <c r="E13333" s="34">
        <v>33.889499999999998</v>
      </c>
      <c r="F13333" s="169">
        <f t="shared" si="239"/>
        <v>33.889499999999998</v>
      </c>
      <c r="G13333" s="34">
        <v>26.847799999999999</v>
      </c>
      <c r="H13333" s="169">
        <f t="shared" si="240"/>
        <v>26.847799999999999</v>
      </c>
    </row>
    <row r="13334" spans="1:8" s="121" customFormat="1" ht="14.25">
      <c r="A13334" s="31" t="s">
        <v>2008</v>
      </c>
      <c r="B13334" s="21" t="s">
        <v>1888</v>
      </c>
      <c r="C13334" s="32" t="s">
        <v>14106</v>
      </c>
      <c r="D13334" s="123" t="s">
        <v>25</v>
      </c>
      <c r="E13334" s="34">
        <v>35.293100000000003</v>
      </c>
      <c r="F13334" s="169">
        <f t="shared" si="239"/>
        <v>35.293100000000003</v>
      </c>
      <c r="G13334" s="34">
        <v>27.959800000000001</v>
      </c>
      <c r="H13334" s="169">
        <f t="shared" si="240"/>
        <v>27.959800000000001</v>
      </c>
    </row>
    <row r="13335" spans="1:8" s="121" customFormat="1" ht="14.25">
      <c r="A13335" s="31" t="s">
        <v>2009</v>
      </c>
      <c r="B13335" s="21" t="s">
        <v>1888</v>
      </c>
      <c r="C13335" s="32" t="s">
        <v>14107</v>
      </c>
      <c r="D13335" s="123" t="s">
        <v>25</v>
      </c>
      <c r="E13335" s="34">
        <v>36.696800000000003</v>
      </c>
      <c r="F13335" s="169">
        <f t="shared" si="239"/>
        <v>36.696800000000003</v>
      </c>
      <c r="G13335" s="34">
        <v>29.0718</v>
      </c>
      <c r="H13335" s="169">
        <f t="shared" si="240"/>
        <v>29.0718</v>
      </c>
    </row>
    <row r="13336" spans="1:8" s="121" customFormat="1" ht="14.25">
      <c r="A13336" s="31" t="s">
        <v>2010</v>
      </c>
      <c r="B13336" s="21" t="s">
        <v>1888</v>
      </c>
      <c r="C13336" s="32" t="s">
        <v>14108</v>
      </c>
      <c r="D13336" s="123" t="s">
        <v>25</v>
      </c>
      <c r="E13336" s="34">
        <v>248.7054</v>
      </c>
      <c r="F13336" s="169">
        <f t="shared" si="239"/>
        <v>248.7054</v>
      </c>
      <c r="G13336" s="34">
        <v>133.71190000000001</v>
      </c>
      <c r="H13336" s="169">
        <f t="shared" si="240"/>
        <v>133.71190000000001</v>
      </c>
    </row>
    <row r="13337" spans="1:8" s="121" customFormat="1" ht="14.25">
      <c r="A13337" s="31" t="s">
        <v>2011</v>
      </c>
      <c r="B13337" s="21" t="s">
        <v>1888</v>
      </c>
      <c r="C13337" s="32" t="s">
        <v>14109</v>
      </c>
      <c r="D13337" s="123" t="s">
        <v>25</v>
      </c>
      <c r="E13337" s="34">
        <v>389.5616</v>
      </c>
      <c r="F13337" s="169">
        <f t="shared" si="239"/>
        <v>389.5616</v>
      </c>
      <c r="G13337" s="34">
        <v>184.83869999999999</v>
      </c>
      <c r="H13337" s="169">
        <f t="shared" si="240"/>
        <v>184.83869999999999</v>
      </c>
    </row>
    <row r="13338" spans="1:8" s="121" customFormat="1" ht="14.25">
      <c r="A13338" s="31" t="s">
        <v>2012</v>
      </c>
      <c r="B13338" s="21" t="s">
        <v>1888</v>
      </c>
      <c r="C13338" s="32" t="s">
        <v>14110</v>
      </c>
      <c r="D13338" s="123" t="s">
        <v>25</v>
      </c>
      <c r="E13338" s="34">
        <v>365.1644</v>
      </c>
      <c r="F13338" s="169">
        <f t="shared" si="239"/>
        <v>365.1644</v>
      </c>
      <c r="G13338" s="34">
        <v>158.65889999999999</v>
      </c>
      <c r="H13338" s="169">
        <f t="shared" si="240"/>
        <v>158.65889999999999</v>
      </c>
    </row>
    <row r="13339" spans="1:8" s="121" customFormat="1" ht="14.25">
      <c r="A13339" s="31" t="s">
        <v>2013</v>
      </c>
      <c r="B13339" s="21" t="s">
        <v>1888</v>
      </c>
      <c r="C13339" s="32" t="s">
        <v>14111</v>
      </c>
      <c r="D13339" s="123" t="s">
        <v>25</v>
      </c>
      <c r="E13339" s="34">
        <v>665.41399999999999</v>
      </c>
      <c r="F13339" s="169">
        <f t="shared" si="239"/>
        <v>665.41399999999999</v>
      </c>
      <c r="G13339" s="34">
        <v>308.16680000000002</v>
      </c>
      <c r="H13339" s="169">
        <f t="shared" si="240"/>
        <v>308.16680000000002</v>
      </c>
    </row>
    <row r="13340" spans="1:8" s="121" customFormat="1" ht="14.25">
      <c r="A13340" s="31" t="s">
        <v>2014</v>
      </c>
      <c r="B13340" s="21" t="s">
        <v>1888</v>
      </c>
      <c r="C13340" s="32" t="s">
        <v>14112</v>
      </c>
      <c r="D13340" s="123" t="s">
        <v>25</v>
      </c>
      <c r="E13340" s="34">
        <v>417.37920000000003</v>
      </c>
      <c r="F13340" s="169">
        <f t="shared" si="239"/>
        <v>417.37920000000003</v>
      </c>
      <c r="G13340" s="34">
        <v>185.49700000000001</v>
      </c>
      <c r="H13340" s="169">
        <f t="shared" si="240"/>
        <v>185.49700000000001</v>
      </c>
    </row>
    <row r="13341" spans="1:8" s="121" customFormat="1" ht="14.25">
      <c r="A13341" s="31" t="s">
        <v>2015</v>
      </c>
      <c r="B13341" s="21" t="s">
        <v>1888</v>
      </c>
      <c r="C13341" s="32" t="s">
        <v>14113</v>
      </c>
      <c r="D13341" s="123" t="s">
        <v>25</v>
      </c>
      <c r="E13341" s="34">
        <v>166.99539999999999</v>
      </c>
      <c r="F13341" s="169">
        <f t="shared" si="239"/>
        <v>166.99539999999999</v>
      </c>
      <c r="G13341" s="34">
        <v>103.7835</v>
      </c>
      <c r="H13341" s="169">
        <f t="shared" si="240"/>
        <v>103.7835</v>
      </c>
    </row>
    <row r="13342" spans="1:8" s="121" customFormat="1" ht="14.25">
      <c r="A13342" s="31" t="s">
        <v>2016</v>
      </c>
      <c r="B13342" s="21" t="s">
        <v>1888</v>
      </c>
      <c r="C13342" s="32" t="s">
        <v>14114</v>
      </c>
      <c r="D13342" s="123" t="s">
        <v>25</v>
      </c>
      <c r="E13342" s="34">
        <v>14.9422</v>
      </c>
      <c r="F13342" s="169">
        <f t="shared" si="239"/>
        <v>14.9422</v>
      </c>
      <c r="G13342" s="34">
        <v>8.2457999999999991</v>
      </c>
      <c r="H13342" s="169">
        <f t="shared" si="240"/>
        <v>8.2457999999999991</v>
      </c>
    </row>
    <row r="13343" spans="1:8" s="121" customFormat="1" ht="14.25">
      <c r="A13343" s="31" t="s">
        <v>2017</v>
      </c>
      <c r="B13343" s="21" t="s">
        <v>1888</v>
      </c>
      <c r="C13343" s="32" t="s">
        <v>14115</v>
      </c>
      <c r="D13343" s="123" t="s">
        <v>25</v>
      </c>
      <c r="E13343" s="34">
        <v>1.1224000000000001</v>
      </c>
      <c r="F13343" s="169">
        <f t="shared" ref="F13343:F13406" si="241">E13343*$G$13212</f>
        <v>1.1224000000000001</v>
      </c>
      <c r="G13343" s="34">
        <v>0.61939999999999995</v>
      </c>
      <c r="H13343" s="169">
        <f t="shared" ref="H13343:H13406" si="242">G13343*$G$13212</f>
        <v>0.61939999999999995</v>
      </c>
    </row>
    <row r="13344" spans="1:8" s="121" customFormat="1" ht="14.25">
      <c r="A13344" s="31" t="s">
        <v>2018</v>
      </c>
      <c r="B13344" s="21" t="s">
        <v>1888</v>
      </c>
      <c r="C13344" s="32" t="s">
        <v>14116</v>
      </c>
      <c r="D13344" s="123" t="s">
        <v>25</v>
      </c>
      <c r="E13344" s="34">
        <v>37.6295</v>
      </c>
      <c r="F13344" s="169">
        <f t="shared" si="241"/>
        <v>37.6295</v>
      </c>
      <c r="G13344" s="34">
        <v>35.451300000000003</v>
      </c>
      <c r="H13344" s="169">
        <f t="shared" si="242"/>
        <v>35.451300000000003</v>
      </c>
    </row>
    <row r="13345" spans="1:8" s="121" customFormat="1" ht="14.25">
      <c r="A13345" s="31" t="s">
        <v>2019</v>
      </c>
      <c r="B13345" s="21" t="s">
        <v>1888</v>
      </c>
      <c r="C13345" s="32" t="s">
        <v>14117</v>
      </c>
      <c r="D13345" s="123" t="s">
        <v>25</v>
      </c>
      <c r="E13345" s="34">
        <v>2324.0752000000002</v>
      </c>
      <c r="F13345" s="169">
        <f t="shared" si="241"/>
        <v>2324.0752000000002</v>
      </c>
      <c r="G13345" s="34">
        <v>1109.1804999999999</v>
      </c>
      <c r="H13345" s="169">
        <f t="shared" si="242"/>
        <v>1109.1804999999999</v>
      </c>
    </row>
    <row r="13346" spans="1:8" s="121" customFormat="1" ht="14.25">
      <c r="A13346" s="31" t="s">
        <v>2020</v>
      </c>
      <c r="B13346" s="21" t="s">
        <v>1888</v>
      </c>
      <c r="C13346" s="32" t="s">
        <v>14118</v>
      </c>
      <c r="D13346" s="123" t="s">
        <v>25</v>
      </c>
      <c r="E13346" s="34">
        <v>1.5800000000000002E-2</v>
      </c>
      <c r="F13346" s="169">
        <f t="shared" si="241"/>
        <v>1.5800000000000002E-2</v>
      </c>
      <c r="G13346" s="34">
        <v>8.6999999999999994E-3</v>
      </c>
      <c r="H13346" s="169">
        <f t="shared" si="242"/>
        <v>8.6999999999999994E-3</v>
      </c>
    </row>
    <row r="13347" spans="1:8" s="121" customFormat="1" ht="14.25">
      <c r="A13347" s="31" t="s">
        <v>2021</v>
      </c>
      <c r="B13347" s="21" t="s">
        <v>1888</v>
      </c>
      <c r="C13347" s="32" t="s">
        <v>14119</v>
      </c>
      <c r="D13347" s="123" t="s">
        <v>25</v>
      </c>
      <c r="E13347" s="34">
        <v>1.4248000000000001</v>
      </c>
      <c r="F13347" s="169">
        <f t="shared" si="241"/>
        <v>1.4248000000000001</v>
      </c>
      <c r="G13347" s="34">
        <v>0.99219999999999997</v>
      </c>
      <c r="H13347" s="169">
        <f t="shared" si="242"/>
        <v>0.99219999999999997</v>
      </c>
    </row>
    <row r="13348" spans="1:8" s="121" customFormat="1" ht="14.25">
      <c r="A13348" s="31" t="s">
        <v>2022</v>
      </c>
      <c r="B13348" s="21" t="s">
        <v>1888</v>
      </c>
      <c r="C13348" s="32" t="s">
        <v>14120</v>
      </c>
      <c r="D13348" s="123" t="s">
        <v>25</v>
      </c>
      <c r="E13348" s="34">
        <v>83.107200000000006</v>
      </c>
      <c r="F13348" s="169">
        <f t="shared" si="241"/>
        <v>83.107200000000006</v>
      </c>
      <c r="G13348" s="34">
        <v>70.968999999999994</v>
      </c>
      <c r="H13348" s="169">
        <f t="shared" si="242"/>
        <v>70.968999999999994</v>
      </c>
    </row>
    <row r="13349" spans="1:8" s="121" customFormat="1" ht="14.25">
      <c r="A13349" s="31" t="s">
        <v>2023</v>
      </c>
      <c r="B13349" s="21" t="s">
        <v>1888</v>
      </c>
      <c r="C13349" s="32" t="s">
        <v>14121</v>
      </c>
      <c r="D13349" s="123" t="s">
        <v>25</v>
      </c>
      <c r="E13349" s="34">
        <v>4.6174999999999997</v>
      </c>
      <c r="F13349" s="169">
        <f t="shared" si="241"/>
        <v>4.6174999999999997</v>
      </c>
      <c r="G13349" s="34">
        <v>3.2155</v>
      </c>
      <c r="H13349" s="169">
        <f t="shared" si="242"/>
        <v>3.2155</v>
      </c>
    </row>
    <row r="13350" spans="1:8" s="121" customFormat="1" ht="14.25">
      <c r="A13350" s="31" t="s">
        <v>2024</v>
      </c>
      <c r="B13350" s="21" t="s">
        <v>1888</v>
      </c>
      <c r="C13350" s="32" t="s">
        <v>14122</v>
      </c>
      <c r="D13350" s="123" t="s">
        <v>25</v>
      </c>
      <c r="E13350" s="34">
        <v>0.77400000000000002</v>
      </c>
      <c r="F13350" s="169">
        <f t="shared" si="241"/>
        <v>0.77400000000000002</v>
      </c>
      <c r="G13350" s="34">
        <v>0.53900000000000003</v>
      </c>
      <c r="H13350" s="169">
        <f t="shared" si="242"/>
        <v>0.53900000000000003</v>
      </c>
    </row>
    <row r="13351" spans="1:8" s="121" customFormat="1" ht="14.25">
      <c r="A13351" s="31" t="s">
        <v>2025</v>
      </c>
      <c r="B13351" s="21" t="s">
        <v>1888</v>
      </c>
      <c r="C13351" s="32" t="s">
        <v>14123</v>
      </c>
      <c r="D13351" s="123" t="s">
        <v>25</v>
      </c>
      <c r="E13351" s="34">
        <v>1.4852000000000001</v>
      </c>
      <c r="F13351" s="169">
        <f t="shared" si="241"/>
        <v>1.4852000000000001</v>
      </c>
      <c r="G13351" s="34">
        <v>1.0343</v>
      </c>
      <c r="H13351" s="169">
        <f t="shared" si="242"/>
        <v>1.0343</v>
      </c>
    </row>
    <row r="13352" spans="1:8" s="121" customFormat="1" ht="14.25">
      <c r="A13352" s="31" t="s">
        <v>2026</v>
      </c>
      <c r="B13352" s="21" t="s">
        <v>1888</v>
      </c>
      <c r="C13352" s="32" t="s">
        <v>14124</v>
      </c>
      <c r="D13352" s="123" t="s">
        <v>25</v>
      </c>
      <c r="E13352" s="34">
        <v>93.6875</v>
      </c>
      <c r="F13352" s="169">
        <f t="shared" si="241"/>
        <v>93.6875</v>
      </c>
      <c r="G13352" s="34">
        <v>78.7547</v>
      </c>
      <c r="H13352" s="169">
        <f t="shared" si="242"/>
        <v>78.7547</v>
      </c>
    </row>
    <row r="13353" spans="1:8" s="121" customFormat="1" ht="14.25">
      <c r="A13353" s="31" t="s">
        <v>2027</v>
      </c>
      <c r="B13353" s="21" t="s">
        <v>1888</v>
      </c>
      <c r="C13353" s="32" t="s">
        <v>14125</v>
      </c>
      <c r="D13353" s="123" t="s">
        <v>25</v>
      </c>
      <c r="E13353" s="34">
        <v>14.581300000000001</v>
      </c>
      <c r="F13353" s="169">
        <f t="shared" si="241"/>
        <v>14.581300000000001</v>
      </c>
      <c r="G13353" s="34">
        <v>4.3036000000000003</v>
      </c>
      <c r="H13353" s="169">
        <f t="shared" si="242"/>
        <v>4.3036000000000003</v>
      </c>
    </row>
    <row r="13354" spans="1:8" s="121" customFormat="1" ht="14.25">
      <c r="A13354" s="31" t="s">
        <v>2028</v>
      </c>
      <c r="B13354" s="21" t="s">
        <v>1888</v>
      </c>
      <c r="C13354" s="32" t="s">
        <v>14126</v>
      </c>
      <c r="D13354" s="123" t="s">
        <v>25</v>
      </c>
      <c r="E13354" s="34">
        <v>27.062799999999999</v>
      </c>
      <c r="F13354" s="169">
        <f t="shared" si="241"/>
        <v>27.062799999999999</v>
      </c>
      <c r="G13354" s="34">
        <v>6.7815000000000003</v>
      </c>
      <c r="H13354" s="169">
        <f t="shared" si="242"/>
        <v>6.7815000000000003</v>
      </c>
    </row>
    <row r="13355" spans="1:8" s="121" customFormat="1" ht="14.25">
      <c r="A13355" s="31" t="s">
        <v>2029</v>
      </c>
      <c r="B13355" s="21" t="s">
        <v>1888</v>
      </c>
      <c r="C13355" s="32" t="s">
        <v>14127</v>
      </c>
      <c r="D13355" s="123" t="s">
        <v>25</v>
      </c>
      <c r="E13355" s="34">
        <v>5.8213999999999997</v>
      </c>
      <c r="F13355" s="169">
        <f t="shared" si="241"/>
        <v>5.8213999999999997</v>
      </c>
      <c r="G13355" s="34">
        <v>3.2124999999999999</v>
      </c>
      <c r="H13355" s="169">
        <f t="shared" si="242"/>
        <v>3.2124999999999999</v>
      </c>
    </row>
    <row r="13356" spans="1:8" s="121" customFormat="1" ht="14.25">
      <c r="A13356" s="31" t="s">
        <v>2030</v>
      </c>
      <c r="B13356" s="21" t="s">
        <v>1888</v>
      </c>
      <c r="C13356" s="32" t="s">
        <v>14128</v>
      </c>
      <c r="D13356" s="123" t="s">
        <v>25</v>
      </c>
      <c r="E13356" s="34">
        <v>0.81210000000000004</v>
      </c>
      <c r="F13356" s="169">
        <f t="shared" si="241"/>
        <v>0.81210000000000004</v>
      </c>
      <c r="G13356" s="34">
        <v>0.55589999999999995</v>
      </c>
      <c r="H13356" s="169">
        <f t="shared" si="242"/>
        <v>0.55589999999999995</v>
      </c>
    </row>
    <row r="13357" spans="1:8" s="121" customFormat="1" ht="14.25">
      <c r="A13357" s="31" t="s">
        <v>2031</v>
      </c>
      <c r="B13357" s="21" t="s">
        <v>1888</v>
      </c>
      <c r="C13357" s="32" t="s">
        <v>14129</v>
      </c>
      <c r="D13357" s="123" t="s">
        <v>25</v>
      </c>
      <c r="E13357" s="34">
        <v>5.8289</v>
      </c>
      <c r="F13357" s="169">
        <f t="shared" si="241"/>
        <v>5.8289</v>
      </c>
      <c r="G13357" s="34">
        <v>3.6105999999999998</v>
      </c>
      <c r="H13357" s="169">
        <f t="shared" si="242"/>
        <v>3.6105999999999998</v>
      </c>
    </row>
    <row r="13358" spans="1:8" s="121" customFormat="1" ht="14.25">
      <c r="A13358" s="31" t="s">
        <v>2032</v>
      </c>
      <c r="B13358" s="21" t="s">
        <v>1888</v>
      </c>
      <c r="C13358" s="32" t="s">
        <v>14130</v>
      </c>
      <c r="D13358" s="123" t="s">
        <v>25</v>
      </c>
      <c r="E13358" s="34">
        <v>1.5135000000000001</v>
      </c>
      <c r="F13358" s="169">
        <f t="shared" si="241"/>
        <v>1.5135000000000001</v>
      </c>
      <c r="G13358" s="34">
        <v>0.9375</v>
      </c>
      <c r="H13358" s="169">
        <f t="shared" si="242"/>
        <v>0.9375</v>
      </c>
    </row>
    <row r="13359" spans="1:8" s="121" customFormat="1" ht="14.25">
      <c r="A13359" s="31" t="s">
        <v>2033</v>
      </c>
      <c r="B13359" s="21" t="s">
        <v>1888</v>
      </c>
      <c r="C13359" s="32" t="s">
        <v>14131</v>
      </c>
      <c r="D13359" s="123" t="s">
        <v>25</v>
      </c>
      <c r="E13359" s="34">
        <v>3.8919999999999999</v>
      </c>
      <c r="F13359" s="169">
        <f t="shared" si="241"/>
        <v>3.8919999999999999</v>
      </c>
      <c r="G13359" s="34">
        <v>2.1478000000000002</v>
      </c>
      <c r="H13359" s="169">
        <f t="shared" si="242"/>
        <v>2.1478000000000002</v>
      </c>
    </row>
    <row r="13360" spans="1:8" s="121" customFormat="1" ht="14.25">
      <c r="A13360" s="31" t="s">
        <v>2034</v>
      </c>
      <c r="B13360" s="21" t="s">
        <v>1888</v>
      </c>
      <c r="C13360" s="32" t="s">
        <v>14132</v>
      </c>
      <c r="D13360" s="123" t="s">
        <v>25</v>
      </c>
      <c r="E13360" s="34">
        <v>34.224600000000002</v>
      </c>
      <c r="F13360" s="169">
        <f t="shared" si="241"/>
        <v>34.224600000000002</v>
      </c>
      <c r="G13360" s="34">
        <v>30.421399999999998</v>
      </c>
      <c r="H13360" s="169">
        <f t="shared" si="242"/>
        <v>30.421399999999998</v>
      </c>
    </row>
    <row r="13361" spans="1:8" s="121" customFormat="1" ht="14.25">
      <c r="A13361" s="31" t="s">
        <v>2035</v>
      </c>
      <c r="B13361" s="21" t="s">
        <v>1888</v>
      </c>
      <c r="C13361" s="32" t="s">
        <v>14133</v>
      </c>
      <c r="D13361" s="123" t="s">
        <v>25</v>
      </c>
      <c r="E13361" s="34">
        <v>2.8565</v>
      </c>
      <c r="F13361" s="169">
        <f t="shared" si="241"/>
        <v>2.8565</v>
      </c>
      <c r="G13361" s="34">
        <v>1.8393999999999999</v>
      </c>
      <c r="H13361" s="169">
        <f t="shared" si="242"/>
        <v>1.8393999999999999</v>
      </c>
    </row>
    <row r="13362" spans="1:8" s="121" customFormat="1" ht="14.25">
      <c r="A13362" s="31" t="s">
        <v>2036</v>
      </c>
      <c r="B13362" s="21" t="s">
        <v>1888</v>
      </c>
      <c r="C13362" s="32" t="s">
        <v>14134</v>
      </c>
      <c r="D13362" s="123" t="s">
        <v>25</v>
      </c>
      <c r="E13362" s="34">
        <v>0.61209999999999998</v>
      </c>
      <c r="F13362" s="169">
        <f t="shared" si="241"/>
        <v>0.61209999999999998</v>
      </c>
      <c r="G13362" s="34">
        <v>0.40600000000000003</v>
      </c>
      <c r="H13362" s="169">
        <f t="shared" si="242"/>
        <v>0.40600000000000003</v>
      </c>
    </row>
    <row r="13363" spans="1:8" s="121" customFormat="1" ht="14.25">
      <c r="A13363" s="31" t="s">
        <v>2037</v>
      </c>
      <c r="B13363" s="21" t="s">
        <v>1888</v>
      </c>
      <c r="C13363" s="32" t="s">
        <v>14135</v>
      </c>
      <c r="D13363" s="123" t="s">
        <v>25</v>
      </c>
      <c r="E13363" s="34">
        <v>0.39369999999999999</v>
      </c>
      <c r="F13363" s="169">
        <f t="shared" si="241"/>
        <v>0.39369999999999999</v>
      </c>
      <c r="G13363" s="34">
        <v>0.26950000000000002</v>
      </c>
      <c r="H13363" s="169">
        <f t="shared" si="242"/>
        <v>0.26950000000000002</v>
      </c>
    </row>
    <row r="13364" spans="1:8" s="121" customFormat="1" ht="14.25">
      <c r="A13364" s="31" t="s">
        <v>2038</v>
      </c>
      <c r="B13364" s="21" t="s">
        <v>1888</v>
      </c>
      <c r="C13364" s="32" t="s">
        <v>14136</v>
      </c>
      <c r="D13364" s="123" t="s">
        <v>25</v>
      </c>
      <c r="E13364" s="34">
        <v>28.3856</v>
      </c>
      <c r="F13364" s="169">
        <f t="shared" si="241"/>
        <v>28.3856</v>
      </c>
      <c r="G13364" s="34">
        <v>27.395499999999998</v>
      </c>
      <c r="H13364" s="169">
        <f t="shared" si="242"/>
        <v>27.395499999999998</v>
      </c>
    </row>
    <row r="13365" spans="1:8" s="121" customFormat="1" ht="14.25">
      <c r="A13365" s="31" t="s">
        <v>2039</v>
      </c>
      <c r="B13365" s="21" t="s">
        <v>1888</v>
      </c>
      <c r="C13365" s="32" t="s">
        <v>14137</v>
      </c>
      <c r="D13365" s="123" t="s">
        <v>25</v>
      </c>
      <c r="E13365" s="34">
        <v>1.534</v>
      </c>
      <c r="F13365" s="169">
        <f t="shared" si="241"/>
        <v>1.534</v>
      </c>
      <c r="G13365" s="34">
        <v>0.95330000000000004</v>
      </c>
      <c r="H13365" s="169">
        <f t="shared" si="242"/>
        <v>0.95330000000000004</v>
      </c>
    </row>
    <row r="13366" spans="1:8" s="121" customFormat="1" ht="14.25">
      <c r="A13366" s="31" t="s">
        <v>2040</v>
      </c>
      <c r="B13366" s="21" t="s">
        <v>1888</v>
      </c>
      <c r="C13366" s="32" t="s">
        <v>14138</v>
      </c>
      <c r="D13366" s="123" t="s">
        <v>25</v>
      </c>
      <c r="E13366" s="34">
        <v>1.2841</v>
      </c>
      <c r="F13366" s="169">
        <f t="shared" si="241"/>
        <v>1.2841</v>
      </c>
      <c r="G13366" s="34">
        <v>0.8518</v>
      </c>
      <c r="H13366" s="169">
        <f t="shared" si="242"/>
        <v>0.8518</v>
      </c>
    </row>
    <row r="13367" spans="1:8" s="121" customFormat="1" ht="14.25">
      <c r="A13367" s="31" t="s">
        <v>2041</v>
      </c>
      <c r="B13367" s="21" t="s">
        <v>1888</v>
      </c>
      <c r="C13367" s="32" t="s">
        <v>14139</v>
      </c>
      <c r="D13367" s="123" t="s">
        <v>25</v>
      </c>
      <c r="E13367" s="34">
        <v>2.6213000000000002</v>
      </c>
      <c r="F13367" s="169">
        <f t="shared" si="241"/>
        <v>2.6213000000000002</v>
      </c>
      <c r="G13367" s="34">
        <v>1.7387999999999999</v>
      </c>
      <c r="H13367" s="169">
        <f t="shared" si="242"/>
        <v>1.7387999999999999</v>
      </c>
    </row>
    <row r="13368" spans="1:8" s="121" customFormat="1" ht="14.25">
      <c r="A13368" s="31" t="s">
        <v>2042</v>
      </c>
      <c r="B13368" s="21" t="s">
        <v>1888</v>
      </c>
      <c r="C13368" s="32" t="s">
        <v>14140</v>
      </c>
      <c r="D13368" s="123" t="s">
        <v>25</v>
      </c>
      <c r="E13368" s="34">
        <v>0.91739999999999999</v>
      </c>
      <c r="F13368" s="169">
        <f t="shared" si="241"/>
        <v>0.91739999999999999</v>
      </c>
      <c r="G13368" s="34">
        <v>0.59079999999999999</v>
      </c>
      <c r="H13368" s="169">
        <f t="shared" si="242"/>
        <v>0.59079999999999999</v>
      </c>
    </row>
    <row r="13369" spans="1:8" s="121" customFormat="1" ht="14.25">
      <c r="A13369" s="31" t="s">
        <v>2043</v>
      </c>
      <c r="B13369" s="21" t="s">
        <v>1888</v>
      </c>
      <c r="C13369" s="32" t="s">
        <v>14141</v>
      </c>
      <c r="D13369" s="123" t="s">
        <v>25</v>
      </c>
      <c r="E13369" s="34">
        <v>77.149500000000003</v>
      </c>
      <c r="F13369" s="169">
        <f t="shared" si="241"/>
        <v>77.149500000000003</v>
      </c>
      <c r="G13369" s="34">
        <v>49.679499999999997</v>
      </c>
      <c r="H13369" s="169">
        <f t="shared" si="242"/>
        <v>49.679499999999997</v>
      </c>
    </row>
    <row r="13370" spans="1:8" s="121" customFormat="1" ht="14.25">
      <c r="A13370" s="31" t="s">
        <v>2044</v>
      </c>
      <c r="B13370" s="21" t="s">
        <v>1888</v>
      </c>
      <c r="C13370" s="32" t="s">
        <v>14142</v>
      </c>
      <c r="D13370" s="123" t="s">
        <v>25</v>
      </c>
      <c r="E13370" s="34">
        <v>229.29589999999999</v>
      </c>
      <c r="F13370" s="169">
        <f t="shared" si="241"/>
        <v>229.29589999999999</v>
      </c>
      <c r="G13370" s="34">
        <v>104.40730000000001</v>
      </c>
      <c r="H13370" s="169">
        <f t="shared" si="242"/>
        <v>104.40730000000001</v>
      </c>
    </row>
    <row r="13371" spans="1:8" s="121" customFormat="1" ht="14.25">
      <c r="A13371" s="31" t="s">
        <v>2045</v>
      </c>
      <c r="B13371" s="21" t="s">
        <v>1888</v>
      </c>
      <c r="C13371" s="32" t="s">
        <v>14143</v>
      </c>
      <c r="D13371" s="123" t="s">
        <v>25</v>
      </c>
      <c r="E13371" s="34">
        <v>146.39169999999999</v>
      </c>
      <c r="F13371" s="169">
        <f t="shared" si="241"/>
        <v>146.39169999999999</v>
      </c>
      <c r="G13371" s="34">
        <v>100.3631</v>
      </c>
      <c r="H13371" s="169">
        <f t="shared" si="242"/>
        <v>100.3631</v>
      </c>
    </row>
    <row r="13372" spans="1:8" s="121" customFormat="1" ht="14.25">
      <c r="A13372" s="31" t="s">
        <v>2046</v>
      </c>
      <c r="B13372" s="21" t="s">
        <v>1888</v>
      </c>
      <c r="C13372" s="32" t="s">
        <v>14144</v>
      </c>
      <c r="D13372" s="123" t="s">
        <v>25</v>
      </c>
      <c r="E13372" s="34">
        <v>108.09399999999999</v>
      </c>
      <c r="F13372" s="169">
        <f t="shared" si="241"/>
        <v>108.09399999999999</v>
      </c>
      <c r="G13372" s="34">
        <v>76.640299999999996</v>
      </c>
      <c r="H13372" s="169">
        <f t="shared" si="242"/>
        <v>76.640299999999996</v>
      </c>
    </row>
    <row r="13373" spans="1:8" s="121" customFormat="1" ht="14.25">
      <c r="A13373" s="31" t="s">
        <v>2047</v>
      </c>
      <c r="B13373" s="21" t="s">
        <v>1888</v>
      </c>
      <c r="C13373" s="32" t="s">
        <v>14145</v>
      </c>
      <c r="D13373" s="123" t="s">
        <v>25</v>
      </c>
      <c r="E13373" s="34">
        <v>25.2197</v>
      </c>
      <c r="F13373" s="169">
        <f t="shared" si="241"/>
        <v>25.2197</v>
      </c>
      <c r="G13373" s="34">
        <v>15.8986</v>
      </c>
      <c r="H13373" s="169">
        <f t="shared" si="242"/>
        <v>15.8986</v>
      </c>
    </row>
    <row r="13374" spans="1:8" s="121" customFormat="1" ht="14.25">
      <c r="A13374" s="31" t="s">
        <v>2048</v>
      </c>
      <c r="B13374" s="21" t="s">
        <v>1888</v>
      </c>
      <c r="C13374" s="32" t="s">
        <v>14146</v>
      </c>
      <c r="D13374" s="123" t="s">
        <v>25</v>
      </c>
      <c r="E13374" s="34">
        <v>2.3485999999999998</v>
      </c>
      <c r="F13374" s="169">
        <f t="shared" si="241"/>
        <v>2.3485999999999998</v>
      </c>
      <c r="G13374" s="34">
        <v>1.5124</v>
      </c>
      <c r="H13374" s="169">
        <f t="shared" si="242"/>
        <v>1.5124</v>
      </c>
    </row>
    <row r="13375" spans="1:8" s="121" customFormat="1" ht="14.25">
      <c r="A13375" s="31" t="s">
        <v>2049</v>
      </c>
      <c r="B13375" s="21" t="s">
        <v>1888</v>
      </c>
      <c r="C13375" s="32" t="s">
        <v>14147</v>
      </c>
      <c r="D13375" s="123" t="s">
        <v>25</v>
      </c>
      <c r="E13375" s="34">
        <v>438.75069999999999</v>
      </c>
      <c r="F13375" s="169">
        <f t="shared" si="241"/>
        <v>438.75069999999999</v>
      </c>
      <c r="G13375" s="34">
        <v>212.30529999999999</v>
      </c>
      <c r="H13375" s="169">
        <f t="shared" si="242"/>
        <v>212.30529999999999</v>
      </c>
    </row>
    <row r="13376" spans="1:8" s="121" customFormat="1" ht="14.25">
      <c r="A13376" s="31" t="s">
        <v>2050</v>
      </c>
      <c r="B13376" s="21" t="s">
        <v>1888</v>
      </c>
      <c r="C13376" s="32" t="s">
        <v>14148</v>
      </c>
      <c r="D13376" s="123" t="s">
        <v>25</v>
      </c>
      <c r="E13376" s="34">
        <v>64.242199999999997</v>
      </c>
      <c r="F13376" s="169">
        <f t="shared" si="241"/>
        <v>64.242199999999997</v>
      </c>
      <c r="G13376" s="34">
        <v>34.618099999999998</v>
      </c>
      <c r="H13376" s="169">
        <f t="shared" si="242"/>
        <v>34.618099999999998</v>
      </c>
    </row>
    <row r="13377" spans="1:8" s="121" customFormat="1" ht="14.25">
      <c r="A13377" s="31" t="s">
        <v>2051</v>
      </c>
      <c r="B13377" s="21" t="s">
        <v>1888</v>
      </c>
      <c r="C13377" s="32" t="s">
        <v>14149</v>
      </c>
      <c r="D13377" s="123" t="s">
        <v>25</v>
      </c>
      <c r="E13377" s="34">
        <v>121.3618</v>
      </c>
      <c r="F13377" s="169">
        <f t="shared" si="241"/>
        <v>121.3618</v>
      </c>
      <c r="G13377" s="34">
        <v>26.0502</v>
      </c>
      <c r="H13377" s="169">
        <f t="shared" si="242"/>
        <v>26.0502</v>
      </c>
    </row>
    <row r="13378" spans="1:8" s="121" customFormat="1" ht="14.25">
      <c r="A13378" s="31" t="s">
        <v>2052</v>
      </c>
      <c r="B13378" s="21" t="s">
        <v>1888</v>
      </c>
      <c r="C13378" s="32" t="s">
        <v>14150</v>
      </c>
      <c r="D13378" s="123" t="s">
        <v>25</v>
      </c>
      <c r="E13378" s="34">
        <v>287.65170000000001</v>
      </c>
      <c r="F13378" s="169">
        <f t="shared" si="241"/>
        <v>287.65170000000001</v>
      </c>
      <c r="G13378" s="34">
        <v>105.2518</v>
      </c>
      <c r="H13378" s="169">
        <f t="shared" si="242"/>
        <v>105.2518</v>
      </c>
    </row>
    <row r="13379" spans="1:8" s="121" customFormat="1" ht="14.25">
      <c r="A13379" s="31" t="s">
        <v>2053</v>
      </c>
      <c r="B13379" s="21" t="s">
        <v>1888</v>
      </c>
      <c r="C13379" s="32" t="s">
        <v>14151</v>
      </c>
      <c r="D13379" s="123" t="s">
        <v>25</v>
      </c>
      <c r="E13379" s="34">
        <v>284.88189999999997</v>
      </c>
      <c r="F13379" s="169">
        <f t="shared" si="241"/>
        <v>284.88189999999997</v>
      </c>
      <c r="G13379" s="34">
        <v>127.1755</v>
      </c>
      <c r="H13379" s="169">
        <f t="shared" si="242"/>
        <v>127.1755</v>
      </c>
    </row>
    <row r="13380" spans="1:8" s="121" customFormat="1" ht="14.25">
      <c r="A13380" s="31" t="s">
        <v>2054</v>
      </c>
      <c r="B13380" s="21" t="s">
        <v>1888</v>
      </c>
      <c r="C13380" s="32" t="s">
        <v>14152</v>
      </c>
      <c r="D13380" s="123" t="s">
        <v>25</v>
      </c>
      <c r="E13380" s="34">
        <v>1018.784</v>
      </c>
      <c r="F13380" s="169">
        <f t="shared" si="241"/>
        <v>1018.784</v>
      </c>
      <c r="G13380" s="34">
        <v>498.5591</v>
      </c>
      <c r="H13380" s="169">
        <f t="shared" si="242"/>
        <v>498.5591</v>
      </c>
    </row>
    <row r="13381" spans="1:8" s="121" customFormat="1" ht="14.25">
      <c r="A13381" s="31" t="s">
        <v>2055</v>
      </c>
      <c r="B13381" s="21" t="s">
        <v>1888</v>
      </c>
      <c r="C13381" s="32" t="s">
        <v>14153</v>
      </c>
      <c r="D13381" s="123" t="s">
        <v>25</v>
      </c>
      <c r="E13381" s="34">
        <v>4.9653</v>
      </c>
      <c r="F13381" s="169">
        <f t="shared" si="241"/>
        <v>4.9653</v>
      </c>
      <c r="G13381" s="34">
        <v>3.4577</v>
      </c>
      <c r="H13381" s="169">
        <f t="shared" si="242"/>
        <v>3.4577</v>
      </c>
    </row>
    <row r="13382" spans="1:8" s="121" customFormat="1" ht="14.25">
      <c r="A13382" s="31" t="s">
        <v>2056</v>
      </c>
      <c r="B13382" s="21" t="s">
        <v>1888</v>
      </c>
      <c r="C13382" s="32" t="s">
        <v>14154</v>
      </c>
      <c r="D13382" s="123" t="s">
        <v>25</v>
      </c>
      <c r="E13382" s="34">
        <v>49.594900000000003</v>
      </c>
      <c r="F13382" s="169">
        <f t="shared" si="241"/>
        <v>49.594900000000003</v>
      </c>
      <c r="G13382" s="34">
        <v>28.990200000000002</v>
      </c>
      <c r="H13382" s="169">
        <f t="shared" si="242"/>
        <v>28.990200000000002</v>
      </c>
    </row>
    <row r="13383" spans="1:8" s="121" customFormat="1" ht="14.25">
      <c r="A13383" s="31" t="s">
        <v>2057</v>
      </c>
      <c r="B13383" s="21" t="s">
        <v>1888</v>
      </c>
      <c r="C13383" s="32" t="s">
        <v>14155</v>
      </c>
      <c r="D13383" s="123" t="s">
        <v>25</v>
      </c>
      <c r="E13383" s="34">
        <v>4.7420999999999998</v>
      </c>
      <c r="F13383" s="169">
        <f t="shared" si="241"/>
        <v>4.7420999999999998</v>
      </c>
      <c r="G13383" s="34">
        <v>0.2339</v>
      </c>
      <c r="H13383" s="169">
        <f t="shared" si="242"/>
        <v>0.2339</v>
      </c>
    </row>
    <row r="13384" spans="1:8" s="121" customFormat="1" ht="14.25">
      <c r="A13384" s="31" t="s">
        <v>2058</v>
      </c>
      <c r="B13384" s="21" t="s">
        <v>1888</v>
      </c>
      <c r="C13384" s="32" t="s">
        <v>14156</v>
      </c>
      <c r="D13384" s="123" t="s">
        <v>25</v>
      </c>
      <c r="E13384" s="34">
        <v>23.1037</v>
      </c>
      <c r="F13384" s="169">
        <f t="shared" si="241"/>
        <v>23.1037</v>
      </c>
      <c r="G13384" s="34">
        <v>14.3949</v>
      </c>
      <c r="H13384" s="169">
        <f t="shared" si="242"/>
        <v>14.3949</v>
      </c>
    </row>
    <row r="13385" spans="1:8" s="121" customFormat="1" ht="14.25">
      <c r="A13385" s="31" t="s">
        <v>2059</v>
      </c>
      <c r="B13385" s="21" t="s">
        <v>1888</v>
      </c>
      <c r="C13385" s="32" t="s">
        <v>14157</v>
      </c>
      <c r="D13385" s="123" t="s">
        <v>25</v>
      </c>
      <c r="E13385" s="34">
        <v>1003.1023</v>
      </c>
      <c r="F13385" s="169">
        <f t="shared" si="241"/>
        <v>1003.1023</v>
      </c>
      <c r="G13385" s="34">
        <v>420.1934</v>
      </c>
      <c r="H13385" s="169">
        <f t="shared" si="242"/>
        <v>420.1934</v>
      </c>
    </row>
    <row r="13386" spans="1:8" s="121" customFormat="1" ht="14.25">
      <c r="A13386" s="31" t="s">
        <v>2060</v>
      </c>
      <c r="B13386" s="21" t="s">
        <v>1888</v>
      </c>
      <c r="C13386" s="32" t="s">
        <v>14158</v>
      </c>
      <c r="D13386" s="123" t="s">
        <v>25</v>
      </c>
      <c r="E13386" s="34">
        <v>285.51089999999999</v>
      </c>
      <c r="F13386" s="169">
        <f t="shared" si="241"/>
        <v>285.51089999999999</v>
      </c>
      <c r="G13386" s="34">
        <v>123.66889999999999</v>
      </c>
      <c r="H13386" s="169">
        <f t="shared" si="242"/>
        <v>123.66889999999999</v>
      </c>
    </row>
    <row r="13387" spans="1:8" s="121" customFormat="1" ht="14.25">
      <c r="A13387" s="31" t="s">
        <v>2061</v>
      </c>
      <c r="B13387" s="21" t="s">
        <v>1888</v>
      </c>
      <c r="C13387" s="32" t="s">
        <v>14159</v>
      </c>
      <c r="D13387" s="123" t="s">
        <v>25</v>
      </c>
      <c r="E13387" s="34">
        <v>330.91109999999998</v>
      </c>
      <c r="F13387" s="169">
        <f t="shared" si="241"/>
        <v>330.91109999999998</v>
      </c>
      <c r="G13387" s="34">
        <v>245.50489999999999</v>
      </c>
      <c r="H13387" s="169">
        <f t="shared" si="242"/>
        <v>245.50489999999999</v>
      </c>
    </row>
    <row r="13388" spans="1:8" s="121" customFormat="1" ht="14.25">
      <c r="A13388" s="31" t="s">
        <v>2062</v>
      </c>
      <c r="B13388" s="21" t="s">
        <v>1888</v>
      </c>
      <c r="C13388" s="32" t="s">
        <v>14160</v>
      </c>
      <c r="D13388" s="123" t="s">
        <v>25</v>
      </c>
      <c r="E13388" s="34">
        <v>145.0986</v>
      </c>
      <c r="F13388" s="169">
        <f t="shared" si="241"/>
        <v>145.0986</v>
      </c>
      <c r="G13388" s="34">
        <v>72.780900000000003</v>
      </c>
      <c r="H13388" s="169">
        <f t="shared" si="242"/>
        <v>72.780900000000003</v>
      </c>
    </row>
    <row r="13389" spans="1:8" s="121" customFormat="1" ht="14.25">
      <c r="A13389" s="31" t="s">
        <v>2063</v>
      </c>
      <c r="B13389" s="21" t="s">
        <v>1888</v>
      </c>
      <c r="C13389" s="32" t="s">
        <v>14161</v>
      </c>
      <c r="D13389" s="123" t="s">
        <v>25</v>
      </c>
      <c r="E13389" s="34">
        <v>30.305299999999999</v>
      </c>
      <c r="F13389" s="169">
        <f t="shared" si="241"/>
        <v>30.305299999999999</v>
      </c>
      <c r="G13389" s="34">
        <v>28.127099999999999</v>
      </c>
      <c r="H13389" s="169">
        <f t="shared" si="242"/>
        <v>28.127099999999999</v>
      </c>
    </row>
    <row r="13390" spans="1:8" s="121" customFormat="1" ht="14.25">
      <c r="A13390" s="31" t="s">
        <v>2064</v>
      </c>
      <c r="B13390" s="21" t="s">
        <v>1888</v>
      </c>
      <c r="C13390" s="32" t="s">
        <v>14162</v>
      </c>
      <c r="D13390" s="123" t="s">
        <v>25</v>
      </c>
      <c r="E13390" s="34">
        <v>166.25319999999999</v>
      </c>
      <c r="F13390" s="169">
        <f t="shared" si="241"/>
        <v>166.25319999999999</v>
      </c>
      <c r="G13390" s="34">
        <v>79.180999999999997</v>
      </c>
      <c r="H13390" s="169">
        <f t="shared" si="242"/>
        <v>79.180999999999997</v>
      </c>
    </row>
    <row r="13391" spans="1:8" s="121" customFormat="1" ht="14.25">
      <c r="A13391" s="31" t="s">
        <v>2065</v>
      </c>
      <c r="B13391" s="21" t="s">
        <v>1888</v>
      </c>
      <c r="C13391" s="32" t="s">
        <v>14163</v>
      </c>
      <c r="D13391" s="123" t="s">
        <v>25</v>
      </c>
      <c r="E13391" s="34">
        <v>607.36490000000003</v>
      </c>
      <c r="F13391" s="169">
        <f t="shared" si="241"/>
        <v>607.36490000000003</v>
      </c>
      <c r="G13391" s="34">
        <v>391.29880000000003</v>
      </c>
      <c r="H13391" s="169">
        <f t="shared" si="242"/>
        <v>391.29880000000003</v>
      </c>
    </row>
    <row r="13392" spans="1:8" s="121" customFormat="1" ht="14.25">
      <c r="A13392" s="31" t="s">
        <v>2066</v>
      </c>
      <c r="B13392" s="21" t="s">
        <v>1888</v>
      </c>
      <c r="C13392" s="32" t="s">
        <v>14164</v>
      </c>
      <c r="D13392" s="123" t="s">
        <v>25</v>
      </c>
      <c r="E13392" s="34">
        <v>256.75150000000002</v>
      </c>
      <c r="F13392" s="169">
        <f t="shared" si="241"/>
        <v>256.75150000000002</v>
      </c>
      <c r="G13392" s="34">
        <v>111.0712</v>
      </c>
      <c r="H13392" s="169">
        <f t="shared" si="242"/>
        <v>111.0712</v>
      </c>
    </row>
    <row r="13393" spans="1:8" s="121" customFormat="1" ht="14.25">
      <c r="A13393" s="31" t="s">
        <v>2067</v>
      </c>
      <c r="B13393" s="21" t="s">
        <v>1888</v>
      </c>
      <c r="C13393" s="32" t="s">
        <v>14165</v>
      </c>
      <c r="D13393" s="123" t="s">
        <v>25</v>
      </c>
      <c r="E13393" s="34">
        <v>14.339700000000001</v>
      </c>
      <c r="F13393" s="169">
        <f t="shared" si="241"/>
        <v>14.339700000000001</v>
      </c>
      <c r="G13393" s="34">
        <v>7.9132999999999996</v>
      </c>
      <c r="H13393" s="169">
        <f t="shared" si="242"/>
        <v>7.9132999999999996</v>
      </c>
    </row>
    <row r="13394" spans="1:8" s="121" customFormat="1" ht="14.25">
      <c r="A13394" s="31" t="s">
        <v>2068</v>
      </c>
      <c r="B13394" s="21" t="s">
        <v>1888</v>
      </c>
      <c r="C13394" s="32" t="s">
        <v>14166</v>
      </c>
      <c r="D13394" s="123" t="s">
        <v>25</v>
      </c>
      <c r="E13394" s="34">
        <v>26.540400000000002</v>
      </c>
      <c r="F13394" s="169">
        <f t="shared" si="241"/>
        <v>26.540400000000002</v>
      </c>
      <c r="G13394" s="34">
        <v>26.194800000000001</v>
      </c>
      <c r="H13394" s="169">
        <f t="shared" si="242"/>
        <v>26.194800000000001</v>
      </c>
    </row>
    <row r="13395" spans="1:8" s="121" customFormat="1" ht="14.25">
      <c r="A13395" s="31" t="s">
        <v>2069</v>
      </c>
      <c r="B13395" s="21" t="s">
        <v>1888</v>
      </c>
      <c r="C13395" s="32" t="s">
        <v>14167</v>
      </c>
      <c r="D13395" s="123" t="s">
        <v>25</v>
      </c>
      <c r="E13395" s="34">
        <v>107.5921</v>
      </c>
      <c r="F13395" s="169">
        <f t="shared" si="241"/>
        <v>107.5921</v>
      </c>
      <c r="G13395" s="34">
        <v>42.107999999999997</v>
      </c>
      <c r="H13395" s="169">
        <f t="shared" si="242"/>
        <v>42.107999999999997</v>
      </c>
    </row>
    <row r="13396" spans="1:8" s="121" customFormat="1" ht="14.25">
      <c r="A13396" s="31" t="s">
        <v>2070</v>
      </c>
      <c r="B13396" s="21" t="s">
        <v>1888</v>
      </c>
      <c r="C13396" s="32" t="s">
        <v>14168</v>
      </c>
      <c r="D13396" s="123" t="s">
        <v>25</v>
      </c>
      <c r="E13396" s="34">
        <v>3.9218000000000002</v>
      </c>
      <c r="F13396" s="169">
        <f t="shared" si="241"/>
        <v>3.9218000000000002</v>
      </c>
      <c r="G13396" s="34">
        <v>2.4373</v>
      </c>
      <c r="H13396" s="169">
        <f t="shared" si="242"/>
        <v>2.4373</v>
      </c>
    </row>
    <row r="13397" spans="1:8" s="121" customFormat="1" ht="14.25">
      <c r="A13397" s="31" t="s">
        <v>2071</v>
      </c>
      <c r="B13397" s="21" t="s">
        <v>1888</v>
      </c>
      <c r="C13397" s="32" t="s">
        <v>14169</v>
      </c>
      <c r="D13397" s="123" t="s">
        <v>25</v>
      </c>
      <c r="E13397" s="34">
        <v>49.819000000000003</v>
      </c>
      <c r="F13397" s="169">
        <f t="shared" si="241"/>
        <v>49.819000000000003</v>
      </c>
      <c r="G13397" s="34">
        <v>45.964300000000001</v>
      </c>
      <c r="H13397" s="169">
        <f t="shared" si="242"/>
        <v>45.964300000000001</v>
      </c>
    </row>
    <row r="13398" spans="1:8" s="121" customFormat="1" ht="14.25">
      <c r="A13398" s="31" t="s">
        <v>2072</v>
      </c>
      <c r="B13398" s="21" t="s">
        <v>1888</v>
      </c>
      <c r="C13398" s="32" t="s">
        <v>14170</v>
      </c>
      <c r="D13398" s="123" t="s">
        <v>25</v>
      </c>
      <c r="E13398" s="34">
        <v>320.12700000000001</v>
      </c>
      <c r="F13398" s="169">
        <f t="shared" si="241"/>
        <v>320.12700000000001</v>
      </c>
      <c r="G13398" s="34">
        <v>128.73990000000001</v>
      </c>
      <c r="H13398" s="169">
        <f t="shared" si="242"/>
        <v>128.73990000000001</v>
      </c>
    </row>
    <row r="13399" spans="1:8" s="121" customFormat="1" ht="14.25">
      <c r="A13399" s="31" t="s">
        <v>2073</v>
      </c>
      <c r="B13399" s="21" t="s">
        <v>1888</v>
      </c>
      <c r="C13399" s="32" t="s">
        <v>14171</v>
      </c>
      <c r="D13399" s="123" t="s">
        <v>25</v>
      </c>
      <c r="E13399" s="34">
        <v>763.56299999999999</v>
      </c>
      <c r="F13399" s="169">
        <f t="shared" si="241"/>
        <v>763.56299999999999</v>
      </c>
      <c r="G13399" s="34">
        <v>300.99209999999999</v>
      </c>
      <c r="H13399" s="169">
        <f t="shared" si="242"/>
        <v>300.99209999999999</v>
      </c>
    </row>
    <row r="13400" spans="1:8" s="121" customFormat="1" ht="14.25">
      <c r="A13400" s="31" t="s">
        <v>2074</v>
      </c>
      <c r="B13400" s="21" t="s">
        <v>1888</v>
      </c>
      <c r="C13400" s="32" t="s">
        <v>14172</v>
      </c>
      <c r="D13400" s="123" t="s">
        <v>25</v>
      </c>
      <c r="E13400" s="34">
        <v>9.4808000000000003</v>
      </c>
      <c r="F13400" s="169">
        <f t="shared" si="241"/>
        <v>9.4808000000000003</v>
      </c>
      <c r="G13400" s="34">
        <v>5.3041</v>
      </c>
      <c r="H13400" s="169">
        <f t="shared" si="242"/>
        <v>5.3041</v>
      </c>
    </row>
    <row r="13401" spans="1:8" s="121" customFormat="1" ht="14.25">
      <c r="A13401" s="31" t="s">
        <v>2075</v>
      </c>
      <c r="B13401" s="21" t="s">
        <v>1888</v>
      </c>
      <c r="C13401" s="32" t="s">
        <v>14173</v>
      </c>
      <c r="D13401" s="123" t="s">
        <v>25</v>
      </c>
      <c r="E13401" s="34">
        <v>12.3437</v>
      </c>
      <c r="F13401" s="169">
        <f t="shared" si="241"/>
        <v>12.3437</v>
      </c>
      <c r="G13401" s="34">
        <v>7.9485999999999999</v>
      </c>
      <c r="H13401" s="169">
        <f t="shared" si="242"/>
        <v>7.9485999999999999</v>
      </c>
    </row>
    <row r="13402" spans="1:8" s="121" customFormat="1" ht="14.25">
      <c r="A13402" s="31" t="s">
        <v>2076</v>
      </c>
      <c r="B13402" s="21" t="s">
        <v>1888</v>
      </c>
      <c r="C13402" s="32" t="s">
        <v>14174</v>
      </c>
      <c r="D13402" s="123" t="s">
        <v>25</v>
      </c>
      <c r="E13402" s="34">
        <v>356.721</v>
      </c>
      <c r="F13402" s="169">
        <f t="shared" si="241"/>
        <v>356.721</v>
      </c>
      <c r="G13402" s="34">
        <v>152.7397</v>
      </c>
      <c r="H13402" s="169">
        <f t="shared" si="242"/>
        <v>152.7397</v>
      </c>
    </row>
    <row r="13403" spans="1:8" s="121" customFormat="1" ht="14.25">
      <c r="A13403" s="31" t="s">
        <v>2077</v>
      </c>
      <c r="B13403" s="21" t="s">
        <v>1888</v>
      </c>
      <c r="C13403" s="32" t="s">
        <v>14175</v>
      </c>
      <c r="D13403" s="123" t="s">
        <v>25</v>
      </c>
      <c r="E13403" s="34">
        <v>0.24340000000000001</v>
      </c>
      <c r="F13403" s="169">
        <f t="shared" si="241"/>
        <v>0.24340000000000001</v>
      </c>
      <c r="G13403" s="34">
        <v>0.1343</v>
      </c>
      <c r="H13403" s="169">
        <f t="shared" si="242"/>
        <v>0.1343</v>
      </c>
    </row>
    <row r="13404" spans="1:8" s="121" customFormat="1" ht="14.25">
      <c r="A13404" s="31" t="s">
        <v>2078</v>
      </c>
      <c r="B13404" s="21" t="s">
        <v>1888</v>
      </c>
      <c r="C13404" s="32" t="s">
        <v>14176</v>
      </c>
      <c r="D13404" s="123" t="s">
        <v>25</v>
      </c>
      <c r="E13404" s="34">
        <v>0.43580000000000002</v>
      </c>
      <c r="F13404" s="169">
        <f t="shared" si="241"/>
        <v>0.43580000000000002</v>
      </c>
      <c r="G13404" s="34">
        <v>0.25480000000000003</v>
      </c>
      <c r="H13404" s="169">
        <f t="shared" si="242"/>
        <v>0.25480000000000003</v>
      </c>
    </row>
    <row r="13405" spans="1:8" s="121" customFormat="1" ht="14.25">
      <c r="A13405" s="31" t="s">
        <v>2079</v>
      </c>
      <c r="B13405" s="21" t="s">
        <v>1888</v>
      </c>
      <c r="C13405" s="32" t="s">
        <v>14177</v>
      </c>
      <c r="D13405" s="123" t="s">
        <v>25</v>
      </c>
      <c r="E13405" s="34">
        <v>0.76570000000000005</v>
      </c>
      <c r="F13405" s="169">
        <f t="shared" si="241"/>
        <v>0.76570000000000005</v>
      </c>
      <c r="G13405" s="34">
        <v>0.5242</v>
      </c>
      <c r="H13405" s="169">
        <f t="shared" si="242"/>
        <v>0.5242</v>
      </c>
    </row>
    <row r="13406" spans="1:8" s="121" customFormat="1" ht="14.25">
      <c r="A13406" s="31" t="s">
        <v>2080</v>
      </c>
      <c r="B13406" s="21" t="s">
        <v>1888</v>
      </c>
      <c r="C13406" s="32" t="s">
        <v>14178</v>
      </c>
      <c r="D13406" s="123" t="s">
        <v>25</v>
      </c>
      <c r="E13406" s="34">
        <v>1.7879</v>
      </c>
      <c r="F13406" s="169">
        <f t="shared" si="241"/>
        <v>1.7879</v>
      </c>
      <c r="G13406" s="34">
        <v>1.1859</v>
      </c>
      <c r="H13406" s="169">
        <f t="shared" si="242"/>
        <v>1.1859</v>
      </c>
    </row>
    <row r="13407" spans="1:8" s="121" customFormat="1" ht="14.25">
      <c r="A13407" s="31" t="s">
        <v>2081</v>
      </c>
      <c r="B13407" s="21" t="s">
        <v>1888</v>
      </c>
      <c r="C13407" s="32" t="s">
        <v>14179</v>
      </c>
      <c r="D13407" s="123" t="s">
        <v>25</v>
      </c>
      <c r="E13407" s="34">
        <v>6.6451000000000002</v>
      </c>
      <c r="F13407" s="169">
        <f t="shared" ref="F13407:F13470" si="243">E13407*$G$13212</f>
        <v>6.6451000000000002</v>
      </c>
      <c r="G13407" s="34">
        <v>4.5490000000000004</v>
      </c>
      <c r="H13407" s="169">
        <f t="shared" ref="H13407:H13470" si="244">G13407*$G$13212</f>
        <v>4.5490000000000004</v>
      </c>
    </row>
    <row r="13408" spans="1:8" s="121" customFormat="1" ht="14.25">
      <c r="A13408" s="31" t="s">
        <v>2082</v>
      </c>
      <c r="B13408" s="21" t="s">
        <v>1888</v>
      </c>
      <c r="C13408" s="32" t="s">
        <v>14180</v>
      </c>
      <c r="D13408" s="123" t="s">
        <v>25</v>
      </c>
      <c r="E13408" s="34">
        <v>7.1523000000000003</v>
      </c>
      <c r="F13408" s="169">
        <f t="shared" si="243"/>
        <v>7.1523000000000003</v>
      </c>
      <c r="G13408" s="34">
        <v>0.90559999999999996</v>
      </c>
      <c r="H13408" s="169">
        <f t="shared" si="244"/>
        <v>0.90559999999999996</v>
      </c>
    </row>
    <row r="13409" spans="1:8" s="121" customFormat="1" ht="14.25">
      <c r="A13409" s="31" t="s">
        <v>2083</v>
      </c>
      <c r="B13409" s="21" t="s">
        <v>1888</v>
      </c>
      <c r="C13409" s="32" t="s">
        <v>14181</v>
      </c>
      <c r="D13409" s="123" t="s">
        <v>25</v>
      </c>
      <c r="E13409" s="34">
        <v>56.121699999999997</v>
      </c>
      <c r="F13409" s="169">
        <f t="shared" si="243"/>
        <v>56.121699999999997</v>
      </c>
      <c r="G13409" s="34">
        <v>38.3352</v>
      </c>
      <c r="H13409" s="169">
        <f t="shared" si="244"/>
        <v>38.3352</v>
      </c>
    </row>
    <row r="13410" spans="1:8" s="121" customFormat="1" ht="14.25">
      <c r="A13410" s="31" t="s">
        <v>2084</v>
      </c>
      <c r="B13410" s="21" t="s">
        <v>1888</v>
      </c>
      <c r="C13410" s="32" t="s">
        <v>14182</v>
      </c>
      <c r="D13410" s="123" t="s">
        <v>25</v>
      </c>
      <c r="E13410" s="34">
        <v>70.451800000000006</v>
      </c>
      <c r="F13410" s="169">
        <f t="shared" si="243"/>
        <v>70.451800000000006</v>
      </c>
      <c r="G13410" s="34">
        <v>40.1952</v>
      </c>
      <c r="H13410" s="169">
        <f t="shared" si="244"/>
        <v>40.1952</v>
      </c>
    </row>
    <row r="13411" spans="1:8" s="121" customFormat="1" ht="14.25">
      <c r="A13411" s="31" t="s">
        <v>2085</v>
      </c>
      <c r="B13411" s="21" t="s">
        <v>1888</v>
      </c>
      <c r="C13411" s="32" t="s">
        <v>14183</v>
      </c>
      <c r="D13411" s="123" t="s">
        <v>25</v>
      </c>
      <c r="E13411" s="34">
        <v>352.61</v>
      </c>
      <c r="F13411" s="169">
        <f t="shared" si="243"/>
        <v>352.61</v>
      </c>
      <c r="G13411" s="34">
        <v>101.8219</v>
      </c>
      <c r="H13411" s="169">
        <f t="shared" si="244"/>
        <v>101.8219</v>
      </c>
    </row>
    <row r="13412" spans="1:8" s="121" customFormat="1" ht="14.25">
      <c r="A13412" s="31" t="s">
        <v>2086</v>
      </c>
      <c r="B13412" s="21" t="s">
        <v>1888</v>
      </c>
      <c r="C13412" s="32" t="s">
        <v>14184</v>
      </c>
      <c r="D13412" s="123" t="s">
        <v>25</v>
      </c>
      <c r="E13412" s="34">
        <v>6.0206</v>
      </c>
      <c r="F13412" s="169">
        <f t="shared" si="243"/>
        <v>6.0206</v>
      </c>
      <c r="G13412" s="34">
        <v>3.9935999999999998</v>
      </c>
      <c r="H13412" s="169">
        <f t="shared" si="244"/>
        <v>3.9935999999999998</v>
      </c>
    </row>
    <row r="13413" spans="1:8" s="121" customFormat="1" ht="14.25">
      <c r="A13413" s="31" t="s">
        <v>2087</v>
      </c>
      <c r="B13413" s="21" t="s">
        <v>1888</v>
      </c>
      <c r="C13413" s="32" t="s">
        <v>14185</v>
      </c>
      <c r="D13413" s="123" t="s">
        <v>25</v>
      </c>
      <c r="E13413" s="34">
        <v>14.4185</v>
      </c>
      <c r="F13413" s="169">
        <f t="shared" si="243"/>
        <v>14.4185</v>
      </c>
      <c r="G13413" s="34">
        <v>9.5640999999999998</v>
      </c>
      <c r="H13413" s="169">
        <f t="shared" si="244"/>
        <v>9.5640999999999998</v>
      </c>
    </row>
    <row r="13414" spans="1:8" s="121" customFormat="1" ht="14.25">
      <c r="A13414" s="31" t="s">
        <v>2088</v>
      </c>
      <c r="B13414" s="21" t="s">
        <v>1888</v>
      </c>
      <c r="C13414" s="32" t="s">
        <v>14186</v>
      </c>
      <c r="D13414" s="123" t="s">
        <v>25</v>
      </c>
      <c r="E13414" s="34">
        <v>654.81240000000003</v>
      </c>
      <c r="F13414" s="169">
        <f t="shared" si="243"/>
        <v>654.81240000000003</v>
      </c>
      <c r="G13414" s="34">
        <v>314.07740000000001</v>
      </c>
      <c r="H13414" s="169">
        <f t="shared" si="244"/>
        <v>314.07740000000001</v>
      </c>
    </row>
    <row r="13415" spans="1:8" s="121" customFormat="1" ht="14.25">
      <c r="A13415" s="31" t="s">
        <v>2089</v>
      </c>
      <c r="B13415" s="21" t="s">
        <v>1888</v>
      </c>
      <c r="C13415" s="32" t="s">
        <v>14187</v>
      </c>
      <c r="D13415" s="123" t="s">
        <v>25</v>
      </c>
      <c r="E13415" s="34">
        <v>770.68859999999995</v>
      </c>
      <c r="F13415" s="169">
        <f t="shared" si="243"/>
        <v>770.68859999999995</v>
      </c>
      <c r="G13415" s="34">
        <v>304.57</v>
      </c>
      <c r="H13415" s="169">
        <f t="shared" si="244"/>
        <v>304.57</v>
      </c>
    </row>
    <row r="13416" spans="1:8" s="121" customFormat="1" ht="14.25">
      <c r="A13416" s="31" t="s">
        <v>2090</v>
      </c>
      <c r="B13416" s="21" t="s">
        <v>1888</v>
      </c>
      <c r="C13416" s="32" t="s">
        <v>14188</v>
      </c>
      <c r="D13416" s="123" t="s">
        <v>25</v>
      </c>
      <c r="E13416" s="34">
        <v>527.24429999999995</v>
      </c>
      <c r="F13416" s="169">
        <f t="shared" si="243"/>
        <v>527.24429999999995</v>
      </c>
      <c r="G13416" s="34">
        <v>259.57150000000001</v>
      </c>
      <c r="H13416" s="169">
        <f t="shared" si="244"/>
        <v>259.57150000000001</v>
      </c>
    </row>
    <row r="13417" spans="1:8" s="121" customFormat="1" ht="14.25">
      <c r="A13417" s="31" t="s">
        <v>2091</v>
      </c>
      <c r="B13417" s="21" t="s">
        <v>1888</v>
      </c>
      <c r="C13417" s="32" t="s">
        <v>14189</v>
      </c>
      <c r="D13417" s="123" t="s">
        <v>25</v>
      </c>
      <c r="E13417" s="34">
        <v>15.7095</v>
      </c>
      <c r="F13417" s="169">
        <f t="shared" si="243"/>
        <v>15.7095</v>
      </c>
      <c r="G13417" s="34">
        <v>1.8492999999999999</v>
      </c>
      <c r="H13417" s="169">
        <f t="shared" si="244"/>
        <v>1.8492999999999999</v>
      </c>
    </row>
    <row r="13418" spans="1:8" s="121" customFormat="1" ht="14.25">
      <c r="A13418" s="31" t="s">
        <v>2092</v>
      </c>
      <c r="B13418" s="21" t="s">
        <v>1888</v>
      </c>
      <c r="C13418" s="32" t="s">
        <v>14190</v>
      </c>
      <c r="D13418" s="123" t="s">
        <v>25</v>
      </c>
      <c r="E13418" s="34">
        <v>0.20530000000000001</v>
      </c>
      <c r="F13418" s="169">
        <f t="shared" si="243"/>
        <v>0.20530000000000001</v>
      </c>
      <c r="G13418" s="34">
        <v>0.13619999999999999</v>
      </c>
      <c r="H13418" s="169">
        <f t="shared" si="244"/>
        <v>0.13619999999999999</v>
      </c>
    </row>
    <row r="13419" spans="1:8" s="121" customFormat="1" ht="14.25">
      <c r="A13419" s="31" t="s">
        <v>2093</v>
      </c>
      <c r="B13419" s="21" t="s">
        <v>1888</v>
      </c>
      <c r="C13419" s="32" t="s">
        <v>14191</v>
      </c>
      <c r="D13419" s="123" t="s">
        <v>25</v>
      </c>
      <c r="E13419" s="34">
        <v>444.43340000000001</v>
      </c>
      <c r="F13419" s="169">
        <f t="shared" si="243"/>
        <v>444.43340000000001</v>
      </c>
      <c r="G13419" s="34">
        <v>213.35130000000001</v>
      </c>
      <c r="H13419" s="169">
        <f t="shared" si="244"/>
        <v>213.35130000000001</v>
      </c>
    </row>
    <row r="13420" spans="1:8" s="121" customFormat="1" ht="14.25">
      <c r="A13420" s="31" t="s">
        <v>2094</v>
      </c>
      <c r="B13420" s="21" t="s">
        <v>1888</v>
      </c>
      <c r="C13420" s="32" t="s">
        <v>14192</v>
      </c>
      <c r="D13420" s="123" t="s">
        <v>25</v>
      </c>
      <c r="E13420" s="34">
        <v>0.70669999999999999</v>
      </c>
      <c r="F13420" s="169">
        <f t="shared" si="243"/>
        <v>0.70669999999999999</v>
      </c>
      <c r="G13420" s="34">
        <v>0.44919999999999999</v>
      </c>
      <c r="H13420" s="169">
        <f t="shared" si="244"/>
        <v>0.44919999999999999</v>
      </c>
    </row>
    <row r="13421" spans="1:8" s="121" customFormat="1" ht="14.25">
      <c r="A13421" s="31" t="s">
        <v>2095</v>
      </c>
      <c r="B13421" s="21" t="s">
        <v>1888</v>
      </c>
      <c r="C13421" s="32" t="s">
        <v>14193</v>
      </c>
      <c r="D13421" s="123" t="s">
        <v>25</v>
      </c>
      <c r="E13421" s="34">
        <v>409.44799999999998</v>
      </c>
      <c r="F13421" s="169">
        <f t="shared" si="243"/>
        <v>409.44799999999998</v>
      </c>
      <c r="G13421" s="34">
        <v>177.5658</v>
      </c>
      <c r="H13421" s="169">
        <f t="shared" si="244"/>
        <v>177.5658</v>
      </c>
    </row>
    <row r="13422" spans="1:8" s="121" customFormat="1" ht="14.25">
      <c r="A13422" s="31" t="s">
        <v>2096</v>
      </c>
      <c r="B13422" s="21" t="s">
        <v>1888</v>
      </c>
      <c r="C13422" s="32" t="s">
        <v>14194</v>
      </c>
      <c r="D13422" s="123" t="s">
        <v>25</v>
      </c>
      <c r="E13422" s="34">
        <v>273.39409999999998</v>
      </c>
      <c r="F13422" s="169">
        <f t="shared" si="243"/>
        <v>273.39409999999998</v>
      </c>
      <c r="G13422" s="34">
        <v>126.6755</v>
      </c>
      <c r="H13422" s="169">
        <f t="shared" si="244"/>
        <v>126.6755</v>
      </c>
    </row>
    <row r="13423" spans="1:8" s="121" customFormat="1" ht="14.25">
      <c r="A13423" s="31" t="s">
        <v>2097</v>
      </c>
      <c r="B13423" s="21" t="s">
        <v>1888</v>
      </c>
      <c r="C13423" s="32" t="s">
        <v>14195</v>
      </c>
      <c r="D13423" s="123" t="s">
        <v>25</v>
      </c>
      <c r="E13423" s="34">
        <v>152.2869</v>
      </c>
      <c r="F13423" s="169">
        <f t="shared" si="243"/>
        <v>152.2869</v>
      </c>
      <c r="G13423" s="34">
        <v>55.968400000000003</v>
      </c>
      <c r="H13423" s="169">
        <f t="shared" si="244"/>
        <v>55.968400000000003</v>
      </c>
    </row>
    <row r="13424" spans="1:8" s="121" customFormat="1" ht="14.25">
      <c r="A13424" s="31" t="s">
        <v>2098</v>
      </c>
      <c r="B13424" s="21" t="s">
        <v>1888</v>
      </c>
      <c r="C13424" s="32" t="s">
        <v>14196</v>
      </c>
      <c r="D13424" s="123" t="s">
        <v>25</v>
      </c>
      <c r="E13424" s="34">
        <v>4.2156000000000002</v>
      </c>
      <c r="F13424" s="169">
        <f t="shared" si="243"/>
        <v>4.2156000000000002</v>
      </c>
      <c r="G13424" s="34">
        <v>2.6198999999999999</v>
      </c>
      <c r="H13424" s="169">
        <f t="shared" si="244"/>
        <v>2.6198999999999999</v>
      </c>
    </row>
    <row r="13425" spans="1:8" s="121" customFormat="1" ht="14.25">
      <c r="A13425" s="31" t="s">
        <v>2099</v>
      </c>
      <c r="B13425" s="21" t="s">
        <v>1888</v>
      </c>
      <c r="C13425" s="32" t="s">
        <v>14197</v>
      </c>
      <c r="D13425" s="123" t="s">
        <v>25</v>
      </c>
      <c r="E13425" s="34">
        <v>834.48710000000005</v>
      </c>
      <c r="F13425" s="169">
        <f t="shared" si="243"/>
        <v>834.48710000000005</v>
      </c>
      <c r="G13425" s="34">
        <v>287.4742</v>
      </c>
      <c r="H13425" s="169">
        <f t="shared" si="244"/>
        <v>287.4742</v>
      </c>
    </row>
    <row r="13426" spans="1:8" s="121" customFormat="1" ht="14.25">
      <c r="A13426" s="31" t="s">
        <v>2100</v>
      </c>
      <c r="B13426" s="21" t="s">
        <v>1888</v>
      </c>
      <c r="C13426" s="32" t="s">
        <v>14198</v>
      </c>
      <c r="D13426" s="123" t="s">
        <v>25</v>
      </c>
      <c r="E13426" s="34">
        <v>310.95760000000001</v>
      </c>
      <c r="F13426" s="169">
        <f t="shared" si="243"/>
        <v>310.95760000000001</v>
      </c>
      <c r="G13426" s="34">
        <v>121.0018</v>
      </c>
      <c r="H13426" s="169">
        <f t="shared" si="244"/>
        <v>121.0018</v>
      </c>
    </row>
    <row r="13427" spans="1:8" s="121" customFormat="1" ht="14.25">
      <c r="A13427" s="31" t="s">
        <v>2101</v>
      </c>
      <c r="B13427" s="21" t="s">
        <v>1888</v>
      </c>
      <c r="C13427" s="32" t="s">
        <v>14199</v>
      </c>
      <c r="D13427" s="123" t="s">
        <v>25</v>
      </c>
      <c r="E13427" s="34">
        <v>14.354100000000001</v>
      </c>
      <c r="F13427" s="169">
        <f t="shared" si="243"/>
        <v>14.354100000000001</v>
      </c>
      <c r="G13427" s="34">
        <v>9.2431000000000001</v>
      </c>
      <c r="H13427" s="169">
        <f t="shared" si="244"/>
        <v>9.2431000000000001</v>
      </c>
    </row>
    <row r="13428" spans="1:8" s="121" customFormat="1" ht="14.25">
      <c r="A13428" s="31" t="s">
        <v>2102</v>
      </c>
      <c r="B13428" s="21" t="s">
        <v>1888</v>
      </c>
      <c r="C13428" s="32" t="s">
        <v>14200</v>
      </c>
      <c r="D13428" s="123" t="s">
        <v>25</v>
      </c>
      <c r="E13428" s="34">
        <v>198.4699</v>
      </c>
      <c r="F13428" s="169">
        <f t="shared" si="243"/>
        <v>198.4699</v>
      </c>
      <c r="G13428" s="34">
        <v>98.033000000000001</v>
      </c>
      <c r="H13428" s="169">
        <f t="shared" si="244"/>
        <v>98.033000000000001</v>
      </c>
    </row>
    <row r="13429" spans="1:8" s="121" customFormat="1" ht="14.25">
      <c r="A13429" s="31" t="s">
        <v>2103</v>
      </c>
      <c r="B13429" s="21" t="s">
        <v>1888</v>
      </c>
      <c r="C13429" s="32" t="s">
        <v>14201</v>
      </c>
      <c r="D13429" s="123" t="s">
        <v>25</v>
      </c>
      <c r="E13429" s="34">
        <v>32.6282</v>
      </c>
      <c r="F13429" s="169">
        <f t="shared" si="243"/>
        <v>32.6282</v>
      </c>
      <c r="G13429" s="34">
        <v>27.009699999999999</v>
      </c>
      <c r="H13429" s="169">
        <f t="shared" si="244"/>
        <v>27.009699999999999</v>
      </c>
    </row>
    <row r="13430" spans="1:8" s="121" customFormat="1" ht="14.25">
      <c r="A13430" s="31" t="s">
        <v>2104</v>
      </c>
      <c r="B13430" s="21" t="s">
        <v>1888</v>
      </c>
      <c r="C13430" s="32" t="s">
        <v>14202</v>
      </c>
      <c r="D13430" s="123" t="s">
        <v>25</v>
      </c>
      <c r="E13430" s="34">
        <v>8.5716999999999999</v>
      </c>
      <c r="F13430" s="169">
        <f t="shared" si="243"/>
        <v>8.5716999999999999</v>
      </c>
      <c r="G13430" s="34">
        <v>0.61339999999999995</v>
      </c>
      <c r="H13430" s="169">
        <f t="shared" si="244"/>
        <v>0.61339999999999995</v>
      </c>
    </row>
    <row r="13431" spans="1:8" s="121" customFormat="1" ht="14.25">
      <c r="A13431" s="31" t="s">
        <v>2105</v>
      </c>
      <c r="B13431" s="21" t="s">
        <v>1888</v>
      </c>
      <c r="C13431" s="32" t="s">
        <v>14203</v>
      </c>
      <c r="D13431" s="123" t="s">
        <v>25</v>
      </c>
      <c r="E13431" s="34">
        <v>9.6478999999999999</v>
      </c>
      <c r="F13431" s="169">
        <f t="shared" si="243"/>
        <v>9.6478999999999999</v>
      </c>
      <c r="G13431" s="34">
        <v>1.3269</v>
      </c>
      <c r="H13431" s="169">
        <f t="shared" si="244"/>
        <v>1.3269</v>
      </c>
    </row>
    <row r="13432" spans="1:8" s="121" customFormat="1" ht="14.25">
      <c r="A13432" s="31" t="s">
        <v>2106</v>
      </c>
      <c r="B13432" s="21" t="s">
        <v>1888</v>
      </c>
      <c r="C13432" s="32" t="s">
        <v>14204</v>
      </c>
      <c r="D13432" s="123" t="s">
        <v>25</v>
      </c>
      <c r="E13432" s="34">
        <v>1091.8397</v>
      </c>
      <c r="F13432" s="169">
        <f t="shared" si="243"/>
        <v>1091.8397</v>
      </c>
      <c r="G13432" s="34">
        <v>472.46879999999999</v>
      </c>
      <c r="H13432" s="169">
        <f t="shared" si="244"/>
        <v>472.46879999999999</v>
      </c>
    </row>
    <row r="13433" spans="1:8" s="121" customFormat="1" ht="14.25">
      <c r="A13433" s="31" t="s">
        <v>2107</v>
      </c>
      <c r="B13433" s="21" t="s">
        <v>1888</v>
      </c>
      <c r="C13433" s="32" t="s">
        <v>14205</v>
      </c>
      <c r="D13433" s="123" t="s">
        <v>25</v>
      </c>
      <c r="E13433" s="34">
        <v>254.66059999999999</v>
      </c>
      <c r="F13433" s="169">
        <f t="shared" si="243"/>
        <v>254.66059999999999</v>
      </c>
      <c r="G13433" s="34">
        <v>139.5076</v>
      </c>
      <c r="H13433" s="169">
        <f t="shared" si="244"/>
        <v>139.5076</v>
      </c>
    </row>
    <row r="13434" spans="1:8" s="121" customFormat="1" ht="14.25">
      <c r="A13434" s="31" t="s">
        <v>2108</v>
      </c>
      <c r="B13434" s="21" t="s">
        <v>1888</v>
      </c>
      <c r="C13434" s="32" t="s">
        <v>14206</v>
      </c>
      <c r="D13434" s="123" t="s">
        <v>25</v>
      </c>
      <c r="E13434" s="34">
        <v>98.014099999999999</v>
      </c>
      <c r="F13434" s="169">
        <f t="shared" si="243"/>
        <v>98.014099999999999</v>
      </c>
      <c r="G13434" s="34">
        <v>76.156099999999995</v>
      </c>
      <c r="H13434" s="169">
        <f t="shared" si="244"/>
        <v>76.156099999999995</v>
      </c>
    </row>
    <row r="13435" spans="1:8" s="121" customFormat="1" ht="14.25">
      <c r="A13435" s="31" t="s">
        <v>2109</v>
      </c>
      <c r="B13435" s="21" t="s">
        <v>1888</v>
      </c>
      <c r="C13435" s="32" t="s">
        <v>14207</v>
      </c>
      <c r="D13435" s="123" t="s">
        <v>25</v>
      </c>
      <c r="E13435" s="34">
        <v>21.884499999999999</v>
      </c>
      <c r="F13435" s="169">
        <f t="shared" si="243"/>
        <v>21.884499999999999</v>
      </c>
      <c r="G13435" s="34">
        <v>2.0105</v>
      </c>
      <c r="H13435" s="169">
        <f t="shared" si="244"/>
        <v>2.0105</v>
      </c>
    </row>
    <row r="13436" spans="1:8" s="121" customFormat="1" ht="14.25">
      <c r="A13436" s="31" t="s">
        <v>2110</v>
      </c>
      <c r="B13436" s="21" t="s">
        <v>1888</v>
      </c>
      <c r="C13436" s="32" t="s">
        <v>14208</v>
      </c>
      <c r="D13436" s="123" t="s">
        <v>25</v>
      </c>
      <c r="E13436" s="34">
        <v>5227.2596999999996</v>
      </c>
      <c r="F13436" s="169">
        <f t="shared" si="243"/>
        <v>5227.2596999999996</v>
      </c>
      <c r="G13436" s="34">
        <v>2090.1976</v>
      </c>
      <c r="H13436" s="169">
        <f t="shared" si="244"/>
        <v>2090.1976</v>
      </c>
    </row>
    <row r="13437" spans="1:8" s="121" customFormat="1" ht="14.25">
      <c r="A13437" s="31" t="s">
        <v>2111</v>
      </c>
      <c r="B13437" s="21" t="s">
        <v>1888</v>
      </c>
      <c r="C13437" s="32" t="s">
        <v>14209</v>
      </c>
      <c r="D13437" s="123" t="s">
        <v>25</v>
      </c>
      <c r="E13437" s="34">
        <v>5800.6994000000004</v>
      </c>
      <c r="F13437" s="169">
        <f t="shared" si="243"/>
        <v>5800.6994000000004</v>
      </c>
      <c r="G13437" s="34">
        <v>2299.0630000000001</v>
      </c>
      <c r="H13437" s="169">
        <f t="shared" si="244"/>
        <v>2299.0630000000001</v>
      </c>
    </row>
    <row r="13438" spans="1:8" s="121" customFormat="1" ht="14.25">
      <c r="A13438" s="31" t="s">
        <v>2112</v>
      </c>
      <c r="B13438" s="21" t="s">
        <v>1888</v>
      </c>
      <c r="C13438" s="32" t="s">
        <v>14210</v>
      </c>
      <c r="D13438" s="123" t="s">
        <v>25</v>
      </c>
      <c r="E13438" s="34">
        <v>8049.2127</v>
      </c>
      <c r="F13438" s="169">
        <f t="shared" si="243"/>
        <v>8049.2127</v>
      </c>
      <c r="G13438" s="34">
        <v>3024.0953</v>
      </c>
      <c r="H13438" s="169">
        <f t="shared" si="244"/>
        <v>3024.0953</v>
      </c>
    </row>
    <row r="13439" spans="1:8" s="121" customFormat="1" ht="14.25">
      <c r="A13439" s="31" t="s">
        <v>2113</v>
      </c>
      <c r="B13439" s="21" t="s">
        <v>1888</v>
      </c>
      <c r="C13439" s="32" t="s">
        <v>14211</v>
      </c>
      <c r="D13439" s="123" t="s">
        <v>25</v>
      </c>
      <c r="E13439" s="34">
        <v>10453.843800000001</v>
      </c>
      <c r="F13439" s="169">
        <f t="shared" si="243"/>
        <v>10453.843800000001</v>
      </c>
      <c r="G13439" s="34">
        <v>3905.2453999999998</v>
      </c>
      <c r="H13439" s="169">
        <f t="shared" si="244"/>
        <v>3905.2453999999998</v>
      </c>
    </row>
    <row r="13440" spans="1:8" s="121" customFormat="1" ht="14.25">
      <c r="A13440" s="31" t="s">
        <v>2114</v>
      </c>
      <c r="B13440" s="21" t="s">
        <v>1888</v>
      </c>
      <c r="C13440" s="32" t="s">
        <v>14212</v>
      </c>
      <c r="D13440" s="123" t="s">
        <v>25</v>
      </c>
      <c r="E13440" s="34">
        <v>12760.6258</v>
      </c>
      <c r="F13440" s="169">
        <f t="shared" si="243"/>
        <v>12760.6258</v>
      </c>
      <c r="G13440" s="34">
        <v>4688.5464000000002</v>
      </c>
      <c r="H13440" s="169">
        <f t="shared" si="244"/>
        <v>4688.5464000000002</v>
      </c>
    </row>
    <row r="13441" spans="1:8" s="121" customFormat="1" ht="14.25">
      <c r="A13441" s="31" t="s">
        <v>2115</v>
      </c>
      <c r="B13441" s="21" t="s">
        <v>1888</v>
      </c>
      <c r="C13441" s="32" t="s">
        <v>14213</v>
      </c>
      <c r="D13441" s="123" t="s">
        <v>25</v>
      </c>
      <c r="E13441" s="34">
        <v>15009.1391</v>
      </c>
      <c r="F13441" s="169">
        <f t="shared" si="243"/>
        <v>15009.1391</v>
      </c>
      <c r="G13441" s="34">
        <v>5413.5785999999998</v>
      </c>
      <c r="H13441" s="169">
        <f t="shared" si="244"/>
        <v>5413.5785999999998</v>
      </c>
    </row>
    <row r="13442" spans="1:8" s="121" customFormat="1" ht="14.25">
      <c r="A13442" s="31" t="s">
        <v>2116</v>
      </c>
      <c r="B13442" s="21" t="s">
        <v>1888</v>
      </c>
      <c r="C13442" s="32" t="s">
        <v>14214</v>
      </c>
      <c r="D13442" s="123" t="s">
        <v>25</v>
      </c>
      <c r="E13442" s="34">
        <v>77.870900000000006</v>
      </c>
      <c r="F13442" s="169">
        <f t="shared" si="243"/>
        <v>77.870900000000006</v>
      </c>
      <c r="G13442" s="34">
        <v>64.084900000000005</v>
      </c>
      <c r="H13442" s="169">
        <f t="shared" si="244"/>
        <v>64.084900000000005</v>
      </c>
    </row>
    <row r="13443" spans="1:8" s="121" customFormat="1" ht="14.25">
      <c r="A13443" s="31" t="s">
        <v>2117</v>
      </c>
      <c r="B13443" s="21" t="s">
        <v>1888</v>
      </c>
      <c r="C13443" s="32" t="s">
        <v>14215</v>
      </c>
      <c r="D13443" s="123" t="s">
        <v>25</v>
      </c>
      <c r="E13443" s="34">
        <v>334.01299999999998</v>
      </c>
      <c r="F13443" s="169">
        <f t="shared" si="243"/>
        <v>334.01299999999998</v>
      </c>
      <c r="G13443" s="34">
        <v>50.751100000000001</v>
      </c>
      <c r="H13443" s="169">
        <f t="shared" si="244"/>
        <v>50.751100000000001</v>
      </c>
    </row>
    <row r="13444" spans="1:8" s="121" customFormat="1" ht="14.25">
      <c r="A13444" s="31" t="s">
        <v>2118</v>
      </c>
      <c r="B13444" s="21" t="s">
        <v>1888</v>
      </c>
      <c r="C13444" s="32" t="s">
        <v>14216</v>
      </c>
      <c r="D13444" s="123" t="s">
        <v>25</v>
      </c>
      <c r="E13444" s="34">
        <v>410.95749999999998</v>
      </c>
      <c r="F13444" s="169">
        <f t="shared" si="243"/>
        <v>410.95749999999998</v>
      </c>
      <c r="G13444" s="34">
        <v>177.06829999999999</v>
      </c>
      <c r="H13444" s="169">
        <f t="shared" si="244"/>
        <v>177.06829999999999</v>
      </c>
    </row>
    <row r="13445" spans="1:8" s="121" customFormat="1" ht="14.25">
      <c r="A13445" s="31" t="s">
        <v>2119</v>
      </c>
      <c r="B13445" s="21" t="s">
        <v>1888</v>
      </c>
      <c r="C13445" s="32" t="s">
        <v>14217</v>
      </c>
      <c r="D13445" s="123" t="s">
        <v>25</v>
      </c>
      <c r="E13445" s="34">
        <v>742.24980000000005</v>
      </c>
      <c r="F13445" s="169">
        <f t="shared" si="243"/>
        <v>742.24980000000005</v>
      </c>
      <c r="G13445" s="34">
        <v>156.32060000000001</v>
      </c>
      <c r="H13445" s="169">
        <f t="shared" si="244"/>
        <v>156.32060000000001</v>
      </c>
    </row>
    <row r="13446" spans="1:8" s="121" customFormat="1" ht="14.25">
      <c r="A13446" s="31" t="s">
        <v>2120</v>
      </c>
      <c r="B13446" s="21" t="s">
        <v>1888</v>
      </c>
      <c r="C13446" s="32" t="s">
        <v>14218</v>
      </c>
      <c r="D13446" s="123" t="s">
        <v>25</v>
      </c>
      <c r="E13446" s="34">
        <v>312.29759999999999</v>
      </c>
      <c r="F13446" s="169">
        <f t="shared" si="243"/>
        <v>312.29759999999999</v>
      </c>
      <c r="G13446" s="34">
        <v>214.3518</v>
      </c>
      <c r="H13446" s="169">
        <f t="shared" si="244"/>
        <v>214.3518</v>
      </c>
    </row>
    <row r="13447" spans="1:8" s="121" customFormat="1" ht="14.25">
      <c r="A13447" s="31" t="s">
        <v>2121</v>
      </c>
      <c r="B13447" s="21" t="s">
        <v>1888</v>
      </c>
      <c r="C13447" s="32" t="s">
        <v>14219</v>
      </c>
      <c r="D13447" s="123" t="s">
        <v>25</v>
      </c>
      <c r="E13447" s="34">
        <v>137.90379999999999</v>
      </c>
      <c r="F13447" s="169">
        <f t="shared" si="243"/>
        <v>137.90379999999999</v>
      </c>
      <c r="G13447" s="34">
        <v>45.507399999999997</v>
      </c>
      <c r="H13447" s="169">
        <f t="shared" si="244"/>
        <v>45.507399999999997</v>
      </c>
    </row>
    <row r="13448" spans="1:8" s="121" customFormat="1" ht="14.25">
      <c r="A13448" s="31" t="s">
        <v>2122</v>
      </c>
      <c r="B13448" s="21" t="s">
        <v>1888</v>
      </c>
      <c r="C13448" s="32" t="s">
        <v>14220</v>
      </c>
      <c r="D13448" s="123" t="s">
        <v>25</v>
      </c>
      <c r="E13448" s="34">
        <v>34.642200000000003</v>
      </c>
      <c r="F13448" s="169">
        <f t="shared" si="243"/>
        <v>34.642200000000003</v>
      </c>
      <c r="G13448" s="34">
        <v>9.8232999999999997</v>
      </c>
      <c r="H13448" s="169">
        <f t="shared" si="244"/>
        <v>9.8232999999999997</v>
      </c>
    </row>
    <row r="13449" spans="1:8" s="121" customFormat="1" ht="14.25">
      <c r="A13449" s="31" t="s">
        <v>2123</v>
      </c>
      <c r="B13449" s="21" t="s">
        <v>1888</v>
      </c>
      <c r="C13449" s="32" t="s">
        <v>14221</v>
      </c>
      <c r="D13449" s="123" t="s">
        <v>25</v>
      </c>
      <c r="E13449" s="34">
        <v>1015.5964</v>
      </c>
      <c r="F13449" s="169">
        <f t="shared" si="243"/>
        <v>1015.5964</v>
      </c>
      <c r="G13449" s="34">
        <v>661.40859999999998</v>
      </c>
      <c r="H13449" s="169">
        <f t="shared" si="244"/>
        <v>661.40859999999998</v>
      </c>
    </row>
    <row r="13450" spans="1:8" s="121" customFormat="1" ht="14.25">
      <c r="A13450" s="31" t="s">
        <v>2124</v>
      </c>
      <c r="B13450" s="21" t="s">
        <v>1888</v>
      </c>
      <c r="C13450" s="32" t="s">
        <v>14222</v>
      </c>
      <c r="D13450" s="123" t="s">
        <v>25</v>
      </c>
      <c r="E13450" s="34">
        <v>72.738</v>
      </c>
      <c r="F13450" s="169">
        <f t="shared" si="243"/>
        <v>72.738</v>
      </c>
      <c r="G13450" s="34">
        <v>64.113900000000001</v>
      </c>
      <c r="H13450" s="169">
        <f t="shared" si="244"/>
        <v>64.113900000000001</v>
      </c>
    </row>
    <row r="13451" spans="1:8" s="121" customFormat="1" ht="14.25">
      <c r="A13451" s="31" t="s">
        <v>2125</v>
      </c>
      <c r="B13451" s="21" t="s">
        <v>1888</v>
      </c>
      <c r="C13451" s="32" t="s">
        <v>14223</v>
      </c>
      <c r="D13451" s="123" t="s">
        <v>25</v>
      </c>
      <c r="E13451" s="34">
        <v>843.28369999999995</v>
      </c>
      <c r="F13451" s="169">
        <f t="shared" si="243"/>
        <v>843.28369999999995</v>
      </c>
      <c r="G13451" s="34">
        <v>425.34649999999999</v>
      </c>
      <c r="H13451" s="169">
        <f t="shared" si="244"/>
        <v>425.34649999999999</v>
      </c>
    </row>
    <row r="13452" spans="1:8" s="121" customFormat="1" ht="14.25">
      <c r="A13452" s="31" t="s">
        <v>2126</v>
      </c>
      <c r="B13452" s="21" t="s">
        <v>1888</v>
      </c>
      <c r="C13452" s="32" t="s">
        <v>14224</v>
      </c>
      <c r="D13452" s="123" t="s">
        <v>25</v>
      </c>
      <c r="E13452" s="34">
        <v>1.7855000000000001</v>
      </c>
      <c r="F13452" s="169">
        <f t="shared" si="243"/>
        <v>1.7855000000000001</v>
      </c>
      <c r="G13452" s="34">
        <v>1.0438000000000001</v>
      </c>
      <c r="H13452" s="169">
        <f t="shared" si="244"/>
        <v>1.0438000000000001</v>
      </c>
    </row>
    <row r="13453" spans="1:8" s="121" customFormat="1" ht="14.25">
      <c r="A13453" s="31" t="s">
        <v>2127</v>
      </c>
      <c r="B13453" s="21" t="s">
        <v>1888</v>
      </c>
      <c r="C13453" s="32" t="s">
        <v>14225</v>
      </c>
      <c r="D13453" s="123" t="s">
        <v>25</v>
      </c>
      <c r="E13453" s="34">
        <v>220.95150000000001</v>
      </c>
      <c r="F13453" s="169">
        <f t="shared" si="243"/>
        <v>220.95150000000001</v>
      </c>
      <c r="G13453" s="34">
        <v>145.68440000000001</v>
      </c>
      <c r="H13453" s="169">
        <f t="shared" si="244"/>
        <v>145.68440000000001</v>
      </c>
    </row>
    <row r="13454" spans="1:8" s="121" customFormat="1" ht="14.25">
      <c r="A13454" s="31" t="s">
        <v>2128</v>
      </c>
      <c r="B13454" s="21" t="s">
        <v>1888</v>
      </c>
      <c r="C13454" s="32" t="s">
        <v>14226</v>
      </c>
      <c r="D13454" s="123" t="s">
        <v>25</v>
      </c>
      <c r="E13454" s="34">
        <v>62.527200000000001</v>
      </c>
      <c r="F13454" s="169">
        <f t="shared" si="243"/>
        <v>62.527200000000001</v>
      </c>
      <c r="G13454" s="34">
        <v>50.745899999999999</v>
      </c>
      <c r="H13454" s="169">
        <f t="shared" si="244"/>
        <v>50.745899999999999</v>
      </c>
    </row>
    <row r="13455" spans="1:8" s="121" customFormat="1" ht="14.25">
      <c r="A13455" s="31" t="s">
        <v>2129</v>
      </c>
      <c r="B13455" s="21" t="s">
        <v>1888</v>
      </c>
      <c r="C13455" s="32" t="s">
        <v>14227</v>
      </c>
      <c r="D13455" s="123" t="s">
        <v>25</v>
      </c>
      <c r="E13455" s="34">
        <v>868.68799999999999</v>
      </c>
      <c r="F13455" s="169">
        <f t="shared" si="243"/>
        <v>868.68799999999999</v>
      </c>
      <c r="G13455" s="34">
        <v>406.35</v>
      </c>
      <c r="H13455" s="169">
        <f t="shared" si="244"/>
        <v>406.35</v>
      </c>
    </row>
    <row r="13456" spans="1:8" s="121" customFormat="1" ht="14.25">
      <c r="A13456" s="31" t="s">
        <v>2130</v>
      </c>
      <c r="B13456" s="21" t="s">
        <v>1888</v>
      </c>
      <c r="C13456" s="32" t="s">
        <v>14228</v>
      </c>
      <c r="D13456" s="123" t="s">
        <v>25</v>
      </c>
      <c r="E13456" s="34">
        <v>1073.865</v>
      </c>
      <c r="F13456" s="169">
        <f t="shared" si="243"/>
        <v>1073.865</v>
      </c>
      <c r="G13456" s="34">
        <v>474.67770000000002</v>
      </c>
      <c r="H13456" s="169">
        <f t="shared" si="244"/>
        <v>474.67770000000002</v>
      </c>
    </row>
    <row r="13457" spans="1:8" s="121" customFormat="1" ht="14.25">
      <c r="A13457" s="31" t="s">
        <v>2131</v>
      </c>
      <c r="B13457" s="21" t="s">
        <v>1888</v>
      </c>
      <c r="C13457" s="32" t="s">
        <v>14229</v>
      </c>
      <c r="D13457" s="123" t="s">
        <v>25</v>
      </c>
      <c r="E13457" s="34">
        <v>114.0932</v>
      </c>
      <c r="F13457" s="169">
        <f t="shared" si="243"/>
        <v>114.0932</v>
      </c>
      <c r="G13457" s="34">
        <v>71.529200000000003</v>
      </c>
      <c r="H13457" s="169">
        <f t="shared" si="244"/>
        <v>71.529200000000003</v>
      </c>
    </row>
    <row r="13458" spans="1:8" s="121" customFormat="1" ht="14.25">
      <c r="A13458" s="31" t="s">
        <v>2132</v>
      </c>
      <c r="B13458" s="21" t="s">
        <v>1888</v>
      </c>
      <c r="C13458" s="32" t="s">
        <v>14230</v>
      </c>
      <c r="D13458" s="123" t="s">
        <v>25</v>
      </c>
      <c r="E13458" s="34">
        <v>34.386000000000003</v>
      </c>
      <c r="F13458" s="169">
        <f t="shared" si="243"/>
        <v>34.386000000000003</v>
      </c>
      <c r="G13458" s="34">
        <v>30.379000000000001</v>
      </c>
      <c r="H13458" s="169">
        <f t="shared" si="244"/>
        <v>30.379000000000001</v>
      </c>
    </row>
    <row r="13459" spans="1:8" s="121" customFormat="1" ht="14.25">
      <c r="A13459" s="31" t="s">
        <v>2133</v>
      </c>
      <c r="B13459" s="21" t="s">
        <v>1888</v>
      </c>
      <c r="C13459" s="32" t="s">
        <v>14231</v>
      </c>
      <c r="D13459" s="123" t="s">
        <v>25</v>
      </c>
      <c r="E13459" s="34">
        <v>12.205500000000001</v>
      </c>
      <c r="F13459" s="169">
        <f t="shared" si="243"/>
        <v>12.205500000000001</v>
      </c>
      <c r="G13459" s="34">
        <v>7.7584999999999997</v>
      </c>
      <c r="H13459" s="169">
        <f t="shared" si="244"/>
        <v>7.7584999999999997</v>
      </c>
    </row>
    <row r="13460" spans="1:8" s="121" customFormat="1" ht="14.25">
      <c r="A13460" s="31" t="s">
        <v>2134</v>
      </c>
      <c r="B13460" s="21" t="s">
        <v>1888</v>
      </c>
      <c r="C13460" s="32" t="s">
        <v>14232</v>
      </c>
      <c r="D13460" s="123" t="s">
        <v>25</v>
      </c>
      <c r="E13460" s="34">
        <v>14.793699999999999</v>
      </c>
      <c r="F13460" s="169">
        <f t="shared" si="243"/>
        <v>14.793699999999999</v>
      </c>
      <c r="G13460" s="34">
        <v>9.4037000000000006</v>
      </c>
      <c r="H13460" s="169">
        <f t="shared" si="244"/>
        <v>9.4037000000000006</v>
      </c>
    </row>
    <row r="13461" spans="1:8" s="121" customFormat="1" ht="14.25">
      <c r="A13461" s="31" t="s">
        <v>2135</v>
      </c>
      <c r="B13461" s="21" t="s">
        <v>1888</v>
      </c>
      <c r="C13461" s="32" t="s">
        <v>14233</v>
      </c>
      <c r="D13461" s="123" t="s">
        <v>25</v>
      </c>
      <c r="E13461" s="34">
        <v>25667.325400000002</v>
      </c>
      <c r="F13461" s="169">
        <f t="shared" si="243"/>
        <v>25667.325400000002</v>
      </c>
      <c r="G13461" s="34">
        <v>9171.3837999999996</v>
      </c>
      <c r="H13461" s="169">
        <f t="shared" si="244"/>
        <v>9171.3837999999996</v>
      </c>
    </row>
    <row r="13462" spans="1:8" s="121" customFormat="1" ht="14.25">
      <c r="A13462" s="31" t="s">
        <v>2136</v>
      </c>
      <c r="B13462" s="21" t="s">
        <v>1888</v>
      </c>
      <c r="C13462" s="32" t="s">
        <v>14234</v>
      </c>
      <c r="D13462" s="123" t="s">
        <v>25</v>
      </c>
      <c r="E13462" s="34">
        <v>36351.395499999999</v>
      </c>
      <c r="F13462" s="169">
        <f t="shared" si="243"/>
        <v>36351.395499999999</v>
      </c>
      <c r="G13462" s="34">
        <v>12824.7048</v>
      </c>
      <c r="H13462" s="169">
        <f t="shared" si="244"/>
        <v>12824.7048</v>
      </c>
    </row>
    <row r="13463" spans="1:8" s="121" customFormat="1" ht="14.25">
      <c r="A13463" s="31" t="s">
        <v>2137</v>
      </c>
      <c r="B13463" s="21" t="s">
        <v>1888</v>
      </c>
      <c r="C13463" s="32" t="s">
        <v>14235</v>
      </c>
      <c r="D13463" s="123" t="s">
        <v>25</v>
      </c>
      <c r="E13463" s="34">
        <v>47100.097500000003</v>
      </c>
      <c r="F13463" s="169">
        <f t="shared" si="243"/>
        <v>47100.097500000003</v>
      </c>
      <c r="G13463" s="34">
        <v>16477.473699999999</v>
      </c>
      <c r="H13463" s="169">
        <f t="shared" si="244"/>
        <v>16477.473699999999</v>
      </c>
    </row>
    <row r="13464" spans="1:8" s="121" customFormat="1" ht="14.25">
      <c r="A13464" s="31" t="s">
        <v>2138</v>
      </c>
      <c r="B13464" s="21" t="s">
        <v>1888</v>
      </c>
      <c r="C13464" s="32" t="s">
        <v>14236</v>
      </c>
      <c r="D13464" s="123" t="s">
        <v>25</v>
      </c>
      <c r="E13464" s="34">
        <v>355.18689999999998</v>
      </c>
      <c r="F13464" s="169">
        <f t="shared" si="243"/>
        <v>355.18689999999998</v>
      </c>
      <c r="G13464" s="34">
        <v>94.345299999999995</v>
      </c>
      <c r="H13464" s="169">
        <f t="shared" si="244"/>
        <v>94.345299999999995</v>
      </c>
    </row>
    <row r="13465" spans="1:8" s="121" customFormat="1" ht="14.25">
      <c r="A13465" s="31" t="s">
        <v>2139</v>
      </c>
      <c r="B13465" s="21" t="s">
        <v>1888</v>
      </c>
      <c r="C13465" s="32" t="s">
        <v>14237</v>
      </c>
      <c r="D13465" s="123" t="s">
        <v>25</v>
      </c>
      <c r="E13465" s="34">
        <v>3.5785999999999998</v>
      </c>
      <c r="F13465" s="169">
        <f t="shared" si="243"/>
        <v>3.5785999999999998</v>
      </c>
      <c r="G13465" s="34">
        <v>2.2240000000000002</v>
      </c>
      <c r="H13465" s="169">
        <f t="shared" si="244"/>
        <v>2.2240000000000002</v>
      </c>
    </row>
    <row r="13466" spans="1:8" s="121" customFormat="1" ht="14.25">
      <c r="A13466" s="31" t="s">
        <v>2140</v>
      </c>
      <c r="B13466" s="21" t="s">
        <v>1888</v>
      </c>
      <c r="C13466" s="32" t="s">
        <v>14238</v>
      </c>
      <c r="D13466" s="123" t="s">
        <v>25</v>
      </c>
      <c r="E13466" s="34">
        <v>125.2882</v>
      </c>
      <c r="F13466" s="169">
        <f t="shared" si="243"/>
        <v>125.2882</v>
      </c>
      <c r="G13466" s="34">
        <v>27.988499999999998</v>
      </c>
      <c r="H13466" s="169">
        <f t="shared" si="244"/>
        <v>27.988499999999998</v>
      </c>
    </row>
    <row r="13467" spans="1:8" s="121" customFormat="1" ht="14.25">
      <c r="A13467" s="31" t="s">
        <v>2141</v>
      </c>
      <c r="B13467" s="21" t="s">
        <v>1888</v>
      </c>
      <c r="C13467" s="32" t="s">
        <v>14239</v>
      </c>
      <c r="D13467" s="123" t="s">
        <v>25</v>
      </c>
      <c r="E13467" s="34">
        <v>0.98680000000000001</v>
      </c>
      <c r="F13467" s="169">
        <f t="shared" si="243"/>
        <v>0.98680000000000001</v>
      </c>
      <c r="G13467" s="34">
        <v>0.57689999999999997</v>
      </c>
      <c r="H13467" s="169">
        <f t="shared" si="244"/>
        <v>0.57689999999999997</v>
      </c>
    </row>
    <row r="13468" spans="1:8" s="121" customFormat="1" ht="14.25">
      <c r="A13468" s="31" t="s">
        <v>2142</v>
      </c>
      <c r="B13468" s="21" t="s">
        <v>1888</v>
      </c>
      <c r="C13468" s="32" t="s">
        <v>14240</v>
      </c>
      <c r="D13468" s="123" t="s">
        <v>25</v>
      </c>
      <c r="E13468" s="34">
        <v>86.617900000000006</v>
      </c>
      <c r="F13468" s="169">
        <f t="shared" si="243"/>
        <v>86.617900000000006</v>
      </c>
      <c r="G13468" s="34">
        <v>68.693600000000004</v>
      </c>
      <c r="H13468" s="169">
        <f t="shared" si="244"/>
        <v>68.693600000000004</v>
      </c>
    </row>
    <row r="13469" spans="1:8" s="121" customFormat="1" ht="14.25">
      <c r="A13469" s="31" t="s">
        <v>2143</v>
      </c>
      <c r="B13469" s="21" t="s">
        <v>1888</v>
      </c>
      <c r="C13469" s="32" t="s">
        <v>14241</v>
      </c>
      <c r="D13469" s="123" t="s">
        <v>25</v>
      </c>
      <c r="E13469" s="34">
        <v>11.805999999999999</v>
      </c>
      <c r="F13469" s="169">
        <f t="shared" si="243"/>
        <v>11.805999999999999</v>
      </c>
      <c r="G13469" s="34">
        <v>7.3371000000000004</v>
      </c>
      <c r="H13469" s="169">
        <f t="shared" si="244"/>
        <v>7.3371000000000004</v>
      </c>
    </row>
    <row r="13470" spans="1:8" s="121" customFormat="1" ht="14.25">
      <c r="A13470" s="31" t="s">
        <v>2144</v>
      </c>
      <c r="B13470" s="21" t="s">
        <v>1888</v>
      </c>
      <c r="C13470" s="32" t="s">
        <v>14242</v>
      </c>
      <c r="D13470" s="123" t="s">
        <v>25</v>
      </c>
      <c r="E13470" s="34">
        <v>13.691000000000001</v>
      </c>
      <c r="F13470" s="169">
        <f t="shared" si="243"/>
        <v>13.691000000000001</v>
      </c>
      <c r="G13470" s="34">
        <v>8.5085999999999995</v>
      </c>
      <c r="H13470" s="169">
        <f t="shared" si="244"/>
        <v>8.5085999999999995</v>
      </c>
    </row>
    <row r="13471" spans="1:8" s="121" customFormat="1" ht="14.25">
      <c r="A13471" s="31" t="s">
        <v>2145</v>
      </c>
      <c r="B13471" s="21" t="s">
        <v>1888</v>
      </c>
      <c r="C13471" s="32" t="s">
        <v>14243</v>
      </c>
      <c r="D13471" s="123" t="s">
        <v>25</v>
      </c>
      <c r="E13471" s="34">
        <v>15.160500000000001</v>
      </c>
      <c r="F13471" s="169">
        <f t="shared" ref="F13471:F13534" si="245">E13471*$G$13212</f>
        <v>15.160500000000001</v>
      </c>
      <c r="G13471" s="34">
        <v>9.4219000000000008</v>
      </c>
      <c r="H13471" s="169">
        <f t="shared" ref="H13471:H13534" si="246">G13471*$G$13212</f>
        <v>9.4219000000000008</v>
      </c>
    </row>
    <row r="13472" spans="1:8" s="121" customFormat="1" ht="14.25">
      <c r="A13472" s="31" t="s">
        <v>2146</v>
      </c>
      <c r="B13472" s="21" t="s">
        <v>1888</v>
      </c>
      <c r="C13472" s="32" t="s">
        <v>14244</v>
      </c>
      <c r="D13472" s="123" t="s">
        <v>25</v>
      </c>
      <c r="E13472" s="34">
        <v>454.9787</v>
      </c>
      <c r="F13472" s="169">
        <f t="shared" si="245"/>
        <v>454.9787</v>
      </c>
      <c r="G13472" s="34">
        <v>130.4401</v>
      </c>
      <c r="H13472" s="169">
        <f t="shared" si="246"/>
        <v>130.4401</v>
      </c>
    </row>
    <row r="13473" spans="1:8" s="121" customFormat="1" ht="14.25">
      <c r="A13473" s="31" t="s">
        <v>2147</v>
      </c>
      <c r="B13473" s="21" t="s">
        <v>1888</v>
      </c>
      <c r="C13473" s="32" t="s">
        <v>14245</v>
      </c>
      <c r="D13473" s="123" t="s">
        <v>25</v>
      </c>
      <c r="E13473" s="34">
        <v>711.57820000000004</v>
      </c>
      <c r="F13473" s="169">
        <f t="shared" si="245"/>
        <v>711.57820000000004</v>
      </c>
      <c r="G13473" s="34">
        <v>175.20330000000001</v>
      </c>
      <c r="H13473" s="169">
        <f t="shared" si="246"/>
        <v>175.20330000000001</v>
      </c>
    </row>
    <row r="13474" spans="1:8" s="121" customFormat="1" ht="14.25">
      <c r="A13474" s="31" t="s">
        <v>2148</v>
      </c>
      <c r="B13474" s="21" t="s">
        <v>1888</v>
      </c>
      <c r="C13474" s="32" t="s">
        <v>14246</v>
      </c>
      <c r="D13474" s="123" t="s">
        <v>25</v>
      </c>
      <c r="E13474" s="34">
        <v>1175.5400999999999</v>
      </c>
      <c r="F13474" s="169">
        <f t="shared" si="245"/>
        <v>1175.5400999999999</v>
      </c>
      <c r="G13474" s="34">
        <v>299.69159999999999</v>
      </c>
      <c r="H13474" s="169">
        <f t="shared" si="246"/>
        <v>299.69159999999999</v>
      </c>
    </row>
    <row r="13475" spans="1:8" s="121" customFormat="1" ht="14.25">
      <c r="A13475" s="31" t="s">
        <v>2149</v>
      </c>
      <c r="B13475" s="21" t="s">
        <v>1888</v>
      </c>
      <c r="C13475" s="32" t="s">
        <v>14247</v>
      </c>
      <c r="D13475" s="123" t="s">
        <v>25</v>
      </c>
      <c r="E13475" s="34">
        <v>1918.538</v>
      </c>
      <c r="F13475" s="169">
        <f t="shared" si="245"/>
        <v>1918.538</v>
      </c>
      <c r="G13475" s="34">
        <v>409.13580000000002</v>
      </c>
      <c r="H13475" s="169">
        <f t="shared" si="246"/>
        <v>409.13580000000002</v>
      </c>
    </row>
    <row r="13476" spans="1:8" s="121" customFormat="1" ht="14.25">
      <c r="A13476" s="31" t="s">
        <v>2150</v>
      </c>
      <c r="B13476" s="21" t="s">
        <v>1888</v>
      </c>
      <c r="C13476" s="32" t="s">
        <v>14248</v>
      </c>
      <c r="D13476" s="123" t="s">
        <v>25</v>
      </c>
      <c r="E13476" s="34">
        <v>512.97090000000003</v>
      </c>
      <c r="F13476" s="169">
        <f t="shared" si="245"/>
        <v>512.97090000000003</v>
      </c>
      <c r="G13476" s="34">
        <v>193.27529999999999</v>
      </c>
      <c r="H13476" s="169">
        <f t="shared" si="246"/>
        <v>193.27529999999999</v>
      </c>
    </row>
    <row r="13477" spans="1:8" s="121" customFormat="1" ht="14.25">
      <c r="A13477" s="31" t="s">
        <v>2151</v>
      </c>
      <c r="B13477" s="21" t="s">
        <v>1888</v>
      </c>
      <c r="C13477" s="32" t="s">
        <v>14249</v>
      </c>
      <c r="D13477" s="123" t="s">
        <v>25</v>
      </c>
      <c r="E13477" s="34">
        <v>28.193100000000001</v>
      </c>
      <c r="F13477" s="169">
        <f t="shared" si="245"/>
        <v>28.193100000000001</v>
      </c>
      <c r="G13477" s="34">
        <v>8.5401000000000007</v>
      </c>
      <c r="H13477" s="169">
        <f t="shared" si="246"/>
        <v>8.5401000000000007</v>
      </c>
    </row>
    <row r="13478" spans="1:8" s="121" customFormat="1" ht="14.25">
      <c r="A13478" s="31" t="s">
        <v>2152</v>
      </c>
      <c r="B13478" s="21" t="s">
        <v>1888</v>
      </c>
      <c r="C13478" s="32" t="s">
        <v>14250</v>
      </c>
      <c r="D13478" s="123" t="s">
        <v>25</v>
      </c>
      <c r="E13478" s="34">
        <v>53.031399999999998</v>
      </c>
      <c r="F13478" s="169">
        <f t="shared" si="245"/>
        <v>53.031399999999998</v>
      </c>
      <c r="G13478" s="34">
        <v>12.620200000000001</v>
      </c>
      <c r="H13478" s="169">
        <f t="shared" si="246"/>
        <v>12.620200000000001</v>
      </c>
    </row>
    <row r="13479" spans="1:8" s="121" customFormat="1" ht="14.25">
      <c r="A13479" s="31" t="s">
        <v>2153</v>
      </c>
      <c r="B13479" s="21" t="s">
        <v>1888</v>
      </c>
      <c r="C13479" s="32" t="s">
        <v>14251</v>
      </c>
      <c r="D13479" s="123" t="s">
        <v>25</v>
      </c>
      <c r="E13479" s="34">
        <v>297.61559999999997</v>
      </c>
      <c r="F13479" s="169">
        <f t="shared" si="245"/>
        <v>297.61559999999997</v>
      </c>
      <c r="G13479" s="34">
        <v>164.0797</v>
      </c>
      <c r="H13479" s="169">
        <f t="shared" si="246"/>
        <v>164.0797</v>
      </c>
    </row>
    <row r="13480" spans="1:8" s="121" customFormat="1" ht="14.25">
      <c r="A13480" s="31" t="s">
        <v>2154</v>
      </c>
      <c r="B13480" s="21" t="s">
        <v>1888</v>
      </c>
      <c r="C13480" s="32" t="s">
        <v>14252</v>
      </c>
      <c r="D13480" s="123" t="s">
        <v>25</v>
      </c>
      <c r="E13480" s="34">
        <v>0.46060000000000001</v>
      </c>
      <c r="F13480" s="169">
        <f t="shared" si="245"/>
        <v>0.46060000000000001</v>
      </c>
      <c r="G13480" s="34">
        <v>0.31530000000000002</v>
      </c>
      <c r="H13480" s="169">
        <f t="shared" si="246"/>
        <v>0.31530000000000002</v>
      </c>
    </row>
    <row r="13481" spans="1:8" s="121" customFormat="1" ht="14.25">
      <c r="A13481" s="31" t="s">
        <v>2155</v>
      </c>
      <c r="B13481" s="21" t="s">
        <v>1888</v>
      </c>
      <c r="C13481" s="32" t="s">
        <v>14253</v>
      </c>
      <c r="D13481" s="123" t="s">
        <v>25</v>
      </c>
      <c r="E13481" s="34">
        <v>43.534399999999998</v>
      </c>
      <c r="F13481" s="169">
        <f t="shared" si="245"/>
        <v>43.534399999999998</v>
      </c>
      <c r="G13481" s="34">
        <v>10.4068</v>
      </c>
      <c r="H13481" s="169">
        <f t="shared" si="246"/>
        <v>10.4068</v>
      </c>
    </row>
    <row r="13482" spans="1:8" s="121" customFormat="1" ht="14.25">
      <c r="A13482" s="31" t="s">
        <v>2156</v>
      </c>
      <c r="B13482" s="21" t="s">
        <v>1888</v>
      </c>
      <c r="C13482" s="32" t="s">
        <v>14254</v>
      </c>
      <c r="D13482" s="123" t="s">
        <v>25</v>
      </c>
      <c r="E13482" s="34">
        <v>9.4239999999999995</v>
      </c>
      <c r="F13482" s="169">
        <f t="shared" si="245"/>
        <v>9.4239999999999995</v>
      </c>
      <c r="G13482" s="34">
        <v>1.0414000000000001</v>
      </c>
      <c r="H13482" s="169">
        <f t="shared" si="246"/>
        <v>1.0414000000000001</v>
      </c>
    </row>
    <row r="13483" spans="1:8" s="121" customFormat="1" ht="14.25">
      <c r="A13483" s="31" t="s">
        <v>2157</v>
      </c>
      <c r="B13483" s="21" t="s">
        <v>1888</v>
      </c>
      <c r="C13483" s="32" t="s">
        <v>14255</v>
      </c>
      <c r="D13483" s="123" t="s">
        <v>25</v>
      </c>
      <c r="E13483" s="34">
        <v>310.04250000000002</v>
      </c>
      <c r="F13483" s="169">
        <f t="shared" si="245"/>
        <v>310.04250000000002</v>
      </c>
      <c r="G13483" s="34">
        <v>63.4146</v>
      </c>
      <c r="H13483" s="169">
        <f t="shared" si="246"/>
        <v>63.4146</v>
      </c>
    </row>
    <row r="13484" spans="1:8" s="121" customFormat="1" ht="14.25">
      <c r="A13484" s="31" t="s">
        <v>2158</v>
      </c>
      <c r="B13484" s="21" t="s">
        <v>1888</v>
      </c>
      <c r="C13484" s="32" t="s">
        <v>14256</v>
      </c>
      <c r="D13484" s="123" t="s">
        <v>25</v>
      </c>
      <c r="E13484" s="34">
        <v>61.116599999999998</v>
      </c>
      <c r="F13484" s="169">
        <f t="shared" si="245"/>
        <v>61.116599999999998</v>
      </c>
      <c r="G13484" s="34">
        <v>15.5937</v>
      </c>
      <c r="H13484" s="169">
        <f t="shared" si="246"/>
        <v>15.5937</v>
      </c>
    </row>
    <row r="13485" spans="1:8" s="121" customFormat="1" ht="14.25">
      <c r="A13485" s="31" t="s">
        <v>2159</v>
      </c>
      <c r="B13485" s="21" t="s">
        <v>1888</v>
      </c>
      <c r="C13485" s="32" t="s">
        <v>14257</v>
      </c>
      <c r="D13485" s="123" t="s">
        <v>25</v>
      </c>
      <c r="E13485" s="34">
        <v>499.14890000000003</v>
      </c>
      <c r="F13485" s="169">
        <f t="shared" si="245"/>
        <v>499.14890000000003</v>
      </c>
      <c r="G13485" s="34">
        <v>249.959</v>
      </c>
      <c r="H13485" s="169">
        <f t="shared" si="246"/>
        <v>249.959</v>
      </c>
    </row>
    <row r="13486" spans="1:8" s="121" customFormat="1" ht="14.25">
      <c r="A13486" s="31" t="s">
        <v>2160</v>
      </c>
      <c r="B13486" s="21" t="s">
        <v>1888</v>
      </c>
      <c r="C13486" s="32" t="s">
        <v>14258</v>
      </c>
      <c r="D13486" s="123" t="s">
        <v>25</v>
      </c>
      <c r="E13486" s="34">
        <v>441.69779999999997</v>
      </c>
      <c r="F13486" s="169">
        <f t="shared" si="245"/>
        <v>441.69779999999997</v>
      </c>
      <c r="G13486" s="34">
        <v>76.056700000000006</v>
      </c>
      <c r="H13486" s="169">
        <f t="shared" si="246"/>
        <v>76.056700000000006</v>
      </c>
    </row>
    <row r="13487" spans="1:8" s="121" customFormat="1" ht="14.25">
      <c r="A13487" s="31" t="s">
        <v>2161</v>
      </c>
      <c r="B13487" s="21" t="s">
        <v>1888</v>
      </c>
      <c r="C13487" s="32" t="s">
        <v>14259</v>
      </c>
      <c r="D13487" s="123" t="s">
        <v>25</v>
      </c>
      <c r="E13487" s="34">
        <v>665.0856</v>
      </c>
      <c r="F13487" s="169">
        <f t="shared" si="245"/>
        <v>665.0856</v>
      </c>
      <c r="G13487" s="34">
        <v>334.5283</v>
      </c>
      <c r="H13487" s="169">
        <f t="shared" si="246"/>
        <v>334.5283</v>
      </c>
    </row>
    <row r="13488" spans="1:8" s="121" customFormat="1" ht="14.25">
      <c r="A13488" s="31" t="s">
        <v>2162</v>
      </c>
      <c r="B13488" s="21" t="s">
        <v>1888</v>
      </c>
      <c r="C13488" s="32" t="s">
        <v>14260</v>
      </c>
      <c r="D13488" s="123" t="s">
        <v>25</v>
      </c>
      <c r="E13488" s="34">
        <v>665.0856</v>
      </c>
      <c r="F13488" s="169">
        <f t="shared" si="245"/>
        <v>665.0856</v>
      </c>
      <c r="G13488" s="34">
        <v>334.5283</v>
      </c>
      <c r="H13488" s="169">
        <f t="shared" si="246"/>
        <v>334.5283</v>
      </c>
    </row>
    <row r="13489" spans="1:8" s="121" customFormat="1" ht="14.25">
      <c r="A13489" s="31" t="s">
        <v>2163</v>
      </c>
      <c r="B13489" s="21" t="s">
        <v>1888</v>
      </c>
      <c r="C13489" s="32" t="s">
        <v>14261</v>
      </c>
      <c r="D13489" s="123" t="s">
        <v>25</v>
      </c>
      <c r="E13489" s="34">
        <v>663.30070000000001</v>
      </c>
      <c r="F13489" s="169">
        <f t="shared" si="245"/>
        <v>663.30070000000001</v>
      </c>
      <c r="G13489" s="34">
        <v>333.61860000000001</v>
      </c>
      <c r="H13489" s="169">
        <f t="shared" si="246"/>
        <v>333.61860000000001</v>
      </c>
    </row>
    <row r="13490" spans="1:8" s="121" customFormat="1" ht="14.25">
      <c r="A13490" s="31" t="s">
        <v>2164</v>
      </c>
      <c r="B13490" s="21" t="s">
        <v>1888</v>
      </c>
      <c r="C13490" s="32" t="s">
        <v>14262</v>
      </c>
      <c r="D13490" s="123" t="s">
        <v>25</v>
      </c>
      <c r="E13490" s="34">
        <v>663.30070000000001</v>
      </c>
      <c r="F13490" s="169">
        <f t="shared" si="245"/>
        <v>663.30070000000001</v>
      </c>
      <c r="G13490" s="34">
        <v>333.61860000000001</v>
      </c>
      <c r="H13490" s="169">
        <f t="shared" si="246"/>
        <v>333.61860000000001</v>
      </c>
    </row>
    <row r="13491" spans="1:8" s="121" customFormat="1" ht="14.25">
      <c r="A13491" s="31" t="s">
        <v>2165</v>
      </c>
      <c r="B13491" s="21" t="s">
        <v>1888</v>
      </c>
      <c r="C13491" s="32" t="s">
        <v>14263</v>
      </c>
      <c r="D13491" s="123" t="s">
        <v>25</v>
      </c>
      <c r="E13491" s="34">
        <v>466.56299999999999</v>
      </c>
      <c r="F13491" s="169">
        <f t="shared" si="245"/>
        <v>466.56299999999999</v>
      </c>
      <c r="G13491" s="34">
        <v>233.35169999999999</v>
      </c>
      <c r="H13491" s="169">
        <f t="shared" si="246"/>
        <v>233.35169999999999</v>
      </c>
    </row>
    <row r="13492" spans="1:8" s="121" customFormat="1" ht="14.25">
      <c r="A13492" s="31" t="s">
        <v>2166</v>
      </c>
      <c r="B13492" s="21" t="s">
        <v>1888</v>
      </c>
      <c r="C13492" s="32" t="s">
        <v>14264</v>
      </c>
      <c r="D13492" s="123" t="s">
        <v>25</v>
      </c>
      <c r="E13492" s="34">
        <v>57.854199999999999</v>
      </c>
      <c r="F13492" s="169">
        <f t="shared" si="245"/>
        <v>57.854199999999999</v>
      </c>
      <c r="G13492" s="34">
        <v>13.7685</v>
      </c>
      <c r="H13492" s="169">
        <f t="shared" si="246"/>
        <v>13.7685</v>
      </c>
    </row>
    <row r="13493" spans="1:8" s="121" customFormat="1" ht="14.25">
      <c r="A13493" s="31" t="s">
        <v>2167</v>
      </c>
      <c r="B13493" s="21" t="s">
        <v>1888</v>
      </c>
      <c r="C13493" s="32" t="s">
        <v>14265</v>
      </c>
      <c r="D13493" s="123" t="s">
        <v>25</v>
      </c>
      <c r="E13493" s="34">
        <v>0.51480000000000004</v>
      </c>
      <c r="F13493" s="169">
        <f t="shared" si="245"/>
        <v>0.51480000000000004</v>
      </c>
      <c r="G13493" s="34">
        <v>0.28410000000000002</v>
      </c>
      <c r="H13493" s="169">
        <f t="shared" si="246"/>
        <v>0.28410000000000002</v>
      </c>
    </row>
    <row r="13494" spans="1:8" s="121" customFormat="1" ht="14.25">
      <c r="A13494" s="31" t="s">
        <v>2168</v>
      </c>
      <c r="B13494" s="21" t="s">
        <v>1888</v>
      </c>
      <c r="C13494" s="32" t="s">
        <v>14266</v>
      </c>
      <c r="D13494" s="123" t="s">
        <v>25</v>
      </c>
      <c r="E13494" s="34">
        <v>739.92409999999995</v>
      </c>
      <c r="F13494" s="169">
        <f t="shared" si="245"/>
        <v>739.92409999999995</v>
      </c>
      <c r="G13494" s="34">
        <v>369.07060000000001</v>
      </c>
      <c r="H13494" s="169">
        <f t="shared" si="246"/>
        <v>369.07060000000001</v>
      </c>
    </row>
    <row r="13495" spans="1:8" s="121" customFormat="1" ht="14.25">
      <c r="A13495" s="31" t="s">
        <v>2169</v>
      </c>
      <c r="B13495" s="21" t="s">
        <v>1888</v>
      </c>
      <c r="C13495" s="32" t="s">
        <v>14267</v>
      </c>
      <c r="D13495" s="123" t="s">
        <v>25</v>
      </c>
      <c r="E13495" s="34">
        <v>3.4047999999999998</v>
      </c>
      <c r="F13495" s="169">
        <f t="shared" si="245"/>
        <v>3.4047999999999998</v>
      </c>
      <c r="G13495" s="34">
        <v>2.1160000000000001</v>
      </c>
      <c r="H13495" s="169">
        <f t="shared" si="246"/>
        <v>2.1160000000000001</v>
      </c>
    </row>
    <row r="13496" spans="1:8" s="121" customFormat="1" ht="14.25">
      <c r="A13496" s="31" t="s">
        <v>2170</v>
      </c>
      <c r="B13496" s="21" t="s">
        <v>1888</v>
      </c>
      <c r="C13496" s="32" t="s">
        <v>14268</v>
      </c>
      <c r="D13496" s="123" t="s">
        <v>25</v>
      </c>
      <c r="E13496" s="34">
        <v>228.5231</v>
      </c>
      <c r="F13496" s="169">
        <f t="shared" si="245"/>
        <v>228.5231</v>
      </c>
      <c r="G13496" s="34">
        <v>46.155099999999997</v>
      </c>
      <c r="H13496" s="169">
        <f t="shared" si="246"/>
        <v>46.155099999999997</v>
      </c>
    </row>
    <row r="13497" spans="1:8" s="121" customFormat="1" ht="14.25">
      <c r="A13497" s="31" t="s">
        <v>2171</v>
      </c>
      <c r="B13497" s="21" t="s">
        <v>1888</v>
      </c>
      <c r="C13497" s="32" t="s">
        <v>14269</v>
      </c>
      <c r="D13497" s="123" t="s">
        <v>25</v>
      </c>
      <c r="E13497" s="34">
        <v>234.9828</v>
      </c>
      <c r="F13497" s="169">
        <f t="shared" si="245"/>
        <v>234.9828</v>
      </c>
      <c r="G13497" s="34">
        <v>160.11019999999999</v>
      </c>
      <c r="H13497" s="169">
        <f t="shared" si="246"/>
        <v>160.11019999999999</v>
      </c>
    </row>
    <row r="13498" spans="1:8" s="121" customFormat="1" ht="14.25">
      <c r="A13498" s="31" t="s">
        <v>2172</v>
      </c>
      <c r="B13498" s="21" t="s">
        <v>1888</v>
      </c>
      <c r="C13498" s="32" t="s">
        <v>14270</v>
      </c>
      <c r="D13498" s="123" t="s">
        <v>25</v>
      </c>
      <c r="E13498" s="34">
        <v>107.2495</v>
      </c>
      <c r="F13498" s="169">
        <f t="shared" si="245"/>
        <v>107.2495</v>
      </c>
      <c r="G13498" s="34">
        <v>91.876199999999997</v>
      </c>
      <c r="H13498" s="169">
        <f t="shared" si="246"/>
        <v>91.876199999999997</v>
      </c>
    </row>
    <row r="13499" spans="1:8" s="121" customFormat="1" ht="14.25">
      <c r="A13499" s="31" t="s">
        <v>2173</v>
      </c>
      <c r="B13499" s="21" t="s">
        <v>1888</v>
      </c>
      <c r="C13499" s="32" t="s">
        <v>14271</v>
      </c>
      <c r="D13499" s="123" t="s">
        <v>25</v>
      </c>
      <c r="E13499" s="34">
        <v>1.1938</v>
      </c>
      <c r="F13499" s="169">
        <f t="shared" si="245"/>
        <v>1.1938</v>
      </c>
      <c r="G13499" s="34">
        <v>0.65880000000000005</v>
      </c>
      <c r="H13499" s="169">
        <f t="shared" si="246"/>
        <v>0.65880000000000005</v>
      </c>
    </row>
    <row r="13500" spans="1:8" s="121" customFormat="1" ht="14.25">
      <c r="A13500" s="31" t="s">
        <v>2174</v>
      </c>
      <c r="B13500" s="21" t="s">
        <v>1888</v>
      </c>
      <c r="C13500" s="32" t="s">
        <v>14272</v>
      </c>
      <c r="D13500" s="123" t="s">
        <v>25</v>
      </c>
      <c r="E13500" s="34">
        <v>249.07769999999999</v>
      </c>
      <c r="F13500" s="169">
        <f t="shared" si="245"/>
        <v>249.07769999999999</v>
      </c>
      <c r="G13500" s="34">
        <v>50.4114</v>
      </c>
      <c r="H13500" s="169">
        <f t="shared" si="246"/>
        <v>50.4114</v>
      </c>
    </row>
    <row r="13501" spans="1:8" s="121" customFormat="1" ht="14.25">
      <c r="A13501" s="31" t="s">
        <v>2175</v>
      </c>
      <c r="B13501" s="21" t="s">
        <v>1888</v>
      </c>
      <c r="C13501" s="32" t="s">
        <v>14273</v>
      </c>
      <c r="D13501" s="123" t="s">
        <v>25</v>
      </c>
      <c r="E13501" s="34">
        <v>29.172599999999999</v>
      </c>
      <c r="F13501" s="169">
        <f t="shared" si="245"/>
        <v>29.172599999999999</v>
      </c>
      <c r="G13501" s="34">
        <v>27.501999999999999</v>
      </c>
      <c r="H13501" s="169">
        <f t="shared" si="246"/>
        <v>27.501999999999999</v>
      </c>
    </row>
    <row r="13502" spans="1:8" s="121" customFormat="1" ht="14.25">
      <c r="A13502" s="31" t="s">
        <v>2176</v>
      </c>
      <c r="B13502" s="21" t="s">
        <v>1888</v>
      </c>
      <c r="C13502" s="32" t="s">
        <v>14274</v>
      </c>
      <c r="D13502" s="123" t="s">
        <v>25</v>
      </c>
      <c r="E13502" s="34">
        <v>1408.1884</v>
      </c>
      <c r="F13502" s="169">
        <f t="shared" si="245"/>
        <v>1408.1884</v>
      </c>
      <c r="G13502" s="34">
        <v>483.21230000000003</v>
      </c>
      <c r="H13502" s="169">
        <f t="shared" si="246"/>
        <v>483.21230000000003</v>
      </c>
    </row>
    <row r="13503" spans="1:8" s="121" customFormat="1" ht="14.25">
      <c r="A13503" s="31" t="s">
        <v>2177</v>
      </c>
      <c r="B13503" s="21" t="s">
        <v>1888</v>
      </c>
      <c r="C13503" s="32" t="s">
        <v>14275</v>
      </c>
      <c r="D13503" s="123" t="s">
        <v>25</v>
      </c>
      <c r="E13503" s="34">
        <v>293.01100000000002</v>
      </c>
      <c r="F13503" s="169">
        <f t="shared" si="245"/>
        <v>293.01100000000002</v>
      </c>
      <c r="G13503" s="34">
        <v>111.2388</v>
      </c>
      <c r="H13503" s="169">
        <f t="shared" si="246"/>
        <v>111.2388</v>
      </c>
    </row>
    <row r="13504" spans="1:8" s="121" customFormat="1" ht="14.25">
      <c r="A13504" s="31" t="s">
        <v>2178</v>
      </c>
      <c r="B13504" s="21" t="s">
        <v>1888</v>
      </c>
      <c r="C13504" s="32" t="s">
        <v>14276</v>
      </c>
      <c r="D13504" s="123" t="s">
        <v>25</v>
      </c>
      <c r="E13504" s="34">
        <v>101.5943</v>
      </c>
      <c r="F13504" s="169">
        <f t="shared" si="245"/>
        <v>101.5943</v>
      </c>
      <c r="G13504" s="34">
        <v>56.662599999999998</v>
      </c>
      <c r="H13504" s="169">
        <f t="shared" si="246"/>
        <v>56.662599999999998</v>
      </c>
    </row>
    <row r="13505" spans="1:8" s="121" customFormat="1" ht="14.25">
      <c r="A13505" s="31" t="s">
        <v>2179</v>
      </c>
      <c r="B13505" s="21" t="s">
        <v>1888</v>
      </c>
      <c r="C13505" s="32" t="s">
        <v>14277</v>
      </c>
      <c r="D13505" s="123" t="s">
        <v>25</v>
      </c>
      <c r="E13505" s="34">
        <v>0.94230000000000003</v>
      </c>
      <c r="F13505" s="169">
        <f t="shared" si="245"/>
        <v>0.94230000000000003</v>
      </c>
      <c r="G13505" s="34">
        <v>0.52</v>
      </c>
      <c r="H13505" s="169">
        <f t="shared" si="246"/>
        <v>0.52</v>
      </c>
    </row>
    <row r="13506" spans="1:8" s="121" customFormat="1" ht="14.25">
      <c r="A13506" s="31" t="s">
        <v>2180</v>
      </c>
      <c r="B13506" s="21" t="s">
        <v>1888</v>
      </c>
      <c r="C13506" s="32" t="s">
        <v>14278</v>
      </c>
      <c r="D13506" s="123" t="s">
        <v>25</v>
      </c>
      <c r="E13506" s="34">
        <v>106.9602</v>
      </c>
      <c r="F13506" s="169">
        <f t="shared" si="245"/>
        <v>106.9602</v>
      </c>
      <c r="G13506" s="34">
        <v>51.0715</v>
      </c>
      <c r="H13506" s="169">
        <f t="shared" si="246"/>
        <v>51.0715</v>
      </c>
    </row>
    <row r="13507" spans="1:8" s="121" customFormat="1" ht="14.25">
      <c r="A13507" s="31" t="s">
        <v>2181</v>
      </c>
      <c r="B13507" s="21" t="s">
        <v>1888</v>
      </c>
      <c r="C13507" s="32" t="s">
        <v>14279</v>
      </c>
      <c r="D13507" s="123" t="s">
        <v>25</v>
      </c>
      <c r="E13507" s="34">
        <v>222.76410000000001</v>
      </c>
      <c r="F13507" s="169">
        <f t="shared" si="245"/>
        <v>222.76410000000001</v>
      </c>
      <c r="G13507" s="34">
        <v>99.350200000000001</v>
      </c>
      <c r="H13507" s="169">
        <f t="shared" si="246"/>
        <v>99.350200000000001</v>
      </c>
    </row>
    <row r="13508" spans="1:8" s="121" customFormat="1" ht="14.25">
      <c r="A13508" s="31" t="s">
        <v>2182</v>
      </c>
      <c r="B13508" s="21" t="s">
        <v>1888</v>
      </c>
      <c r="C13508" s="32" t="s">
        <v>14280</v>
      </c>
      <c r="D13508" s="123" t="s">
        <v>25</v>
      </c>
      <c r="E13508" s="34">
        <v>1238.6380999999999</v>
      </c>
      <c r="F13508" s="169">
        <f t="shared" si="245"/>
        <v>1238.6380999999999</v>
      </c>
      <c r="G13508" s="34">
        <v>656.197</v>
      </c>
      <c r="H13508" s="169">
        <f t="shared" si="246"/>
        <v>656.197</v>
      </c>
    </row>
    <row r="13509" spans="1:8" s="121" customFormat="1" ht="14.25">
      <c r="A13509" s="31" t="s">
        <v>2183</v>
      </c>
      <c r="B13509" s="21" t="s">
        <v>1888</v>
      </c>
      <c r="C13509" s="32" t="s">
        <v>14281</v>
      </c>
      <c r="D13509" s="123" t="s">
        <v>25</v>
      </c>
      <c r="E13509" s="34">
        <v>82.848799999999997</v>
      </c>
      <c r="F13509" s="169">
        <f t="shared" si="245"/>
        <v>82.848799999999997</v>
      </c>
      <c r="G13509" s="34">
        <v>63.522199999999998</v>
      </c>
      <c r="H13509" s="169">
        <f t="shared" si="246"/>
        <v>63.522199999999998</v>
      </c>
    </row>
    <row r="13510" spans="1:8" s="121" customFormat="1" ht="14.25">
      <c r="A13510" s="31" t="s">
        <v>2184</v>
      </c>
      <c r="B13510" s="21" t="s">
        <v>1888</v>
      </c>
      <c r="C13510" s="32" t="s">
        <v>14282</v>
      </c>
      <c r="D13510" s="123" t="s">
        <v>25</v>
      </c>
      <c r="E13510" s="34">
        <v>37.044499999999999</v>
      </c>
      <c r="F13510" s="169">
        <f t="shared" si="245"/>
        <v>37.044499999999999</v>
      </c>
      <c r="G13510" s="34">
        <v>34.639299999999999</v>
      </c>
      <c r="H13510" s="169">
        <f t="shared" si="246"/>
        <v>34.639299999999999</v>
      </c>
    </row>
    <row r="13511" spans="1:8" s="121" customFormat="1" ht="14.25">
      <c r="A13511" s="31" t="s">
        <v>2185</v>
      </c>
      <c r="B13511" s="21" t="s">
        <v>1888</v>
      </c>
      <c r="C13511" s="32" t="s">
        <v>14283</v>
      </c>
      <c r="D13511" s="123" t="s">
        <v>25</v>
      </c>
      <c r="E13511" s="34">
        <v>30.532599999999999</v>
      </c>
      <c r="F13511" s="169">
        <f t="shared" si="245"/>
        <v>30.532599999999999</v>
      </c>
      <c r="G13511" s="34">
        <v>28.4192</v>
      </c>
      <c r="H13511" s="169">
        <f t="shared" si="246"/>
        <v>28.4192</v>
      </c>
    </row>
    <row r="13512" spans="1:8" s="121" customFormat="1" ht="14.25">
      <c r="A13512" s="31" t="s">
        <v>2186</v>
      </c>
      <c r="B13512" s="21" t="s">
        <v>1888</v>
      </c>
      <c r="C13512" s="32" t="s">
        <v>14284</v>
      </c>
      <c r="D13512" s="123" t="s">
        <v>25</v>
      </c>
      <c r="E13512" s="34">
        <v>161.6267</v>
      </c>
      <c r="F13512" s="169">
        <f t="shared" si="245"/>
        <v>161.6267</v>
      </c>
      <c r="G13512" s="34">
        <v>70.377799999999993</v>
      </c>
      <c r="H13512" s="169">
        <f t="shared" si="246"/>
        <v>70.377799999999993</v>
      </c>
    </row>
    <row r="13513" spans="1:8" s="121" customFormat="1" ht="14.25">
      <c r="A13513" s="31" t="s">
        <v>2187</v>
      </c>
      <c r="B13513" s="21" t="s">
        <v>1888</v>
      </c>
      <c r="C13513" s="32" t="s">
        <v>14285</v>
      </c>
      <c r="D13513" s="123" t="s">
        <v>25</v>
      </c>
      <c r="E13513" s="34">
        <v>213.08500000000001</v>
      </c>
      <c r="F13513" s="169">
        <f t="shared" si="245"/>
        <v>213.08500000000001</v>
      </c>
      <c r="G13513" s="34">
        <v>84.203500000000005</v>
      </c>
      <c r="H13513" s="169">
        <f t="shared" si="246"/>
        <v>84.203500000000005</v>
      </c>
    </row>
    <row r="13514" spans="1:8" s="121" customFormat="1" ht="14.25">
      <c r="A13514" s="31" t="s">
        <v>2188</v>
      </c>
      <c r="B13514" s="21" t="s">
        <v>1888</v>
      </c>
      <c r="C13514" s="32" t="s">
        <v>14286</v>
      </c>
      <c r="D13514" s="123" t="s">
        <v>25</v>
      </c>
      <c r="E13514" s="34">
        <v>708.08040000000005</v>
      </c>
      <c r="F13514" s="169">
        <f t="shared" si="245"/>
        <v>708.08040000000005</v>
      </c>
      <c r="G13514" s="34">
        <v>288.74470000000002</v>
      </c>
      <c r="H13514" s="169">
        <f t="shared" si="246"/>
        <v>288.74470000000002</v>
      </c>
    </row>
    <row r="13515" spans="1:8" s="121" customFormat="1" ht="14.25">
      <c r="A13515" s="31" t="s">
        <v>2189</v>
      </c>
      <c r="B13515" s="21" t="s">
        <v>1888</v>
      </c>
      <c r="C13515" s="32" t="s">
        <v>14287</v>
      </c>
      <c r="D13515" s="123" t="s">
        <v>25</v>
      </c>
      <c r="E13515" s="34">
        <v>30.4588</v>
      </c>
      <c r="F13515" s="169">
        <f t="shared" si="245"/>
        <v>30.4588</v>
      </c>
      <c r="G13515" s="34">
        <v>28.185600000000001</v>
      </c>
      <c r="H13515" s="169">
        <f t="shared" si="246"/>
        <v>28.185600000000001</v>
      </c>
    </row>
    <row r="13516" spans="1:8" s="121" customFormat="1" ht="14.25">
      <c r="A13516" s="31" t="s">
        <v>2190</v>
      </c>
      <c r="B13516" s="21" t="s">
        <v>1888</v>
      </c>
      <c r="C13516" s="32" t="s">
        <v>14288</v>
      </c>
      <c r="D13516" s="123" t="s">
        <v>25</v>
      </c>
      <c r="E13516" s="34">
        <v>3.5785999999999998</v>
      </c>
      <c r="F13516" s="169">
        <f t="shared" si="245"/>
        <v>3.5785999999999998</v>
      </c>
      <c r="G13516" s="34">
        <v>2.2240000000000002</v>
      </c>
      <c r="H13516" s="169">
        <f t="shared" si="246"/>
        <v>2.2240000000000002</v>
      </c>
    </row>
    <row r="13517" spans="1:8" s="121" customFormat="1" ht="14.25">
      <c r="A13517" s="31" t="s">
        <v>2191</v>
      </c>
      <c r="B13517" s="21" t="s">
        <v>1888</v>
      </c>
      <c r="C13517" s="32" t="s">
        <v>14289</v>
      </c>
      <c r="D13517" s="123" t="s">
        <v>25</v>
      </c>
      <c r="E13517" s="34">
        <v>33.4664</v>
      </c>
      <c r="F13517" s="169">
        <f t="shared" si="245"/>
        <v>33.4664</v>
      </c>
      <c r="G13517" s="34">
        <v>30.582899999999999</v>
      </c>
      <c r="H13517" s="169">
        <f t="shared" si="246"/>
        <v>30.582899999999999</v>
      </c>
    </row>
    <row r="13518" spans="1:8" s="121" customFormat="1" ht="14.25">
      <c r="A13518" s="31" t="s">
        <v>2192</v>
      </c>
      <c r="B13518" s="21" t="s">
        <v>1888</v>
      </c>
      <c r="C13518" s="32" t="s">
        <v>14290</v>
      </c>
      <c r="D13518" s="123" t="s">
        <v>25</v>
      </c>
      <c r="E13518" s="34">
        <v>28.335100000000001</v>
      </c>
      <c r="F13518" s="169">
        <f t="shared" si="245"/>
        <v>28.335100000000001</v>
      </c>
      <c r="G13518" s="34">
        <v>27.134499999999999</v>
      </c>
      <c r="H13518" s="169">
        <f t="shared" si="246"/>
        <v>27.134499999999999</v>
      </c>
    </row>
    <row r="13519" spans="1:8" s="121" customFormat="1" ht="14.25">
      <c r="A13519" s="31" t="s">
        <v>2193</v>
      </c>
      <c r="B13519" s="21" t="s">
        <v>1888</v>
      </c>
      <c r="C13519" s="32" t="s">
        <v>14291</v>
      </c>
      <c r="D13519" s="123" t="s">
        <v>25</v>
      </c>
      <c r="E13519" s="34">
        <v>30.177399999999999</v>
      </c>
      <c r="F13519" s="169">
        <f t="shared" si="245"/>
        <v>30.177399999999999</v>
      </c>
      <c r="G13519" s="34">
        <v>28.0565</v>
      </c>
      <c r="H13519" s="169">
        <f t="shared" si="246"/>
        <v>28.0565</v>
      </c>
    </row>
    <row r="13520" spans="1:8" s="121" customFormat="1" ht="14.25">
      <c r="A13520" s="31" t="s">
        <v>2194</v>
      </c>
      <c r="B13520" s="21" t="s">
        <v>1888</v>
      </c>
      <c r="C13520" s="32" t="s">
        <v>14292</v>
      </c>
      <c r="D13520" s="123" t="s">
        <v>25</v>
      </c>
      <c r="E13520" s="34">
        <v>27.8309</v>
      </c>
      <c r="F13520" s="169">
        <f t="shared" si="245"/>
        <v>27.8309</v>
      </c>
      <c r="G13520" s="34">
        <v>26.761600000000001</v>
      </c>
      <c r="H13520" s="169">
        <f t="shared" si="246"/>
        <v>26.761600000000001</v>
      </c>
    </row>
    <row r="13521" spans="1:8" s="121" customFormat="1" ht="14.25">
      <c r="A13521" s="31" t="s">
        <v>2195</v>
      </c>
      <c r="B13521" s="21" t="s">
        <v>1888</v>
      </c>
      <c r="C13521" s="32" t="s">
        <v>14293</v>
      </c>
      <c r="D13521" s="123" t="s">
        <v>25</v>
      </c>
      <c r="E13521" s="34">
        <v>40.733499999999999</v>
      </c>
      <c r="F13521" s="169">
        <f t="shared" si="245"/>
        <v>40.733499999999999</v>
      </c>
      <c r="G13521" s="34">
        <v>29.672599999999999</v>
      </c>
      <c r="H13521" s="169">
        <f t="shared" si="246"/>
        <v>29.672599999999999</v>
      </c>
    </row>
    <row r="13522" spans="1:8" s="121" customFormat="1" ht="14.25">
      <c r="A13522" s="31" t="s">
        <v>2196</v>
      </c>
      <c r="B13522" s="21" t="s">
        <v>1888</v>
      </c>
      <c r="C13522" s="32" t="s">
        <v>14294</v>
      </c>
      <c r="D13522" s="123" t="s">
        <v>25</v>
      </c>
      <c r="E13522" s="34">
        <v>3546.2797</v>
      </c>
      <c r="F13522" s="169">
        <f t="shared" si="245"/>
        <v>3546.2797</v>
      </c>
      <c r="G13522" s="34">
        <v>2022.3825999999999</v>
      </c>
      <c r="H13522" s="169">
        <f t="shared" si="246"/>
        <v>2022.3825999999999</v>
      </c>
    </row>
    <row r="13523" spans="1:8" s="121" customFormat="1" ht="14.25">
      <c r="A13523" s="31" t="s">
        <v>2197</v>
      </c>
      <c r="B13523" s="21" t="s">
        <v>1888</v>
      </c>
      <c r="C13523" s="32" t="s">
        <v>14295</v>
      </c>
      <c r="D13523" s="123" t="s">
        <v>25</v>
      </c>
      <c r="E13523" s="34">
        <v>1726.5550000000001</v>
      </c>
      <c r="F13523" s="169">
        <f t="shared" si="245"/>
        <v>1726.5550000000001</v>
      </c>
      <c r="G13523" s="34">
        <v>935.31269999999995</v>
      </c>
      <c r="H13523" s="169">
        <f t="shared" si="246"/>
        <v>935.31269999999995</v>
      </c>
    </row>
    <row r="13524" spans="1:8" s="121" customFormat="1" ht="14.25">
      <c r="A13524" s="31" t="s">
        <v>2198</v>
      </c>
      <c r="B13524" s="21" t="s">
        <v>1888</v>
      </c>
      <c r="C13524" s="32" t="s">
        <v>14296</v>
      </c>
      <c r="D13524" s="123" t="s">
        <v>25</v>
      </c>
      <c r="E13524" s="34">
        <v>740.47490000000005</v>
      </c>
      <c r="F13524" s="169">
        <f t="shared" si="245"/>
        <v>740.47490000000005</v>
      </c>
      <c r="G13524" s="34">
        <v>280.76400000000001</v>
      </c>
      <c r="H13524" s="169">
        <f t="shared" si="246"/>
        <v>280.76400000000001</v>
      </c>
    </row>
    <row r="13525" spans="1:8" s="121" customFormat="1" ht="14.25">
      <c r="A13525" s="31" t="s">
        <v>2199</v>
      </c>
      <c r="B13525" s="21" t="s">
        <v>1888</v>
      </c>
      <c r="C13525" s="32" t="s">
        <v>14297</v>
      </c>
      <c r="D13525" s="123" t="s">
        <v>25</v>
      </c>
      <c r="E13525" s="34">
        <v>45.4998</v>
      </c>
      <c r="F13525" s="169">
        <f t="shared" si="245"/>
        <v>45.4998</v>
      </c>
      <c r="G13525" s="34">
        <v>44.620100000000001</v>
      </c>
      <c r="H13525" s="169">
        <f t="shared" si="246"/>
        <v>44.620100000000001</v>
      </c>
    </row>
    <row r="13526" spans="1:8" s="121" customFormat="1" ht="14.25">
      <c r="A13526" s="31" t="s">
        <v>2200</v>
      </c>
      <c r="B13526" s="21" t="s">
        <v>1888</v>
      </c>
      <c r="C13526" s="32" t="s">
        <v>14298</v>
      </c>
      <c r="D13526" s="123" t="s">
        <v>25</v>
      </c>
      <c r="E13526" s="34">
        <v>0.14680000000000001</v>
      </c>
      <c r="F13526" s="169">
        <f t="shared" si="245"/>
        <v>0.14680000000000001</v>
      </c>
      <c r="G13526" s="34">
        <v>0.10050000000000001</v>
      </c>
      <c r="H13526" s="169">
        <f t="shared" si="246"/>
        <v>0.10050000000000001</v>
      </c>
    </row>
    <row r="13527" spans="1:8" s="121" customFormat="1" ht="14.25">
      <c r="A13527" s="31" t="s">
        <v>2201</v>
      </c>
      <c r="B13527" s="21" t="s">
        <v>1888</v>
      </c>
      <c r="C13527" s="32" t="s">
        <v>14299</v>
      </c>
      <c r="D13527" s="123" t="s">
        <v>25</v>
      </c>
      <c r="E13527" s="34">
        <v>1022.6011999999999</v>
      </c>
      <c r="F13527" s="169">
        <f t="shared" si="245"/>
        <v>1022.6011999999999</v>
      </c>
      <c r="G13527" s="34">
        <v>661.83659999999998</v>
      </c>
      <c r="H13527" s="169">
        <f t="shared" si="246"/>
        <v>661.83659999999998</v>
      </c>
    </row>
    <row r="13528" spans="1:8" s="121" customFormat="1" ht="14.25">
      <c r="A13528" s="31" t="s">
        <v>2202</v>
      </c>
      <c r="B13528" s="21" t="s">
        <v>1888</v>
      </c>
      <c r="C13528" s="32" t="s">
        <v>14300</v>
      </c>
      <c r="D13528" s="123" t="s">
        <v>25</v>
      </c>
      <c r="E13528" s="34">
        <v>0.6492</v>
      </c>
      <c r="F13528" s="169">
        <f t="shared" si="245"/>
        <v>0.6492</v>
      </c>
      <c r="G13528" s="34">
        <v>0.45119999999999999</v>
      </c>
      <c r="H13528" s="169">
        <f t="shared" si="246"/>
        <v>0.45119999999999999</v>
      </c>
    </row>
    <row r="13529" spans="1:8" s="121" customFormat="1" ht="14.25">
      <c r="A13529" s="31" t="s">
        <v>2203</v>
      </c>
      <c r="B13529" s="21" t="s">
        <v>1888</v>
      </c>
      <c r="C13529" s="32" t="s">
        <v>14301</v>
      </c>
      <c r="D13529" s="123" t="s">
        <v>25</v>
      </c>
      <c r="E13529" s="34">
        <v>45.074100000000001</v>
      </c>
      <c r="F13529" s="169">
        <f t="shared" si="245"/>
        <v>45.074100000000001</v>
      </c>
      <c r="G13529" s="34">
        <v>44.378799999999998</v>
      </c>
      <c r="H13529" s="169">
        <f t="shared" si="246"/>
        <v>44.378799999999998</v>
      </c>
    </row>
    <row r="13530" spans="1:8" s="121" customFormat="1" ht="14.25">
      <c r="A13530" s="31" t="s">
        <v>2204</v>
      </c>
      <c r="B13530" s="21" t="s">
        <v>1888</v>
      </c>
      <c r="C13530" s="32" t="s">
        <v>14302</v>
      </c>
      <c r="D13530" s="123" t="s">
        <v>25</v>
      </c>
      <c r="E13530" s="34">
        <v>46.810099999999998</v>
      </c>
      <c r="F13530" s="169">
        <f t="shared" si="245"/>
        <v>46.810099999999998</v>
      </c>
      <c r="G13530" s="34">
        <v>45.3628</v>
      </c>
      <c r="H13530" s="169">
        <f t="shared" si="246"/>
        <v>45.3628</v>
      </c>
    </row>
    <row r="13531" spans="1:8" s="121" customFormat="1" ht="14.25">
      <c r="A13531" s="31" t="s">
        <v>2205</v>
      </c>
      <c r="B13531" s="21" t="s">
        <v>1888</v>
      </c>
      <c r="C13531" s="32" t="s">
        <v>14303</v>
      </c>
      <c r="D13531" s="123" t="s">
        <v>25</v>
      </c>
      <c r="E13531" s="34">
        <v>48.7973</v>
      </c>
      <c r="F13531" s="169">
        <f t="shared" si="245"/>
        <v>48.7973</v>
      </c>
      <c r="G13531" s="34">
        <v>46.489199999999997</v>
      </c>
      <c r="H13531" s="169">
        <f t="shared" si="246"/>
        <v>46.489199999999997</v>
      </c>
    </row>
    <row r="13532" spans="1:8" s="121" customFormat="1" ht="14.25">
      <c r="A13532" s="31" t="s">
        <v>2206</v>
      </c>
      <c r="B13532" s="21" t="s">
        <v>1888</v>
      </c>
      <c r="C13532" s="32" t="s">
        <v>14304</v>
      </c>
      <c r="D13532" s="123" t="s">
        <v>25</v>
      </c>
      <c r="E13532" s="34">
        <v>49.758099999999999</v>
      </c>
      <c r="F13532" s="169">
        <f t="shared" si="245"/>
        <v>49.758099999999999</v>
      </c>
      <c r="G13532" s="34">
        <v>47.033799999999999</v>
      </c>
      <c r="H13532" s="169">
        <f t="shared" si="246"/>
        <v>47.033799999999999</v>
      </c>
    </row>
    <row r="13533" spans="1:8" s="121" customFormat="1" ht="14.25">
      <c r="A13533" s="31" t="s">
        <v>2207</v>
      </c>
      <c r="B13533" s="21" t="s">
        <v>1888</v>
      </c>
      <c r="C13533" s="32" t="s">
        <v>14305</v>
      </c>
      <c r="D13533" s="123" t="s">
        <v>25</v>
      </c>
      <c r="E13533" s="34">
        <v>50.194800000000001</v>
      </c>
      <c r="F13533" s="169">
        <f t="shared" si="245"/>
        <v>50.194800000000001</v>
      </c>
      <c r="G13533" s="34">
        <v>47.281300000000002</v>
      </c>
      <c r="H13533" s="169">
        <f t="shared" si="246"/>
        <v>47.281300000000002</v>
      </c>
    </row>
    <row r="13534" spans="1:8" s="121" customFormat="1" ht="14.25">
      <c r="A13534" s="31" t="s">
        <v>2208</v>
      </c>
      <c r="B13534" s="21" t="s">
        <v>1888</v>
      </c>
      <c r="C13534" s="32" t="s">
        <v>14306</v>
      </c>
      <c r="D13534" s="123" t="s">
        <v>25</v>
      </c>
      <c r="E13534" s="34">
        <v>50.653500000000001</v>
      </c>
      <c r="F13534" s="169">
        <f t="shared" si="245"/>
        <v>50.653500000000001</v>
      </c>
      <c r="G13534" s="34">
        <v>47.5413</v>
      </c>
      <c r="H13534" s="169">
        <f t="shared" si="246"/>
        <v>47.5413</v>
      </c>
    </row>
    <row r="13535" spans="1:8" s="121" customFormat="1" ht="14.25">
      <c r="A13535" s="31" t="s">
        <v>2209</v>
      </c>
      <c r="B13535" s="21" t="s">
        <v>1888</v>
      </c>
      <c r="C13535" s="32" t="s">
        <v>14307</v>
      </c>
      <c r="D13535" s="123" t="s">
        <v>25</v>
      </c>
      <c r="E13535" s="34">
        <v>58.547600000000003</v>
      </c>
      <c r="F13535" s="169">
        <f t="shared" ref="F13535:F13598" si="247">E13535*$G$13212</f>
        <v>58.547600000000003</v>
      </c>
      <c r="G13535" s="34">
        <v>42.552999999999997</v>
      </c>
      <c r="H13535" s="169">
        <f t="shared" ref="H13535:H13598" si="248">G13535*$G$13212</f>
        <v>42.552999999999997</v>
      </c>
    </row>
    <row r="13536" spans="1:8" s="121" customFormat="1" ht="14.25">
      <c r="A13536" s="31" t="s">
        <v>2210</v>
      </c>
      <c r="B13536" s="21" t="s">
        <v>1888</v>
      </c>
      <c r="C13536" s="32" t="s">
        <v>14308</v>
      </c>
      <c r="D13536" s="123" t="s">
        <v>25</v>
      </c>
      <c r="E13536" s="34">
        <v>86.921700000000001</v>
      </c>
      <c r="F13536" s="169">
        <f t="shared" si="247"/>
        <v>86.921700000000001</v>
      </c>
      <c r="G13536" s="34">
        <v>49.198700000000002</v>
      </c>
      <c r="H13536" s="169">
        <f t="shared" si="248"/>
        <v>49.198700000000002</v>
      </c>
    </row>
    <row r="13537" spans="1:8" s="121" customFormat="1" ht="14.25">
      <c r="A13537" s="31" t="s">
        <v>2211</v>
      </c>
      <c r="B13537" s="21" t="s">
        <v>1888</v>
      </c>
      <c r="C13537" s="32" t="s">
        <v>14309</v>
      </c>
      <c r="D13537" s="123" t="s">
        <v>25</v>
      </c>
      <c r="E13537" s="34">
        <v>13.738200000000001</v>
      </c>
      <c r="F13537" s="169">
        <f t="shared" si="247"/>
        <v>13.738200000000001</v>
      </c>
      <c r="G13537" s="34">
        <v>5.0570000000000004</v>
      </c>
      <c r="H13537" s="169">
        <f t="shared" si="248"/>
        <v>5.0570000000000004</v>
      </c>
    </row>
    <row r="13538" spans="1:8" s="121" customFormat="1" ht="14.25">
      <c r="A13538" s="31" t="s">
        <v>2212</v>
      </c>
      <c r="B13538" s="21" t="s">
        <v>1888</v>
      </c>
      <c r="C13538" s="32" t="s">
        <v>14310</v>
      </c>
      <c r="D13538" s="123" t="s">
        <v>25</v>
      </c>
      <c r="E13538" s="34">
        <v>23.438500000000001</v>
      </c>
      <c r="F13538" s="169">
        <f t="shared" si="247"/>
        <v>23.438500000000001</v>
      </c>
      <c r="G13538" s="34">
        <v>13.1129</v>
      </c>
      <c r="H13538" s="169">
        <f t="shared" si="248"/>
        <v>13.1129</v>
      </c>
    </row>
    <row r="13539" spans="1:8" s="121" customFormat="1" ht="14.25">
      <c r="A13539" s="31" t="s">
        <v>2213</v>
      </c>
      <c r="B13539" s="21" t="s">
        <v>1888</v>
      </c>
      <c r="C13539" s="32" t="s">
        <v>14311</v>
      </c>
      <c r="D13539" s="123" t="s">
        <v>25</v>
      </c>
      <c r="E13539" s="34">
        <v>12.732799999999999</v>
      </c>
      <c r="F13539" s="169">
        <f t="shared" si="247"/>
        <v>12.732799999999999</v>
      </c>
      <c r="G13539" s="34">
        <v>5.6285999999999996</v>
      </c>
      <c r="H13539" s="169">
        <f t="shared" si="248"/>
        <v>5.6285999999999996</v>
      </c>
    </row>
    <row r="13540" spans="1:8" s="121" customFormat="1" ht="14.25">
      <c r="A13540" s="31" t="s">
        <v>2214</v>
      </c>
      <c r="B13540" s="21" t="s">
        <v>1888</v>
      </c>
      <c r="C13540" s="32" t="s">
        <v>14312</v>
      </c>
      <c r="D13540" s="123" t="s">
        <v>25</v>
      </c>
      <c r="E13540" s="34">
        <v>16.307200000000002</v>
      </c>
      <c r="F13540" s="169">
        <f t="shared" si="247"/>
        <v>16.307200000000002</v>
      </c>
      <c r="G13540" s="34">
        <v>7.7775999999999996</v>
      </c>
      <c r="H13540" s="169">
        <f t="shared" si="248"/>
        <v>7.7775999999999996</v>
      </c>
    </row>
    <row r="13541" spans="1:8" s="121" customFormat="1" ht="14.25">
      <c r="A13541" s="31" t="s">
        <v>2215</v>
      </c>
      <c r="B13541" s="21" t="s">
        <v>1888</v>
      </c>
      <c r="C13541" s="32" t="s">
        <v>14313</v>
      </c>
      <c r="D13541" s="123" t="s">
        <v>25</v>
      </c>
      <c r="E13541" s="34">
        <v>24.481200000000001</v>
      </c>
      <c r="F13541" s="169">
        <f t="shared" si="247"/>
        <v>24.481200000000001</v>
      </c>
      <c r="G13541" s="34">
        <v>8.0539000000000005</v>
      </c>
      <c r="H13541" s="169">
        <f t="shared" si="248"/>
        <v>8.0539000000000005</v>
      </c>
    </row>
    <row r="13542" spans="1:8" s="121" customFormat="1" ht="14.25">
      <c r="A13542" s="31" t="s">
        <v>2216</v>
      </c>
      <c r="B13542" s="21" t="s">
        <v>1888</v>
      </c>
      <c r="C13542" s="32" t="s">
        <v>14314</v>
      </c>
      <c r="D13542" s="123" t="s">
        <v>25</v>
      </c>
      <c r="E13542" s="34">
        <v>24.826899999999998</v>
      </c>
      <c r="F13542" s="169">
        <f t="shared" si="247"/>
        <v>24.826899999999998</v>
      </c>
      <c r="G13542" s="34">
        <v>8.2446999999999999</v>
      </c>
      <c r="H13542" s="169">
        <f t="shared" si="248"/>
        <v>8.2446999999999999</v>
      </c>
    </row>
    <row r="13543" spans="1:8" s="121" customFormat="1" ht="14.25">
      <c r="A13543" s="31" t="s">
        <v>2217</v>
      </c>
      <c r="B13543" s="21" t="s">
        <v>1888</v>
      </c>
      <c r="C13543" s="32" t="s">
        <v>14315</v>
      </c>
      <c r="D13543" s="123" t="s">
        <v>25</v>
      </c>
      <c r="E13543" s="34">
        <v>55.120399999999997</v>
      </c>
      <c r="F13543" s="169">
        <f t="shared" si="247"/>
        <v>55.120399999999997</v>
      </c>
      <c r="G13543" s="34">
        <v>42.792999999999999</v>
      </c>
      <c r="H13543" s="169">
        <f t="shared" si="248"/>
        <v>42.792999999999999</v>
      </c>
    </row>
    <row r="13544" spans="1:8" s="121" customFormat="1" ht="14.25">
      <c r="A13544" s="31" t="s">
        <v>2218</v>
      </c>
      <c r="B13544" s="21" t="s">
        <v>1888</v>
      </c>
      <c r="C13544" s="32" t="s">
        <v>14316</v>
      </c>
      <c r="D13544" s="123" t="s">
        <v>25</v>
      </c>
      <c r="E13544" s="34">
        <v>12.731400000000001</v>
      </c>
      <c r="F13544" s="169">
        <f t="shared" si="247"/>
        <v>12.731400000000001</v>
      </c>
      <c r="G13544" s="34">
        <v>2.9542000000000002</v>
      </c>
      <c r="H13544" s="169">
        <f t="shared" si="248"/>
        <v>2.9542000000000002</v>
      </c>
    </row>
    <row r="13545" spans="1:8" s="121" customFormat="1" ht="14.25">
      <c r="A13545" s="31" t="s">
        <v>2219</v>
      </c>
      <c r="B13545" s="21" t="s">
        <v>1888</v>
      </c>
      <c r="C13545" s="32" t="s">
        <v>14317</v>
      </c>
      <c r="D13545" s="123" t="s">
        <v>25</v>
      </c>
      <c r="E13545" s="34">
        <v>9.1990999999999996</v>
      </c>
      <c r="F13545" s="169">
        <f t="shared" si="247"/>
        <v>9.1990999999999996</v>
      </c>
      <c r="G13545" s="34">
        <v>4.0993000000000004</v>
      </c>
      <c r="H13545" s="169">
        <f t="shared" si="248"/>
        <v>4.0993000000000004</v>
      </c>
    </row>
    <row r="13546" spans="1:8" s="121" customFormat="1" ht="14.25">
      <c r="A13546" s="31" t="s">
        <v>2220</v>
      </c>
      <c r="B13546" s="21" t="s">
        <v>1888</v>
      </c>
      <c r="C13546" s="32" t="s">
        <v>14318</v>
      </c>
      <c r="D13546" s="123" t="s">
        <v>25</v>
      </c>
      <c r="E13546" s="34">
        <v>0.72970000000000002</v>
      </c>
      <c r="F13546" s="169">
        <f t="shared" si="247"/>
        <v>0.72970000000000002</v>
      </c>
      <c r="G13546" s="34">
        <v>0.4027</v>
      </c>
      <c r="H13546" s="169">
        <f t="shared" si="248"/>
        <v>0.4027</v>
      </c>
    </row>
    <row r="13547" spans="1:8" s="121" customFormat="1" ht="14.25">
      <c r="A13547" s="31" t="s">
        <v>2221</v>
      </c>
      <c r="B13547" s="21" t="s">
        <v>1888</v>
      </c>
      <c r="C13547" s="32" t="s">
        <v>14319</v>
      </c>
      <c r="D13547" s="123" t="s">
        <v>25</v>
      </c>
      <c r="E13547" s="34">
        <v>23.134899999999998</v>
      </c>
      <c r="F13547" s="169">
        <f t="shared" si="247"/>
        <v>23.134899999999998</v>
      </c>
      <c r="G13547" s="34">
        <v>8.5324000000000009</v>
      </c>
      <c r="H13547" s="169">
        <f t="shared" si="248"/>
        <v>8.5324000000000009</v>
      </c>
    </row>
    <row r="13548" spans="1:8" s="121" customFormat="1" ht="14.25">
      <c r="A13548" s="31" t="s">
        <v>2222</v>
      </c>
      <c r="B13548" s="21" t="s">
        <v>1888</v>
      </c>
      <c r="C13548" s="32" t="s">
        <v>14320</v>
      </c>
      <c r="D13548" s="123" t="s">
        <v>25</v>
      </c>
      <c r="E13548" s="34">
        <v>194.99189999999999</v>
      </c>
      <c r="F13548" s="169">
        <f t="shared" si="247"/>
        <v>194.99189999999999</v>
      </c>
      <c r="G13548" s="34">
        <v>81.252399999999994</v>
      </c>
      <c r="H13548" s="169">
        <f t="shared" si="248"/>
        <v>81.252399999999994</v>
      </c>
    </row>
    <row r="13549" spans="1:8" s="121" customFormat="1" ht="14.25">
      <c r="A13549" s="31" t="s">
        <v>2223</v>
      </c>
      <c r="B13549" s="21" t="s">
        <v>1888</v>
      </c>
      <c r="C13549" s="32" t="s">
        <v>14321</v>
      </c>
      <c r="D13549" s="123" t="s">
        <v>25</v>
      </c>
      <c r="E13549" s="34">
        <v>155.732</v>
      </c>
      <c r="F13549" s="169">
        <f t="shared" si="247"/>
        <v>155.732</v>
      </c>
      <c r="G13549" s="34">
        <v>58.008099999999999</v>
      </c>
      <c r="H13549" s="169">
        <f t="shared" si="248"/>
        <v>58.008099999999999</v>
      </c>
    </row>
    <row r="13550" spans="1:8" s="121" customFormat="1" ht="14.25">
      <c r="A13550" s="31" t="s">
        <v>2224</v>
      </c>
      <c r="B13550" s="21" t="s">
        <v>1888</v>
      </c>
      <c r="C13550" s="32" t="s">
        <v>14322</v>
      </c>
      <c r="D13550" s="123" t="s">
        <v>25</v>
      </c>
      <c r="E13550" s="34">
        <v>29.255400000000002</v>
      </c>
      <c r="F13550" s="169">
        <f t="shared" si="247"/>
        <v>29.255400000000002</v>
      </c>
      <c r="G13550" s="34">
        <v>27.9725</v>
      </c>
      <c r="H13550" s="169">
        <f t="shared" si="248"/>
        <v>27.9725</v>
      </c>
    </row>
    <row r="13551" spans="1:8" s="121" customFormat="1" ht="14.25">
      <c r="A13551" s="31" t="s">
        <v>2225</v>
      </c>
      <c r="B13551" s="21" t="s">
        <v>1888</v>
      </c>
      <c r="C13551" s="32" t="s">
        <v>14323</v>
      </c>
      <c r="D13551" s="123" t="s">
        <v>25</v>
      </c>
      <c r="E13551" s="34">
        <v>29.446000000000002</v>
      </c>
      <c r="F13551" s="169">
        <f t="shared" si="247"/>
        <v>29.446000000000002</v>
      </c>
      <c r="G13551" s="34">
        <v>28.0989</v>
      </c>
      <c r="H13551" s="169">
        <f t="shared" si="248"/>
        <v>28.0989</v>
      </c>
    </row>
    <row r="13552" spans="1:8" s="121" customFormat="1" ht="14.25">
      <c r="A13552" s="31" t="s">
        <v>2226</v>
      </c>
      <c r="B13552" s="21" t="s">
        <v>1888</v>
      </c>
      <c r="C13552" s="32" t="s">
        <v>14324</v>
      </c>
      <c r="D13552" s="123" t="s">
        <v>25</v>
      </c>
      <c r="E13552" s="34">
        <v>26.228200000000001</v>
      </c>
      <c r="F13552" s="169">
        <f t="shared" si="247"/>
        <v>26.228200000000001</v>
      </c>
      <c r="G13552" s="34">
        <v>25.8889</v>
      </c>
      <c r="H13552" s="169">
        <f t="shared" si="248"/>
        <v>25.8889</v>
      </c>
    </row>
    <row r="13553" spans="1:8" s="121" customFormat="1" ht="14.25">
      <c r="A13553" s="31" t="s">
        <v>2227</v>
      </c>
      <c r="B13553" s="21" t="s">
        <v>1888</v>
      </c>
      <c r="C13553" s="32" t="s">
        <v>14325</v>
      </c>
      <c r="D13553" s="123" t="s">
        <v>25</v>
      </c>
      <c r="E13553" s="34">
        <v>27.022400000000001</v>
      </c>
      <c r="F13553" s="169">
        <f t="shared" si="247"/>
        <v>27.022400000000001</v>
      </c>
      <c r="G13553" s="34">
        <v>26.307200000000002</v>
      </c>
      <c r="H13553" s="169">
        <f t="shared" si="248"/>
        <v>26.307200000000002</v>
      </c>
    </row>
    <row r="13554" spans="1:8" s="121" customFormat="1" ht="14.25">
      <c r="A13554" s="31" t="s">
        <v>2228</v>
      </c>
      <c r="B13554" s="21" t="s">
        <v>1888</v>
      </c>
      <c r="C13554" s="32" t="s">
        <v>14326</v>
      </c>
      <c r="D13554" s="123" t="s">
        <v>25</v>
      </c>
      <c r="E13554" s="34">
        <v>7.3428000000000004</v>
      </c>
      <c r="F13554" s="169">
        <f t="shared" si="247"/>
        <v>7.3428000000000004</v>
      </c>
      <c r="G13554" s="34">
        <v>4.2926000000000002</v>
      </c>
      <c r="H13554" s="169">
        <f t="shared" si="248"/>
        <v>4.2926000000000002</v>
      </c>
    </row>
    <row r="13555" spans="1:8" s="121" customFormat="1" ht="14.25">
      <c r="A13555" s="31" t="s">
        <v>2229</v>
      </c>
      <c r="B13555" s="21" t="s">
        <v>1888</v>
      </c>
      <c r="C13555" s="32" t="s">
        <v>14327</v>
      </c>
      <c r="D13555" s="123" t="s">
        <v>25</v>
      </c>
      <c r="E13555" s="34">
        <v>27.035399999999999</v>
      </c>
      <c r="F13555" s="169">
        <f t="shared" si="247"/>
        <v>27.035399999999999</v>
      </c>
      <c r="G13555" s="34">
        <v>5.5350000000000001</v>
      </c>
      <c r="H13555" s="169">
        <f t="shared" si="248"/>
        <v>5.5350000000000001</v>
      </c>
    </row>
    <row r="13556" spans="1:8" s="121" customFormat="1" ht="14.25">
      <c r="A13556" s="31" t="s">
        <v>2230</v>
      </c>
      <c r="B13556" s="21" t="s">
        <v>1888</v>
      </c>
      <c r="C13556" s="32" t="s">
        <v>14328</v>
      </c>
      <c r="D13556" s="123" t="s">
        <v>25</v>
      </c>
      <c r="E13556" s="34">
        <v>67.386600000000001</v>
      </c>
      <c r="F13556" s="169">
        <f t="shared" si="247"/>
        <v>67.386600000000001</v>
      </c>
      <c r="G13556" s="34">
        <v>7.6266999999999996</v>
      </c>
      <c r="H13556" s="169">
        <f t="shared" si="248"/>
        <v>7.6266999999999996</v>
      </c>
    </row>
    <row r="13557" spans="1:8" s="121" customFormat="1" ht="14.25">
      <c r="A13557" s="31" t="s">
        <v>2231</v>
      </c>
      <c r="B13557" s="21" t="s">
        <v>1888</v>
      </c>
      <c r="C13557" s="32" t="s">
        <v>14329</v>
      </c>
      <c r="D13557" s="123" t="s">
        <v>25</v>
      </c>
      <c r="E13557" s="34">
        <v>486.12079999999997</v>
      </c>
      <c r="F13557" s="169">
        <f t="shared" si="247"/>
        <v>486.12079999999997</v>
      </c>
      <c r="G13557" s="34">
        <v>194.2346</v>
      </c>
      <c r="H13557" s="169">
        <f t="shared" si="248"/>
        <v>194.2346</v>
      </c>
    </row>
    <row r="13558" spans="1:8" s="121" customFormat="1" ht="14.25">
      <c r="A13558" s="31" t="s">
        <v>2232</v>
      </c>
      <c r="B13558" s="21" t="s">
        <v>1888</v>
      </c>
      <c r="C13558" s="32" t="s">
        <v>14330</v>
      </c>
      <c r="D13558" s="123" t="s">
        <v>25</v>
      </c>
      <c r="E13558" s="34">
        <v>117.75239999999999</v>
      </c>
      <c r="F13558" s="169">
        <f t="shared" si="247"/>
        <v>117.75239999999999</v>
      </c>
      <c r="G13558" s="34">
        <v>82.623000000000005</v>
      </c>
      <c r="H13558" s="169">
        <f t="shared" si="248"/>
        <v>82.623000000000005</v>
      </c>
    </row>
    <row r="13559" spans="1:8" s="121" customFormat="1" ht="14.25">
      <c r="A13559" s="31" t="s">
        <v>2233</v>
      </c>
      <c r="B13559" s="21" t="s">
        <v>1888</v>
      </c>
      <c r="C13559" s="32" t="s">
        <v>14331</v>
      </c>
      <c r="D13559" s="123" t="s">
        <v>25</v>
      </c>
      <c r="E13559" s="34">
        <v>300.02</v>
      </c>
      <c r="F13559" s="169">
        <f t="shared" si="247"/>
        <v>300.02</v>
      </c>
      <c r="G13559" s="34">
        <v>127.5868</v>
      </c>
      <c r="H13559" s="169">
        <f t="shared" si="248"/>
        <v>127.5868</v>
      </c>
    </row>
    <row r="13560" spans="1:8" s="121" customFormat="1" ht="14.25">
      <c r="A13560" s="31" t="s">
        <v>2234</v>
      </c>
      <c r="B13560" s="21" t="s">
        <v>1888</v>
      </c>
      <c r="C13560" s="32" t="s">
        <v>14332</v>
      </c>
      <c r="D13560" s="123" t="s">
        <v>25</v>
      </c>
      <c r="E13560" s="34">
        <v>3.5729000000000002</v>
      </c>
      <c r="F13560" s="169">
        <f t="shared" si="247"/>
        <v>3.5729000000000002</v>
      </c>
      <c r="G13560" s="34">
        <v>1.9717</v>
      </c>
      <c r="H13560" s="169">
        <f t="shared" si="248"/>
        <v>1.9717</v>
      </c>
    </row>
    <row r="13561" spans="1:8" s="121" customFormat="1" ht="14.25">
      <c r="A13561" s="31" t="s">
        <v>2235</v>
      </c>
      <c r="B13561" s="21" t="s">
        <v>1888</v>
      </c>
      <c r="C13561" s="32" t="s">
        <v>14333</v>
      </c>
      <c r="D13561" s="123" t="s">
        <v>25</v>
      </c>
      <c r="E13561" s="34">
        <v>0.80069999999999997</v>
      </c>
      <c r="F13561" s="169">
        <f t="shared" si="247"/>
        <v>0.80069999999999997</v>
      </c>
      <c r="G13561" s="34">
        <v>0.49759999999999999</v>
      </c>
      <c r="H13561" s="169">
        <f t="shared" si="248"/>
        <v>0.49759999999999999</v>
      </c>
    </row>
    <row r="13562" spans="1:8" s="121" customFormat="1" ht="14.25">
      <c r="A13562" s="31" t="s">
        <v>2236</v>
      </c>
      <c r="B13562" s="21" t="s">
        <v>1888</v>
      </c>
      <c r="C13562" s="32" t="s">
        <v>14334</v>
      </c>
      <c r="D13562" s="123" t="s">
        <v>25</v>
      </c>
      <c r="E13562" s="34">
        <v>253.20840000000001</v>
      </c>
      <c r="F13562" s="169">
        <f t="shared" si="247"/>
        <v>253.20840000000001</v>
      </c>
      <c r="G13562" s="34">
        <v>122.67319999999999</v>
      </c>
      <c r="H13562" s="169">
        <f t="shared" si="248"/>
        <v>122.67319999999999</v>
      </c>
    </row>
    <row r="13563" spans="1:8" s="121" customFormat="1" ht="14.25">
      <c r="A13563" s="31" t="s">
        <v>2237</v>
      </c>
      <c r="B13563" s="21" t="s">
        <v>1888</v>
      </c>
      <c r="C13563" s="32" t="s">
        <v>14335</v>
      </c>
      <c r="D13563" s="123" t="s">
        <v>25</v>
      </c>
      <c r="E13563" s="34">
        <v>43.958100000000002</v>
      </c>
      <c r="F13563" s="169">
        <f t="shared" si="247"/>
        <v>43.958100000000002</v>
      </c>
      <c r="G13563" s="34">
        <v>7.1536999999999997</v>
      </c>
      <c r="H13563" s="169">
        <f t="shared" si="248"/>
        <v>7.1536999999999997</v>
      </c>
    </row>
    <row r="13564" spans="1:8" s="121" customFormat="1" ht="14.25">
      <c r="A13564" s="31" t="s">
        <v>2238</v>
      </c>
      <c r="B13564" s="21" t="s">
        <v>1888</v>
      </c>
      <c r="C13564" s="32" t="s">
        <v>14336</v>
      </c>
      <c r="D13564" s="123" t="s">
        <v>25</v>
      </c>
      <c r="E13564" s="34">
        <v>10.607799999999999</v>
      </c>
      <c r="F13564" s="169">
        <f t="shared" si="247"/>
        <v>10.607799999999999</v>
      </c>
      <c r="G13564" s="34">
        <v>0.48570000000000002</v>
      </c>
      <c r="H13564" s="169">
        <f t="shared" si="248"/>
        <v>0.48570000000000002</v>
      </c>
    </row>
    <row r="13565" spans="1:8" s="121" customFormat="1" ht="14.25">
      <c r="A13565" s="31" t="s">
        <v>2239</v>
      </c>
      <c r="B13565" s="21" t="s">
        <v>1888</v>
      </c>
      <c r="C13565" s="32" t="s">
        <v>14337</v>
      </c>
      <c r="D13565" s="123" t="s">
        <v>25</v>
      </c>
      <c r="E13565" s="34">
        <v>513.93709999999999</v>
      </c>
      <c r="F13565" s="169">
        <f t="shared" si="247"/>
        <v>513.93709999999999</v>
      </c>
      <c r="G13565" s="34">
        <v>29.016999999999999</v>
      </c>
      <c r="H13565" s="169">
        <f t="shared" si="248"/>
        <v>29.016999999999999</v>
      </c>
    </row>
    <row r="13566" spans="1:8" s="121" customFormat="1" ht="14.25">
      <c r="A13566" s="31" t="s">
        <v>2240</v>
      </c>
      <c r="B13566" s="21" t="s">
        <v>1888</v>
      </c>
      <c r="C13566" s="32" t="s">
        <v>14338</v>
      </c>
      <c r="D13566" s="123" t="s">
        <v>25</v>
      </c>
      <c r="E13566" s="34">
        <v>118.88420000000001</v>
      </c>
      <c r="F13566" s="169">
        <f t="shared" si="247"/>
        <v>118.88420000000001</v>
      </c>
      <c r="G13566" s="34">
        <v>81.448599999999999</v>
      </c>
      <c r="H13566" s="169">
        <f t="shared" si="248"/>
        <v>81.448599999999999</v>
      </c>
    </row>
    <row r="13567" spans="1:8" s="121" customFormat="1" ht="14.25">
      <c r="A13567" s="31" t="s">
        <v>2241</v>
      </c>
      <c r="B13567" s="21" t="s">
        <v>1888</v>
      </c>
      <c r="C13567" s="32" t="s">
        <v>14339</v>
      </c>
      <c r="D13567" s="123" t="s">
        <v>25</v>
      </c>
      <c r="E13567" s="34">
        <v>11.4871</v>
      </c>
      <c r="F13567" s="169">
        <f t="shared" si="247"/>
        <v>11.4871</v>
      </c>
      <c r="G13567" s="34">
        <v>1.0398000000000001</v>
      </c>
      <c r="H13567" s="169">
        <f t="shared" si="248"/>
        <v>1.0398000000000001</v>
      </c>
    </row>
    <row r="13568" spans="1:8" s="121" customFormat="1" ht="14.25">
      <c r="A13568" s="31" t="s">
        <v>2242</v>
      </c>
      <c r="B13568" s="21" t="s">
        <v>1888</v>
      </c>
      <c r="C13568" s="32" t="s">
        <v>14340</v>
      </c>
      <c r="D13568" s="123" t="s">
        <v>25</v>
      </c>
      <c r="E13568" s="34">
        <v>294.03710000000001</v>
      </c>
      <c r="F13568" s="169">
        <f t="shared" si="247"/>
        <v>294.03710000000001</v>
      </c>
      <c r="G13568" s="34">
        <v>54.305199999999999</v>
      </c>
      <c r="H13568" s="169">
        <f t="shared" si="248"/>
        <v>54.305199999999999</v>
      </c>
    </row>
    <row r="13569" spans="1:8" s="121" customFormat="1" ht="14.25">
      <c r="A13569" s="31" t="s">
        <v>2243</v>
      </c>
      <c r="B13569" s="21" t="s">
        <v>1888</v>
      </c>
      <c r="C13569" s="32" t="s">
        <v>14341</v>
      </c>
      <c r="D13569" s="123" t="s">
        <v>25</v>
      </c>
      <c r="E13569" s="34">
        <v>76.5167</v>
      </c>
      <c r="F13569" s="169">
        <f t="shared" si="247"/>
        <v>76.5167</v>
      </c>
      <c r="G13569" s="34">
        <v>50.4392</v>
      </c>
      <c r="H13569" s="169">
        <f t="shared" si="248"/>
        <v>50.4392</v>
      </c>
    </row>
    <row r="13570" spans="1:8" s="121" customFormat="1" ht="14.25">
      <c r="A13570" s="31" t="s">
        <v>2244</v>
      </c>
      <c r="B13570" s="21" t="s">
        <v>1888</v>
      </c>
      <c r="C13570" s="32" t="s">
        <v>14342</v>
      </c>
      <c r="D13570" s="123" t="s">
        <v>25</v>
      </c>
      <c r="E13570" s="34">
        <v>145.0986</v>
      </c>
      <c r="F13570" s="169">
        <f t="shared" si="247"/>
        <v>145.0986</v>
      </c>
      <c r="G13570" s="34">
        <v>72.780900000000003</v>
      </c>
      <c r="H13570" s="169">
        <f t="shared" si="248"/>
        <v>72.780900000000003</v>
      </c>
    </row>
    <row r="13571" spans="1:8" s="121" customFormat="1" ht="14.25">
      <c r="A13571" s="31" t="s">
        <v>2245</v>
      </c>
      <c r="B13571" s="21" t="s">
        <v>1888</v>
      </c>
      <c r="C13571" s="32" t="s">
        <v>14343</v>
      </c>
      <c r="D13571" s="123" t="s">
        <v>25</v>
      </c>
      <c r="E13571" s="34">
        <v>145.0986</v>
      </c>
      <c r="F13571" s="169">
        <f t="shared" si="247"/>
        <v>145.0986</v>
      </c>
      <c r="G13571" s="34">
        <v>72.780900000000003</v>
      </c>
      <c r="H13571" s="169">
        <f t="shared" si="248"/>
        <v>72.780900000000003</v>
      </c>
    </row>
    <row r="13572" spans="1:8" s="121" customFormat="1" ht="14.25">
      <c r="A13572" s="31" t="s">
        <v>2246</v>
      </c>
      <c r="B13572" s="21" t="s">
        <v>1888</v>
      </c>
      <c r="C13572" s="32" t="s">
        <v>14344</v>
      </c>
      <c r="D13572" s="123" t="s">
        <v>25</v>
      </c>
      <c r="E13572" s="34">
        <v>145.0986</v>
      </c>
      <c r="F13572" s="169">
        <f t="shared" si="247"/>
        <v>145.0986</v>
      </c>
      <c r="G13572" s="34">
        <v>72.780900000000003</v>
      </c>
      <c r="H13572" s="169">
        <f t="shared" si="248"/>
        <v>72.780900000000003</v>
      </c>
    </row>
    <row r="13573" spans="1:8" s="121" customFormat="1" ht="14.25">
      <c r="A13573" s="31" t="s">
        <v>2247</v>
      </c>
      <c r="B13573" s="21" t="s">
        <v>1888</v>
      </c>
      <c r="C13573" s="32" t="s">
        <v>14345</v>
      </c>
      <c r="D13573" s="123" t="s">
        <v>25</v>
      </c>
      <c r="E13573" s="34">
        <v>145.0986</v>
      </c>
      <c r="F13573" s="169">
        <f t="shared" si="247"/>
        <v>145.0986</v>
      </c>
      <c r="G13573" s="34">
        <v>72.780900000000003</v>
      </c>
      <c r="H13573" s="169">
        <f t="shared" si="248"/>
        <v>72.780900000000003</v>
      </c>
    </row>
    <row r="13574" spans="1:8" s="121" customFormat="1" ht="14.25">
      <c r="A13574" s="31" t="s">
        <v>2248</v>
      </c>
      <c r="B13574" s="21" t="s">
        <v>1888</v>
      </c>
      <c r="C13574" s="32" t="s">
        <v>14346</v>
      </c>
      <c r="D13574" s="123" t="s">
        <v>25</v>
      </c>
      <c r="E13574" s="34">
        <v>145.0986</v>
      </c>
      <c r="F13574" s="169">
        <f t="shared" si="247"/>
        <v>145.0986</v>
      </c>
      <c r="G13574" s="34">
        <v>72.780900000000003</v>
      </c>
      <c r="H13574" s="169">
        <f t="shared" si="248"/>
        <v>72.780900000000003</v>
      </c>
    </row>
    <row r="13575" spans="1:8" s="121" customFormat="1" ht="14.25">
      <c r="A13575" s="31" t="s">
        <v>2249</v>
      </c>
      <c r="B13575" s="21" t="s">
        <v>1888</v>
      </c>
      <c r="C13575" s="32" t="s">
        <v>14347</v>
      </c>
      <c r="D13575" s="123" t="s">
        <v>25</v>
      </c>
      <c r="E13575" s="34">
        <v>657.4828</v>
      </c>
      <c r="F13575" s="169">
        <f t="shared" si="247"/>
        <v>657.4828</v>
      </c>
      <c r="G13575" s="34">
        <v>300.23559999999998</v>
      </c>
      <c r="H13575" s="169">
        <f t="shared" si="248"/>
        <v>300.23559999999998</v>
      </c>
    </row>
    <row r="13576" spans="1:8" s="121" customFormat="1" ht="14.25">
      <c r="A13576" s="31" t="s">
        <v>2250</v>
      </c>
      <c r="B13576" s="21" t="s">
        <v>1888</v>
      </c>
      <c r="C13576" s="32" t="s">
        <v>14348</v>
      </c>
      <c r="D13576" s="123" t="s">
        <v>25</v>
      </c>
      <c r="E13576" s="34">
        <v>162.8349</v>
      </c>
      <c r="F13576" s="169">
        <f t="shared" si="247"/>
        <v>162.8349</v>
      </c>
      <c r="G13576" s="34">
        <v>12.6797</v>
      </c>
      <c r="H13576" s="169">
        <f t="shared" si="248"/>
        <v>12.6797</v>
      </c>
    </row>
    <row r="13577" spans="1:8" s="121" customFormat="1" ht="14.25">
      <c r="A13577" s="31" t="s">
        <v>2251</v>
      </c>
      <c r="B13577" s="21" t="s">
        <v>1888</v>
      </c>
      <c r="C13577" s="32" t="s">
        <v>14349</v>
      </c>
      <c r="D13577" s="123" t="s">
        <v>25</v>
      </c>
      <c r="E13577" s="34">
        <v>1066.1004</v>
      </c>
      <c r="F13577" s="169">
        <f t="shared" si="247"/>
        <v>1066.1004</v>
      </c>
      <c r="G13577" s="34">
        <v>515.40710000000001</v>
      </c>
      <c r="H13577" s="169">
        <f t="shared" si="248"/>
        <v>515.40710000000001</v>
      </c>
    </row>
    <row r="13578" spans="1:8" s="121" customFormat="1" ht="14.25">
      <c r="A13578" s="31" t="s">
        <v>2252</v>
      </c>
      <c r="B13578" s="21" t="s">
        <v>1888</v>
      </c>
      <c r="C13578" s="32" t="s">
        <v>14350</v>
      </c>
      <c r="D13578" s="123" t="s">
        <v>25</v>
      </c>
      <c r="E13578" s="34">
        <v>305.09089999999998</v>
      </c>
      <c r="F13578" s="169">
        <f t="shared" si="247"/>
        <v>305.09089999999998</v>
      </c>
      <c r="G13578" s="34">
        <v>17.2956</v>
      </c>
      <c r="H13578" s="169">
        <f t="shared" si="248"/>
        <v>17.2956</v>
      </c>
    </row>
    <row r="13579" spans="1:8" s="121" customFormat="1" ht="14.25">
      <c r="A13579" s="31" t="s">
        <v>2253</v>
      </c>
      <c r="B13579" s="21" t="s">
        <v>1888</v>
      </c>
      <c r="C13579" s="32" t="s">
        <v>14351</v>
      </c>
      <c r="D13579" s="123" t="s">
        <v>25</v>
      </c>
      <c r="E13579" s="34">
        <v>105.4477</v>
      </c>
      <c r="F13579" s="169">
        <f t="shared" si="247"/>
        <v>105.4477</v>
      </c>
      <c r="G13579" s="34">
        <v>8.2196999999999996</v>
      </c>
      <c r="H13579" s="169">
        <f t="shared" si="248"/>
        <v>8.2196999999999996</v>
      </c>
    </row>
    <row r="13580" spans="1:8" s="121" customFormat="1" ht="14.25">
      <c r="A13580" s="31" t="s">
        <v>2254</v>
      </c>
      <c r="B13580" s="21" t="s">
        <v>1888</v>
      </c>
      <c r="C13580" s="32" t="s">
        <v>14352</v>
      </c>
      <c r="D13580" s="123" t="s">
        <v>25</v>
      </c>
      <c r="E13580" s="34">
        <v>79.156899999999993</v>
      </c>
      <c r="F13580" s="169">
        <f t="shared" si="247"/>
        <v>79.156899999999993</v>
      </c>
      <c r="G13580" s="34">
        <v>51.098799999999997</v>
      </c>
      <c r="H13580" s="169">
        <f t="shared" si="248"/>
        <v>51.098799999999997</v>
      </c>
    </row>
    <row r="13581" spans="1:8" s="121" customFormat="1" ht="14.25">
      <c r="A13581" s="31" t="s">
        <v>2255</v>
      </c>
      <c r="B13581" s="21" t="s">
        <v>1888</v>
      </c>
      <c r="C13581" s="32" t="s">
        <v>14353</v>
      </c>
      <c r="D13581" s="123" t="s">
        <v>25</v>
      </c>
      <c r="E13581" s="34">
        <v>131.4417</v>
      </c>
      <c r="F13581" s="169">
        <f t="shared" si="247"/>
        <v>131.4417</v>
      </c>
      <c r="G13581" s="34">
        <v>83.938800000000001</v>
      </c>
      <c r="H13581" s="169">
        <f t="shared" si="248"/>
        <v>83.938800000000001</v>
      </c>
    </row>
    <row r="13582" spans="1:8" s="121" customFormat="1" ht="14.25">
      <c r="A13582" s="31" t="s">
        <v>2256</v>
      </c>
      <c r="B13582" s="21" t="s">
        <v>1888</v>
      </c>
      <c r="C13582" s="32" t="s">
        <v>14354</v>
      </c>
      <c r="D13582" s="123" t="s">
        <v>25</v>
      </c>
      <c r="E13582" s="34">
        <v>34.032600000000002</v>
      </c>
      <c r="F13582" s="169">
        <f t="shared" si="247"/>
        <v>34.032600000000002</v>
      </c>
      <c r="G13582" s="34">
        <v>30.184000000000001</v>
      </c>
      <c r="H13582" s="169">
        <f t="shared" si="248"/>
        <v>30.184000000000001</v>
      </c>
    </row>
    <row r="13583" spans="1:8" s="121" customFormat="1" ht="14.25">
      <c r="A13583" s="31" t="s">
        <v>2257</v>
      </c>
      <c r="B13583" s="21" t="s">
        <v>1888</v>
      </c>
      <c r="C13583" s="32" t="s">
        <v>14355</v>
      </c>
      <c r="D13583" s="123" t="s">
        <v>25</v>
      </c>
      <c r="E13583" s="34">
        <v>135.1525</v>
      </c>
      <c r="F13583" s="169">
        <f t="shared" si="247"/>
        <v>135.1525</v>
      </c>
      <c r="G13583" s="34">
        <v>75.881500000000003</v>
      </c>
      <c r="H13583" s="169">
        <f t="shared" si="248"/>
        <v>75.881500000000003</v>
      </c>
    </row>
    <row r="13584" spans="1:8" s="121" customFormat="1" ht="14.25">
      <c r="A13584" s="31" t="s">
        <v>2258</v>
      </c>
      <c r="B13584" s="21" t="s">
        <v>1888</v>
      </c>
      <c r="C13584" s="32" t="s">
        <v>14356</v>
      </c>
      <c r="D13584" s="123" t="s">
        <v>25</v>
      </c>
      <c r="E13584" s="34">
        <v>403.99310000000003</v>
      </c>
      <c r="F13584" s="169">
        <f t="shared" si="247"/>
        <v>403.99310000000003</v>
      </c>
      <c r="G13584" s="34">
        <v>205.26259999999999</v>
      </c>
      <c r="H13584" s="169">
        <f t="shared" si="248"/>
        <v>205.26259999999999</v>
      </c>
    </row>
    <row r="13585" spans="1:8" s="121" customFormat="1" ht="14.25">
      <c r="A13585" s="31" t="s">
        <v>2259</v>
      </c>
      <c r="B13585" s="21" t="s">
        <v>1888</v>
      </c>
      <c r="C13585" s="32" t="s">
        <v>14357</v>
      </c>
      <c r="D13585" s="123" t="s">
        <v>25</v>
      </c>
      <c r="E13585" s="34">
        <v>33.2089</v>
      </c>
      <c r="F13585" s="169">
        <f t="shared" si="247"/>
        <v>33.2089</v>
      </c>
      <c r="G13585" s="34">
        <v>27.6221</v>
      </c>
      <c r="H13585" s="169">
        <f t="shared" si="248"/>
        <v>27.6221</v>
      </c>
    </row>
    <row r="13586" spans="1:8" s="121" customFormat="1" ht="14.25">
      <c r="A13586" s="31" t="s">
        <v>2260</v>
      </c>
      <c r="B13586" s="21" t="s">
        <v>1888</v>
      </c>
      <c r="C13586" s="32" t="s">
        <v>14358</v>
      </c>
      <c r="D13586" s="123" t="s">
        <v>25</v>
      </c>
      <c r="E13586" s="34">
        <v>0.49390000000000001</v>
      </c>
      <c r="F13586" s="169">
        <f t="shared" si="247"/>
        <v>0.49390000000000001</v>
      </c>
      <c r="G13586" s="34">
        <v>0.33810000000000001</v>
      </c>
      <c r="H13586" s="169">
        <f t="shared" si="248"/>
        <v>0.33810000000000001</v>
      </c>
    </row>
    <row r="13587" spans="1:8" s="121" customFormat="1" ht="14.25">
      <c r="A13587" s="31" t="s">
        <v>2261</v>
      </c>
      <c r="B13587" s="21" t="s">
        <v>1888</v>
      </c>
      <c r="C13587" s="32" t="s">
        <v>14359</v>
      </c>
      <c r="D13587" s="123" t="s">
        <v>25</v>
      </c>
      <c r="E13587" s="34">
        <v>112.98950000000001</v>
      </c>
      <c r="F13587" s="169">
        <f t="shared" si="247"/>
        <v>112.98950000000001</v>
      </c>
      <c r="G13587" s="34">
        <v>73.461200000000005</v>
      </c>
      <c r="H13587" s="169">
        <f t="shared" si="248"/>
        <v>73.461200000000005</v>
      </c>
    </row>
    <row r="13588" spans="1:8" s="121" customFormat="1" ht="14.25">
      <c r="A13588" s="31" t="s">
        <v>2262</v>
      </c>
      <c r="B13588" s="21" t="s">
        <v>1888</v>
      </c>
      <c r="C13588" s="32" t="s">
        <v>14360</v>
      </c>
      <c r="D13588" s="123" t="s">
        <v>25</v>
      </c>
      <c r="E13588" s="34">
        <v>8.3224999999999998</v>
      </c>
      <c r="F13588" s="169">
        <f t="shared" si="247"/>
        <v>8.3224999999999998</v>
      </c>
      <c r="G13588" s="34">
        <v>4.8653000000000004</v>
      </c>
      <c r="H13588" s="169">
        <f t="shared" si="248"/>
        <v>4.8653000000000004</v>
      </c>
    </row>
    <row r="13589" spans="1:8" s="121" customFormat="1" ht="14.25">
      <c r="A13589" s="31" t="s">
        <v>2263</v>
      </c>
      <c r="B13589" s="21" t="s">
        <v>1888</v>
      </c>
      <c r="C13589" s="32" t="s">
        <v>14361</v>
      </c>
      <c r="D13589" s="123" t="s">
        <v>25</v>
      </c>
      <c r="E13589" s="34">
        <v>1038.4992999999999</v>
      </c>
      <c r="F13589" s="169">
        <f t="shared" si="247"/>
        <v>1038.4992999999999</v>
      </c>
      <c r="G13589" s="34">
        <v>552.70389999999998</v>
      </c>
      <c r="H13589" s="169">
        <f t="shared" si="248"/>
        <v>552.70389999999998</v>
      </c>
    </row>
    <row r="13590" spans="1:8" s="121" customFormat="1" ht="14.25">
      <c r="A13590" s="31" t="s">
        <v>2264</v>
      </c>
      <c r="B13590" s="21" t="s">
        <v>1888</v>
      </c>
      <c r="C13590" s="32" t="s">
        <v>14362</v>
      </c>
      <c r="D13590" s="123" t="s">
        <v>25</v>
      </c>
      <c r="E13590" s="34">
        <v>322.90390000000002</v>
      </c>
      <c r="F13590" s="169">
        <f t="shared" si="247"/>
        <v>322.90390000000002</v>
      </c>
      <c r="G13590" s="34">
        <v>167.89490000000001</v>
      </c>
      <c r="H13590" s="169">
        <f t="shared" si="248"/>
        <v>167.89490000000001</v>
      </c>
    </row>
    <row r="13591" spans="1:8" s="121" customFormat="1" ht="14.25">
      <c r="A13591" s="31" t="s">
        <v>2265</v>
      </c>
      <c r="B13591" s="21" t="s">
        <v>1888</v>
      </c>
      <c r="C13591" s="32" t="s">
        <v>14363</v>
      </c>
      <c r="D13591" s="123" t="s">
        <v>25</v>
      </c>
      <c r="E13591" s="34">
        <v>2313.0041999999999</v>
      </c>
      <c r="F13591" s="169">
        <f t="shared" si="247"/>
        <v>2313.0041999999999</v>
      </c>
      <c r="G13591" s="34">
        <v>1098.1095</v>
      </c>
      <c r="H13591" s="169">
        <f t="shared" si="248"/>
        <v>1098.1095</v>
      </c>
    </row>
    <row r="13592" spans="1:8" s="121" customFormat="1" ht="14.25">
      <c r="A13592" s="31" t="s">
        <v>2266</v>
      </c>
      <c r="B13592" s="21" t="s">
        <v>1888</v>
      </c>
      <c r="C13592" s="32" t="s">
        <v>14364</v>
      </c>
      <c r="D13592" s="123" t="s">
        <v>25</v>
      </c>
      <c r="E13592" s="34">
        <v>391.89550000000003</v>
      </c>
      <c r="F13592" s="169">
        <f t="shared" si="247"/>
        <v>391.89550000000003</v>
      </c>
      <c r="G13592" s="34">
        <v>177.77449999999999</v>
      </c>
      <c r="H13592" s="169">
        <f t="shared" si="248"/>
        <v>177.77449999999999</v>
      </c>
    </row>
    <row r="13593" spans="1:8" s="121" customFormat="1" ht="14.25">
      <c r="A13593" s="31" t="s">
        <v>2267</v>
      </c>
      <c r="B13593" s="21" t="s">
        <v>1888</v>
      </c>
      <c r="C13593" s="32" t="s">
        <v>14365</v>
      </c>
      <c r="D13593" s="123" t="s">
        <v>25</v>
      </c>
      <c r="E13593" s="34">
        <v>439.2208</v>
      </c>
      <c r="F13593" s="169">
        <f t="shared" si="247"/>
        <v>439.2208</v>
      </c>
      <c r="G13593" s="34">
        <v>100.24809999999999</v>
      </c>
      <c r="H13593" s="169">
        <f t="shared" si="248"/>
        <v>100.24809999999999</v>
      </c>
    </row>
    <row r="13594" spans="1:8" s="121" customFormat="1" ht="14.25">
      <c r="A13594" s="31" t="s">
        <v>2268</v>
      </c>
      <c r="B13594" s="21" t="s">
        <v>1888</v>
      </c>
      <c r="C13594" s="32" t="s">
        <v>14366</v>
      </c>
      <c r="D13594" s="123" t="s">
        <v>25</v>
      </c>
      <c r="E13594" s="34">
        <v>412.38780000000003</v>
      </c>
      <c r="F13594" s="169">
        <f t="shared" si="247"/>
        <v>412.38780000000003</v>
      </c>
      <c r="G13594" s="34">
        <v>84.847700000000003</v>
      </c>
      <c r="H13594" s="169">
        <f t="shared" si="248"/>
        <v>84.847700000000003</v>
      </c>
    </row>
    <row r="13595" spans="1:8" s="121" customFormat="1" ht="14.25">
      <c r="A13595" s="31" t="s">
        <v>2269</v>
      </c>
      <c r="B13595" s="21" t="s">
        <v>1888</v>
      </c>
      <c r="C13595" s="32" t="s">
        <v>14367</v>
      </c>
      <c r="D13595" s="123" t="s">
        <v>25</v>
      </c>
      <c r="E13595" s="34">
        <v>26.832999999999998</v>
      </c>
      <c r="F13595" s="169">
        <f t="shared" si="247"/>
        <v>26.832999999999998</v>
      </c>
      <c r="G13595" s="34">
        <v>15.400399999999999</v>
      </c>
      <c r="H13595" s="169">
        <f t="shared" si="248"/>
        <v>15.400399999999999</v>
      </c>
    </row>
    <row r="13596" spans="1:8" s="121" customFormat="1" ht="14.25">
      <c r="A13596" s="31" t="s">
        <v>2270</v>
      </c>
      <c r="B13596" s="21" t="s">
        <v>1888</v>
      </c>
      <c r="C13596" s="32" t="s">
        <v>14368</v>
      </c>
      <c r="D13596" s="123" t="s">
        <v>25</v>
      </c>
      <c r="E13596" s="34">
        <v>505.5736</v>
      </c>
      <c r="F13596" s="169">
        <f t="shared" si="247"/>
        <v>505.5736</v>
      </c>
      <c r="G13596" s="34">
        <v>155.7252</v>
      </c>
      <c r="H13596" s="169">
        <f t="shared" si="248"/>
        <v>155.7252</v>
      </c>
    </row>
    <row r="13597" spans="1:8" s="121" customFormat="1" ht="14.25">
      <c r="A13597" s="31" t="s">
        <v>2271</v>
      </c>
      <c r="B13597" s="21" t="s">
        <v>1888</v>
      </c>
      <c r="C13597" s="32" t="s">
        <v>14369</v>
      </c>
      <c r="D13597" s="123" t="s">
        <v>25</v>
      </c>
      <c r="E13597" s="34">
        <v>396.3424</v>
      </c>
      <c r="F13597" s="169">
        <f t="shared" si="247"/>
        <v>396.3424</v>
      </c>
      <c r="G13597" s="34">
        <v>93.284000000000006</v>
      </c>
      <c r="H13597" s="169">
        <f t="shared" si="248"/>
        <v>93.284000000000006</v>
      </c>
    </row>
    <row r="13598" spans="1:8" s="121" customFormat="1" ht="14.25">
      <c r="A13598" s="31" t="s">
        <v>2272</v>
      </c>
      <c r="B13598" s="21" t="s">
        <v>1888</v>
      </c>
      <c r="C13598" s="32" t="s">
        <v>14370</v>
      </c>
      <c r="D13598" s="123" t="s">
        <v>25</v>
      </c>
      <c r="E13598" s="34">
        <v>93.426000000000002</v>
      </c>
      <c r="F13598" s="169">
        <f t="shared" si="247"/>
        <v>93.426000000000002</v>
      </c>
      <c r="G13598" s="34">
        <v>53.406300000000002</v>
      </c>
      <c r="H13598" s="169">
        <f t="shared" si="248"/>
        <v>53.406300000000002</v>
      </c>
    </row>
    <row r="13599" spans="1:8" s="121" customFormat="1" ht="14.25">
      <c r="A13599" s="31" t="s">
        <v>2273</v>
      </c>
      <c r="B13599" s="21" t="s">
        <v>1888</v>
      </c>
      <c r="C13599" s="32" t="s">
        <v>14371</v>
      </c>
      <c r="D13599" s="123" t="s">
        <v>25</v>
      </c>
      <c r="E13599" s="34">
        <v>15.805199999999999</v>
      </c>
      <c r="F13599" s="169">
        <f t="shared" ref="F13599:F13662" si="249">E13599*$G$13212</f>
        <v>15.805199999999999</v>
      </c>
      <c r="G13599" s="34">
        <v>9.0349000000000004</v>
      </c>
      <c r="H13599" s="169">
        <f t="shared" ref="H13599:H13662" si="250">G13599*$G$13212</f>
        <v>9.0349000000000004</v>
      </c>
    </row>
    <row r="13600" spans="1:8" s="121" customFormat="1" ht="14.25">
      <c r="A13600" s="31" t="s">
        <v>2274</v>
      </c>
      <c r="B13600" s="21" t="s">
        <v>1888</v>
      </c>
      <c r="C13600" s="32" t="s">
        <v>14372</v>
      </c>
      <c r="D13600" s="123" t="s">
        <v>25</v>
      </c>
      <c r="E13600" s="34">
        <v>444.20850000000002</v>
      </c>
      <c r="F13600" s="169">
        <f t="shared" si="249"/>
        <v>444.20850000000002</v>
      </c>
      <c r="G13600" s="34">
        <v>131.44800000000001</v>
      </c>
      <c r="H13600" s="169">
        <f t="shared" si="250"/>
        <v>131.44800000000001</v>
      </c>
    </row>
    <row r="13601" spans="1:8" s="121" customFormat="1" ht="14.25">
      <c r="A13601" s="31" t="s">
        <v>2275</v>
      </c>
      <c r="B13601" s="21" t="s">
        <v>1888</v>
      </c>
      <c r="C13601" s="32" t="s">
        <v>14373</v>
      </c>
      <c r="D13601" s="123" t="s">
        <v>25</v>
      </c>
      <c r="E13601" s="34">
        <v>347.3229</v>
      </c>
      <c r="F13601" s="169">
        <f t="shared" si="249"/>
        <v>347.3229</v>
      </c>
      <c r="G13601" s="34">
        <v>80.592299999999994</v>
      </c>
      <c r="H13601" s="169">
        <f t="shared" si="250"/>
        <v>80.592299999999994</v>
      </c>
    </row>
    <row r="13602" spans="1:8" s="121" customFormat="1" ht="14.25">
      <c r="A13602" s="31" t="s">
        <v>2276</v>
      </c>
      <c r="B13602" s="21" t="s">
        <v>1888</v>
      </c>
      <c r="C13602" s="32" t="s">
        <v>14374</v>
      </c>
      <c r="D13602" s="123" t="s">
        <v>25</v>
      </c>
      <c r="E13602" s="34">
        <v>96.885599999999997</v>
      </c>
      <c r="F13602" s="169">
        <f t="shared" si="249"/>
        <v>96.885599999999997</v>
      </c>
      <c r="G13602" s="34">
        <v>50.855699999999999</v>
      </c>
      <c r="H13602" s="169">
        <f t="shared" si="250"/>
        <v>50.855699999999999</v>
      </c>
    </row>
    <row r="13603" spans="1:8" s="121" customFormat="1" ht="14.25">
      <c r="A13603" s="31" t="s">
        <v>2277</v>
      </c>
      <c r="B13603" s="21" t="s">
        <v>1888</v>
      </c>
      <c r="C13603" s="32" t="s">
        <v>14375</v>
      </c>
      <c r="D13603" s="123" t="s">
        <v>25</v>
      </c>
      <c r="E13603" s="34">
        <v>691.15340000000003</v>
      </c>
      <c r="F13603" s="169">
        <f t="shared" si="249"/>
        <v>691.15340000000003</v>
      </c>
      <c r="G13603" s="34">
        <v>291.72620000000001</v>
      </c>
      <c r="H13603" s="169">
        <f t="shared" si="250"/>
        <v>291.72620000000001</v>
      </c>
    </row>
    <row r="13604" spans="1:8" s="121" customFormat="1" ht="14.25">
      <c r="A13604" s="31" t="s">
        <v>2278</v>
      </c>
      <c r="B13604" s="21" t="s">
        <v>1888</v>
      </c>
      <c r="C13604" s="32" t="s">
        <v>14376</v>
      </c>
      <c r="D13604" s="123" t="s">
        <v>25</v>
      </c>
      <c r="E13604" s="34">
        <v>328.32920000000001</v>
      </c>
      <c r="F13604" s="169">
        <f t="shared" si="249"/>
        <v>328.32920000000001</v>
      </c>
      <c r="G13604" s="34">
        <v>84.871499999999997</v>
      </c>
      <c r="H13604" s="169">
        <f t="shared" si="250"/>
        <v>84.871499999999997</v>
      </c>
    </row>
    <row r="13605" spans="1:8" s="121" customFormat="1" ht="14.25">
      <c r="A13605" s="31" t="s">
        <v>2279</v>
      </c>
      <c r="B13605" s="21" t="s">
        <v>1888</v>
      </c>
      <c r="C13605" s="32" t="s">
        <v>14377</v>
      </c>
      <c r="D13605" s="123" t="s">
        <v>25</v>
      </c>
      <c r="E13605" s="34">
        <v>362.82420000000002</v>
      </c>
      <c r="F13605" s="169">
        <f t="shared" si="249"/>
        <v>362.82420000000002</v>
      </c>
      <c r="G13605" s="34">
        <v>206.85470000000001</v>
      </c>
      <c r="H13605" s="169">
        <f t="shared" si="250"/>
        <v>206.85470000000001</v>
      </c>
    </row>
    <row r="13606" spans="1:8" s="121" customFormat="1" ht="14.25">
      <c r="A13606" s="31" t="s">
        <v>2280</v>
      </c>
      <c r="B13606" s="21" t="s">
        <v>1888</v>
      </c>
      <c r="C13606" s="32" t="s">
        <v>14378</v>
      </c>
      <c r="D13606" s="123" t="s">
        <v>25</v>
      </c>
      <c r="E13606" s="34">
        <v>385.18090000000001</v>
      </c>
      <c r="F13606" s="169">
        <f t="shared" si="249"/>
        <v>385.18090000000001</v>
      </c>
      <c r="G13606" s="34">
        <v>129.0539</v>
      </c>
      <c r="H13606" s="169">
        <f t="shared" si="250"/>
        <v>129.0539</v>
      </c>
    </row>
    <row r="13607" spans="1:8" s="121" customFormat="1" ht="14.25">
      <c r="A13607" s="31" t="s">
        <v>2281</v>
      </c>
      <c r="B13607" s="21" t="s">
        <v>1888</v>
      </c>
      <c r="C13607" s="32" t="s">
        <v>14379</v>
      </c>
      <c r="D13607" s="123" t="s">
        <v>25</v>
      </c>
      <c r="E13607" s="34">
        <v>301.52420000000001</v>
      </c>
      <c r="F13607" s="169">
        <f t="shared" si="249"/>
        <v>301.52420000000001</v>
      </c>
      <c r="G13607" s="34">
        <v>71.129300000000001</v>
      </c>
      <c r="H13607" s="169">
        <f t="shared" si="250"/>
        <v>71.129300000000001</v>
      </c>
    </row>
    <row r="13608" spans="1:8" s="121" customFormat="1" ht="14.25">
      <c r="A13608" s="31" t="s">
        <v>2282</v>
      </c>
      <c r="B13608" s="21" t="s">
        <v>1888</v>
      </c>
      <c r="C13608" s="32" t="s">
        <v>14380</v>
      </c>
      <c r="D13608" s="123" t="s">
        <v>25</v>
      </c>
      <c r="E13608" s="34">
        <v>5.6334</v>
      </c>
      <c r="F13608" s="169">
        <f t="shared" si="249"/>
        <v>5.6334</v>
      </c>
      <c r="G13608" s="34">
        <v>3.1432000000000002</v>
      </c>
      <c r="H13608" s="169">
        <f t="shared" si="250"/>
        <v>3.1432000000000002</v>
      </c>
    </row>
    <row r="13609" spans="1:8" s="121" customFormat="1" ht="14.25">
      <c r="A13609" s="31" t="s">
        <v>2283</v>
      </c>
      <c r="B13609" s="21" t="s">
        <v>1888</v>
      </c>
      <c r="C13609" s="32" t="s">
        <v>14381</v>
      </c>
      <c r="D13609" s="123" t="s">
        <v>25</v>
      </c>
      <c r="E13609" s="34">
        <v>78.023300000000006</v>
      </c>
      <c r="F13609" s="169">
        <f t="shared" si="249"/>
        <v>78.023300000000006</v>
      </c>
      <c r="G13609" s="34">
        <v>54.781399999999998</v>
      </c>
      <c r="H13609" s="169">
        <f t="shared" si="250"/>
        <v>54.781399999999998</v>
      </c>
    </row>
    <row r="13610" spans="1:8" s="121" customFormat="1" ht="14.25">
      <c r="A13610" s="31" t="s">
        <v>2284</v>
      </c>
      <c r="B13610" s="21" t="s">
        <v>1888</v>
      </c>
      <c r="C13610" s="32" t="s">
        <v>14382</v>
      </c>
      <c r="D13610" s="123" t="s">
        <v>25</v>
      </c>
      <c r="E13610" s="34">
        <v>348.76780000000002</v>
      </c>
      <c r="F13610" s="169">
        <f t="shared" si="249"/>
        <v>348.76780000000002</v>
      </c>
      <c r="G13610" s="34">
        <v>149.3612</v>
      </c>
      <c r="H13610" s="169">
        <f t="shared" si="250"/>
        <v>149.3612</v>
      </c>
    </row>
    <row r="13611" spans="1:8" s="121" customFormat="1" ht="14.25">
      <c r="A13611" s="31" t="s">
        <v>2285</v>
      </c>
      <c r="B13611" s="21" t="s">
        <v>1888</v>
      </c>
      <c r="C13611" s="32" t="s">
        <v>14383</v>
      </c>
      <c r="D13611" s="123" t="s">
        <v>25</v>
      </c>
      <c r="E13611" s="34">
        <v>231.9573</v>
      </c>
      <c r="F13611" s="169">
        <f t="shared" si="249"/>
        <v>231.9573</v>
      </c>
      <c r="G13611" s="34">
        <v>60.602400000000003</v>
      </c>
      <c r="H13611" s="169">
        <f t="shared" si="250"/>
        <v>60.602400000000003</v>
      </c>
    </row>
    <row r="13612" spans="1:8" s="121" customFormat="1" ht="14.25">
      <c r="A13612" s="31" t="s">
        <v>2286</v>
      </c>
      <c r="B13612" s="21" t="s">
        <v>1888</v>
      </c>
      <c r="C13612" s="32" t="s">
        <v>14384</v>
      </c>
      <c r="D13612" s="123" t="s">
        <v>25</v>
      </c>
      <c r="E13612" s="34">
        <v>4.2251000000000003</v>
      </c>
      <c r="F13612" s="169">
        <f t="shared" si="249"/>
        <v>4.2251000000000003</v>
      </c>
      <c r="G13612" s="34">
        <v>2.3574000000000002</v>
      </c>
      <c r="H13612" s="169">
        <f t="shared" si="250"/>
        <v>2.3574000000000002</v>
      </c>
    </row>
    <row r="13613" spans="1:8" s="121" customFormat="1" ht="14.25">
      <c r="A13613" s="31" t="s">
        <v>2287</v>
      </c>
      <c r="B13613" s="21" t="s">
        <v>1888</v>
      </c>
      <c r="C13613" s="32" t="s">
        <v>14385</v>
      </c>
      <c r="D13613" s="123" t="s">
        <v>25</v>
      </c>
      <c r="E13613" s="34">
        <v>59.871200000000002</v>
      </c>
      <c r="F13613" s="169">
        <f t="shared" si="249"/>
        <v>59.871200000000002</v>
      </c>
      <c r="G13613" s="34">
        <v>44.653300000000002</v>
      </c>
      <c r="H13613" s="169">
        <f t="shared" si="250"/>
        <v>44.653300000000002</v>
      </c>
    </row>
    <row r="13614" spans="1:8" s="121" customFormat="1" ht="14.25">
      <c r="A13614" s="31" t="s">
        <v>2288</v>
      </c>
      <c r="B13614" s="21" t="s">
        <v>1888</v>
      </c>
      <c r="C13614" s="32" t="s">
        <v>14386</v>
      </c>
      <c r="D13614" s="123" t="s">
        <v>25</v>
      </c>
      <c r="E13614" s="34">
        <v>52.714199999999998</v>
      </c>
      <c r="F13614" s="169">
        <f t="shared" si="249"/>
        <v>52.714199999999998</v>
      </c>
      <c r="G13614" s="34">
        <v>41.748100000000001</v>
      </c>
      <c r="H13614" s="169">
        <f t="shared" si="250"/>
        <v>41.748100000000001</v>
      </c>
    </row>
    <row r="13615" spans="1:8" s="121" customFormat="1" ht="14.25">
      <c r="A13615" s="31" t="s">
        <v>2289</v>
      </c>
      <c r="B13615" s="21" t="s">
        <v>1888</v>
      </c>
      <c r="C13615" s="32" t="s">
        <v>14387</v>
      </c>
      <c r="D13615" s="123" t="s">
        <v>25</v>
      </c>
      <c r="E13615" s="34">
        <v>210.09559999999999</v>
      </c>
      <c r="F13615" s="169">
        <f t="shared" si="249"/>
        <v>210.09559999999999</v>
      </c>
      <c r="G13615" s="34">
        <v>63.1404</v>
      </c>
      <c r="H13615" s="169">
        <f t="shared" si="250"/>
        <v>63.1404</v>
      </c>
    </row>
    <row r="13616" spans="1:8" s="121" customFormat="1" ht="14.25">
      <c r="A13616" s="31" t="s">
        <v>2290</v>
      </c>
      <c r="B13616" s="21" t="s">
        <v>1888</v>
      </c>
      <c r="C13616" s="32" t="s">
        <v>14388</v>
      </c>
      <c r="D13616" s="123" t="s">
        <v>25</v>
      </c>
      <c r="E13616" s="34">
        <v>199.77449999999999</v>
      </c>
      <c r="F13616" s="169">
        <f t="shared" si="249"/>
        <v>199.77449999999999</v>
      </c>
      <c r="G13616" s="34">
        <v>57.590699999999998</v>
      </c>
      <c r="H13616" s="169">
        <f t="shared" si="250"/>
        <v>57.590699999999998</v>
      </c>
    </row>
    <row r="13617" spans="1:8" s="121" customFormat="1" ht="14.25">
      <c r="A13617" s="31" t="s">
        <v>2291</v>
      </c>
      <c r="B13617" s="21" t="s">
        <v>1888</v>
      </c>
      <c r="C13617" s="32" t="s">
        <v>14389</v>
      </c>
      <c r="D13617" s="123" t="s">
        <v>25</v>
      </c>
      <c r="E13617" s="34">
        <v>10.321099999999999</v>
      </c>
      <c r="F13617" s="169">
        <f t="shared" si="249"/>
        <v>10.321099999999999</v>
      </c>
      <c r="G13617" s="34">
        <v>5.5496999999999996</v>
      </c>
      <c r="H13617" s="169">
        <f t="shared" si="250"/>
        <v>5.5496999999999996</v>
      </c>
    </row>
    <row r="13618" spans="1:8" s="121" customFormat="1" ht="14.25">
      <c r="A13618" s="31" t="s">
        <v>2292</v>
      </c>
      <c r="B13618" s="21" t="s">
        <v>1888</v>
      </c>
      <c r="C13618" s="32" t="s">
        <v>14390</v>
      </c>
      <c r="D13618" s="123" t="s">
        <v>25</v>
      </c>
      <c r="E13618" s="34">
        <v>291.10129999999998</v>
      </c>
      <c r="F13618" s="169">
        <f t="shared" si="249"/>
        <v>291.10129999999998</v>
      </c>
      <c r="G13618" s="34">
        <v>106.47499999999999</v>
      </c>
      <c r="H13618" s="169">
        <f t="shared" si="250"/>
        <v>106.47499999999999</v>
      </c>
    </row>
    <row r="13619" spans="1:8" s="121" customFormat="1" ht="14.25">
      <c r="A13619" s="31" t="s">
        <v>2293</v>
      </c>
      <c r="B13619" s="21" t="s">
        <v>1888</v>
      </c>
      <c r="C13619" s="32" t="s">
        <v>14391</v>
      </c>
      <c r="D13619" s="123" t="s">
        <v>25</v>
      </c>
      <c r="E13619" s="34">
        <v>234.69309999999999</v>
      </c>
      <c r="F13619" s="169">
        <f t="shared" si="249"/>
        <v>234.69309999999999</v>
      </c>
      <c r="G13619" s="34">
        <v>64.381</v>
      </c>
      <c r="H13619" s="169">
        <f t="shared" si="250"/>
        <v>64.381</v>
      </c>
    </row>
    <row r="13620" spans="1:8" s="121" customFormat="1" ht="14.25">
      <c r="A13620" s="31" t="s">
        <v>2294</v>
      </c>
      <c r="B13620" s="21" t="s">
        <v>1888</v>
      </c>
      <c r="C13620" s="32" t="s">
        <v>14392</v>
      </c>
      <c r="D13620" s="123" t="s">
        <v>25</v>
      </c>
      <c r="E13620" s="34">
        <v>56.408200000000001</v>
      </c>
      <c r="F13620" s="169">
        <f t="shared" si="249"/>
        <v>56.408200000000001</v>
      </c>
      <c r="G13620" s="34">
        <v>42.094000000000001</v>
      </c>
      <c r="H13620" s="169">
        <f t="shared" si="250"/>
        <v>42.094000000000001</v>
      </c>
    </row>
    <row r="13621" spans="1:8" s="121" customFormat="1" ht="14.25">
      <c r="A13621" s="31" t="s">
        <v>2295</v>
      </c>
      <c r="B13621" s="21" t="s">
        <v>1888</v>
      </c>
      <c r="C13621" s="32" t="s">
        <v>14393</v>
      </c>
      <c r="D13621" s="123" t="s">
        <v>25</v>
      </c>
      <c r="E13621" s="34">
        <v>500.4502</v>
      </c>
      <c r="F13621" s="169">
        <f t="shared" si="249"/>
        <v>500.4502</v>
      </c>
      <c r="G13621" s="34">
        <v>160.0761</v>
      </c>
      <c r="H13621" s="169">
        <f t="shared" si="250"/>
        <v>160.0761</v>
      </c>
    </row>
    <row r="13622" spans="1:8" s="121" customFormat="1" ht="14.25">
      <c r="A13622" s="31" t="s">
        <v>2296</v>
      </c>
      <c r="B13622" s="21" t="s">
        <v>1888</v>
      </c>
      <c r="C13622" s="32" t="s">
        <v>14394</v>
      </c>
      <c r="D13622" s="123" t="s">
        <v>25</v>
      </c>
      <c r="E13622" s="34">
        <v>392.01799999999997</v>
      </c>
      <c r="F13622" s="169">
        <f t="shared" si="249"/>
        <v>392.01799999999997</v>
      </c>
      <c r="G13622" s="34">
        <v>90.008700000000005</v>
      </c>
      <c r="H13622" s="169">
        <f t="shared" si="250"/>
        <v>90.008700000000005</v>
      </c>
    </row>
    <row r="13623" spans="1:8" s="121" customFormat="1" ht="14.25">
      <c r="A13623" s="31" t="s">
        <v>2297</v>
      </c>
      <c r="B13623" s="21" t="s">
        <v>1888</v>
      </c>
      <c r="C13623" s="32" t="s">
        <v>14395</v>
      </c>
      <c r="D13623" s="123" t="s">
        <v>25</v>
      </c>
      <c r="E13623" s="34">
        <v>108.43219999999999</v>
      </c>
      <c r="F13623" s="169">
        <f t="shared" si="249"/>
        <v>108.43219999999999</v>
      </c>
      <c r="G13623" s="34">
        <v>70.067400000000006</v>
      </c>
      <c r="H13623" s="169">
        <f t="shared" si="250"/>
        <v>70.067400000000006</v>
      </c>
    </row>
    <row r="13624" spans="1:8" s="121" customFormat="1" ht="14.25">
      <c r="A13624" s="31" t="s">
        <v>2298</v>
      </c>
      <c r="B13624" s="21" t="s">
        <v>1888</v>
      </c>
      <c r="C13624" s="32" t="s">
        <v>14396</v>
      </c>
      <c r="D13624" s="123" t="s">
        <v>25</v>
      </c>
      <c r="E13624" s="34">
        <v>265.57279999999997</v>
      </c>
      <c r="F13624" s="169">
        <f t="shared" si="249"/>
        <v>265.57279999999997</v>
      </c>
      <c r="G13624" s="34">
        <v>67.9221</v>
      </c>
      <c r="H13624" s="169">
        <f t="shared" si="250"/>
        <v>67.9221</v>
      </c>
    </row>
    <row r="13625" spans="1:8" s="121" customFormat="1" ht="14.25">
      <c r="A13625" s="31" t="s">
        <v>2299</v>
      </c>
      <c r="B13625" s="21" t="s">
        <v>1888</v>
      </c>
      <c r="C13625" s="32" t="s">
        <v>14397</v>
      </c>
      <c r="D13625" s="123" t="s">
        <v>25</v>
      </c>
      <c r="E13625" s="34">
        <v>265.57279999999997</v>
      </c>
      <c r="F13625" s="169">
        <f t="shared" si="249"/>
        <v>265.57279999999997</v>
      </c>
      <c r="G13625" s="34">
        <v>67.9221</v>
      </c>
      <c r="H13625" s="169">
        <f t="shared" si="250"/>
        <v>67.9221</v>
      </c>
    </row>
    <row r="13626" spans="1:8" s="121" customFormat="1" ht="14.25">
      <c r="A13626" s="31" t="s">
        <v>2300</v>
      </c>
      <c r="B13626" s="21" t="s">
        <v>1888</v>
      </c>
      <c r="C13626" s="32" t="s">
        <v>14398</v>
      </c>
      <c r="D13626" s="123" t="s">
        <v>25</v>
      </c>
      <c r="E13626" s="34">
        <v>5.3905000000000003</v>
      </c>
      <c r="F13626" s="169">
        <f t="shared" si="249"/>
        <v>5.3905000000000003</v>
      </c>
      <c r="G13626" s="34">
        <v>3.6901000000000002</v>
      </c>
      <c r="H13626" s="169">
        <f t="shared" si="250"/>
        <v>3.6901000000000002</v>
      </c>
    </row>
    <row r="13627" spans="1:8" s="121" customFormat="1" ht="14.25">
      <c r="A13627" s="31" t="s">
        <v>2301</v>
      </c>
      <c r="B13627" s="21" t="s">
        <v>1888</v>
      </c>
      <c r="C13627" s="32" t="s">
        <v>14399</v>
      </c>
      <c r="D13627" s="123" t="s">
        <v>25</v>
      </c>
      <c r="E13627" s="34">
        <v>5.3905000000000003</v>
      </c>
      <c r="F13627" s="169">
        <f t="shared" si="249"/>
        <v>5.3905000000000003</v>
      </c>
      <c r="G13627" s="34">
        <v>3.6901000000000002</v>
      </c>
      <c r="H13627" s="169">
        <f t="shared" si="250"/>
        <v>3.6901000000000002</v>
      </c>
    </row>
    <row r="13628" spans="1:8" s="121" customFormat="1" ht="14.25">
      <c r="A13628" s="31" t="s">
        <v>2302</v>
      </c>
      <c r="B13628" s="21" t="s">
        <v>1888</v>
      </c>
      <c r="C13628" s="32" t="s">
        <v>14400</v>
      </c>
      <c r="D13628" s="123" t="s">
        <v>25</v>
      </c>
      <c r="E13628" s="34">
        <v>86.828100000000006</v>
      </c>
      <c r="F13628" s="169">
        <f t="shared" si="249"/>
        <v>86.828100000000006</v>
      </c>
      <c r="G13628" s="34">
        <v>47.462200000000003</v>
      </c>
      <c r="H13628" s="169">
        <f t="shared" si="250"/>
        <v>47.462200000000003</v>
      </c>
    </row>
    <row r="13629" spans="1:8" s="121" customFormat="1" ht="14.25">
      <c r="A13629" s="31" t="s">
        <v>2303</v>
      </c>
      <c r="B13629" s="21" t="s">
        <v>1888</v>
      </c>
      <c r="C13629" s="32" t="s">
        <v>14401</v>
      </c>
      <c r="D13629" s="123" t="s">
        <v>25</v>
      </c>
      <c r="E13629" s="34">
        <v>86.828100000000006</v>
      </c>
      <c r="F13629" s="169">
        <f t="shared" si="249"/>
        <v>86.828100000000006</v>
      </c>
      <c r="G13629" s="34">
        <v>47.462200000000003</v>
      </c>
      <c r="H13629" s="169">
        <f t="shared" si="250"/>
        <v>47.462200000000003</v>
      </c>
    </row>
    <row r="13630" spans="1:8" s="121" customFormat="1" ht="14.25">
      <c r="A13630" s="31" t="s">
        <v>2304</v>
      </c>
      <c r="B13630" s="21" t="s">
        <v>1888</v>
      </c>
      <c r="C13630" s="32" t="s">
        <v>14402</v>
      </c>
      <c r="D13630" s="123" t="s">
        <v>25</v>
      </c>
      <c r="E13630" s="34">
        <v>300.291</v>
      </c>
      <c r="F13630" s="169">
        <f t="shared" si="249"/>
        <v>300.291</v>
      </c>
      <c r="G13630" s="34">
        <v>85.857699999999994</v>
      </c>
      <c r="H13630" s="169">
        <f t="shared" si="250"/>
        <v>85.857699999999994</v>
      </c>
    </row>
    <row r="13631" spans="1:8" s="121" customFormat="1" ht="14.25">
      <c r="A13631" s="31" t="s">
        <v>2305</v>
      </c>
      <c r="B13631" s="21" t="s">
        <v>1888</v>
      </c>
      <c r="C13631" s="32" t="s">
        <v>14403</v>
      </c>
      <c r="D13631" s="123" t="s">
        <v>25</v>
      </c>
      <c r="E13631" s="34">
        <v>289.1232</v>
      </c>
      <c r="F13631" s="169">
        <f t="shared" si="249"/>
        <v>289.1232</v>
      </c>
      <c r="G13631" s="34">
        <v>79.995699999999999</v>
      </c>
      <c r="H13631" s="169">
        <f t="shared" si="250"/>
        <v>79.995699999999999</v>
      </c>
    </row>
    <row r="13632" spans="1:8" s="121" customFormat="1" ht="14.25">
      <c r="A13632" s="31" t="s">
        <v>2306</v>
      </c>
      <c r="B13632" s="21" t="s">
        <v>1888</v>
      </c>
      <c r="C13632" s="32" t="s">
        <v>14404</v>
      </c>
      <c r="D13632" s="123" t="s">
        <v>25</v>
      </c>
      <c r="E13632" s="34">
        <v>11.1678</v>
      </c>
      <c r="F13632" s="169">
        <f t="shared" si="249"/>
        <v>11.1678</v>
      </c>
      <c r="G13632" s="34">
        <v>5.8620000000000001</v>
      </c>
      <c r="H13632" s="169">
        <f t="shared" si="250"/>
        <v>5.8620000000000001</v>
      </c>
    </row>
    <row r="13633" spans="1:8" s="121" customFormat="1" ht="14.25">
      <c r="A13633" s="31" t="s">
        <v>2307</v>
      </c>
      <c r="B13633" s="21" t="s">
        <v>1888</v>
      </c>
      <c r="C13633" s="32" t="s">
        <v>14405</v>
      </c>
      <c r="D13633" s="123" t="s">
        <v>25</v>
      </c>
      <c r="E13633" s="34">
        <v>455.55919999999998</v>
      </c>
      <c r="F13633" s="169">
        <f t="shared" si="249"/>
        <v>455.55919999999998</v>
      </c>
      <c r="G13633" s="34">
        <v>108.9355</v>
      </c>
      <c r="H13633" s="169">
        <f t="shared" si="250"/>
        <v>108.9355</v>
      </c>
    </row>
    <row r="13634" spans="1:8" s="121" customFormat="1" ht="14.25">
      <c r="A13634" s="31" t="s">
        <v>2268</v>
      </c>
      <c r="B13634" s="21" t="s">
        <v>1888</v>
      </c>
      <c r="C13634" s="32" t="s">
        <v>14366</v>
      </c>
      <c r="D13634" s="123" t="s">
        <v>25</v>
      </c>
      <c r="E13634" s="34">
        <v>412.38780000000003</v>
      </c>
      <c r="F13634" s="169">
        <f t="shared" si="249"/>
        <v>412.38780000000003</v>
      </c>
      <c r="G13634" s="34">
        <v>84.847700000000003</v>
      </c>
      <c r="H13634" s="169">
        <f t="shared" si="250"/>
        <v>84.847700000000003</v>
      </c>
    </row>
    <row r="13635" spans="1:8" s="121" customFormat="1" ht="14.25">
      <c r="A13635" s="31" t="s">
        <v>2308</v>
      </c>
      <c r="B13635" s="21" t="s">
        <v>1888</v>
      </c>
      <c r="C13635" s="32" t="s">
        <v>14406</v>
      </c>
      <c r="D13635" s="123" t="s">
        <v>25</v>
      </c>
      <c r="E13635" s="34">
        <v>43.171399999999998</v>
      </c>
      <c r="F13635" s="169">
        <f t="shared" si="249"/>
        <v>43.171399999999998</v>
      </c>
      <c r="G13635" s="34">
        <v>24.087800000000001</v>
      </c>
      <c r="H13635" s="169">
        <f t="shared" si="250"/>
        <v>24.087800000000001</v>
      </c>
    </row>
    <row r="13636" spans="1:8" s="121" customFormat="1" ht="14.25">
      <c r="A13636" s="31" t="s">
        <v>2309</v>
      </c>
      <c r="B13636" s="21" t="s">
        <v>1888</v>
      </c>
      <c r="C13636" s="32" t="s">
        <v>14407</v>
      </c>
      <c r="D13636" s="123" t="s">
        <v>25</v>
      </c>
      <c r="E13636" s="34">
        <v>536.18949999999995</v>
      </c>
      <c r="F13636" s="169">
        <f t="shared" si="249"/>
        <v>536.18949999999995</v>
      </c>
      <c r="G13636" s="34">
        <v>173.22659999999999</v>
      </c>
      <c r="H13636" s="169">
        <f t="shared" si="250"/>
        <v>173.22659999999999</v>
      </c>
    </row>
    <row r="13637" spans="1:8" s="121" customFormat="1" ht="14.25">
      <c r="A13637" s="31" t="s">
        <v>2271</v>
      </c>
      <c r="B13637" s="21" t="s">
        <v>1888</v>
      </c>
      <c r="C13637" s="32" t="s">
        <v>14369</v>
      </c>
      <c r="D13637" s="123" t="s">
        <v>25</v>
      </c>
      <c r="E13637" s="34">
        <v>396.3424</v>
      </c>
      <c r="F13637" s="169">
        <f t="shared" si="249"/>
        <v>396.3424</v>
      </c>
      <c r="G13637" s="34">
        <v>93.284000000000006</v>
      </c>
      <c r="H13637" s="169">
        <f t="shared" si="250"/>
        <v>93.284000000000006</v>
      </c>
    </row>
    <row r="13638" spans="1:8" s="121" customFormat="1" ht="14.25">
      <c r="A13638" s="31" t="s">
        <v>2310</v>
      </c>
      <c r="B13638" s="21" t="s">
        <v>1888</v>
      </c>
      <c r="C13638" s="32" t="s">
        <v>14408</v>
      </c>
      <c r="D13638" s="123" t="s">
        <v>25</v>
      </c>
      <c r="E13638" s="34">
        <v>57.604300000000002</v>
      </c>
      <c r="F13638" s="169">
        <f t="shared" si="249"/>
        <v>57.604300000000002</v>
      </c>
      <c r="G13638" s="34">
        <v>32.929099999999998</v>
      </c>
      <c r="H13638" s="169">
        <f t="shared" si="250"/>
        <v>32.929099999999998</v>
      </c>
    </row>
    <row r="13639" spans="1:8" s="121" customFormat="1" ht="14.25">
      <c r="A13639" s="31" t="s">
        <v>2311</v>
      </c>
      <c r="B13639" s="21" t="s">
        <v>1888</v>
      </c>
      <c r="C13639" s="32" t="s">
        <v>14409</v>
      </c>
      <c r="D13639" s="123" t="s">
        <v>25</v>
      </c>
      <c r="E13639" s="34">
        <v>82.242800000000003</v>
      </c>
      <c r="F13639" s="169">
        <f t="shared" si="249"/>
        <v>82.242800000000003</v>
      </c>
      <c r="G13639" s="34">
        <v>47.013500000000001</v>
      </c>
      <c r="H13639" s="169">
        <f t="shared" si="250"/>
        <v>47.013500000000001</v>
      </c>
    </row>
    <row r="13640" spans="1:8" s="121" customFormat="1" ht="14.25">
      <c r="A13640" s="31" t="s">
        <v>2312</v>
      </c>
      <c r="B13640" s="21" t="s">
        <v>1888</v>
      </c>
      <c r="C13640" s="32" t="s">
        <v>14410</v>
      </c>
      <c r="D13640" s="123" t="s">
        <v>25</v>
      </c>
      <c r="E13640" s="34">
        <v>646.13310000000001</v>
      </c>
      <c r="F13640" s="169">
        <f t="shared" si="249"/>
        <v>646.13310000000001</v>
      </c>
      <c r="G13640" s="34">
        <v>233.31460000000001</v>
      </c>
      <c r="H13640" s="169">
        <f t="shared" si="250"/>
        <v>233.31460000000001</v>
      </c>
    </row>
    <row r="13641" spans="1:8" s="121" customFormat="1" ht="14.25">
      <c r="A13641" s="31" t="s">
        <v>2310</v>
      </c>
      <c r="B13641" s="21" t="s">
        <v>1888</v>
      </c>
      <c r="C13641" s="32" t="s">
        <v>14408</v>
      </c>
      <c r="D13641" s="123" t="s">
        <v>25</v>
      </c>
      <c r="E13641" s="34">
        <v>57.604300000000002</v>
      </c>
      <c r="F13641" s="169">
        <f t="shared" si="249"/>
        <v>57.604300000000002</v>
      </c>
      <c r="G13641" s="34">
        <v>32.929099999999998</v>
      </c>
      <c r="H13641" s="169">
        <f t="shared" si="250"/>
        <v>32.929099999999998</v>
      </c>
    </row>
    <row r="13642" spans="1:8" s="121" customFormat="1" ht="14.25">
      <c r="A13642" s="31" t="s">
        <v>2313</v>
      </c>
      <c r="B13642" s="21" t="s">
        <v>1888</v>
      </c>
      <c r="C13642" s="32" t="s">
        <v>14411</v>
      </c>
      <c r="D13642" s="123" t="s">
        <v>25</v>
      </c>
      <c r="E13642" s="34">
        <v>443.15019999999998</v>
      </c>
      <c r="F13642" s="169">
        <f t="shared" si="249"/>
        <v>443.15019999999998</v>
      </c>
      <c r="G13642" s="34">
        <v>117.2809</v>
      </c>
      <c r="H13642" s="169">
        <f t="shared" si="250"/>
        <v>117.2809</v>
      </c>
    </row>
    <row r="13643" spans="1:8" s="121" customFormat="1" ht="14.25">
      <c r="A13643" s="31" t="s">
        <v>2314</v>
      </c>
      <c r="B13643" s="21" t="s">
        <v>1888</v>
      </c>
      <c r="C13643" s="32" t="s">
        <v>14412</v>
      </c>
      <c r="D13643" s="123" t="s">
        <v>25</v>
      </c>
      <c r="E13643" s="34">
        <v>63.135800000000003</v>
      </c>
      <c r="F13643" s="169">
        <f t="shared" si="249"/>
        <v>63.135800000000003</v>
      </c>
      <c r="G13643" s="34">
        <v>36.091099999999997</v>
      </c>
      <c r="H13643" s="169">
        <f t="shared" si="250"/>
        <v>36.091099999999997</v>
      </c>
    </row>
    <row r="13644" spans="1:8" s="121" customFormat="1" ht="14.25">
      <c r="A13644" s="31" t="s">
        <v>2311</v>
      </c>
      <c r="B13644" s="21" t="s">
        <v>1888</v>
      </c>
      <c r="C13644" s="32" t="s">
        <v>14409</v>
      </c>
      <c r="D13644" s="123" t="s">
        <v>25</v>
      </c>
      <c r="E13644" s="34">
        <v>82.242800000000003</v>
      </c>
      <c r="F13644" s="169">
        <f t="shared" si="249"/>
        <v>82.242800000000003</v>
      </c>
      <c r="G13644" s="34">
        <v>47.013500000000001</v>
      </c>
      <c r="H13644" s="169">
        <f t="shared" si="250"/>
        <v>47.013500000000001</v>
      </c>
    </row>
    <row r="13645" spans="1:8" s="121" customFormat="1" ht="14.25">
      <c r="A13645" s="31" t="s">
        <v>2315</v>
      </c>
      <c r="B13645" s="21" t="s">
        <v>1888</v>
      </c>
      <c r="C13645" s="32" t="s">
        <v>14413</v>
      </c>
      <c r="D13645" s="123" t="s">
        <v>25</v>
      </c>
      <c r="E13645" s="34">
        <v>1264.7882999999999</v>
      </c>
      <c r="F13645" s="169">
        <f t="shared" si="249"/>
        <v>1264.7882999999999</v>
      </c>
      <c r="G13645" s="34">
        <v>507.11900000000003</v>
      </c>
      <c r="H13645" s="169">
        <f t="shared" si="250"/>
        <v>507.11900000000003</v>
      </c>
    </row>
    <row r="13646" spans="1:8" s="121" customFormat="1" ht="14.25">
      <c r="A13646" s="31" t="s">
        <v>2316</v>
      </c>
      <c r="B13646" s="21" t="s">
        <v>1888</v>
      </c>
      <c r="C13646" s="32" t="s">
        <v>14414</v>
      </c>
      <c r="D13646" s="123" t="s">
        <v>25</v>
      </c>
      <c r="E13646" s="34">
        <v>1023.5915</v>
      </c>
      <c r="F13646" s="169">
        <f t="shared" si="249"/>
        <v>1023.5915</v>
      </c>
      <c r="G13646" s="34">
        <v>369.24059999999997</v>
      </c>
      <c r="H13646" s="169">
        <f t="shared" si="250"/>
        <v>369.24059999999997</v>
      </c>
    </row>
    <row r="13647" spans="1:8" s="121" customFormat="1" ht="14.25">
      <c r="A13647" s="31" t="s">
        <v>2310</v>
      </c>
      <c r="B13647" s="21" t="s">
        <v>1888</v>
      </c>
      <c r="C13647" s="32" t="s">
        <v>14408</v>
      </c>
      <c r="D13647" s="123" t="s">
        <v>25</v>
      </c>
      <c r="E13647" s="34">
        <v>57.604300000000002</v>
      </c>
      <c r="F13647" s="169">
        <f t="shared" si="249"/>
        <v>57.604300000000002</v>
      </c>
      <c r="G13647" s="34">
        <v>32.929099999999998</v>
      </c>
      <c r="H13647" s="169">
        <f t="shared" si="250"/>
        <v>32.929099999999998</v>
      </c>
    </row>
    <row r="13648" spans="1:8" s="121" customFormat="1" ht="14.25">
      <c r="A13648" s="31" t="s">
        <v>2317</v>
      </c>
      <c r="B13648" s="21" t="s">
        <v>1888</v>
      </c>
      <c r="C13648" s="32" t="s">
        <v>14415</v>
      </c>
      <c r="D13648" s="123" t="s">
        <v>25</v>
      </c>
      <c r="E13648" s="34">
        <v>101.3497</v>
      </c>
      <c r="F13648" s="169">
        <f t="shared" si="249"/>
        <v>101.3497</v>
      </c>
      <c r="G13648" s="34">
        <v>57.9358</v>
      </c>
      <c r="H13648" s="169">
        <f t="shared" si="250"/>
        <v>57.9358</v>
      </c>
    </row>
    <row r="13649" spans="1:8" s="121" customFormat="1" ht="14.25">
      <c r="A13649" s="31" t="s">
        <v>2311</v>
      </c>
      <c r="B13649" s="21" t="s">
        <v>1888</v>
      </c>
      <c r="C13649" s="32" t="s">
        <v>14409</v>
      </c>
      <c r="D13649" s="123" t="s">
        <v>25</v>
      </c>
      <c r="E13649" s="34">
        <v>82.242800000000003</v>
      </c>
      <c r="F13649" s="169">
        <f t="shared" si="249"/>
        <v>82.242800000000003</v>
      </c>
      <c r="G13649" s="34">
        <v>47.013500000000001</v>
      </c>
      <c r="H13649" s="169">
        <f t="shared" si="250"/>
        <v>47.013500000000001</v>
      </c>
    </row>
    <row r="13650" spans="1:8" s="121" customFormat="1" ht="24">
      <c r="A13650" s="31" t="s">
        <v>2318</v>
      </c>
      <c r="B13650" s="21" t="s">
        <v>1888</v>
      </c>
      <c r="C13650" s="32" t="s">
        <v>14416</v>
      </c>
      <c r="D13650" s="123" t="s">
        <v>25</v>
      </c>
      <c r="E13650" s="34">
        <v>340.42759999999998</v>
      </c>
      <c r="F13650" s="169">
        <f t="shared" si="249"/>
        <v>340.42759999999998</v>
      </c>
      <c r="G13650" s="34">
        <v>93.984700000000004</v>
      </c>
      <c r="H13650" s="169">
        <f t="shared" si="250"/>
        <v>93.984700000000004</v>
      </c>
    </row>
    <row r="13651" spans="1:8" s="121" customFormat="1" ht="24">
      <c r="A13651" s="31" t="s">
        <v>2319</v>
      </c>
      <c r="B13651" s="21" t="s">
        <v>1888</v>
      </c>
      <c r="C13651" s="32" t="s">
        <v>14417</v>
      </c>
      <c r="D13651" s="123" t="s">
        <v>25</v>
      </c>
      <c r="E13651" s="34">
        <v>38.903399999999998</v>
      </c>
      <c r="F13651" s="169">
        <f t="shared" si="249"/>
        <v>38.903399999999998</v>
      </c>
      <c r="G13651" s="34">
        <v>22.855399999999999</v>
      </c>
      <c r="H13651" s="169">
        <f t="shared" si="250"/>
        <v>22.855399999999999</v>
      </c>
    </row>
    <row r="13652" spans="1:8" s="121" customFormat="1" ht="14.25">
      <c r="A13652" s="31" t="s">
        <v>2281</v>
      </c>
      <c r="B13652" s="21" t="s">
        <v>1888</v>
      </c>
      <c r="C13652" s="32" t="s">
        <v>14379</v>
      </c>
      <c r="D13652" s="123" t="s">
        <v>25</v>
      </c>
      <c r="E13652" s="34">
        <v>301.52420000000001</v>
      </c>
      <c r="F13652" s="169">
        <f t="shared" si="249"/>
        <v>301.52420000000001</v>
      </c>
      <c r="G13652" s="34">
        <v>71.129300000000001</v>
      </c>
      <c r="H13652" s="169">
        <f t="shared" si="250"/>
        <v>71.129300000000001</v>
      </c>
    </row>
    <row r="13653" spans="1:8" s="121" customFormat="1" ht="14.25">
      <c r="A13653" s="31" t="s">
        <v>2320</v>
      </c>
      <c r="B13653" s="21" t="s">
        <v>1888</v>
      </c>
      <c r="C13653" s="32" t="s">
        <v>14418</v>
      </c>
      <c r="D13653" s="123" t="s">
        <v>25</v>
      </c>
      <c r="E13653" s="34">
        <v>317.84629999999999</v>
      </c>
      <c r="F13653" s="169">
        <f t="shared" si="249"/>
        <v>317.84629999999999</v>
      </c>
      <c r="G13653" s="34">
        <v>109.9207</v>
      </c>
      <c r="H13653" s="169">
        <f t="shared" si="250"/>
        <v>109.9207</v>
      </c>
    </row>
    <row r="13654" spans="1:8" s="121" customFormat="1" ht="14.25">
      <c r="A13654" s="31" t="s">
        <v>2321</v>
      </c>
      <c r="B13654" s="21" t="s">
        <v>1888</v>
      </c>
      <c r="C13654" s="32" t="s">
        <v>14419</v>
      </c>
      <c r="D13654" s="123" t="s">
        <v>25</v>
      </c>
      <c r="E13654" s="34">
        <v>285.16090000000003</v>
      </c>
      <c r="F13654" s="169">
        <f t="shared" si="249"/>
        <v>285.16090000000003</v>
      </c>
      <c r="G13654" s="34">
        <v>92.763999999999996</v>
      </c>
      <c r="H13654" s="169">
        <f t="shared" si="250"/>
        <v>92.763999999999996</v>
      </c>
    </row>
    <row r="13655" spans="1:8" s="121" customFormat="1" ht="14.25">
      <c r="A13655" s="31" t="s">
        <v>2322</v>
      </c>
      <c r="B13655" s="21" t="s">
        <v>1888</v>
      </c>
      <c r="C13655" s="32" t="s">
        <v>14420</v>
      </c>
      <c r="D13655" s="123" t="s">
        <v>25</v>
      </c>
      <c r="E13655" s="34">
        <v>32.685400000000001</v>
      </c>
      <c r="F13655" s="169">
        <f t="shared" si="249"/>
        <v>32.685400000000001</v>
      </c>
      <c r="G13655" s="34">
        <v>17.156700000000001</v>
      </c>
      <c r="H13655" s="169">
        <f t="shared" si="250"/>
        <v>17.156700000000001</v>
      </c>
    </row>
    <row r="13656" spans="1:8" s="121" customFormat="1" ht="14.25">
      <c r="A13656" s="31" t="s">
        <v>2323</v>
      </c>
      <c r="B13656" s="21" t="s">
        <v>1888</v>
      </c>
      <c r="C13656" s="32" t="s">
        <v>14421</v>
      </c>
      <c r="D13656" s="123" t="s">
        <v>25</v>
      </c>
      <c r="E13656" s="34">
        <v>308.15159999999997</v>
      </c>
      <c r="F13656" s="169">
        <f t="shared" si="249"/>
        <v>308.15159999999997</v>
      </c>
      <c r="G13656" s="34">
        <v>135.54810000000001</v>
      </c>
      <c r="H13656" s="169">
        <f t="shared" si="250"/>
        <v>135.54810000000001</v>
      </c>
    </row>
    <row r="13657" spans="1:8" s="121" customFormat="1" ht="14.25">
      <c r="A13657" s="31" t="s">
        <v>2324</v>
      </c>
      <c r="B13657" s="21" t="s">
        <v>1888</v>
      </c>
      <c r="C13657" s="32" t="s">
        <v>14422</v>
      </c>
      <c r="D13657" s="123" t="s">
        <v>25</v>
      </c>
      <c r="E13657" s="34">
        <v>204.22749999999999</v>
      </c>
      <c r="F13657" s="169">
        <f t="shared" si="249"/>
        <v>204.22749999999999</v>
      </c>
      <c r="G13657" s="34">
        <v>63.72</v>
      </c>
      <c r="H13657" s="169">
        <f t="shared" si="250"/>
        <v>63.72</v>
      </c>
    </row>
    <row r="13658" spans="1:8" s="121" customFormat="1" ht="14.25">
      <c r="A13658" s="31" t="s">
        <v>2325</v>
      </c>
      <c r="B13658" s="21" t="s">
        <v>1888</v>
      </c>
      <c r="C13658" s="32" t="s">
        <v>14423</v>
      </c>
      <c r="D13658" s="123" t="s">
        <v>25</v>
      </c>
      <c r="E13658" s="34">
        <v>103.9241</v>
      </c>
      <c r="F13658" s="169">
        <f t="shared" si="249"/>
        <v>103.9241</v>
      </c>
      <c r="G13658" s="34">
        <v>71.828100000000006</v>
      </c>
      <c r="H13658" s="169">
        <f t="shared" si="250"/>
        <v>71.828100000000006</v>
      </c>
    </row>
    <row r="13659" spans="1:8" s="121" customFormat="1" ht="14.25">
      <c r="A13659" s="31" t="s">
        <v>2326</v>
      </c>
      <c r="B13659" s="21" t="s">
        <v>1888</v>
      </c>
      <c r="C13659" s="32" t="s">
        <v>14424</v>
      </c>
      <c r="D13659" s="123" t="s">
        <v>25</v>
      </c>
      <c r="E13659" s="34">
        <v>174.6224</v>
      </c>
      <c r="F13659" s="169">
        <f t="shared" si="249"/>
        <v>174.6224</v>
      </c>
      <c r="G13659" s="34">
        <v>65.432900000000004</v>
      </c>
      <c r="H13659" s="169">
        <f t="shared" si="250"/>
        <v>65.432900000000004</v>
      </c>
    </row>
    <row r="13660" spans="1:8" s="121" customFormat="1" ht="14.25">
      <c r="A13660" s="31" t="s">
        <v>2327</v>
      </c>
      <c r="B13660" s="21" t="s">
        <v>1888</v>
      </c>
      <c r="C13660" s="32" t="s">
        <v>14425</v>
      </c>
      <c r="D13660" s="123" t="s">
        <v>25</v>
      </c>
      <c r="E13660" s="34">
        <v>163.3297</v>
      </c>
      <c r="F13660" s="169">
        <f t="shared" si="249"/>
        <v>163.3297</v>
      </c>
      <c r="G13660" s="34">
        <v>59.505299999999998</v>
      </c>
      <c r="H13660" s="169">
        <f t="shared" si="250"/>
        <v>59.505299999999998</v>
      </c>
    </row>
    <row r="13661" spans="1:8" s="121" customFormat="1" ht="14.25">
      <c r="A13661" s="31" t="s">
        <v>2328</v>
      </c>
      <c r="B13661" s="21" t="s">
        <v>1888</v>
      </c>
      <c r="C13661" s="32" t="s">
        <v>14426</v>
      </c>
      <c r="D13661" s="123" t="s">
        <v>25</v>
      </c>
      <c r="E13661" s="34">
        <v>11.2927</v>
      </c>
      <c r="F13661" s="169">
        <f t="shared" si="249"/>
        <v>11.2927</v>
      </c>
      <c r="G13661" s="34">
        <v>5.9276</v>
      </c>
      <c r="H13661" s="169">
        <f t="shared" si="250"/>
        <v>5.9276</v>
      </c>
    </row>
    <row r="13662" spans="1:8" s="121" customFormat="1" ht="14.25">
      <c r="A13662" s="31" t="s">
        <v>2329</v>
      </c>
      <c r="B13662" s="21" t="s">
        <v>1888</v>
      </c>
      <c r="C13662" s="32" t="s">
        <v>14427</v>
      </c>
      <c r="D13662" s="123" t="s">
        <v>25</v>
      </c>
      <c r="E13662" s="34">
        <v>176.46010000000001</v>
      </c>
      <c r="F13662" s="169">
        <f t="shared" si="249"/>
        <v>176.46010000000001</v>
      </c>
      <c r="G13662" s="34">
        <v>66.492000000000004</v>
      </c>
      <c r="H13662" s="169">
        <f t="shared" si="250"/>
        <v>66.492000000000004</v>
      </c>
    </row>
    <row r="13663" spans="1:8" s="121" customFormat="1" ht="14.25">
      <c r="A13663" s="31" t="s">
        <v>2330</v>
      </c>
      <c r="B13663" s="21" t="s">
        <v>1888</v>
      </c>
      <c r="C13663" s="32" t="s">
        <v>14428</v>
      </c>
      <c r="D13663" s="123" t="s">
        <v>25</v>
      </c>
      <c r="E13663" s="34">
        <v>170.82669999999999</v>
      </c>
      <c r="F13663" s="169">
        <f t="shared" ref="F13663:F13726" si="251">E13663*$G$13212</f>
        <v>170.82669999999999</v>
      </c>
      <c r="G13663" s="34">
        <v>63.348799999999997</v>
      </c>
      <c r="H13663" s="169">
        <f t="shared" ref="H13663:H13726" si="252">G13663*$G$13212</f>
        <v>63.348799999999997</v>
      </c>
    </row>
    <row r="13664" spans="1:8" s="121" customFormat="1" ht="14.25">
      <c r="A13664" s="31" t="s">
        <v>2331</v>
      </c>
      <c r="B13664" s="21" t="s">
        <v>1888</v>
      </c>
      <c r="C13664" s="32" t="s">
        <v>14429</v>
      </c>
      <c r="D13664" s="123" t="s">
        <v>25</v>
      </c>
      <c r="E13664" s="34">
        <v>5.6334</v>
      </c>
      <c r="F13664" s="169">
        <f t="shared" si="251"/>
        <v>5.6334</v>
      </c>
      <c r="G13664" s="34">
        <v>3.1432000000000002</v>
      </c>
      <c r="H13664" s="169">
        <f t="shared" si="252"/>
        <v>3.1432000000000002</v>
      </c>
    </row>
    <row r="13665" spans="1:8" s="121" customFormat="1" ht="14.25">
      <c r="A13665" s="31" t="s">
        <v>2332</v>
      </c>
      <c r="B13665" s="21" t="s">
        <v>1888</v>
      </c>
      <c r="C13665" s="32" t="s">
        <v>14430</v>
      </c>
      <c r="D13665" s="123" t="s">
        <v>25</v>
      </c>
      <c r="E13665" s="34">
        <v>257.45330000000001</v>
      </c>
      <c r="F13665" s="169">
        <f t="shared" si="251"/>
        <v>257.45330000000001</v>
      </c>
      <c r="G13665" s="34">
        <v>70.870800000000003</v>
      </c>
      <c r="H13665" s="169">
        <f t="shared" si="252"/>
        <v>70.870800000000003</v>
      </c>
    </row>
    <row r="13666" spans="1:8" s="121" customFormat="1" ht="14.25">
      <c r="A13666" s="31" t="s">
        <v>2285</v>
      </c>
      <c r="B13666" s="21" t="s">
        <v>1888</v>
      </c>
      <c r="C13666" s="32" t="s">
        <v>14383</v>
      </c>
      <c r="D13666" s="123" t="s">
        <v>25</v>
      </c>
      <c r="E13666" s="34">
        <v>231.9573</v>
      </c>
      <c r="F13666" s="169">
        <f t="shared" si="251"/>
        <v>231.9573</v>
      </c>
      <c r="G13666" s="34">
        <v>60.602400000000003</v>
      </c>
      <c r="H13666" s="169">
        <f t="shared" si="252"/>
        <v>60.602400000000003</v>
      </c>
    </row>
    <row r="13667" spans="1:8" s="121" customFormat="1" ht="14.25">
      <c r="A13667" s="31" t="s">
        <v>2333</v>
      </c>
      <c r="B13667" s="21" t="s">
        <v>1888</v>
      </c>
      <c r="C13667" s="32" t="s">
        <v>14431</v>
      </c>
      <c r="D13667" s="123" t="s">
        <v>25</v>
      </c>
      <c r="E13667" s="34">
        <v>25.495999999999999</v>
      </c>
      <c r="F13667" s="169">
        <f t="shared" si="251"/>
        <v>25.495999999999999</v>
      </c>
      <c r="G13667" s="34">
        <v>10.2684</v>
      </c>
      <c r="H13667" s="169">
        <f t="shared" si="252"/>
        <v>10.2684</v>
      </c>
    </row>
    <row r="13668" spans="1:8" s="121" customFormat="1" ht="14.25">
      <c r="A13668" s="31" t="s">
        <v>2334</v>
      </c>
      <c r="B13668" s="21" t="s">
        <v>1888</v>
      </c>
      <c r="C13668" s="32" t="s">
        <v>14432</v>
      </c>
      <c r="D13668" s="123" t="s">
        <v>25</v>
      </c>
      <c r="E13668" s="34">
        <v>262.72059999999999</v>
      </c>
      <c r="F13668" s="169">
        <f t="shared" si="251"/>
        <v>262.72059999999999</v>
      </c>
      <c r="G13668" s="34">
        <v>75.391599999999997</v>
      </c>
      <c r="H13668" s="169">
        <f t="shared" si="252"/>
        <v>75.391599999999997</v>
      </c>
    </row>
    <row r="13669" spans="1:8" s="121" customFormat="1" ht="14.25">
      <c r="A13669" s="31" t="s">
        <v>2335</v>
      </c>
      <c r="B13669" s="21" t="s">
        <v>1888</v>
      </c>
      <c r="C13669" s="32" t="s">
        <v>14433</v>
      </c>
      <c r="D13669" s="123" t="s">
        <v>25</v>
      </c>
      <c r="E13669" s="34">
        <v>251.72810000000001</v>
      </c>
      <c r="F13669" s="169">
        <f t="shared" si="251"/>
        <v>251.72810000000001</v>
      </c>
      <c r="G13669" s="34">
        <v>69.401600000000002</v>
      </c>
      <c r="H13669" s="169">
        <f t="shared" si="252"/>
        <v>69.401600000000002</v>
      </c>
    </row>
    <row r="13670" spans="1:8" s="121" customFormat="1" ht="14.25">
      <c r="A13670" s="31" t="s">
        <v>2336</v>
      </c>
      <c r="B13670" s="21" t="s">
        <v>1888</v>
      </c>
      <c r="C13670" s="32" t="s">
        <v>14434</v>
      </c>
      <c r="D13670" s="123" t="s">
        <v>25</v>
      </c>
      <c r="E13670" s="34">
        <v>10.9925</v>
      </c>
      <c r="F13670" s="169">
        <f t="shared" si="251"/>
        <v>10.9925</v>
      </c>
      <c r="G13670" s="34">
        <v>5.99</v>
      </c>
      <c r="H13670" s="169">
        <f t="shared" si="252"/>
        <v>5.99</v>
      </c>
    </row>
    <row r="13671" spans="1:8" s="121" customFormat="1" ht="14.25">
      <c r="A13671" s="31" t="s">
        <v>2337</v>
      </c>
      <c r="B13671" s="21" t="s">
        <v>1888</v>
      </c>
      <c r="C13671" s="32" t="s">
        <v>14435</v>
      </c>
      <c r="D13671" s="123" t="s">
        <v>25</v>
      </c>
      <c r="E13671" s="34">
        <v>319.53250000000003</v>
      </c>
      <c r="F13671" s="169">
        <f t="shared" si="251"/>
        <v>319.53250000000003</v>
      </c>
      <c r="G13671" s="34">
        <v>78.743799999999993</v>
      </c>
      <c r="H13671" s="169">
        <f t="shared" si="252"/>
        <v>78.743799999999993</v>
      </c>
    </row>
    <row r="13672" spans="1:8" s="121" customFormat="1" ht="14.25">
      <c r="A13672" s="31" t="s">
        <v>2338</v>
      </c>
      <c r="B13672" s="21" t="s">
        <v>1888</v>
      </c>
      <c r="C13672" s="32" t="s">
        <v>14436</v>
      </c>
      <c r="D13672" s="123" t="s">
        <v>25</v>
      </c>
      <c r="E13672" s="34">
        <v>302.78890000000001</v>
      </c>
      <c r="F13672" s="169">
        <f t="shared" si="251"/>
        <v>302.78890000000001</v>
      </c>
      <c r="G13672" s="34">
        <v>69.401600000000002</v>
      </c>
      <c r="H13672" s="169">
        <f t="shared" si="252"/>
        <v>69.401600000000002</v>
      </c>
    </row>
    <row r="13673" spans="1:8" s="121" customFormat="1" ht="14.25">
      <c r="A13673" s="31" t="s">
        <v>2339</v>
      </c>
      <c r="B13673" s="21" t="s">
        <v>1888</v>
      </c>
      <c r="C13673" s="32" t="s">
        <v>14437</v>
      </c>
      <c r="D13673" s="123" t="s">
        <v>25</v>
      </c>
      <c r="E13673" s="34">
        <v>16.743600000000001</v>
      </c>
      <c r="F13673" s="169">
        <f t="shared" si="251"/>
        <v>16.743600000000001</v>
      </c>
      <c r="G13673" s="34">
        <v>9.3422000000000001</v>
      </c>
      <c r="H13673" s="169">
        <f t="shared" si="252"/>
        <v>9.3422000000000001</v>
      </c>
    </row>
    <row r="13674" spans="1:8" s="121" customFormat="1" ht="14.25">
      <c r="A13674" s="31" t="s">
        <v>2340</v>
      </c>
      <c r="B13674" s="21" t="s">
        <v>1888</v>
      </c>
      <c r="C13674" s="32" t="s">
        <v>14438</v>
      </c>
      <c r="D13674" s="123" t="s">
        <v>25</v>
      </c>
      <c r="E13674" s="34">
        <v>304.41609999999997</v>
      </c>
      <c r="F13674" s="169">
        <f t="shared" si="251"/>
        <v>304.41609999999997</v>
      </c>
      <c r="G13674" s="34">
        <v>88.022999999999996</v>
      </c>
      <c r="H13674" s="169">
        <f t="shared" si="252"/>
        <v>88.022999999999996</v>
      </c>
    </row>
    <row r="13675" spans="1:8" s="121" customFormat="1" ht="14.25">
      <c r="A13675" s="31" t="s">
        <v>2305</v>
      </c>
      <c r="B13675" s="21" t="s">
        <v>1888</v>
      </c>
      <c r="C13675" s="32" t="s">
        <v>14403</v>
      </c>
      <c r="D13675" s="123" t="s">
        <v>25</v>
      </c>
      <c r="E13675" s="34">
        <v>289.1232</v>
      </c>
      <c r="F13675" s="169">
        <f t="shared" si="251"/>
        <v>289.1232</v>
      </c>
      <c r="G13675" s="34">
        <v>79.995699999999999</v>
      </c>
      <c r="H13675" s="169">
        <f t="shared" si="252"/>
        <v>79.995699999999999</v>
      </c>
    </row>
    <row r="13676" spans="1:8" s="121" customFormat="1" ht="14.25">
      <c r="A13676" s="31" t="s">
        <v>2341</v>
      </c>
      <c r="B13676" s="21" t="s">
        <v>1888</v>
      </c>
      <c r="C13676" s="32" t="s">
        <v>14439</v>
      </c>
      <c r="D13676" s="123" t="s">
        <v>25</v>
      </c>
      <c r="E13676" s="34">
        <v>15.292899999999999</v>
      </c>
      <c r="F13676" s="169">
        <f t="shared" si="251"/>
        <v>15.292899999999999</v>
      </c>
      <c r="G13676" s="34">
        <v>8.0273000000000003</v>
      </c>
      <c r="H13676" s="169">
        <f t="shared" si="252"/>
        <v>8.0273000000000003</v>
      </c>
    </row>
    <row r="13677" spans="1:8" s="121" customFormat="1" ht="14.25">
      <c r="A13677" s="31" t="s">
        <v>2342</v>
      </c>
      <c r="B13677" s="21" t="s">
        <v>1888</v>
      </c>
      <c r="C13677" s="32" t="s">
        <v>14440</v>
      </c>
      <c r="D13677" s="123" t="s">
        <v>25</v>
      </c>
      <c r="E13677" s="34">
        <v>302.56689999999998</v>
      </c>
      <c r="F13677" s="169">
        <f t="shared" si="251"/>
        <v>302.56689999999998</v>
      </c>
      <c r="G13677" s="34">
        <v>87.052400000000006</v>
      </c>
      <c r="H13677" s="169">
        <f t="shared" si="252"/>
        <v>87.052400000000006</v>
      </c>
    </row>
    <row r="13678" spans="1:8" s="121" customFormat="1" ht="14.25">
      <c r="A13678" s="31" t="s">
        <v>2305</v>
      </c>
      <c r="B13678" s="21" t="s">
        <v>1888</v>
      </c>
      <c r="C13678" s="32" t="s">
        <v>14403</v>
      </c>
      <c r="D13678" s="123" t="s">
        <v>25</v>
      </c>
      <c r="E13678" s="34">
        <v>289.1232</v>
      </c>
      <c r="F13678" s="169">
        <f t="shared" si="251"/>
        <v>289.1232</v>
      </c>
      <c r="G13678" s="34">
        <v>79.995699999999999</v>
      </c>
      <c r="H13678" s="169">
        <f t="shared" si="252"/>
        <v>79.995699999999999</v>
      </c>
    </row>
    <row r="13679" spans="1:8" s="121" customFormat="1" ht="14.25">
      <c r="A13679" s="31" t="s">
        <v>2343</v>
      </c>
      <c r="B13679" s="21" t="s">
        <v>1888</v>
      </c>
      <c r="C13679" s="32" t="s">
        <v>14441</v>
      </c>
      <c r="D13679" s="123" t="s">
        <v>25</v>
      </c>
      <c r="E13679" s="34">
        <v>13.4437</v>
      </c>
      <c r="F13679" s="169">
        <f t="shared" si="251"/>
        <v>13.4437</v>
      </c>
      <c r="G13679" s="34">
        <v>7.0567000000000002</v>
      </c>
      <c r="H13679" s="169">
        <f t="shared" si="252"/>
        <v>7.0567000000000002</v>
      </c>
    </row>
    <row r="13680" spans="1:8" s="121" customFormat="1" ht="14.25">
      <c r="A13680" s="31" t="s">
        <v>2344</v>
      </c>
      <c r="B13680" s="21" t="s">
        <v>1888</v>
      </c>
      <c r="C13680" s="32" t="s">
        <v>14442</v>
      </c>
      <c r="D13680" s="123" t="s">
        <v>25</v>
      </c>
      <c r="E13680" s="34">
        <v>252.86410000000001</v>
      </c>
      <c r="F13680" s="169">
        <f t="shared" si="251"/>
        <v>252.86410000000001</v>
      </c>
      <c r="G13680" s="34">
        <v>70.313500000000005</v>
      </c>
      <c r="H13680" s="169">
        <f t="shared" si="252"/>
        <v>70.313500000000005</v>
      </c>
    </row>
    <row r="13681" spans="1:8" s="121" customFormat="1" ht="14.25">
      <c r="A13681" s="31" t="s">
        <v>2345</v>
      </c>
      <c r="B13681" s="21" t="s">
        <v>1888</v>
      </c>
      <c r="C13681" s="32" t="s">
        <v>14443</v>
      </c>
      <c r="D13681" s="123" t="s">
        <v>25</v>
      </c>
      <c r="E13681" s="34">
        <v>245.58770000000001</v>
      </c>
      <c r="F13681" s="169">
        <f t="shared" si="251"/>
        <v>245.58770000000001</v>
      </c>
      <c r="G13681" s="34">
        <v>66.253600000000006</v>
      </c>
      <c r="H13681" s="169">
        <f t="shared" si="252"/>
        <v>66.253600000000006</v>
      </c>
    </row>
    <row r="13682" spans="1:8" s="121" customFormat="1" ht="14.25">
      <c r="A13682" s="31" t="s">
        <v>2346</v>
      </c>
      <c r="B13682" s="21" t="s">
        <v>1888</v>
      </c>
      <c r="C13682" s="32" t="s">
        <v>14444</v>
      </c>
      <c r="D13682" s="123" t="s">
        <v>25</v>
      </c>
      <c r="E13682" s="34">
        <v>7.2763999999999998</v>
      </c>
      <c r="F13682" s="169">
        <f t="shared" si="251"/>
        <v>7.2763999999999998</v>
      </c>
      <c r="G13682" s="34">
        <v>4.0598999999999998</v>
      </c>
      <c r="H13682" s="169">
        <f t="shared" si="252"/>
        <v>4.0598999999999998</v>
      </c>
    </row>
    <row r="13683" spans="1:8" s="121" customFormat="1" ht="14.25">
      <c r="A13683" s="31" t="s">
        <v>2347</v>
      </c>
      <c r="B13683" s="21" t="s">
        <v>1888</v>
      </c>
      <c r="C13683" s="32" t="s">
        <v>14445</v>
      </c>
      <c r="D13683" s="123" t="s">
        <v>25</v>
      </c>
      <c r="E13683" s="34">
        <v>305.94830000000002</v>
      </c>
      <c r="F13683" s="169">
        <f t="shared" si="251"/>
        <v>305.94830000000002</v>
      </c>
      <c r="G13683" s="34">
        <v>99.925700000000006</v>
      </c>
      <c r="H13683" s="169">
        <f t="shared" si="252"/>
        <v>99.925700000000006</v>
      </c>
    </row>
    <row r="13684" spans="1:8" s="121" customFormat="1" ht="14.25">
      <c r="A13684" s="31" t="s">
        <v>2348</v>
      </c>
      <c r="B13684" s="21" t="s">
        <v>1888</v>
      </c>
      <c r="C13684" s="32" t="s">
        <v>14446</v>
      </c>
      <c r="D13684" s="123" t="s">
        <v>25</v>
      </c>
      <c r="E13684" s="34">
        <v>277.26839999999999</v>
      </c>
      <c r="F13684" s="169">
        <f t="shared" si="251"/>
        <v>277.26839999999999</v>
      </c>
      <c r="G13684" s="34">
        <v>84.871499999999997</v>
      </c>
      <c r="H13684" s="169">
        <f t="shared" si="252"/>
        <v>84.871499999999997</v>
      </c>
    </row>
    <row r="13685" spans="1:8" s="121" customFormat="1" ht="14.25">
      <c r="A13685" s="31" t="s">
        <v>2349</v>
      </c>
      <c r="B13685" s="21" t="s">
        <v>1888</v>
      </c>
      <c r="C13685" s="32" t="s">
        <v>14447</v>
      </c>
      <c r="D13685" s="123" t="s">
        <v>25</v>
      </c>
      <c r="E13685" s="34">
        <v>28.6799</v>
      </c>
      <c r="F13685" s="169">
        <f t="shared" si="251"/>
        <v>28.6799</v>
      </c>
      <c r="G13685" s="34">
        <v>15.0542</v>
      </c>
      <c r="H13685" s="169">
        <f t="shared" si="252"/>
        <v>15.0542</v>
      </c>
    </row>
    <row r="13686" spans="1:8" s="121" customFormat="1" ht="14.25">
      <c r="A13686" s="31" t="s">
        <v>2350</v>
      </c>
      <c r="B13686" s="21" t="s">
        <v>1888</v>
      </c>
      <c r="C13686" s="32" t="s">
        <v>14448</v>
      </c>
      <c r="D13686" s="123" t="s">
        <v>25</v>
      </c>
      <c r="E13686" s="34">
        <v>291.98469999999998</v>
      </c>
      <c r="F13686" s="169">
        <f t="shared" si="251"/>
        <v>291.98469999999998</v>
      </c>
      <c r="G13686" s="34">
        <v>81.599900000000005</v>
      </c>
      <c r="H13686" s="169">
        <f t="shared" si="252"/>
        <v>81.599900000000005</v>
      </c>
    </row>
    <row r="13687" spans="1:8" s="121" customFormat="1" ht="14.25">
      <c r="A13687" s="31" t="s">
        <v>2351</v>
      </c>
      <c r="B13687" s="21" t="s">
        <v>1888</v>
      </c>
      <c r="C13687" s="32" t="s">
        <v>14449</v>
      </c>
      <c r="D13687" s="123" t="s">
        <v>25</v>
      </c>
      <c r="E13687" s="34">
        <v>280.76389999999998</v>
      </c>
      <c r="F13687" s="169">
        <f t="shared" si="251"/>
        <v>280.76389999999998</v>
      </c>
      <c r="G13687" s="34">
        <v>75.710099999999997</v>
      </c>
      <c r="H13687" s="169">
        <f t="shared" si="252"/>
        <v>75.710099999999997</v>
      </c>
    </row>
    <row r="13688" spans="1:8" s="121" customFormat="1" ht="14.25">
      <c r="A13688" s="31" t="s">
        <v>2352</v>
      </c>
      <c r="B13688" s="21" t="s">
        <v>1888</v>
      </c>
      <c r="C13688" s="32" t="s">
        <v>14450</v>
      </c>
      <c r="D13688" s="123" t="s">
        <v>25</v>
      </c>
      <c r="E13688" s="34">
        <v>11.220800000000001</v>
      </c>
      <c r="F13688" s="169">
        <f t="shared" si="251"/>
        <v>11.220800000000001</v>
      </c>
      <c r="G13688" s="34">
        <v>5.8898000000000001</v>
      </c>
      <c r="H13688" s="169">
        <f t="shared" si="252"/>
        <v>5.8898000000000001</v>
      </c>
    </row>
    <row r="13689" spans="1:8" s="121" customFormat="1" ht="14.25">
      <c r="A13689" s="31" t="s">
        <v>2353</v>
      </c>
      <c r="B13689" s="21" t="s">
        <v>1888</v>
      </c>
      <c r="C13689" s="32" t="s">
        <v>14451</v>
      </c>
      <c r="D13689" s="123" t="s">
        <v>25</v>
      </c>
      <c r="E13689" s="34">
        <v>246.04079999999999</v>
      </c>
      <c r="F13689" s="169">
        <f t="shared" si="251"/>
        <v>246.04079999999999</v>
      </c>
      <c r="G13689" s="34">
        <v>68.460400000000007</v>
      </c>
      <c r="H13689" s="169">
        <f t="shared" si="252"/>
        <v>68.460400000000007</v>
      </c>
    </row>
    <row r="13690" spans="1:8" s="121" customFormat="1" ht="14.25">
      <c r="A13690" s="31" t="s">
        <v>2285</v>
      </c>
      <c r="B13690" s="21" t="s">
        <v>1888</v>
      </c>
      <c r="C13690" s="32" t="s">
        <v>14383</v>
      </c>
      <c r="D13690" s="123" t="s">
        <v>25</v>
      </c>
      <c r="E13690" s="34">
        <v>231.9573</v>
      </c>
      <c r="F13690" s="169">
        <f t="shared" si="251"/>
        <v>231.9573</v>
      </c>
      <c r="G13690" s="34">
        <v>60.602400000000003</v>
      </c>
      <c r="H13690" s="169">
        <f t="shared" si="252"/>
        <v>60.602400000000003</v>
      </c>
    </row>
    <row r="13691" spans="1:8" s="121" customFormat="1" ht="14.25">
      <c r="A13691" s="31" t="s">
        <v>2354</v>
      </c>
      <c r="B13691" s="21" t="s">
        <v>1888</v>
      </c>
      <c r="C13691" s="32" t="s">
        <v>14452</v>
      </c>
      <c r="D13691" s="123" t="s">
        <v>25</v>
      </c>
      <c r="E13691" s="34">
        <v>14.083500000000001</v>
      </c>
      <c r="F13691" s="169">
        <f t="shared" si="251"/>
        <v>14.083500000000001</v>
      </c>
      <c r="G13691" s="34">
        <v>7.8579999999999997</v>
      </c>
      <c r="H13691" s="169">
        <f t="shared" si="252"/>
        <v>7.8579999999999997</v>
      </c>
    </row>
    <row r="13692" spans="1:8" s="121" customFormat="1" ht="14.25">
      <c r="A13692" s="31" t="s">
        <v>2355</v>
      </c>
      <c r="B13692" s="21" t="s">
        <v>1888</v>
      </c>
      <c r="C13692" s="32" t="s">
        <v>14453</v>
      </c>
      <c r="D13692" s="123" t="s">
        <v>25</v>
      </c>
      <c r="E13692" s="34">
        <v>369.45170000000002</v>
      </c>
      <c r="F13692" s="169">
        <f t="shared" si="251"/>
        <v>369.45170000000002</v>
      </c>
      <c r="G13692" s="34">
        <v>153.2928</v>
      </c>
      <c r="H13692" s="169">
        <f t="shared" si="252"/>
        <v>153.2928</v>
      </c>
    </row>
    <row r="13693" spans="1:8" s="121" customFormat="1" ht="14.25">
      <c r="A13693" s="31" t="s">
        <v>2356</v>
      </c>
      <c r="B13693" s="21" t="s">
        <v>1888</v>
      </c>
      <c r="C13693" s="32" t="s">
        <v>14454</v>
      </c>
      <c r="D13693" s="123" t="s">
        <v>25</v>
      </c>
      <c r="E13693" s="34">
        <v>196.79580000000001</v>
      </c>
      <c r="F13693" s="169">
        <f t="shared" si="251"/>
        <v>196.79580000000001</v>
      </c>
      <c r="G13693" s="34">
        <v>56.063699999999997</v>
      </c>
      <c r="H13693" s="169">
        <f t="shared" si="252"/>
        <v>56.063699999999997</v>
      </c>
    </row>
    <row r="13694" spans="1:8" s="121" customFormat="1" ht="14.25">
      <c r="A13694" s="31" t="s">
        <v>2357</v>
      </c>
      <c r="B13694" s="21" t="s">
        <v>1888</v>
      </c>
      <c r="C13694" s="32" t="s">
        <v>14455</v>
      </c>
      <c r="D13694" s="123" t="s">
        <v>25</v>
      </c>
      <c r="E13694" s="34">
        <v>172.6559</v>
      </c>
      <c r="F13694" s="169">
        <f t="shared" si="251"/>
        <v>172.6559</v>
      </c>
      <c r="G13694" s="34">
        <v>97.229100000000003</v>
      </c>
      <c r="H13694" s="169">
        <f t="shared" si="252"/>
        <v>97.229100000000003</v>
      </c>
    </row>
    <row r="13695" spans="1:8" s="121" customFormat="1" ht="14.25">
      <c r="A13695" s="31" t="s">
        <v>2358</v>
      </c>
      <c r="B13695" s="21" t="s">
        <v>1888</v>
      </c>
      <c r="C13695" s="32" t="s">
        <v>14456</v>
      </c>
      <c r="D13695" s="123" t="s">
        <v>25</v>
      </c>
      <c r="E13695" s="34">
        <v>562.37649999999996</v>
      </c>
      <c r="F13695" s="169">
        <f t="shared" si="251"/>
        <v>562.37649999999996</v>
      </c>
      <c r="G13695" s="34">
        <v>248.2501</v>
      </c>
      <c r="H13695" s="169">
        <f t="shared" si="252"/>
        <v>248.2501</v>
      </c>
    </row>
    <row r="13696" spans="1:8" s="121" customFormat="1" ht="14.25">
      <c r="A13696" s="31" t="s">
        <v>2359</v>
      </c>
      <c r="B13696" s="21" t="s">
        <v>1888</v>
      </c>
      <c r="C13696" s="32" t="s">
        <v>14457</v>
      </c>
      <c r="D13696" s="123" t="s">
        <v>25</v>
      </c>
      <c r="E13696" s="34">
        <v>236.833</v>
      </c>
      <c r="F13696" s="169">
        <f t="shared" si="251"/>
        <v>236.833</v>
      </c>
      <c r="G13696" s="34">
        <v>65.478099999999998</v>
      </c>
      <c r="H13696" s="169">
        <f t="shared" si="252"/>
        <v>65.478099999999998</v>
      </c>
    </row>
    <row r="13697" spans="1:8" s="121" customFormat="1" ht="14.25">
      <c r="A13697" s="31" t="s">
        <v>2360</v>
      </c>
      <c r="B13697" s="21" t="s">
        <v>1888</v>
      </c>
      <c r="C13697" s="32" t="s">
        <v>14458</v>
      </c>
      <c r="D13697" s="123" t="s">
        <v>25</v>
      </c>
      <c r="E13697" s="34">
        <v>49.446599999999997</v>
      </c>
      <c r="F13697" s="169">
        <f t="shared" si="251"/>
        <v>49.446599999999997</v>
      </c>
      <c r="G13697" s="34">
        <v>12.1129</v>
      </c>
      <c r="H13697" s="169">
        <f t="shared" si="252"/>
        <v>12.1129</v>
      </c>
    </row>
    <row r="13698" spans="1:8" s="121" customFormat="1" ht="14.25">
      <c r="A13698" s="31" t="s">
        <v>2361</v>
      </c>
      <c r="B13698" s="21" t="s">
        <v>1888</v>
      </c>
      <c r="C13698" s="32" t="s">
        <v>14459</v>
      </c>
      <c r="D13698" s="123" t="s">
        <v>25</v>
      </c>
      <c r="E13698" s="34">
        <v>276.09690000000001</v>
      </c>
      <c r="F13698" s="169">
        <f t="shared" si="251"/>
        <v>276.09690000000001</v>
      </c>
      <c r="G13698" s="34">
        <v>170.6591</v>
      </c>
      <c r="H13698" s="169">
        <f t="shared" si="252"/>
        <v>170.6591</v>
      </c>
    </row>
    <row r="13699" spans="1:8" s="121" customFormat="1" ht="14.25">
      <c r="A13699" s="31" t="s">
        <v>2362</v>
      </c>
      <c r="B13699" s="21" t="s">
        <v>1888</v>
      </c>
      <c r="C13699" s="32" t="s">
        <v>14460</v>
      </c>
      <c r="D13699" s="123" t="s">
        <v>25</v>
      </c>
      <c r="E13699" s="34">
        <v>174.43199999999999</v>
      </c>
      <c r="F13699" s="169">
        <f t="shared" si="251"/>
        <v>174.43199999999999</v>
      </c>
      <c r="G13699" s="34">
        <v>65.306799999999996</v>
      </c>
      <c r="H13699" s="169">
        <f t="shared" si="252"/>
        <v>65.306799999999996</v>
      </c>
    </row>
    <row r="13700" spans="1:8" s="121" customFormat="1" ht="14.25">
      <c r="A13700" s="31" t="s">
        <v>2363</v>
      </c>
      <c r="B13700" s="21" t="s">
        <v>1888</v>
      </c>
      <c r="C13700" s="32" t="s">
        <v>14461</v>
      </c>
      <c r="D13700" s="123" t="s">
        <v>25</v>
      </c>
      <c r="E13700" s="34">
        <v>165.46960000000001</v>
      </c>
      <c r="F13700" s="169">
        <f t="shared" si="251"/>
        <v>165.46960000000001</v>
      </c>
      <c r="G13700" s="34">
        <v>60.602400000000003</v>
      </c>
      <c r="H13700" s="169">
        <f t="shared" si="252"/>
        <v>60.602400000000003</v>
      </c>
    </row>
    <row r="13701" spans="1:8" s="121" customFormat="1" ht="14.25">
      <c r="A13701" s="31" t="s">
        <v>2364</v>
      </c>
      <c r="B13701" s="21" t="s">
        <v>1888</v>
      </c>
      <c r="C13701" s="32" t="s">
        <v>14462</v>
      </c>
      <c r="D13701" s="123" t="s">
        <v>25</v>
      </c>
      <c r="E13701" s="34">
        <v>8.9624000000000006</v>
      </c>
      <c r="F13701" s="169">
        <f t="shared" si="251"/>
        <v>8.9624000000000006</v>
      </c>
      <c r="G13701" s="34">
        <v>4.7043999999999997</v>
      </c>
      <c r="H13701" s="169">
        <f t="shared" si="252"/>
        <v>4.7043999999999997</v>
      </c>
    </row>
    <row r="13702" spans="1:8" s="121" customFormat="1" ht="14.25">
      <c r="A13702" s="31" t="s">
        <v>2365</v>
      </c>
      <c r="B13702" s="21" t="s">
        <v>1888</v>
      </c>
      <c r="C13702" s="32" t="s">
        <v>14463</v>
      </c>
      <c r="D13702" s="123" t="s">
        <v>25</v>
      </c>
      <c r="E13702" s="34">
        <v>394.23070000000001</v>
      </c>
      <c r="F13702" s="169">
        <f t="shared" si="251"/>
        <v>394.23070000000001</v>
      </c>
      <c r="G13702" s="34">
        <v>128.39279999999999</v>
      </c>
      <c r="H13702" s="169">
        <f t="shared" si="252"/>
        <v>128.39279999999999</v>
      </c>
    </row>
    <row r="13703" spans="1:8" s="121" customFormat="1" ht="14.25">
      <c r="A13703" s="31" t="s">
        <v>2366</v>
      </c>
      <c r="B13703" s="21" t="s">
        <v>1888</v>
      </c>
      <c r="C13703" s="32" t="s">
        <v>14464</v>
      </c>
      <c r="D13703" s="123" t="s">
        <v>25</v>
      </c>
      <c r="E13703" s="34">
        <v>329.25389999999999</v>
      </c>
      <c r="F13703" s="169">
        <f t="shared" si="251"/>
        <v>329.25389999999999</v>
      </c>
      <c r="G13703" s="34">
        <v>91.249300000000005</v>
      </c>
      <c r="H13703" s="169">
        <f t="shared" si="252"/>
        <v>91.249300000000005</v>
      </c>
    </row>
    <row r="13704" spans="1:8" s="121" customFormat="1" ht="14.25">
      <c r="A13704" s="31" t="s">
        <v>2367</v>
      </c>
      <c r="B13704" s="21" t="s">
        <v>1888</v>
      </c>
      <c r="C13704" s="32" t="s">
        <v>14465</v>
      </c>
      <c r="D13704" s="123" t="s">
        <v>25</v>
      </c>
      <c r="E13704" s="34">
        <v>64.976799999999997</v>
      </c>
      <c r="F13704" s="169">
        <f t="shared" si="251"/>
        <v>64.976799999999997</v>
      </c>
      <c r="G13704" s="34">
        <v>37.143500000000003</v>
      </c>
      <c r="H13704" s="169">
        <f t="shared" si="252"/>
        <v>37.143500000000003</v>
      </c>
    </row>
    <row r="13705" spans="1:8" s="121" customFormat="1" ht="14.25">
      <c r="A13705" s="31" t="s">
        <v>2368</v>
      </c>
      <c r="B13705" s="21" t="s">
        <v>1888</v>
      </c>
      <c r="C13705" s="32" t="s">
        <v>14466</v>
      </c>
      <c r="D13705" s="123" t="s">
        <v>25</v>
      </c>
      <c r="E13705" s="34">
        <v>412.41500000000002</v>
      </c>
      <c r="F13705" s="169">
        <f t="shared" si="251"/>
        <v>412.41500000000002</v>
      </c>
      <c r="G13705" s="34">
        <v>126.00660000000001</v>
      </c>
      <c r="H13705" s="169">
        <f t="shared" si="252"/>
        <v>126.00660000000001</v>
      </c>
    </row>
    <row r="13706" spans="1:8" s="121" customFormat="1" ht="14.25">
      <c r="A13706" s="31" t="s">
        <v>2369</v>
      </c>
      <c r="B13706" s="21" t="s">
        <v>1888</v>
      </c>
      <c r="C13706" s="32" t="s">
        <v>14467</v>
      </c>
      <c r="D13706" s="123" t="s">
        <v>25</v>
      </c>
      <c r="E13706" s="34">
        <v>340.41379999999998</v>
      </c>
      <c r="F13706" s="169">
        <f t="shared" si="251"/>
        <v>340.41379999999998</v>
      </c>
      <c r="G13706" s="34">
        <v>84.847700000000003</v>
      </c>
      <c r="H13706" s="169">
        <f t="shared" si="252"/>
        <v>84.847700000000003</v>
      </c>
    </row>
    <row r="13707" spans="1:8" s="121" customFormat="1" ht="14.25">
      <c r="A13707" s="31" t="s">
        <v>2370</v>
      </c>
      <c r="B13707" s="21" t="s">
        <v>1888</v>
      </c>
      <c r="C13707" s="32" t="s">
        <v>14468</v>
      </c>
      <c r="D13707" s="123" t="s">
        <v>25</v>
      </c>
      <c r="E13707" s="34">
        <v>72.001199999999997</v>
      </c>
      <c r="F13707" s="169">
        <f t="shared" si="251"/>
        <v>72.001199999999997</v>
      </c>
      <c r="G13707" s="34">
        <v>41.158900000000003</v>
      </c>
      <c r="H13707" s="169">
        <f t="shared" si="252"/>
        <v>41.158900000000003</v>
      </c>
    </row>
    <row r="13708" spans="1:8" s="121" customFormat="1" ht="14.25">
      <c r="A13708" s="31" t="s">
        <v>2371</v>
      </c>
      <c r="B13708" s="21" t="s">
        <v>1888</v>
      </c>
      <c r="C13708" s="32" t="s">
        <v>14469</v>
      </c>
      <c r="D13708" s="123" t="s">
        <v>25</v>
      </c>
      <c r="E13708" s="34">
        <v>303.28390000000002</v>
      </c>
      <c r="F13708" s="169">
        <f t="shared" si="251"/>
        <v>303.28390000000002</v>
      </c>
      <c r="G13708" s="34">
        <v>87.428700000000006</v>
      </c>
      <c r="H13708" s="169">
        <f t="shared" si="252"/>
        <v>87.428700000000006</v>
      </c>
    </row>
    <row r="13709" spans="1:8" s="121" customFormat="1" ht="14.25">
      <c r="A13709" s="31" t="s">
        <v>2305</v>
      </c>
      <c r="B13709" s="21" t="s">
        <v>1888</v>
      </c>
      <c r="C13709" s="32" t="s">
        <v>14403</v>
      </c>
      <c r="D13709" s="123" t="s">
        <v>25</v>
      </c>
      <c r="E13709" s="34">
        <v>289.1232</v>
      </c>
      <c r="F13709" s="169">
        <f t="shared" si="251"/>
        <v>289.1232</v>
      </c>
      <c r="G13709" s="34">
        <v>79.995699999999999</v>
      </c>
      <c r="H13709" s="169">
        <f t="shared" si="252"/>
        <v>79.995699999999999</v>
      </c>
    </row>
    <row r="13710" spans="1:8" s="121" customFormat="1" ht="14.25">
      <c r="A13710" s="31" t="s">
        <v>2372</v>
      </c>
      <c r="B13710" s="21" t="s">
        <v>1888</v>
      </c>
      <c r="C13710" s="32" t="s">
        <v>14470</v>
      </c>
      <c r="D13710" s="123" t="s">
        <v>25</v>
      </c>
      <c r="E13710" s="34">
        <v>14.1607</v>
      </c>
      <c r="F13710" s="169">
        <f t="shared" si="251"/>
        <v>14.1607</v>
      </c>
      <c r="G13710" s="34">
        <v>7.4329999999999998</v>
      </c>
      <c r="H13710" s="169">
        <f t="shared" si="252"/>
        <v>7.4329999999999998</v>
      </c>
    </row>
    <row r="13711" spans="1:8" s="121" customFormat="1" ht="14.25">
      <c r="A13711" s="31" t="s">
        <v>2373</v>
      </c>
      <c r="B13711" s="21" t="s">
        <v>1888</v>
      </c>
      <c r="C13711" s="32" t="s">
        <v>14471</v>
      </c>
      <c r="D13711" s="123" t="s">
        <v>25</v>
      </c>
      <c r="E13711" s="34">
        <v>252.02379999999999</v>
      </c>
      <c r="F13711" s="169">
        <f t="shared" si="251"/>
        <v>252.02379999999999</v>
      </c>
      <c r="G13711" s="34">
        <v>71.555999999999997</v>
      </c>
      <c r="H13711" s="169">
        <f t="shared" si="252"/>
        <v>71.555999999999997</v>
      </c>
    </row>
    <row r="13712" spans="1:8" s="121" customFormat="1" ht="14.25">
      <c r="A13712" s="31" t="s">
        <v>2374</v>
      </c>
      <c r="B13712" s="21" t="s">
        <v>1888</v>
      </c>
      <c r="C13712" s="32" t="s">
        <v>14472</v>
      </c>
      <c r="D13712" s="123" t="s">
        <v>25</v>
      </c>
      <c r="E13712" s="34">
        <v>237.31440000000001</v>
      </c>
      <c r="F13712" s="169">
        <f t="shared" si="251"/>
        <v>237.31440000000001</v>
      </c>
      <c r="G13712" s="34">
        <v>63.348799999999997</v>
      </c>
      <c r="H13712" s="169">
        <f t="shared" si="252"/>
        <v>63.348799999999997</v>
      </c>
    </row>
    <row r="13713" spans="1:8" s="121" customFormat="1" ht="14.25">
      <c r="A13713" s="31" t="s">
        <v>2375</v>
      </c>
      <c r="B13713" s="21" t="s">
        <v>1888</v>
      </c>
      <c r="C13713" s="32" t="s">
        <v>14473</v>
      </c>
      <c r="D13713" s="123" t="s">
        <v>25</v>
      </c>
      <c r="E13713" s="34">
        <v>14.7094</v>
      </c>
      <c r="F13713" s="169">
        <f t="shared" si="251"/>
        <v>14.7094</v>
      </c>
      <c r="G13713" s="34">
        <v>8.2072000000000003</v>
      </c>
      <c r="H13713" s="169">
        <f t="shared" si="252"/>
        <v>8.2072000000000003</v>
      </c>
    </row>
    <row r="13714" spans="1:8" s="121" customFormat="1" ht="14.25">
      <c r="A13714" s="31" t="s">
        <v>2376</v>
      </c>
      <c r="B13714" s="21" t="s">
        <v>1888</v>
      </c>
      <c r="C13714" s="32" t="s">
        <v>14474</v>
      </c>
      <c r="D13714" s="123" t="s">
        <v>25</v>
      </c>
      <c r="E13714" s="34">
        <v>770.02750000000003</v>
      </c>
      <c r="F13714" s="169">
        <f t="shared" si="251"/>
        <v>770.02750000000003</v>
      </c>
      <c r="G13714" s="34">
        <v>264.10070000000002</v>
      </c>
      <c r="H13714" s="169">
        <f t="shared" si="252"/>
        <v>264.10070000000002</v>
      </c>
    </row>
    <row r="13715" spans="1:8" s="121" customFormat="1" ht="14.25">
      <c r="A13715" s="31" t="s">
        <v>2377</v>
      </c>
      <c r="B13715" s="21" t="s">
        <v>1888</v>
      </c>
      <c r="C13715" s="32" t="s">
        <v>14475</v>
      </c>
      <c r="D13715" s="123" t="s">
        <v>25</v>
      </c>
      <c r="E13715" s="34">
        <v>394.43790000000001</v>
      </c>
      <c r="F13715" s="169">
        <f t="shared" si="251"/>
        <v>394.43790000000001</v>
      </c>
      <c r="G13715" s="34">
        <v>91.249300000000005</v>
      </c>
      <c r="H13715" s="169">
        <f t="shared" si="252"/>
        <v>91.249300000000005</v>
      </c>
    </row>
    <row r="13716" spans="1:8" s="121" customFormat="1" ht="14.25">
      <c r="A13716" s="31" t="s">
        <v>2378</v>
      </c>
      <c r="B13716" s="21" t="s">
        <v>1888</v>
      </c>
      <c r="C13716" s="32" t="s">
        <v>14476</v>
      </c>
      <c r="D13716" s="123" t="s">
        <v>25</v>
      </c>
      <c r="E13716" s="34">
        <v>375.58960000000002</v>
      </c>
      <c r="F13716" s="169">
        <f t="shared" si="251"/>
        <v>375.58960000000002</v>
      </c>
      <c r="G13716" s="34">
        <v>172.85140000000001</v>
      </c>
      <c r="H13716" s="169">
        <f t="shared" si="252"/>
        <v>172.85140000000001</v>
      </c>
    </row>
    <row r="13717" spans="1:8" s="121" customFormat="1" ht="14.25">
      <c r="A13717" s="31" t="s">
        <v>2379</v>
      </c>
      <c r="B13717" s="21" t="s">
        <v>1888</v>
      </c>
      <c r="C13717" s="32" t="s">
        <v>14477</v>
      </c>
      <c r="D13717" s="123" t="s">
        <v>25</v>
      </c>
      <c r="E13717" s="34">
        <v>309.9538</v>
      </c>
      <c r="F13717" s="169">
        <f t="shared" si="251"/>
        <v>309.9538</v>
      </c>
      <c r="G13717" s="34">
        <v>102.0282</v>
      </c>
      <c r="H13717" s="169">
        <f t="shared" si="252"/>
        <v>102.0282</v>
      </c>
    </row>
    <row r="13718" spans="1:8" s="121" customFormat="1" ht="14.25">
      <c r="A13718" s="31" t="s">
        <v>2348</v>
      </c>
      <c r="B13718" s="21" t="s">
        <v>1888</v>
      </c>
      <c r="C13718" s="32" t="s">
        <v>14446</v>
      </c>
      <c r="D13718" s="123" t="s">
        <v>25</v>
      </c>
      <c r="E13718" s="34">
        <v>277.26839999999999</v>
      </c>
      <c r="F13718" s="169">
        <f t="shared" si="251"/>
        <v>277.26839999999999</v>
      </c>
      <c r="G13718" s="34">
        <v>84.871499999999997</v>
      </c>
      <c r="H13718" s="169">
        <f t="shared" si="252"/>
        <v>84.871499999999997</v>
      </c>
    </row>
    <row r="13719" spans="1:8" s="121" customFormat="1" ht="14.25">
      <c r="A13719" s="31" t="s">
        <v>2322</v>
      </c>
      <c r="B13719" s="21" t="s">
        <v>1888</v>
      </c>
      <c r="C13719" s="32" t="s">
        <v>14420</v>
      </c>
      <c r="D13719" s="123" t="s">
        <v>25</v>
      </c>
      <c r="E13719" s="34">
        <v>32.685400000000001</v>
      </c>
      <c r="F13719" s="169">
        <f t="shared" si="251"/>
        <v>32.685400000000001</v>
      </c>
      <c r="G13719" s="34">
        <v>17.156700000000001</v>
      </c>
      <c r="H13719" s="169">
        <f t="shared" si="252"/>
        <v>17.156700000000001</v>
      </c>
    </row>
    <row r="13720" spans="1:8" s="121" customFormat="1" ht="14.25">
      <c r="A13720" s="31" t="s">
        <v>2380</v>
      </c>
      <c r="B13720" s="21" t="s">
        <v>1888</v>
      </c>
      <c r="C13720" s="32" t="s">
        <v>14478</v>
      </c>
      <c r="D13720" s="123" t="s">
        <v>25</v>
      </c>
      <c r="E13720" s="34">
        <v>1456.9911999999999</v>
      </c>
      <c r="F13720" s="169">
        <f t="shared" si="251"/>
        <v>1456.9911999999999</v>
      </c>
      <c r="G13720" s="34">
        <v>616.99040000000002</v>
      </c>
      <c r="H13720" s="169">
        <f t="shared" si="252"/>
        <v>616.99040000000002</v>
      </c>
    </row>
    <row r="13721" spans="1:8" s="121" customFormat="1" ht="14.25">
      <c r="A13721" s="31" t="s">
        <v>2316</v>
      </c>
      <c r="B13721" s="21" t="s">
        <v>1888</v>
      </c>
      <c r="C13721" s="32" t="s">
        <v>14414</v>
      </c>
      <c r="D13721" s="123" t="s">
        <v>25</v>
      </c>
      <c r="E13721" s="34">
        <v>1023.5915</v>
      </c>
      <c r="F13721" s="169">
        <f t="shared" si="251"/>
        <v>1023.5915</v>
      </c>
      <c r="G13721" s="34">
        <v>369.24059999999997</v>
      </c>
      <c r="H13721" s="169">
        <f t="shared" si="252"/>
        <v>369.24059999999997</v>
      </c>
    </row>
    <row r="13722" spans="1:8" s="121" customFormat="1" ht="14.25">
      <c r="A13722" s="31" t="s">
        <v>2381</v>
      </c>
      <c r="B13722" s="21" t="s">
        <v>1888</v>
      </c>
      <c r="C13722" s="32" t="s">
        <v>14479</v>
      </c>
      <c r="D13722" s="123" t="s">
        <v>25</v>
      </c>
      <c r="E13722" s="34">
        <v>171.54839999999999</v>
      </c>
      <c r="F13722" s="169">
        <f t="shared" si="251"/>
        <v>171.54839999999999</v>
      </c>
      <c r="G13722" s="34">
        <v>98.064400000000006</v>
      </c>
      <c r="H13722" s="169">
        <f t="shared" si="252"/>
        <v>98.064400000000006</v>
      </c>
    </row>
    <row r="13723" spans="1:8" s="121" customFormat="1" ht="14.25">
      <c r="A13723" s="31" t="s">
        <v>2310</v>
      </c>
      <c r="B13723" s="21" t="s">
        <v>1888</v>
      </c>
      <c r="C13723" s="32" t="s">
        <v>14408</v>
      </c>
      <c r="D13723" s="123" t="s">
        <v>25</v>
      </c>
      <c r="E13723" s="34">
        <v>57.604300000000002</v>
      </c>
      <c r="F13723" s="169">
        <f t="shared" si="251"/>
        <v>57.604300000000002</v>
      </c>
      <c r="G13723" s="34">
        <v>32.929099999999998</v>
      </c>
      <c r="H13723" s="169">
        <f t="shared" si="252"/>
        <v>32.929099999999998</v>
      </c>
    </row>
    <row r="13724" spans="1:8" s="121" customFormat="1" ht="14.25">
      <c r="A13724" s="31" t="s">
        <v>2382</v>
      </c>
      <c r="B13724" s="21" t="s">
        <v>1888</v>
      </c>
      <c r="C13724" s="32" t="s">
        <v>14480</v>
      </c>
      <c r="D13724" s="123" t="s">
        <v>25</v>
      </c>
      <c r="E13724" s="34">
        <v>204.24700000000001</v>
      </c>
      <c r="F13724" s="169">
        <f t="shared" si="251"/>
        <v>204.24700000000001</v>
      </c>
      <c r="G13724" s="34">
        <v>116.7563</v>
      </c>
      <c r="H13724" s="169">
        <f t="shared" si="252"/>
        <v>116.7563</v>
      </c>
    </row>
    <row r="13725" spans="1:8" s="121" customFormat="1" ht="14.25">
      <c r="A13725" s="31" t="s">
        <v>2383</v>
      </c>
      <c r="B13725" s="21" t="s">
        <v>1888</v>
      </c>
      <c r="C13725" s="32" t="s">
        <v>14481</v>
      </c>
      <c r="D13725" s="123" t="s">
        <v>25</v>
      </c>
      <c r="E13725" s="34">
        <v>322.03640000000001</v>
      </c>
      <c r="F13725" s="169">
        <f t="shared" si="251"/>
        <v>322.03640000000001</v>
      </c>
      <c r="G13725" s="34">
        <v>80.140900000000002</v>
      </c>
      <c r="H13725" s="169">
        <f t="shared" si="252"/>
        <v>80.140900000000002</v>
      </c>
    </row>
    <row r="13726" spans="1:8" s="121" customFormat="1" ht="14.25">
      <c r="A13726" s="31" t="s">
        <v>2338</v>
      </c>
      <c r="B13726" s="21" t="s">
        <v>1888</v>
      </c>
      <c r="C13726" s="32" t="s">
        <v>14436</v>
      </c>
      <c r="D13726" s="123" t="s">
        <v>25</v>
      </c>
      <c r="E13726" s="34">
        <v>302.78890000000001</v>
      </c>
      <c r="F13726" s="169">
        <f t="shared" si="251"/>
        <v>302.78890000000001</v>
      </c>
      <c r="G13726" s="34">
        <v>69.401600000000002</v>
      </c>
      <c r="H13726" s="169">
        <f t="shared" si="252"/>
        <v>69.401600000000002</v>
      </c>
    </row>
    <row r="13727" spans="1:8" s="121" customFormat="1" ht="14.25">
      <c r="A13727" s="31" t="s">
        <v>2384</v>
      </c>
      <c r="B13727" s="21" t="s">
        <v>1888</v>
      </c>
      <c r="C13727" s="32" t="s">
        <v>14482</v>
      </c>
      <c r="D13727" s="123" t="s">
        <v>25</v>
      </c>
      <c r="E13727" s="34">
        <v>19.247499999999999</v>
      </c>
      <c r="F13727" s="169">
        <f t="shared" ref="F13727:F13751" si="253">E13727*$G$13212</f>
        <v>19.247499999999999</v>
      </c>
      <c r="G13727" s="34">
        <v>10.7393</v>
      </c>
      <c r="H13727" s="169">
        <f t="shared" ref="H13727:H13751" si="254">G13727*$G$13212</f>
        <v>10.7393</v>
      </c>
    </row>
    <row r="13728" spans="1:8" s="121" customFormat="1" ht="14.25">
      <c r="A13728" s="31" t="s">
        <v>2385</v>
      </c>
      <c r="B13728" s="21" t="s">
        <v>1888</v>
      </c>
      <c r="C13728" s="32" t="s">
        <v>14483</v>
      </c>
      <c r="D13728" s="123" t="s">
        <v>25</v>
      </c>
      <c r="E13728" s="34">
        <v>306.52100000000002</v>
      </c>
      <c r="F13728" s="169">
        <f t="shared" si="253"/>
        <v>306.52100000000002</v>
      </c>
      <c r="G13728" s="34">
        <v>115.3661</v>
      </c>
      <c r="H13728" s="169">
        <f t="shared" si="254"/>
        <v>115.3661</v>
      </c>
    </row>
    <row r="13729" spans="1:8" s="121" customFormat="1" ht="14.25">
      <c r="A13729" s="31" t="s">
        <v>2386</v>
      </c>
      <c r="B13729" s="21" t="s">
        <v>1888</v>
      </c>
      <c r="C13729" s="32" t="s">
        <v>14484</v>
      </c>
      <c r="D13729" s="123" t="s">
        <v>25</v>
      </c>
      <c r="E13729" s="34">
        <v>242.1901</v>
      </c>
      <c r="F13729" s="169">
        <f t="shared" si="253"/>
        <v>242.1901</v>
      </c>
      <c r="G13729" s="34">
        <v>68.224500000000006</v>
      </c>
      <c r="H13729" s="169">
        <f t="shared" si="254"/>
        <v>68.224500000000006</v>
      </c>
    </row>
    <row r="13730" spans="1:8" s="121" customFormat="1" ht="14.25">
      <c r="A13730" s="31" t="s">
        <v>2387</v>
      </c>
      <c r="B13730" s="21" t="s">
        <v>1888</v>
      </c>
      <c r="C13730" s="32" t="s">
        <v>14485</v>
      </c>
      <c r="D13730" s="123" t="s">
        <v>25</v>
      </c>
      <c r="E13730" s="34">
        <v>4.4596999999999998</v>
      </c>
      <c r="F13730" s="169">
        <f t="shared" si="253"/>
        <v>4.4596999999999998</v>
      </c>
      <c r="G13730" s="34">
        <v>2.4883000000000002</v>
      </c>
      <c r="H13730" s="169">
        <f t="shared" si="254"/>
        <v>2.4883000000000002</v>
      </c>
    </row>
    <row r="13731" spans="1:8" s="121" customFormat="1" ht="14.25">
      <c r="A13731" s="31" t="s">
        <v>2287</v>
      </c>
      <c r="B13731" s="21" t="s">
        <v>1888</v>
      </c>
      <c r="C13731" s="32" t="s">
        <v>14385</v>
      </c>
      <c r="D13731" s="123" t="s">
        <v>25</v>
      </c>
      <c r="E13731" s="34">
        <v>59.871200000000002</v>
      </c>
      <c r="F13731" s="169">
        <f t="shared" si="253"/>
        <v>59.871200000000002</v>
      </c>
      <c r="G13731" s="34">
        <v>44.653300000000002</v>
      </c>
      <c r="H13731" s="169">
        <f t="shared" si="254"/>
        <v>44.653300000000002</v>
      </c>
    </row>
    <row r="13732" spans="1:8" s="121" customFormat="1" ht="14.25">
      <c r="A13732" s="31" t="s">
        <v>2388</v>
      </c>
      <c r="B13732" s="21" t="s">
        <v>1888</v>
      </c>
      <c r="C13732" s="32" t="s">
        <v>14486</v>
      </c>
      <c r="D13732" s="123" t="s">
        <v>25</v>
      </c>
      <c r="E13732" s="34">
        <v>143.0591</v>
      </c>
      <c r="F13732" s="169">
        <f t="shared" si="253"/>
        <v>143.0591</v>
      </c>
      <c r="G13732" s="34">
        <v>55.159700000000001</v>
      </c>
      <c r="H13732" s="169">
        <f t="shared" si="254"/>
        <v>55.159700000000001</v>
      </c>
    </row>
    <row r="13733" spans="1:8" s="121" customFormat="1" ht="14.25">
      <c r="A13733" s="31" t="s">
        <v>2389</v>
      </c>
      <c r="B13733" s="21" t="s">
        <v>1888</v>
      </c>
      <c r="C13733" s="32" t="s">
        <v>14487</v>
      </c>
      <c r="D13733" s="123" t="s">
        <v>25</v>
      </c>
      <c r="E13733" s="34">
        <v>138.67760000000001</v>
      </c>
      <c r="F13733" s="169">
        <f t="shared" si="253"/>
        <v>138.67760000000001</v>
      </c>
      <c r="G13733" s="34">
        <v>52.715000000000003</v>
      </c>
      <c r="H13733" s="169">
        <f t="shared" si="254"/>
        <v>52.715000000000003</v>
      </c>
    </row>
    <row r="13734" spans="1:8" s="121" customFormat="1" ht="14.25">
      <c r="A13734" s="31" t="s">
        <v>2390</v>
      </c>
      <c r="B13734" s="21" t="s">
        <v>1888</v>
      </c>
      <c r="C13734" s="32" t="s">
        <v>14488</v>
      </c>
      <c r="D13734" s="123" t="s">
        <v>25</v>
      </c>
      <c r="E13734" s="34">
        <v>4.3815</v>
      </c>
      <c r="F13734" s="169">
        <f t="shared" si="253"/>
        <v>4.3815</v>
      </c>
      <c r="G13734" s="34">
        <v>2.4447000000000001</v>
      </c>
      <c r="H13734" s="169">
        <f t="shared" si="254"/>
        <v>2.4447000000000001</v>
      </c>
    </row>
    <row r="13735" spans="1:8" s="121" customFormat="1" ht="14.25">
      <c r="A13735" s="31" t="s">
        <v>2391</v>
      </c>
      <c r="B13735" s="21" t="s">
        <v>1888</v>
      </c>
      <c r="C13735" s="32" t="s">
        <v>14489</v>
      </c>
      <c r="D13735" s="123" t="s">
        <v>25</v>
      </c>
      <c r="E13735" s="34">
        <v>325.0496</v>
      </c>
      <c r="F13735" s="169">
        <f t="shared" si="253"/>
        <v>325.0496</v>
      </c>
      <c r="G13735" s="34">
        <v>136.952</v>
      </c>
      <c r="H13735" s="169">
        <f t="shared" si="254"/>
        <v>136.952</v>
      </c>
    </row>
    <row r="13736" spans="1:8" s="121" customFormat="1" ht="14.25">
      <c r="A13736" s="31" t="s">
        <v>2386</v>
      </c>
      <c r="B13736" s="21" t="s">
        <v>1888</v>
      </c>
      <c r="C13736" s="32" t="s">
        <v>14484</v>
      </c>
      <c r="D13736" s="123" t="s">
        <v>25</v>
      </c>
      <c r="E13736" s="34">
        <v>242.1901</v>
      </c>
      <c r="F13736" s="169">
        <f t="shared" si="253"/>
        <v>242.1901</v>
      </c>
      <c r="G13736" s="34">
        <v>68.224500000000006</v>
      </c>
      <c r="H13736" s="169">
        <f t="shared" si="254"/>
        <v>68.224500000000006</v>
      </c>
    </row>
    <row r="13737" spans="1:8" s="121" customFormat="1" ht="14.25">
      <c r="A13737" s="31" t="s">
        <v>2392</v>
      </c>
      <c r="B13737" s="21" t="s">
        <v>1888</v>
      </c>
      <c r="C13737" s="32" t="s">
        <v>14490</v>
      </c>
      <c r="D13737" s="123" t="s">
        <v>25</v>
      </c>
      <c r="E13737" s="34">
        <v>3.7953000000000001</v>
      </c>
      <c r="F13737" s="169">
        <f t="shared" si="253"/>
        <v>3.7953000000000001</v>
      </c>
      <c r="G13737" s="34">
        <v>2.1175999999999999</v>
      </c>
      <c r="H13737" s="169">
        <f t="shared" si="254"/>
        <v>2.1175999999999999</v>
      </c>
    </row>
    <row r="13738" spans="1:8" s="121" customFormat="1" ht="14.25">
      <c r="A13738" s="31" t="s">
        <v>2393</v>
      </c>
      <c r="B13738" s="21" t="s">
        <v>1888</v>
      </c>
      <c r="C13738" s="32" t="s">
        <v>14491</v>
      </c>
      <c r="D13738" s="123" t="s">
        <v>25</v>
      </c>
      <c r="E13738" s="34">
        <v>73.430800000000005</v>
      </c>
      <c r="F13738" s="169">
        <f t="shared" si="253"/>
        <v>73.430800000000005</v>
      </c>
      <c r="G13738" s="34">
        <v>63.466700000000003</v>
      </c>
      <c r="H13738" s="169">
        <f t="shared" si="254"/>
        <v>63.466700000000003</v>
      </c>
    </row>
    <row r="13739" spans="1:8" s="121" customFormat="1" ht="14.25">
      <c r="A13739" s="31" t="s">
        <v>2331</v>
      </c>
      <c r="B13739" s="21" t="s">
        <v>1888</v>
      </c>
      <c r="C13739" s="32" t="s">
        <v>14429</v>
      </c>
      <c r="D13739" s="123" t="s">
        <v>25</v>
      </c>
      <c r="E13739" s="34">
        <v>5.6334</v>
      </c>
      <c r="F13739" s="169">
        <f t="shared" si="253"/>
        <v>5.6334</v>
      </c>
      <c r="G13739" s="34">
        <v>3.1432000000000002</v>
      </c>
      <c r="H13739" s="169">
        <f t="shared" si="254"/>
        <v>3.1432000000000002</v>
      </c>
    </row>
    <row r="13740" spans="1:8" s="121" customFormat="1" ht="14.25">
      <c r="A13740" s="31" t="s">
        <v>2394</v>
      </c>
      <c r="B13740" s="21" t="s">
        <v>1888</v>
      </c>
      <c r="C13740" s="32" t="s">
        <v>14492</v>
      </c>
      <c r="D13740" s="123" t="s">
        <v>25</v>
      </c>
      <c r="E13740" s="34">
        <v>781.93669999999997</v>
      </c>
      <c r="F13740" s="169">
        <f t="shared" si="253"/>
        <v>781.93669999999997</v>
      </c>
      <c r="G13740" s="34">
        <v>410.35570000000001</v>
      </c>
      <c r="H13740" s="169">
        <f t="shared" si="254"/>
        <v>410.35570000000001</v>
      </c>
    </row>
    <row r="13741" spans="1:8" s="121" customFormat="1" ht="14.25">
      <c r="A13741" s="31" t="s">
        <v>2395</v>
      </c>
      <c r="B13741" s="21" t="s">
        <v>1888</v>
      </c>
      <c r="C13741" s="32" t="s">
        <v>14493</v>
      </c>
      <c r="D13741" s="123" t="s">
        <v>25</v>
      </c>
      <c r="E13741" s="34">
        <v>194.89879999999999</v>
      </c>
      <c r="F13741" s="169">
        <f t="shared" si="253"/>
        <v>194.89879999999999</v>
      </c>
      <c r="G13741" s="34">
        <v>52.715000000000003</v>
      </c>
      <c r="H13741" s="169">
        <f t="shared" si="254"/>
        <v>52.715000000000003</v>
      </c>
    </row>
    <row r="13742" spans="1:8" s="121" customFormat="1" ht="14.25">
      <c r="A13742" s="31" t="s">
        <v>2396</v>
      </c>
      <c r="B13742" s="21" t="s">
        <v>1888</v>
      </c>
      <c r="C13742" s="32" t="s">
        <v>14494</v>
      </c>
      <c r="D13742" s="123" t="s">
        <v>25</v>
      </c>
      <c r="E13742" s="34">
        <v>587.03790000000004</v>
      </c>
      <c r="F13742" s="169">
        <f t="shared" si="253"/>
        <v>587.03790000000004</v>
      </c>
      <c r="G13742" s="34">
        <v>357.64069999999998</v>
      </c>
      <c r="H13742" s="169">
        <f t="shared" si="254"/>
        <v>357.64069999999998</v>
      </c>
    </row>
    <row r="13743" spans="1:8" s="121" customFormat="1" ht="14.25">
      <c r="A13743" s="31" t="s">
        <v>2397</v>
      </c>
      <c r="B13743" s="21" t="s">
        <v>1888</v>
      </c>
      <c r="C13743" s="32" t="s">
        <v>14495</v>
      </c>
      <c r="D13743" s="123" t="s">
        <v>25</v>
      </c>
      <c r="E13743" s="34">
        <v>294.63569999999999</v>
      </c>
      <c r="F13743" s="169">
        <f t="shared" si="253"/>
        <v>294.63569999999999</v>
      </c>
      <c r="G13743" s="34">
        <v>122.0322</v>
      </c>
      <c r="H13743" s="169">
        <f t="shared" si="254"/>
        <v>122.0322</v>
      </c>
    </row>
    <row r="13744" spans="1:8" s="121" customFormat="1" ht="14.25">
      <c r="A13744" s="31" t="s">
        <v>2398</v>
      </c>
      <c r="B13744" s="21" t="s">
        <v>1888</v>
      </c>
      <c r="C13744" s="32" t="s">
        <v>14496</v>
      </c>
      <c r="D13744" s="123" t="s">
        <v>25</v>
      </c>
      <c r="E13744" s="34">
        <v>196.3349</v>
      </c>
      <c r="F13744" s="169">
        <f t="shared" si="253"/>
        <v>196.3349</v>
      </c>
      <c r="G13744" s="34">
        <v>55.827399999999997</v>
      </c>
      <c r="H13744" s="169">
        <f t="shared" si="254"/>
        <v>55.827399999999997</v>
      </c>
    </row>
    <row r="13745" spans="1:8" s="121" customFormat="1" ht="14.25">
      <c r="A13745" s="31" t="s">
        <v>2399</v>
      </c>
      <c r="B13745" s="21" t="s">
        <v>1888</v>
      </c>
      <c r="C13745" s="32" t="s">
        <v>14497</v>
      </c>
      <c r="D13745" s="123" t="s">
        <v>25</v>
      </c>
      <c r="E13745" s="34">
        <v>98.300799999999995</v>
      </c>
      <c r="F13745" s="169">
        <f t="shared" si="253"/>
        <v>98.300799999999995</v>
      </c>
      <c r="G13745" s="34">
        <v>66.204800000000006</v>
      </c>
      <c r="H13745" s="169">
        <f t="shared" si="254"/>
        <v>66.204800000000006</v>
      </c>
    </row>
    <row r="13746" spans="1:8" s="121" customFormat="1" ht="14.25">
      <c r="A13746" s="31" t="s">
        <v>2400</v>
      </c>
      <c r="B13746" s="21" t="s">
        <v>1888</v>
      </c>
      <c r="C13746" s="32" t="s">
        <v>14498</v>
      </c>
      <c r="D13746" s="123" t="s">
        <v>25</v>
      </c>
      <c r="E13746" s="34">
        <v>538.1028</v>
      </c>
      <c r="F13746" s="169">
        <f t="shared" si="253"/>
        <v>538.1028</v>
      </c>
      <c r="G13746" s="34">
        <v>251.0035</v>
      </c>
      <c r="H13746" s="169">
        <f t="shared" si="254"/>
        <v>251.0035</v>
      </c>
    </row>
    <row r="13747" spans="1:8" s="121" customFormat="1" ht="14.25">
      <c r="A13747" s="31" t="s">
        <v>2386</v>
      </c>
      <c r="B13747" s="21" t="s">
        <v>1888</v>
      </c>
      <c r="C13747" s="32" t="s">
        <v>14484</v>
      </c>
      <c r="D13747" s="123" t="s">
        <v>25</v>
      </c>
      <c r="E13747" s="34">
        <v>242.1901</v>
      </c>
      <c r="F13747" s="169">
        <f t="shared" si="253"/>
        <v>242.1901</v>
      </c>
      <c r="G13747" s="34">
        <v>68.224500000000006</v>
      </c>
      <c r="H13747" s="169">
        <f t="shared" si="254"/>
        <v>68.224500000000006</v>
      </c>
    </row>
    <row r="13748" spans="1:8" s="121" customFormat="1" ht="14.25">
      <c r="A13748" s="31" t="s">
        <v>2401</v>
      </c>
      <c r="B13748" s="21" t="s">
        <v>1888</v>
      </c>
      <c r="C13748" s="32" t="s">
        <v>14499</v>
      </c>
      <c r="D13748" s="123" t="s">
        <v>25</v>
      </c>
      <c r="E13748" s="34">
        <v>295.91269999999997</v>
      </c>
      <c r="F13748" s="169">
        <f t="shared" si="253"/>
        <v>295.91269999999997</v>
      </c>
      <c r="G13748" s="34">
        <v>182.779</v>
      </c>
      <c r="H13748" s="169">
        <f t="shared" si="254"/>
        <v>182.779</v>
      </c>
    </row>
    <row r="13749" spans="1:8" s="121" customFormat="1" ht="14.25">
      <c r="A13749" s="31" t="s">
        <v>2402</v>
      </c>
      <c r="B13749" s="21" t="s">
        <v>1888</v>
      </c>
      <c r="C13749" s="32" t="s">
        <v>14500</v>
      </c>
      <c r="D13749" s="123" t="s">
        <v>25</v>
      </c>
      <c r="E13749" s="34">
        <v>342.54539999999997</v>
      </c>
      <c r="F13749" s="169">
        <f t="shared" si="253"/>
        <v>342.54539999999997</v>
      </c>
      <c r="G13749" s="34">
        <v>130.73929999999999</v>
      </c>
      <c r="H13749" s="169">
        <f t="shared" si="254"/>
        <v>130.73929999999999</v>
      </c>
    </row>
    <row r="13750" spans="1:8" s="121" customFormat="1" ht="14.25">
      <c r="A13750" s="31" t="s">
        <v>2285</v>
      </c>
      <c r="B13750" s="21" t="s">
        <v>1888</v>
      </c>
      <c r="C13750" s="32" t="s">
        <v>14383</v>
      </c>
      <c r="D13750" s="123" t="s">
        <v>25</v>
      </c>
      <c r="E13750" s="34">
        <v>231.9573</v>
      </c>
      <c r="F13750" s="169">
        <f t="shared" si="253"/>
        <v>231.9573</v>
      </c>
      <c r="G13750" s="34">
        <v>60.602400000000003</v>
      </c>
      <c r="H13750" s="169">
        <f t="shared" si="254"/>
        <v>60.602400000000003</v>
      </c>
    </row>
    <row r="13751" spans="1:8" s="121" customFormat="1" ht="14.25">
      <c r="A13751" s="31" t="s">
        <v>2403</v>
      </c>
      <c r="B13751" s="21" t="s">
        <v>1888</v>
      </c>
      <c r="C13751" s="32" t="s">
        <v>14501</v>
      </c>
      <c r="D13751" s="123" t="s">
        <v>25</v>
      </c>
      <c r="E13751" s="34">
        <v>110.5881</v>
      </c>
      <c r="F13751" s="169">
        <f t="shared" si="253"/>
        <v>110.5881</v>
      </c>
      <c r="G13751" s="34">
        <v>70.136899999999997</v>
      </c>
      <c r="H13751" s="169">
        <f t="shared" si="254"/>
        <v>70.136899999999997</v>
      </c>
    </row>
    <row r="13752" spans="1:8" s="121" customFormat="1" ht="14.25">
      <c r="A13752" s="194"/>
      <c r="B13752" s="190"/>
      <c r="C13752" s="198"/>
      <c r="D13752" s="204"/>
      <c r="E13752" s="203"/>
      <c r="F13752" s="205"/>
      <c r="G13752" s="122"/>
      <c r="H13752" s="45"/>
    </row>
    <row r="13753" spans="1:8" s="121" customFormat="1" ht="14.25">
      <c r="A13753" s="194"/>
      <c r="B13753" s="190"/>
      <c r="C13753" s="198"/>
      <c r="D13753" s="204"/>
      <c r="E13753" s="203"/>
      <c r="F13753" s="205"/>
      <c r="G13753" s="122"/>
      <c r="H13753" s="45" t="str">
        <f t="shared" ref="H13753" si="255">PROPER(LOWER(C13753))</f>
        <v/>
      </c>
    </row>
    <row r="13754" spans="1:8" s="121" customFormat="1" ht="30.75" customHeight="1">
      <c r="A13754" s="124"/>
      <c r="B13754" s="98"/>
      <c r="C13754" s="99" t="s">
        <v>1761</v>
      </c>
      <c r="D13754" s="100"/>
      <c r="E13754" s="98"/>
      <c r="F13754" s="100" t="s">
        <v>60</v>
      </c>
      <c r="G13754" s="26" t="s">
        <v>2416</v>
      </c>
      <c r="H13754" s="45"/>
    </row>
    <row r="13755" spans="1:8" s="121" customFormat="1" ht="38.25" customHeight="1">
      <c r="A13755" s="125" t="s">
        <v>1</v>
      </c>
      <c r="B13755" s="126" t="s">
        <v>1737</v>
      </c>
      <c r="C13755" s="127" t="s">
        <v>1732</v>
      </c>
      <c r="D13755" s="126" t="s">
        <v>1738</v>
      </c>
      <c r="E13755" s="128" t="s">
        <v>1762</v>
      </c>
      <c r="F13755" s="178">
        <f>'Reajuste '!$Z$4</f>
        <v>1</v>
      </c>
      <c r="G13755" s="129"/>
      <c r="H13755" s="45"/>
    </row>
    <row r="13756" spans="1:8" s="121" customFormat="1" ht="14.25">
      <c r="A13756" s="130" t="s">
        <v>1763</v>
      </c>
      <c r="B13756" s="21" t="s">
        <v>1878</v>
      </c>
      <c r="C13756" s="32" t="s">
        <v>14506</v>
      </c>
      <c r="D13756" s="131" t="s">
        <v>25</v>
      </c>
      <c r="E13756" s="34">
        <v>23.714500000000001</v>
      </c>
      <c r="F13756" s="170">
        <f t="shared" ref="F13756:F13787" si="256">E13756*$F$13755</f>
        <v>23.714500000000001</v>
      </c>
      <c r="H13756" s="45"/>
    </row>
    <row r="13757" spans="1:8" s="121" customFormat="1" ht="14.25">
      <c r="A13757" s="130" t="s">
        <v>1764</v>
      </c>
      <c r="B13757" s="21" t="s">
        <v>1878</v>
      </c>
      <c r="C13757" s="32" t="s">
        <v>14507</v>
      </c>
      <c r="D13757" s="131" t="s">
        <v>25</v>
      </c>
      <c r="E13757" s="34">
        <v>27.783999999999999</v>
      </c>
      <c r="F13757" s="170">
        <f t="shared" si="256"/>
        <v>27.783999999999999</v>
      </c>
      <c r="H13757" s="45"/>
    </row>
    <row r="13758" spans="1:8" s="121" customFormat="1" ht="14.25">
      <c r="A13758" s="130" t="s">
        <v>1765</v>
      </c>
      <c r="B13758" s="21" t="s">
        <v>1878</v>
      </c>
      <c r="C13758" s="32" t="s">
        <v>2564</v>
      </c>
      <c r="D13758" s="131" t="s">
        <v>46</v>
      </c>
      <c r="E13758" s="34">
        <v>6652.4656999999997</v>
      </c>
      <c r="F13758" s="170">
        <f t="shared" si="256"/>
        <v>6652.4656999999997</v>
      </c>
      <c r="H13758" s="45"/>
    </row>
    <row r="13759" spans="1:8" s="121" customFormat="1" ht="14.25">
      <c r="A13759" s="130" t="s">
        <v>1766</v>
      </c>
      <c r="B13759" s="21" t="s">
        <v>1878</v>
      </c>
      <c r="C13759" s="32" t="s">
        <v>14508</v>
      </c>
      <c r="D13759" s="131" t="s">
        <v>46</v>
      </c>
      <c r="E13759" s="34">
        <v>4463.5739000000003</v>
      </c>
      <c r="F13759" s="170">
        <f t="shared" si="256"/>
        <v>4463.5739000000003</v>
      </c>
      <c r="H13759" s="45"/>
    </row>
    <row r="13760" spans="1:8" s="121" customFormat="1" ht="14.25">
      <c r="A13760" s="130" t="s">
        <v>1767</v>
      </c>
      <c r="B13760" s="21" t="s">
        <v>1878</v>
      </c>
      <c r="C13760" s="32" t="s">
        <v>14509</v>
      </c>
      <c r="D13760" s="131" t="s">
        <v>25</v>
      </c>
      <c r="E13760" s="34">
        <v>34.057099999999998</v>
      </c>
      <c r="F13760" s="170">
        <f t="shared" si="256"/>
        <v>34.057099999999998</v>
      </c>
      <c r="H13760" s="45"/>
    </row>
    <row r="13761" spans="1:8" s="121" customFormat="1" ht="14.25">
      <c r="A13761" s="130" t="s">
        <v>1768</v>
      </c>
      <c r="B13761" s="21" t="s">
        <v>1878</v>
      </c>
      <c r="C13761" s="32" t="s">
        <v>14510</v>
      </c>
      <c r="D13761" s="131" t="s">
        <v>46</v>
      </c>
      <c r="E13761" s="34">
        <v>4491.4817000000003</v>
      </c>
      <c r="F13761" s="170">
        <f t="shared" si="256"/>
        <v>4491.4817000000003</v>
      </c>
      <c r="H13761" s="45"/>
    </row>
    <row r="13762" spans="1:8" s="121" customFormat="1" ht="14.25">
      <c r="A13762" s="130" t="s">
        <v>1769</v>
      </c>
      <c r="B13762" s="21" t="s">
        <v>1878</v>
      </c>
      <c r="C13762" s="32" t="s">
        <v>14511</v>
      </c>
      <c r="D13762" s="131" t="s">
        <v>25</v>
      </c>
      <c r="E13762" s="34">
        <v>36.1126</v>
      </c>
      <c r="F13762" s="170">
        <f t="shared" si="256"/>
        <v>36.1126</v>
      </c>
      <c r="H13762" s="45"/>
    </row>
    <row r="13763" spans="1:8" s="121" customFormat="1" ht="14.25">
      <c r="A13763" s="130" t="s">
        <v>1770</v>
      </c>
      <c r="B13763" s="21" t="s">
        <v>1878</v>
      </c>
      <c r="C13763" s="32" t="s">
        <v>14512</v>
      </c>
      <c r="D13763" s="131" t="s">
        <v>25</v>
      </c>
      <c r="E13763" s="34">
        <v>28.175899999999999</v>
      </c>
      <c r="F13763" s="170">
        <f t="shared" si="256"/>
        <v>28.175899999999999</v>
      </c>
      <c r="H13763" s="45"/>
    </row>
    <row r="13764" spans="1:8" s="121" customFormat="1" ht="14.25">
      <c r="A13764" s="130" t="s">
        <v>1771</v>
      </c>
      <c r="B13764" s="21" t="s">
        <v>1878</v>
      </c>
      <c r="C13764" s="32" t="s">
        <v>14513</v>
      </c>
      <c r="D13764" s="131" t="s">
        <v>46</v>
      </c>
      <c r="E13764" s="34">
        <v>9385.3909000000003</v>
      </c>
      <c r="F13764" s="170">
        <f t="shared" si="256"/>
        <v>9385.3909000000003</v>
      </c>
      <c r="H13764" s="45"/>
    </row>
    <row r="13765" spans="1:8" s="121" customFormat="1" ht="14.25">
      <c r="A13765" s="130" t="s">
        <v>1772</v>
      </c>
      <c r="B13765" s="21" t="s">
        <v>1878</v>
      </c>
      <c r="C13765" s="32" t="s">
        <v>14514</v>
      </c>
      <c r="D13765" s="131" t="s">
        <v>25</v>
      </c>
      <c r="E13765" s="34">
        <v>32.733499999999999</v>
      </c>
      <c r="F13765" s="170">
        <f t="shared" si="256"/>
        <v>32.733499999999999</v>
      </c>
      <c r="H13765" s="45"/>
    </row>
    <row r="13766" spans="1:8" s="121" customFormat="1" ht="14.25">
      <c r="A13766" s="130" t="s">
        <v>1773</v>
      </c>
      <c r="B13766" s="21" t="s">
        <v>1878</v>
      </c>
      <c r="C13766" s="32" t="s">
        <v>14515</v>
      </c>
      <c r="D13766" s="131" t="s">
        <v>46</v>
      </c>
      <c r="E13766" s="34">
        <v>8625.6692000000003</v>
      </c>
      <c r="F13766" s="170">
        <f t="shared" si="256"/>
        <v>8625.6692000000003</v>
      </c>
      <c r="H13766" s="45"/>
    </row>
    <row r="13767" spans="1:8" s="121" customFormat="1" ht="14.25">
      <c r="A13767" s="130" t="s">
        <v>1774</v>
      </c>
      <c r="B13767" s="21" t="s">
        <v>1878</v>
      </c>
      <c r="C13767" s="32" t="s">
        <v>14516</v>
      </c>
      <c r="D13767" s="131" t="s">
        <v>46</v>
      </c>
      <c r="E13767" s="34">
        <v>25807.601600000002</v>
      </c>
      <c r="F13767" s="170">
        <f t="shared" si="256"/>
        <v>25807.601600000002</v>
      </c>
      <c r="H13767" s="45"/>
    </row>
    <row r="13768" spans="1:8" s="121" customFormat="1" ht="14.25">
      <c r="A13768" s="130" t="s">
        <v>1775</v>
      </c>
      <c r="B13768" s="21" t="s">
        <v>1878</v>
      </c>
      <c r="C13768" s="32" t="s">
        <v>14517</v>
      </c>
      <c r="D13768" s="131" t="s">
        <v>46</v>
      </c>
      <c r="E13768" s="34">
        <v>4012.2294999999999</v>
      </c>
      <c r="F13768" s="170">
        <f t="shared" si="256"/>
        <v>4012.2294999999999</v>
      </c>
      <c r="H13768" s="45"/>
    </row>
    <row r="13769" spans="1:8" s="121" customFormat="1" ht="14.25">
      <c r="A13769" s="130" t="s">
        <v>1776</v>
      </c>
      <c r="B13769" s="21" t="s">
        <v>1878</v>
      </c>
      <c r="C13769" s="32" t="s">
        <v>14518</v>
      </c>
      <c r="D13769" s="131" t="s">
        <v>25</v>
      </c>
      <c r="E13769" s="34">
        <v>27.776199999999999</v>
      </c>
      <c r="F13769" s="170">
        <f t="shared" si="256"/>
        <v>27.776199999999999</v>
      </c>
      <c r="H13769" s="45"/>
    </row>
    <row r="13770" spans="1:8" s="121" customFormat="1" ht="14.25">
      <c r="A13770" s="130" t="s">
        <v>1777</v>
      </c>
      <c r="B13770" s="21" t="s">
        <v>1878</v>
      </c>
      <c r="C13770" s="32" t="s">
        <v>14519</v>
      </c>
      <c r="D13770" s="131" t="s">
        <v>46</v>
      </c>
      <c r="E13770" s="34">
        <v>25807.601600000002</v>
      </c>
      <c r="F13770" s="170">
        <f t="shared" si="256"/>
        <v>25807.601600000002</v>
      </c>
      <c r="H13770" s="45"/>
    </row>
    <row r="13771" spans="1:8" s="121" customFormat="1" ht="14.25">
      <c r="A13771" s="130" t="s">
        <v>1778</v>
      </c>
      <c r="B13771" s="21" t="s">
        <v>1878</v>
      </c>
      <c r="C13771" s="32" t="s">
        <v>14520</v>
      </c>
      <c r="D13771" s="131" t="s">
        <v>25</v>
      </c>
      <c r="E13771" s="34">
        <v>27.858499999999999</v>
      </c>
      <c r="F13771" s="170">
        <f t="shared" si="256"/>
        <v>27.858499999999999</v>
      </c>
      <c r="H13771" s="45"/>
    </row>
    <row r="13772" spans="1:8" s="121" customFormat="1" ht="14.25">
      <c r="A13772" s="130" t="s">
        <v>1779</v>
      </c>
      <c r="B13772" s="21" t="s">
        <v>1878</v>
      </c>
      <c r="C13772" s="32" t="s">
        <v>14521</v>
      </c>
      <c r="D13772" s="131" t="s">
        <v>25</v>
      </c>
      <c r="E13772" s="34">
        <v>34.069699999999997</v>
      </c>
      <c r="F13772" s="170">
        <f t="shared" si="256"/>
        <v>34.069699999999997</v>
      </c>
      <c r="H13772" s="45"/>
    </row>
    <row r="13773" spans="1:8" s="121" customFormat="1" ht="14.25">
      <c r="A13773" s="130" t="s">
        <v>1780</v>
      </c>
      <c r="B13773" s="21" t="s">
        <v>1878</v>
      </c>
      <c r="C13773" s="32" t="s">
        <v>14522</v>
      </c>
      <c r="D13773" s="131" t="s">
        <v>25</v>
      </c>
      <c r="E13773" s="34">
        <v>33.990699999999997</v>
      </c>
      <c r="F13773" s="170">
        <f t="shared" si="256"/>
        <v>33.990699999999997</v>
      </c>
      <c r="H13773" s="45"/>
    </row>
    <row r="13774" spans="1:8" s="121" customFormat="1" ht="14.25">
      <c r="A13774" s="130" t="s">
        <v>1760</v>
      </c>
      <c r="B13774" s="21" t="s">
        <v>1878</v>
      </c>
      <c r="C13774" s="32" t="s">
        <v>14523</v>
      </c>
      <c r="D13774" s="131" t="s">
        <v>25</v>
      </c>
      <c r="E13774" s="34">
        <v>21.2605</v>
      </c>
      <c r="F13774" s="170">
        <f t="shared" si="256"/>
        <v>21.2605</v>
      </c>
      <c r="H13774" s="45"/>
    </row>
    <row r="13775" spans="1:8" s="121" customFormat="1" ht="14.25">
      <c r="A13775" s="130" t="s">
        <v>1781</v>
      </c>
      <c r="B13775" s="21" t="s">
        <v>1878</v>
      </c>
      <c r="C13775" s="32" t="s">
        <v>14524</v>
      </c>
      <c r="D13775" s="131" t="s">
        <v>25</v>
      </c>
      <c r="E13775" s="34">
        <v>43.2744</v>
      </c>
      <c r="F13775" s="170">
        <f t="shared" si="256"/>
        <v>43.2744</v>
      </c>
      <c r="H13775" s="45"/>
    </row>
    <row r="13776" spans="1:8" s="121" customFormat="1" ht="14.25">
      <c r="A13776" s="130" t="s">
        <v>1782</v>
      </c>
      <c r="B13776" s="21" t="s">
        <v>1878</v>
      </c>
      <c r="C13776" s="32" t="s">
        <v>14525</v>
      </c>
      <c r="D13776" s="131" t="s">
        <v>46</v>
      </c>
      <c r="E13776" s="34">
        <v>25700.750700000001</v>
      </c>
      <c r="F13776" s="170">
        <f t="shared" si="256"/>
        <v>25700.750700000001</v>
      </c>
      <c r="H13776" s="45"/>
    </row>
    <row r="13777" spans="1:8" s="121" customFormat="1" ht="14.25">
      <c r="A13777" s="130" t="s">
        <v>1783</v>
      </c>
      <c r="B13777" s="21" t="s">
        <v>1878</v>
      </c>
      <c r="C13777" s="32" t="s">
        <v>2566</v>
      </c>
      <c r="D13777" s="131" t="s">
        <v>46</v>
      </c>
      <c r="E13777" s="34">
        <v>4724.3436000000002</v>
      </c>
      <c r="F13777" s="170">
        <f t="shared" si="256"/>
        <v>4724.3436000000002</v>
      </c>
      <c r="H13777" s="45"/>
    </row>
    <row r="13778" spans="1:8" s="121" customFormat="1" ht="14.25">
      <c r="A13778" s="130" t="s">
        <v>1784</v>
      </c>
      <c r="B13778" s="21" t="s">
        <v>1878</v>
      </c>
      <c r="C13778" s="32" t="s">
        <v>14526</v>
      </c>
      <c r="D13778" s="131" t="s">
        <v>25</v>
      </c>
      <c r="E13778" s="34">
        <v>37.017099999999999</v>
      </c>
      <c r="F13778" s="170">
        <f t="shared" si="256"/>
        <v>37.017099999999999</v>
      </c>
      <c r="H13778" s="45"/>
    </row>
    <row r="13779" spans="1:8" s="121" customFormat="1" ht="14.25">
      <c r="A13779" s="130" t="s">
        <v>1785</v>
      </c>
      <c r="B13779" s="21" t="s">
        <v>1878</v>
      </c>
      <c r="C13779" s="32" t="s">
        <v>14527</v>
      </c>
      <c r="D13779" s="131" t="s">
        <v>46</v>
      </c>
      <c r="E13779" s="34">
        <v>6236.0592999999999</v>
      </c>
      <c r="F13779" s="170">
        <f t="shared" si="256"/>
        <v>6236.0592999999999</v>
      </c>
      <c r="H13779" s="45"/>
    </row>
    <row r="13780" spans="1:8" s="121" customFormat="1" ht="14.25">
      <c r="A13780" s="130" t="s">
        <v>1786</v>
      </c>
      <c r="B13780" s="21" t="s">
        <v>1878</v>
      </c>
      <c r="C13780" s="32" t="s">
        <v>14528</v>
      </c>
      <c r="D13780" s="131" t="s">
        <v>46</v>
      </c>
      <c r="E13780" s="34">
        <v>11278.7503</v>
      </c>
      <c r="F13780" s="170">
        <f t="shared" si="256"/>
        <v>11278.7503</v>
      </c>
      <c r="H13780" s="45"/>
    </row>
    <row r="13781" spans="1:8" s="121" customFormat="1" ht="14.25">
      <c r="A13781" s="130" t="s">
        <v>1787</v>
      </c>
      <c r="B13781" s="21" t="s">
        <v>1878</v>
      </c>
      <c r="C13781" s="32" t="s">
        <v>14529</v>
      </c>
      <c r="D13781" s="131" t="s">
        <v>46</v>
      </c>
      <c r="E13781" s="34">
        <v>11927.822099999999</v>
      </c>
      <c r="F13781" s="170">
        <f t="shared" si="256"/>
        <v>11927.822099999999</v>
      </c>
      <c r="H13781" s="45"/>
    </row>
    <row r="13782" spans="1:8" s="121" customFormat="1" ht="14.25">
      <c r="A13782" s="130" t="s">
        <v>1788</v>
      </c>
      <c r="B13782" s="21" t="s">
        <v>1878</v>
      </c>
      <c r="C13782" s="32" t="s">
        <v>14530</v>
      </c>
      <c r="D13782" s="131" t="s">
        <v>46</v>
      </c>
      <c r="E13782" s="34">
        <v>5130.1435000000001</v>
      </c>
      <c r="F13782" s="170">
        <f t="shared" si="256"/>
        <v>5130.1435000000001</v>
      </c>
      <c r="H13782" s="45"/>
    </row>
    <row r="13783" spans="1:8" s="121" customFormat="1" ht="14.25">
      <c r="A13783" s="130" t="s">
        <v>1789</v>
      </c>
      <c r="B13783" s="21" t="s">
        <v>1878</v>
      </c>
      <c r="C13783" s="32" t="s">
        <v>14531</v>
      </c>
      <c r="D13783" s="131" t="s">
        <v>25</v>
      </c>
      <c r="E13783" s="34">
        <v>25.444900000000001</v>
      </c>
      <c r="F13783" s="170">
        <f t="shared" si="256"/>
        <v>25.444900000000001</v>
      </c>
      <c r="H13783" s="45"/>
    </row>
    <row r="13784" spans="1:8" s="121" customFormat="1" ht="14.25">
      <c r="A13784" s="130" t="s">
        <v>1790</v>
      </c>
      <c r="B13784" s="21" t="s">
        <v>1878</v>
      </c>
      <c r="C13784" s="32" t="s">
        <v>14532</v>
      </c>
      <c r="D13784" s="131" t="s">
        <v>25</v>
      </c>
      <c r="E13784" s="34">
        <v>33.127899999999997</v>
      </c>
      <c r="F13784" s="170">
        <f t="shared" si="256"/>
        <v>33.127899999999997</v>
      </c>
      <c r="H13784" s="45"/>
    </row>
    <row r="13785" spans="1:8" s="121" customFormat="1" ht="14.25">
      <c r="A13785" s="130" t="s">
        <v>1791</v>
      </c>
      <c r="B13785" s="21" t="s">
        <v>1878</v>
      </c>
      <c r="C13785" s="32" t="s">
        <v>14533</v>
      </c>
      <c r="D13785" s="131" t="s">
        <v>25</v>
      </c>
      <c r="E13785" s="34">
        <v>43.469000000000001</v>
      </c>
      <c r="F13785" s="170">
        <f t="shared" si="256"/>
        <v>43.469000000000001</v>
      </c>
      <c r="H13785" s="45"/>
    </row>
    <row r="13786" spans="1:8" s="121" customFormat="1" ht="14.25">
      <c r="A13786" s="130" t="s">
        <v>1792</v>
      </c>
      <c r="B13786" s="21" t="s">
        <v>1878</v>
      </c>
      <c r="C13786" s="32" t="s">
        <v>14534</v>
      </c>
      <c r="D13786" s="131" t="s">
        <v>25</v>
      </c>
      <c r="E13786" s="34">
        <v>23.685099999999998</v>
      </c>
      <c r="F13786" s="170">
        <f t="shared" si="256"/>
        <v>23.685099999999998</v>
      </c>
      <c r="H13786" s="45"/>
    </row>
    <row r="13787" spans="1:8" s="121" customFormat="1" ht="14.25">
      <c r="A13787" s="130" t="s">
        <v>1793</v>
      </c>
      <c r="B13787" s="21" t="s">
        <v>1878</v>
      </c>
      <c r="C13787" s="32" t="s">
        <v>14535</v>
      </c>
      <c r="D13787" s="131" t="s">
        <v>46</v>
      </c>
      <c r="E13787" s="34">
        <v>10104.8084</v>
      </c>
      <c r="F13787" s="170">
        <f t="shared" si="256"/>
        <v>10104.8084</v>
      </c>
      <c r="H13787" s="45"/>
    </row>
    <row r="13788" spans="1:8" s="121" customFormat="1" ht="14.25">
      <c r="A13788" s="130" t="s">
        <v>1794</v>
      </c>
      <c r="B13788" s="21" t="s">
        <v>1878</v>
      </c>
      <c r="C13788" s="32" t="s">
        <v>14536</v>
      </c>
      <c r="D13788" s="131" t="s">
        <v>46</v>
      </c>
      <c r="E13788" s="34">
        <v>5595.3747000000003</v>
      </c>
      <c r="F13788" s="170">
        <f t="shared" ref="F13788:F13819" si="257">E13788*$F$13755</f>
        <v>5595.3747000000003</v>
      </c>
      <c r="H13788" s="45"/>
    </row>
    <row r="13789" spans="1:8" s="121" customFormat="1" ht="14.25">
      <c r="A13789" s="130" t="s">
        <v>1795</v>
      </c>
      <c r="B13789" s="21" t="s">
        <v>1878</v>
      </c>
      <c r="C13789" s="32" t="s">
        <v>14537</v>
      </c>
      <c r="D13789" s="131" t="s">
        <v>46</v>
      </c>
      <c r="E13789" s="34">
        <v>5096.2448999999997</v>
      </c>
      <c r="F13789" s="170">
        <f t="shared" si="257"/>
        <v>5096.2448999999997</v>
      </c>
      <c r="H13789" s="45"/>
    </row>
    <row r="13790" spans="1:8" s="121" customFormat="1" ht="14.25">
      <c r="A13790" s="130" t="s">
        <v>1796</v>
      </c>
      <c r="B13790" s="21" t="s">
        <v>1878</v>
      </c>
      <c r="C13790" s="32" t="s">
        <v>14538</v>
      </c>
      <c r="D13790" s="131" t="s">
        <v>46</v>
      </c>
      <c r="E13790" s="34">
        <v>18418.901099999999</v>
      </c>
      <c r="F13790" s="170">
        <f t="shared" si="257"/>
        <v>18418.901099999999</v>
      </c>
      <c r="H13790" s="45"/>
    </row>
    <row r="13791" spans="1:8" s="121" customFormat="1" ht="14.25">
      <c r="A13791" s="130" t="s">
        <v>1797</v>
      </c>
      <c r="B13791" s="21" t="s">
        <v>1878</v>
      </c>
      <c r="C13791" s="32" t="s">
        <v>14539</v>
      </c>
      <c r="D13791" s="131" t="s">
        <v>25</v>
      </c>
      <c r="E13791" s="34">
        <v>39.078600000000002</v>
      </c>
      <c r="F13791" s="170">
        <f t="shared" si="257"/>
        <v>39.078600000000002</v>
      </c>
      <c r="H13791" s="45"/>
    </row>
    <row r="13792" spans="1:8" s="121" customFormat="1" ht="14.25">
      <c r="A13792" s="130" t="s">
        <v>1798</v>
      </c>
      <c r="B13792" s="21" t="s">
        <v>1878</v>
      </c>
      <c r="C13792" s="32" t="s">
        <v>14540</v>
      </c>
      <c r="D13792" s="131" t="s">
        <v>25</v>
      </c>
      <c r="E13792" s="34">
        <v>23.549800000000001</v>
      </c>
      <c r="F13792" s="170">
        <f t="shared" si="257"/>
        <v>23.549800000000001</v>
      </c>
      <c r="H13792" s="45"/>
    </row>
    <row r="13793" spans="1:8" s="121" customFormat="1" ht="14.25">
      <c r="A13793" s="130" t="s">
        <v>1799</v>
      </c>
      <c r="B13793" s="21" t="s">
        <v>1878</v>
      </c>
      <c r="C13793" s="32" t="s">
        <v>14541</v>
      </c>
      <c r="D13793" s="131" t="s">
        <v>46</v>
      </c>
      <c r="E13793" s="34">
        <v>5056.4789000000001</v>
      </c>
      <c r="F13793" s="170">
        <f t="shared" si="257"/>
        <v>5056.4789000000001</v>
      </c>
      <c r="H13793" s="45"/>
    </row>
    <row r="13794" spans="1:8" s="121" customFormat="1" ht="14.25">
      <c r="A13794" s="130" t="s">
        <v>1800</v>
      </c>
      <c r="B13794" s="21" t="s">
        <v>1878</v>
      </c>
      <c r="C13794" s="32" t="s">
        <v>14542</v>
      </c>
      <c r="D13794" s="131" t="s">
        <v>46</v>
      </c>
      <c r="E13794" s="34">
        <v>5138.8221999999996</v>
      </c>
      <c r="F13794" s="170">
        <f t="shared" si="257"/>
        <v>5138.8221999999996</v>
      </c>
      <c r="H13794" s="45"/>
    </row>
    <row r="13795" spans="1:8" s="121" customFormat="1" ht="14.25">
      <c r="A13795" s="130" t="s">
        <v>1801</v>
      </c>
      <c r="B13795" s="21" t="s">
        <v>1878</v>
      </c>
      <c r="C13795" s="32" t="s">
        <v>14543</v>
      </c>
      <c r="D13795" s="131" t="s">
        <v>25</v>
      </c>
      <c r="E13795" s="34">
        <v>27.607399999999998</v>
      </c>
      <c r="F13795" s="170">
        <f t="shared" si="257"/>
        <v>27.607399999999998</v>
      </c>
      <c r="H13795" s="45"/>
    </row>
    <row r="13796" spans="1:8" s="121" customFormat="1" ht="14.25">
      <c r="A13796" s="130" t="s">
        <v>1802</v>
      </c>
      <c r="B13796" s="21" t="s">
        <v>1878</v>
      </c>
      <c r="C13796" s="32" t="s">
        <v>14544</v>
      </c>
      <c r="D13796" s="131" t="s">
        <v>46</v>
      </c>
      <c r="E13796" s="34">
        <v>5079.6664000000001</v>
      </c>
      <c r="F13796" s="170">
        <f t="shared" si="257"/>
        <v>5079.6664000000001</v>
      </c>
      <c r="H13796" s="45"/>
    </row>
    <row r="13797" spans="1:8" s="121" customFormat="1" ht="14.25">
      <c r="A13797" s="130" t="s">
        <v>1803</v>
      </c>
      <c r="B13797" s="21" t="s">
        <v>1878</v>
      </c>
      <c r="C13797" s="32" t="s">
        <v>14545</v>
      </c>
      <c r="D13797" s="131" t="s">
        <v>46</v>
      </c>
      <c r="E13797" s="34">
        <v>6428.5168000000003</v>
      </c>
      <c r="F13797" s="170">
        <f t="shared" si="257"/>
        <v>6428.5168000000003</v>
      </c>
      <c r="H13797" s="45"/>
    </row>
    <row r="13798" spans="1:8" s="121" customFormat="1" ht="14.25">
      <c r="A13798" s="130" t="s">
        <v>1804</v>
      </c>
      <c r="B13798" s="21" t="s">
        <v>1878</v>
      </c>
      <c r="C13798" s="32" t="s">
        <v>14546</v>
      </c>
      <c r="D13798" s="131" t="s">
        <v>25</v>
      </c>
      <c r="E13798" s="34">
        <v>21.308499999999999</v>
      </c>
      <c r="F13798" s="170">
        <f t="shared" si="257"/>
        <v>21.308499999999999</v>
      </c>
      <c r="H13798" s="45"/>
    </row>
    <row r="13799" spans="1:8" s="121" customFormat="1" ht="14.25">
      <c r="A13799" s="130" t="s">
        <v>1805</v>
      </c>
      <c r="B13799" s="21" t="s">
        <v>1878</v>
      </c>
      <c r="C13799" s="32" t="s">
        <v>14547</v>
      </c>
      <c r="D13799" s="131" t="s">
        <v>25</v>
      </c>
      <c r="E13799" s="34">
        <v>23.607099999999999</v>
      </c>
      <c r="F13799" s="170">
        <f t="shared" si="257"/>
        <v>23.607099999999999</v>
      </c>
      <c r="H13799" s="45"/>
    </row>
    <row r="13800" spans="1:8" s="121" customFormat="1" ht="14.25">
      <c r="A13800" s="132" t="s">
        <v>1806</v>
      </c>
      <c r="B13800" s="22" t="s">
        <v>1878</v>
      </c>
      <c r="C13800" s="50" t="s">
        <v>14548</v>
      </c>
      <c r="D13800" s="133" t="s">
        <v>46</v>
      </c>
      <c r="E13800" s="52">
        <v>23790.04</v>
      </c>
      <c r="F13800" s="170">
        <f t="shared" si="257"/>
        <v>23790.04</v>
      </c>
      <c r="H13800" s="45"/>
    </row>
    <row r="13801" spans="1:8" s="121" customFormat="1" ht="14.25">
      <c r="A13801" s="130" t="s">
        <v>1807</v>
      </c>
      <c r="B13801" s="21" t="s">
        <v>1878</v>
      </c>
      <c r="C13801" s="32" t="s">
        <v>14549</v>
      </c>
      <c r="D13801" s="131" t="s">
        <v>25</v>
      </c>
      <c r="E13801" s="34">
        <v>27.998799999999999</v>
      </c>
      <c r="F13801" s="170">
        <f t="shared" si="257"/>
        <v>27.998799999999999</v>
      </c>
      <c r="H13801" s="45"/>
    </row>
    <row r="13802" spans="1:8" s="121" customFormat="1" ht="14.25">
      <c r="A13802" s="130" t="s">
        <v>1808</v>
      </c>
      <c r="B13802" s="21" t="s">
        <v>1878</v>
      </c>
      <c r="C13802" s="32" t="s">
        <v>14550</v>
      </c>
      <c r="D13802" s="131" t="s">
        <v>46</v>
      </c>
      <c r="E13802" s="34">
        <v>8142.982</v>
      </c>
      <c r="F13802" s="170">
        <f t="shared" si="257"/>
        <v>8142.982</v>
      </c>
      <c r="H13802" s="45"/>
    </row>
    <row r="13803" spans="1:8" s="121" customFormat="1" ht="14.25">
      <c r="A13803" s="130" t="s">
        <v>1809</v>
      </c>
      <c r="B13803" s="21" t="s">
        <v>1878</v>
      </c>
      <c r="C13803" s="32" t="s">
        <v>14551</v>
      </c>
      <c r="D13803" s="131" t="s">
        <v>46</v>
      </c>
      <c r="E13803" s="34">
        <v>8625.6692000000003</v>
      </c>
      <c r="F13803" s="170">
        <f t="shared" si="257"/>
        <v>8625.6692000000003</v>
      </c>
      <c r="H13803" s="45"/>
    </row>
    <row r="13804" spans="1:8" s="121" customFormat="1" ht="14.25">
      <c r="A13804" s="130" t="s">
        <v>1810</v>
      </c>
      <c r="B13804" s="21" t="s">
        <v>1878</v>
      </c>
      <c r="C13804" s="32" t="s">
        <v>14552</v>
      </c>
      <c r="D13804" s="131" t="s">
        <v>25</v>
      </c>
      <c r="E13804" s="34">
        <v>28.187899999999999</v>
      </c>
      <c r="F13804" s="170">
        <f t="shared" si="257"/>
        <v>28.187899999999999</v>
      </c>
      <c r="H13804" s="45"/>
    </row>
    <row r="13805" spans="1:8" s="121" customFormat="1" ht="14.25">
      <c r="A13805" s="130" t="s">
        <v>1811</v>
      </c>
      <c r="B13805" s="21" t="s">
        <v>1878</v>
      </c>
      <c r="C13805" s="32" t="s">
        <v>14553</v>
      </c>
      <c r="D13805" s="131" t="s">
        <v>25</v>
      </c>
      <c r="E13805" s="34">
        <v>32.874499999999998</v>
      </c>
      <c r="F13805" s="170">
        <f t="shared" si="257"/>
        <v>32.874499999999998</v>
      </c>
      <c r="H13805" s="45"/>
    </row>
    <row r="13806" spans="1:8" s="121" customFormat="1" ht="14.25">
      <c r="A13806" s="130" t="s">
        <v>1812</v>
      </c>
      <c r="B13806" s="21" t="s">
        <v>1878</v>
      </c>
      <c r="C13806" s="32" t="s">
        <v>2567</v>
      </c>
      <c r="D13806" s="131" t="s">
        <v>46</v>
      </c>
      <c r="E13806" s="34">
        <v>6660.3262999999997</v>
      </c>
      <c r="F13806" s="170">
        <f t="shared" si="257"/>
        <v>6660.3262999999997</v>
      </c>
      <c r="H13806" s="45"/>
    </row>
    <row r="13807" spans="1:8" s="121" customFormat="1" ht="14.25">
      <c r="A13807" s="130" t="s">
        <v>1813</v>
      </c>
      <c r="B13807" s="21" t="s">
        <v>1878</v>
      </c>
      <c r="C13807" s="32" t="s">
        <v>14554</v>
      </c>
      <c r="D13807" s="131" t="s">
        <v>46</v>
      </c>
      <c r="E13807" s="34">
        <v>7797.3963000000003</v>
      </c>
      <c r="F13807" s="170">
        <f t="shared" si="257"/>
        <v>7797.3963000000003</v>
      </c>
      <c r="H13807" s="45"/>
    </row>
    <row r="13808" spans="1:8" s="121" customFormat="1" ht="14.25">
      <c r="A13808" s="130" t="s">
        <v>1814</v>
      </c>
      <c r="B13808" s="21" t="s">
        <v>1878</v>
      </c>
      <c r="C13808" s="32" t="s">
        <v>14555</v>
      </c>
      <c r="D13808" s="131" t="s">
        <v>46</v>
      </c>
      <c r="E13808" s="34">
        <v>6303.7536</v>
      </c>
      <c r="F13808" s="170">
        <f t="shared" si="257"/>
        <v>6303.7536</v>
      </c>
      <c r="H13808" s="45"/>
    </row>
    <row r="13809" spans="1:8" s="121" customFormat="1" ht="14.25">
      <c r="A13809" s="130" t="s">
        <v>1815</v>
      </c>
      <c r="B13809" s="21" t="s">
        <v>1878</v>
      </c>
      <c r="C13809" s="32" t="s">
        <v>14556</v>
      </c>
      <c r="D13809" s="131" t="s">
        <v>46</v>
      </c>
      <c r="E13809" s="34">
        <v>7177.0281999999997</v>
      </c>
      <c r="F13809" s="170">
        <f t="shared" si="257"/>
        <v>7177.0281999999997</v>
      </c>
      <c r="H13809" s="45"/>
    </row>
    <row r="13810" spans="1:8" s="121" customFormat="1" ht="14.25">
      <c r="A13810" s="130" t="s">
        <v>1816</v>
      </c>
      <c r="B13810" s="21" t="s">
        <v>1878</v>
      </c>
      <c r="C13810" s="32" t="s">
        <v>14557</v>
      </c>
      <c r="D13810" s="131" t="s">
        <v>25</v>
      </c>
      <c r="E13810" s="34">
        <v>44.0304</v>
      </c>
      <c r="F13810" s="170">
        <f t="shared" si="257"/>
        <v>44.0304</v>
      </c>
      <c r="H13810" s="45"/>
    </row>
    <row r="13811" spans="1:8" s="121" customFormat="1" ht="14.25">
      <c r="A13811" s="130" t="s">
        <v>1817</v>
      </c>
      <c r="B13811" s="21" t="s">
        <v>1878</v>
      </c>
      <c r="C13811" s="32" t="s">
        <v>14558</v>
      </c>
      <c r="D13811" s="131" t="s">
        <v>46</v>
      </c>
      <c r="E13811" s="34">
        <v>9385.4971999999998</v>
      </c>
      <c r="F13811" s="170">
        <f t="shared" si="257"/>
        <v>9385.4971999999998</v>
      </c>
      <c r="H13811" s="45"/>
    </row>
    <row r="13812" spans="1:8" s="121" customFormat="1" ht="14.25">
      <c r="A13812" s="130" t="s">
        <v>1818</v>
      </c>
      <c r="B13812" s="21" t="s">
        <v>1878</v>
      </c>
      <c r="C13812" s="32" t="s">
        <v>14559</v>
      </c>
      <c r="D13812" s="131" t="s">
        <v>46</v>
      </c>
      <c r="E13812" s="34">
        <v>8625.6692000000003</v>
      </c>
      <c r="F13812" s="170">
        <f t="shared" si="257"/>
        <v>8625.6692000000003</v>
      </c>
      <c r="H13812" s="45"/>
    </row>
    <row r="13813" spans="1:8" s="121" customFormat="1" ht="14.25">
      <c r="A13813" s="130" t="s">
        <v>1819</v>
      </c>
      <c r="B13813" s="21" t="s">
        <v>1878</v>
      </c>
      <c r="C13813" s="32" t="s">
        <v>14560</v>
      </c>
      <c r="D13813" s="131" t="s">
        <v>25</v>
      </c>
      <c r="E13813" s="34">
        <v>24.0731</v>
      </c>
      <c r="F13813" s="170">
        <f t="shared" si="257"/>
        <v>24.0731</v>
      </c>
      <c r="H13813" s="45"/>
    </row>
    <row r="13814" spans="1:8" s="121" customFormat="1" ht="14.25">
      <c r="A13814" s="130" t="s">
        <v>1820</v>
      </c>
      <c r="B13814" s="21" t="s">
        <v>1878</v>
      </c>
      <c r="C13814" s="32" t="s">
        <v>14561</v>
      </c>
      <c r="D13814" s="131" t="s">
        <v>46</v>
      </c>
      <c r="E13814" s="34">
        <v>8600.9161000000004</v>
      </c>
      <c r="F13814" s="170">
        <f t="shared" si="257"/>
        <v>8600.9161000000004</v>
      </c>
      <c r="H13814" s="45"/>
    </row>
    <row r="13815" spans="1:8" s="121" customFormat="1" ht="14.25">
      <c r="A13815" s="130" t="s">
        <v>1821</v>
      </c>
      <c r="B13815" s="21" t="s">
        <v>1878</v>
      </c>
      <c r="C13815" s="32" t="s">
        <v>14562</v>
      </c>
      <c r="D13815" s="131" t="s">
        <v>25</v>
      </c>
      <c r="E13815" s="34">
        <v>34.7057</v>
      </c>
      <c r="F13815" s="170">
        <f t="shared" si="257"/>
        <v>34.7057</v>
      </c>
      <c r="H13815" s="45"/>
    </row>
    <row r="13816" spans="1:8" s="121" customFormat="1" ht="14.25">
      <c r="A13816" s="130" t="s">
        <v>1822</v>
      </c>
      <c r="B13816" s="21" t="s">
        <v>1878</v>
      </c>
      <c r="C13816" s="32" t="s">
        <v>14563</v>
      </c>
      <c r="D13816" s="131" t="s">
        <v>46</v>
      </c>
      <c r="E13816" s="34">
        <v>8625.6692000000003</v>
      </c>
      <c r="F13816" s="170">
        <f t="shared" si="257"/>
        <v>8625.6692000000003</v>
      </c>
      <c r="H13816" s="45"/>
    </row>
    <row r="13817" spans="1:8" s="121" customFormat="1" ht="14.25">
      <c r="A13817" s="130" t="s">
        <v>1823</v>
      </c>
      <c r="B13817" s="21" t="s">
        <v>1878</v>
      </c>
      <c r="C13817" s="32" t="s">
        <v>14564</v>
      </c>
      <c r="D13817" s="131" t="s">
        <v>46</v>
      </c>
      <c r="E13817" s="34">
        <v>5119.9398000000001</v>
      </c>
      <c r="F13817" s="170">
        <f t="shared" si="257"/>
        <v>5119.9398000000001</v>
      </c>
      <c r="H13817" s="45"/>
    </row>
    <row r="13818" spans="1:8" s="121" customFormat="1" ht="14.25">
      <c r="A13818" s="130" t="s">
        <v>1824</v>
      </c>
      <c r="B13818" s="21" t="s">
        <v>1878</v>
      </c>
      <c r="C13818" s="32" t="s">
        <v>14565</v>
      </c>
      <c r="D13818" s="131" t="s">
        <v>46</v>
      </c>
      <c r="E13818" s="34">
        <v>7760.8787000000002</v>
      </c>
      <c r="F13818" s="170">
        <f t="shared" si="257"/>
        <v>7760.8787000000002</v>
      </c>
      <c r="H13818" s="45"/>
    </row>
    <row r="13819" spans="1:8" s="121" customFormat="1" ht="14.25">
      <c r="A13819" s="130" t="s">
        <v>1825</v>
      </c>
      <c r="B13819" s="21" t="s">
        <v>1878</v>
      </c>
      <c r="C13819" s="32" t="s">
        <v>14566</v>
      </c>
      <c r="D13819" s="131" t="s">
        <v>46</v>
      </c>
      <c r="E13819" s="34">
        <v>9001.3358000000007</v>
      </c>
      <c r="F13819" s="170">
        <f t="shared" si="257"/>
        <v>9001.3358000000007</v>
      </c>
      <c r="H13819" s="45"/>
    </row>
    <row r="13820" spans="1:8" s="121" customFormat="1" ht="14.25">
      <c r="A13820" s="130" t="s">
        <v>1826</v>
      </c>
      <c r="B13820" s="21" t="s">
        <v>1878</v>
      </c>
      <c r="C13820" s="32" t="s">
        <v>14567</v>
      </c>
      <c r="D13820" s="131" t="s">
        <v>46</v>
      </c>
      <c r="E13820" s="34">
        <v>8625.6692000000003</v>
      </c>
      <c r="F13820" s="170">
        <f t="shared" ref="F13820:F13851" si="258">E13820*$F$13755</f>
        <v>8625.6692000000003</v>
      </c>
      <c r="H13820" s="45"/>
    </row>
    <row r="13821" spans="1:8" s="121" customFormat="1" ht="14.25">
      <c r="A13821" s="130" t="s">
        <v>1827</v>
      </c>
      <c r="B13821" s="21" t="s">
        <v>1878</v>
      </c>
      <c r="C13821" s="32" t="s">
        <v>14568</v>
      </c>
      <c r="D13821" s="131" t="s">
        <v>46</v>
      </c>
      <c r="E13821" s="34">
        <v>5144.9880999999996</v>
      </c>
      <c r="F13821" s="170">
        <f t="shared" si="258"/>
        <v>5144.9880999999996</v>
      </c>
      <c r="H13821" s="45"/>
    </row>
    <row r="13822" spans="1:8" s="121" customFormat="1" ht="14.25">
      <c r="A13822" s="130" t="s">
        <v>1828</v>
      </c>
      <c r="B13822" s="21" t="s">
        <v>1878</v>
      </c>
      <c r="C13822" s="32" t="s">
        <v>14569</v>
      </c>
      <c r="D13822" s="131" t="s">
        <v>46</v>
      </c>
      <c r="E13822" s="34">
        <v>20201.6564</v>
      </c>
      <c r="F13822" s="170">
        <f t="shared" si="258"/>
        <v>20201.6564</v>
      </c>
      <c r="H13822" s="45"/>
    </row>
    <row r="13823" spans="1:8" s="121" customFormat="1" ht="14.25">
      <c r="A13823" s="130" t="s">
        <v>1829</v>
      </c>
      <c r="B13823" s="21" t="s">
        <v>1878</v>
      </c>
      <c r="C13823" s="32" t="s">
        <v>14570</v>
      </c>
      <c r="D13823" s="131" t="s">
        <v>46</v>
      </c>
      <c r="E13823" s="34">
        <v>17197.904600000002</v>
      </c>
      <c r="F13823" s="170">
        <f t="shared" si="258"/>
        <v>17197.904600000002</v>
      </c>
      <c r="H13823" s="45"/>
    </row>
    <row r="13824" spans="1:8" s="121" customFormat="1" ht="14.25">
      <c r="A13824" s="130" t="s">
        <v>1830</v>
      </c>
      <c r="B13824" s="21" t="s">
        <v>1878</v>
      </c>
      <c r="C13824" s="32" t="s">
        <v>14571</v>
      </c>
      <c r="D13824" s="131" t="s">
        <v>46</v>
      </c>
      <c r="E13824" s="34">
        <v>6319.8936999999996</v>
      </c>
      <c r="F13824" s="170">
        <f t="shared" si="258"/>
        <v>6319.8936999999996</v>
      </c>
      <c r="H13824" s="45"/>
    </row>
    <row r="13825" spans="1:8" s="121" customFormat="1" ht="14.25">
      <c r="A13825" s="130" t="s">
        <v>1831</v>
      </c>
      <c r="B13825" s="21" t="s">
        <v>1878</v>
      </c>
      <c r="C13825" s="32" t="s">
        <v>14572</v>
      </c>
      <c r="D13825" s="131" t="s">
        <v>46</v>
      </c>
      <c r="E13825" s="34">
        <v>6253.9861000000001</v>
      </c>
      <c r="F13825" s="170">
        <f t="shared" si="258"/>
        <v>6253.9861000000001</v>
      </c>
      <c r="H13825" s="45"/>
    </row>
    <row r="13826" spans="1:8" s="121" customFormat="1" ht="14.25">
      <c r="A13826" s="130" t="s">
        <v>1832</v>
      </c>
      <c r="B13826" s="21" t="s">
        <v>1878</v>
      </c>
      <c r="C13826" s="32" t="s">
        <v>14573</v>
      </c>
      <c r="D13826" s="131" t="s">
        <v>46</v>
      </c>
      <c r="E13826" s="34">
        <v>6762.8801999999996</v>
      </c>
      <c r="F13826" s="170">
        <f t="shared" si="258"/>
        <v>6762.8801999999996</v>
      </c>
      <c r="H13826" s="45"/>
    </row>
    <row r="13827" spans="1:8" s="121" customFormat="1" ht="14.25">
      <c r="A13827" s="130" t="s">
        <v>1833</v>
      </c>
      <c r="B13827" s="21" t="s">
        <v>1878</v>
      </c>
      <c r="C13827" s="32" t="s">
        <v>14574</v>
      </c>
      <c r="D13827" s="131" t="s">
        <v>25</v>
      </c>
      <c r="E13827" s="34">
        <v>33.731400000000001</v>
      </c>
      <c r="F13827" s="170">
        <f t="shared" si="258"/>
        <v>33.731400000000001</v>
      </c>
      <c r="H13827" s="45"/>
    </row>
    <row r="13828" spans="1:8" s="121" customFormat="1" ht="14.25">
      <c r="A13828" s="130" t="s">
        <v>1834</v>
      </c>
      <c r="B13828" s="21" t="s">
        <v>1878</v>
      </c>
      <c r="C13828" s="32" t="s">
        <v>14575</v>
      </c>
      <c r="D13828" s="131" t="s">
        <v>46</v>
      </c>
      <c r="E13828" s="34">
        <v>8625.6692000000003</v>
      </c>
      <c r="F13828" s="170">
        <f t="shared" si="258"/>
        <v>8625.6692000000003</v>
      </c>
      <c r="H13828" s="45"/>
    </row>
    <row r="13829" spans="1:8" s="121" customFormat="1" ht="14.25">
      <c r="A13829" s="130" t="s">
        <v>1835</v>
      </c>
      <c r="B13829" s="21" t="s">
        <v>1878</v>
      </c>
      <c r="C13829" s="32" t="s">
        <v>14576</v>
      </c>
      <c r="D13829" s="131" t="s">
        <v>46</v>
      </c>
      <c r="E13829" s="34">
        <v>8991.2067999999999</v>
      </c>
      <c r="F13829" s="170">
        <f t="shared" si="258"/>
        <v>8991.2067999999999</v>
      </c>
      <c r="H13829" s="45"/>
    </row>
    <row r="13830" spans="1:8" s="121" customFormat="1" ht="14.25">
      <c r="A13830" s="130" t="s">
        <v>1836</v>
      </c>
      <c r="B13830" s="21" t="s">
        <v>1878</v>
      </c>
      <c r="C13830" s="32" t="s">
        <v>14577</v>
      </c>
      <c r="D13830" s="131" t="s">
        <v>25</v>
      </c>
      <c r="E13830" s="34">
        <v>37.973999999999997</v>
      </c>
      <c r="F13830" s="170">
        <f t="shared" si="258"/>
        <v>37.973999999999997</v>
      </c>
      <c r="H13830" s="45"/>
    </row>
    <row r="13831" spans="1:8" s="121" customFormat="1" ht="14.25">
      <c r="A13831" s="130" t="s">
        <v>1837</v>
      </c>
      <c r="B13831" s="21" t="s">
        <v>1878</v>
      </c>
      <c r="C13831" s="32" t="s">
        <v>14578</v>
      </c>
      <c r="D13831" s="131" t="s">
        <v>25</v>
      </c>
      <c r="E13831" s="34">
        <v>39.266800000000003</v>
      </c>
      <c r="F13831" s="170">
        <f t="shared" si="258"/>
        <v>39.266800000000003</v>
      </c>
      <c r="H13831" s="45"/>
    </row>
    <row r="13832" spans="1:8" s="121" customFormat="1" ht="14.25">
      <c r="A13832" s="130" t="s">
        <v>1838</v>
      </c>
      <c r="B13832" s="21" t="s">
        <v>1878</v>
      </c>
      <c r="C13832" s="32" t="s">
        <v>14579</v>
      </c>
      <c r="D13832" s="131" t="s">
        <v>25</v>
      </c>
      <c r="E13832" s="34">
        <v>51.204300000000003</v>
      </c>
      <c r="F13832" s="170">
        <f t="shared" si="258"/>
        <v>51.204300000000003</v>
      </c>
      <c r="H13832" s="45"/>
    </row>
    <row r="13833" spans="1:8" s="121" customFormat="1" ht="14.25">
      <c r="A13833" s="130" t="s">
        <v>1839</v>
      </c>
      <c r="B13833" s="21" t="s">
        <v>1878</v>
      </c>
      <c r="C13833" s="32" t="s">
        <v>14580</v>
      </c>
      <c r="D13833" s="131" t="s">
        <v>25</v>
      </c>
      <c r="E13833" s="34">
        <v>47.788899999999998</v>
      </c>
      <c r="F13833" s="170">
        <f t="shared" si="258"/>
        <v>47.788899999999998</v>
      </c>
      <c r="H13833" s="45"/>
    </row>
    <row r="13834" spans="1:8" s="121" customFormat="1" ht="14.25">
      <c r="A13834" s="130" t="s">
        <v>1840</v>
      </c>
      <c r="B13834" s="21" t="s">
        <v>1878</v>
      </c>
      <c r="C13834" s="32" t="s">
        <v>14581</v>
      </c>
      <c r="D13834" s="131" t="s">
        <v>25</v>
      </c>
      <c r="E13834" s="34">
        <v>35.890599999999999</v>
      </c>
      <c r="F13834" s="170">
        <f t="shared" si="258"/>
        <v>35.890599999999999</v>
      </c>
      <c r="H13834" s="45"/>
    </row>
    <row r="13835" spans="1:8" s="121" customFormat="1" ht="14.25">
      <c r="A13835" s="130" t="s">
        <v>1841</v>
      </c>
      <c r="B13835" s="21" t="s">
        <v>1878</v>
      </c>
      <c r="C13835" s="32" t="s">
        <v>14582</v>
      </c>
      <c r="D13835" s="131" t="s">
        <v>25</v>
      </c>
      <c r="E13835" s="34">
        <v>29.139099999999999</v>
      </c>
      <c r="F13835" s="170">
        <f t="shared" si="258"/>
        <v>29.139099999999999</v>
      </c>
      <c r="H13835" s="45"/>
    </row>
    <row r="13836" spans="1:8" s="121" customFormat="1" ht="14.25">
      <c r="A13836" s="130" t="s">
        <v>1842</v>
      </c>
      <c r="B13836" s="21" t="s">
        <v>1878</v>
      </c>
      <c r="C13836" s="32" t="s">
        <v>14583</v>
      </c>
      <c r="D13836" s="131" t="s">
        <v>25</v>
      </c>
      <c r="E13836" s="34">
        <v>40.360999999999997</v>
      </c>
      <c r="F13836" s="170">
        <f t="shared" si="258"/>
        <v>40.360999999999997</v>
      </c>
      <c r="H13836" s="45"/>
    </row>
    <row r="13837" spans="1:8" s="121" customFormat="1" ht="14.25">
      <c r="A13837" s="130" t="s">
        <v>1843</v>
      </c>
      <c r="B13837" s="21" t="s">
        <v>1878</v>
      </c>
      <c r="C13837" s="32" t="s">
        <v>14584</v>
      </c>
      <c r="D13837" s="131" t="s">
        <v>25</v>
      </c>
      <c r="E13837" s="34">
        <v>54.608400000000003</v>
      </c>
      <c r="F13837" s="170">
        <f t="shared" si="258"/>
        <v>54.608400000000003</v>
      </c>
      <c r="H13837" s="45"/>
    </row>
    <row r="13838" spans="1:8" s="121" customFormat="1" ht="14.25">
      <c r="A13838" s="130" t="s">
        <v>1844</v>
      </c>
      <c r="B13838" s="21" t="s">
        <v>1878</v>
      </c>
      <c r="C13838" s="32" t="s">
        <v>14585</v>
      </c>
      <c r="D13838" s="131" t="s">
        <v>25</v>
      </c>
      <c r="E13838" s="34">
        <v>41.059100000000001</v>
      </c>
      <c r="F13838" s="170">
        <f t="shared" si="258"/>
        <v>41.059100000000001</v>
      </c>
      <c r="H13838" s="45"/>
    </row>
    <row r="13839" spans="1:8" s="121" customFormat="1" ht="14.25">
      <c r="A13839" s="130" t="s">
        <v>1845</v>
      </c>
      <c r="B13839" s="21" t="s">
        <v>1878</v>
      </c>
      <c r="C13839" s="32" t="s">
        <v>14586</v>
      </c>
      <c r="D13839" s="131" t="s">
        <v>46</v>
      </c>
      <c r="E13839" s="34">
        <v>10071.4704</v>
      </c>
      <c r="F13839" s="170">
        <f t="shared" si="258"/>
        <v>10071.4704</v>
      </c>
      <c r="H13839" s="45"/>
    </row>
    <row r="13840" spans="1:8" s="121" customFormat="1" ht="14.25">
      <c r="A13840" s="130" t="s">
        <v>1846</v>
      </c>
      <c r="B13840" s="21" t="s">
        <v>1878</v>
      </c>
      <c r="C13840" s="32" t="s">
        <v>14587</v>
      </c>
      <c r="D13840" s="131" t="s">
        <v>25</v>
      </c>
      <c r="E13840" s="34">
        <v>40.767099999999999</v>
      </c>
      <c r="F13840" s="170">
        <f t="shared" si="258"/>
        <v>40.767099999999999</v>
      </c>
      <c r="H13840" s="45"/>
    </row>
    <row r="13841" spans="1:8" s="121" customFormat="1" ht="14.25">
      <c r="A13841" s="130" t="s">
        <v>1847</v>
      </c>
      <c r="B13841" s="21" t="s">
        <v>1878</v>
      </c>
      <c r="C13841" s="32" t="s">
        <v>14588</v>
      </c>
      <c r="D13841" s="131" t="s">
        <v>25</v>
      </c>
      <c r="E13841" s="34">
        <v>31.068200000000001</v>
      </c>
      <c r="F13841" s="170">
        <f t="shared" si="258"/>
        <v>31.068200000000001</v>
      </c>
      <c r="H13841" s="45"/>
    </row>
    <row r="13842" spans="1:8" s="121" customFormat="1" ht="14.25">
      <c r="A13842" s="130" t="s">
        <v>1848</v>
      </c>
      <c r="B13842" s="21" t="s">
        <v>1878</v>
      </c>
      <c r="C13842" s="32" t="s">
        <v>14589</v>
      </c>
      <c r="D13842" s="131" t="s">
        <v>25</v>
      </c>
      <c r="E13842" s="34">
        <v>32.769100000000002</v>
      </c>
      <c r="F13842" s="170">
        <f t="shared" si="258"/>
        <v>32.769100000000002</v>
      </c>
      <c r="H13842" s="45"/>
    </row>
    <row r="13843" spans="1:8" s="121" customFormat="1" ht="14.25">
      <c r="A13843" s="130" t="s">
        <v>1849</v>
      </c>
      <c r="B13843" s="21" t="s">
        <v>1878</v>
      </c>
      <c r="C13843" s="32" t="s">
        <v>14590</v>
      </c>
      <c r="D13843" s="131" t="s">
        <v>25</v>
      </c>
      <c r="E13843" s="34">
        <v>34.065199999999997</v>
      </c>
      <c r="F13843" s="170">
        <f t="shared" si="258"/>
        <v>34.065199999999997</v>
      </c>
      <c r="H13843" s="45"/>
    </row>
    <row r="13844" spans="1:8" s="121" customFormat="1" ht="14.25">
      <c r="A13844" s="130" t="s">
        <v>1850</v>
      </c>
      <c r="B13844" s="21" t="s">
        <v>1878</v>
      </c>
      <c r="C13844" s="32" t="s">
        <v>14591</v>
      </c>
      <c r="D13844" s="131" t="s">
        <v>25</v>
      </c>
      <c r="E13844" s="34">
        <v>54.54</v>
      </c>
      <c r="F13844" s="170">
        <f t="shared" si="258"/>
        <v>54.54</v>
      </c>
      <c r="H13844" s="45"/>
    </row>
    <row r="13845" spans="1:8" s="121" customFormat="1" ht="14.25">
      <c r="A13845" s="130" t="s">
        <v>1851</v>
      </c>
      <c r="B13845" s="21" t="s">
        <v>1878</v>
      </c>
      <c r="C13845" s="32" t="s">
        <v>14592</v>
      </c>
      <c r="D13845" s="131" t="s">
        <v>46</v>
      </c>
      <c r="E13845" s="34">
        <v>22494.3181</v>
      </c>
      <c r="F13845" s="170">
        <f t="shared" si="258"/>
        <v>22494.3181</v>
      </c>
      <c r="H13845" s="45"/>
    </row>
    <row r="13846" spans="1:8" s="121" customFormat="1" ht="14.25">
      <c r="A13846" s="130" t="s">
        <v>1852</v>
      </c>
      <c r="B13846" s="21" t="s">
        <v>1878</v>
      </c>
      <c r="C13846" s="32" t="s">
        <v>14593</v>
      </c>
      <c r="D13846" s="131" t="s">
        <v>46</v>
      </c>
      <c r="E13846" s="34">
        <v>7760.8787000000002</v>
      </c>
      <c r="F13846" s="170">
        <f t="shared" si="258"/>
        <v>7760.8787000000002</v>
      </c>
      <c r="H13846" s="45"/>
    </row>
    <row r="13847" spans="1:8" s="121" customFormat="1" ht="14.25">
      <c r="A13847" s="130" t="s">
        <v>1853</v>
      </c>
      <c r="B13847" s="21" t="s">
        <v>1878</v>
      </c>
      <c r="C13847" s="32" t="s">
        <v>14594</v>
      </c>
      <c r="D13847" s="131" t="s">
        <v>46</v>
      </c>
      <c r="E13847" s="34">
        <v>5202.7331999999997</v>
      </c>
      <c r="F13847" s="170">
        <f t="shared" si="258"/>
        <v>5202.7331999999997</v>
      </c>
      <c r="H13847" s="45"/>
    </row>
    <row r="13848" spans="1:8" s="121" customFormat="1" ht="14.25">
      <c r="A13848" s="130" t="s">
        <v>1854</v>
      </c>
      <c r="B13848" s="21" t="s">
        <v>1878</v>
      </c>
      <c r="C13848" s="32" t="s">
        <v>14595</v>
      </c>
      <c r="D13848" s="131" t="s">
        <v>46</v>
      </c>
      <c r="E13848" s="34">
        <v>6806.1508000000003</v>
      </c>
      <c r="F13848" s="170">
        <f t="shared" si="258"/>
        <v>6806.1508000000003</v>
      </c>
      <c r="H13848" s="45"/>
    </row>
    <row r="13849" spans="1:8" s="121" customFormat="1" ht="14.25">
      <c r="A13849" s="130" t="s">
        <v>1855</v>
      </c>
      <c r="B13849" s="21" t="s">
        <v>1878</v>
      </c>
      <c r="C13849" s="32" t="s">
        <v>14596</v>
      </c>
      <c r="D13849" s="131" t="s">
        <v>46</v>
      </c>
      <c r="E13849" s="34">
        <v>6262.6328000000003</v>
      </c>
      <c r="F13849" s="170">
        <f t="shared" si="258"/>
        <v>6262.6328000000003</v>
      </c>
      <c r="H13849" s="45"/>
    </row>
    <row r="13850" spans="1:8" s="121" customFormat="1" ht="14.25">
      <c r="A13850" s="130" t="s">
        <v>1856</v>
      </c>
      <c r="B13850" s="21" t="s">
        <v>1878</v>
      </c>
      <c r="C13850" s="32" t="s">
        <v>14597</v>
      </c>
      <c r="D13850" s="131" t="s">
        <v>46</v>
      </c>
      <c r="E13850" s="34">
        <v>20862.812900000001</v>
      </c>
      <c r="F13850" s="170">
        <f t="shared" si="258"/>
        <v>20862.812900000001</v>
      </c>
      <c r="H13850" s="45"/>
    </row>
    <row r="13851" spans="1:8" s="121" customFormat="1" ht="14.25">
      <c r="A13851" s="130" t="s">
        <v>1857</v>
      </c>
      <c r="B13851" s="21" t="s">
        <v>1878</v>
      </c>
      <c r="C13851" s="32" t="s">
        <v>14598</v>
      </c>
      <c r="D13851" s="131" t="s">
        <v>46</v>
      </c>
      <c r="E13851" s="34">
        <v>5154.9273999999996</v>
      </c>
      <c r="F13851" s="170">
        <f t="shared" si="258"/>
        <v>5154.9273999999996</v>
      </c>
      <c r="H13851" s="45"/>
    </row>
    <row r="13852" spans="1:8" s="121" customFormat="1" ht="14.25">
      <c r="A13852" s="130" t="s">
        <v>1858</v>
      </c>
      <c r="B13852" s="21" t="s">
        <v>1878</v>
      </c>
      <c r="C13852" s="32" t="s">
        <v>14599</v>
      </c>
      <c r="D13852" s="131" t="s">
        <v>46</v>
      </c>
      <c r="E13852" s="34">
        <v>6048.9179999999997</v>
      </c>
      <c r="F13852" s="170">
        <f t="shared" ref="F13852:F13856" si="259">E13852*$F$13755</f>
        <v>6048.9179999999997</v>
      </c>
      <c r="H13852" s="45"/>
    </row>
    <row r="13853" spans="1:8" s="121" customFormat="1" ht="14.25">
      <c r="A13853" s="130" t="s">
        <v>1859</v>
      </c>
      <c r="B13853" s="21" t="s">
        <v>1878</v>
      </c>
      <c r="C13853" s="32" t="s">
        <v>14600</v>
      </c>
      <c r="D13853" s="131" t="s">
        <v>46</v>
      </c>
      <c r="E13853" s="34">
        <v>3938.2013000000002</v>
      </c>
      <c r="F13853" s="170">
        <f t="shared" si="259"/>
        <v>3938.2013000000002</v>
      </c>
      <c r="H13853" s="45"/>
    </row>
    <row r="13854" spans="1:8" s="121" customFormat="1" ht="14.25">
      <c r="A13854" s="130" t="s">
        <v>1860</v>
      </c>
      <c r="B13854" s="21" t="s">
        <v>1878</v>
      </c>
      <c r="C13854" s="32" t="s">
        <v>14601</v>
      </c>
      <c r="D13854" s="131" t="s">
        <v>46</v>
      </c>
      <c r="E13854" s="34">
        <v>33109.229500000001</v>
      </c>
      <c r="F13854" s="170">
        <f t="shared" si="259"/>
        <v>33109.229500000001</v>
      </c>
      <c r="H13854" s="45"/>
    </row>
    <row r="13855" spans="1:8" s="121" customFormat="1" ht="14.25">
      <c r="A13855" s="130" t="s">
        <v>1861</v>
      </c>
      <c r="B13855" s="21" t="s">
        <v>1878</v>
      </c>
      <c r="C13855" s="32" t="s">
        <v>14602</v>
      </c>
      <c r="D13855" s="131" t="s">
        <v>25</v>
      </c>
      <c r="E13855" s="34">
        <v>34.428600000000003</v>
      </c>
      <c r="F13855" s="170">
        <f t="shared" si="259"/>
        <v>34.428600000000003</v>
      </c>
      <c r="H13855" s="45"/>
    </row>
    <row r="13856" spans="1:8" s="121" customFormat="1" ht="14.25">
      <c r="A13856" s="130" t="s">
        <v>1862</v>
      </c>
      <c r="B13856" s="21" t="s">
        <v>1878</v>
      </c>
      <c r="C13856" s="32" t="s">
        <v>14603</v>
      </c>
      <c r="D13856" s="131" t="s">
        <v>2409</v>
      </c>
      <c r="E13856" s="34">
        <v>6774.5991999999997</v>
      </c>
      <c r="F13856" s="170">
        <f t="shared" si="259"/>
        <v>6774.5991999999997</v>
      </c>
      <c r="H13856" s="45"/>
    </row>
    <row r="13857" spans="1:8" s="45" customFormat="1" ht="14.25">
      <c r="A13857" s="112"/>
      <c r="B13857" s="113"/>
      <c r="C13857" s="114"/>
      <c r="D13857" s="115"/>
      <c r="E13857" s="116"/>
      <c r="F13857" s="116"/>
      <c r="G13857" s="53"/>
      <c r="H13857" s="45" t="str">
        <f t="shared" ref="H13857" si="260">PROPER(LOWER(C13857))</f>
        <v/>
      </c>
    </row>
    <row r="13858" spans="1:8" s="137" customFormat="1" ht="30.75" customHeight="1">
      <c r="A13858" s="134"/>
      <c r="B13858" s="57"/>
      <c r="C13858" s="58" t="s">
        <v>1865</v>
      </c>
      <c r="D13858" s="138"/>
      <c r="E13858" s="57"/>
      <c r="F13858" s="60" t="s">
        <v>60</v>
      </c>
      <c r="G13858" s="26" t="s">
        <v>1754</v>
      </c>
      <c r="H13858" s="45"/>
    </row>
    <row r="13859" spans="1:8" s="137" customFormat="1" ht="24" customHeight="1">
      <c r="A13859" s="135" t="s">
        <v>1</v>
      </c>
      <c r="B13859" s="47" t="s">
        <v>1737</v>
      </c>
      <c r="C13859" s="48" t="s">
        <v>1732</v>
      </c>
      <c r="D13859" s="47" t="s">
        <v>1738</v>
      </c>
      <c r="E13859" s="139" t="s">
        <v>1866</v>
      </c>
      <c r="F13859" s="177">
        <f>'Reajuste '!$R$4</f>
        <v>1</v>
      </c>
      <c r="H13859" s="45"/>
    </row>
    <row r="13860" spans="1:8" s="137" customFormat="1" ht="14.25">
      <c r="A13860" s="130">
        <v>20039</v>
      </c>
      <c r="B13860" s="21" t="s">
        <v>1867</v>
      </c>
      <c r="C13860" s="136" t="s">
        <v>14604</v>
      </c>
      <c r="D13860" s="33" t="s">
        <v>25</v>
      </c>
      <c r="E13860" s="34">
        <v>16.670000000000002</v>
      </c>
      <c r="F13860" s="170">
        <f t="shared" ref="F13860:F13891" si="261">E13860*$F$13859</f>
        <v>16.670000000000002</v>
      </c>
      <c r="H13860" s="45"/>
    </row>
    <row r="13861" spans="1:8" s="137" customFormat="1" ht="14.25">
      <c r="A13861" s="130">
        <v>20050</v>
      </c>
      <c r="B13861" s="21" t="s">
        <v>1867</v>
      </c>
      <c r="C13861" s="136" t="s">
        <v>14605</v>
      </c>
      <c r="D13861" s="33" t="s">
        <v>25</v>
      </c>
      <c r="E13861" s="34">
        <v>16.670000000000002</v>
      </c>
      <c r="F13861" s="170">
        <f t="shared" si="261"/>
        <v>16.670000000000002</v>
      </c>
      <c r="H13861" s="45"/>
    </row>
    <row r="13862" spans="1:8" s="137" customFormat="1" ht="14.25">
      <c r="A13862" s="130">
        <v>20151</v>
      </c>
      <c r="B13862" s="21" t="s">
        <v>1867</v>
      </c>
      <c r="C13862" s="136" t="s">
        <v>14606</v>
      </c>
      <c r="D13862" s="33" t="s">
        <v>25</v>
      </c>
      <c r="E13862" s="34">
        <v>16.670000000000002</v>
      </c>
      <c r="F13862" s="170">
        <f t="shared" si="261"/>
        <v>16.670000000000002</v>
      </c>
      <c r="H13862" s="45"/>
    </row>
    <row r="13863" spans="1:8" s="137" customFormat="1" ht="14.25">
      <c r="A13863" s="130">
        <v>20061</v>
      </c>
      <c r="B13863" s="21" t="s">
        <v>1867</v>
      </c>
      <c r="C13863" s="136" t="s">
        <v>14607</v>
      </c>
      <c r="D13863" s="33" t="s">
        <v>25</v>
      </c>
      <c r="E13863" s="34">
        <v>16.670000000000002</v>
      </c>
      <c r="F13863" s="170">
        <f t="shared" si="261"/>
        <v>16.670000000000002</v>
      </c>
      <c r="H13863" s="45"/>
    </row>
    <row r="13864" spans="1:8" s="137" customFormat="1" ht="14.25">
      <c r="A13864" s="130">
        <v>20072</v>
      </c>
      <c r="B13864" s="21" t="s">
        <v>1867</v>
      </c>
      <c r="C13864" s="136" t="s">
        <v>14608</v>
      </c>
      <c r="D13864" s="33" t="s">
        <v>25</v>
      </c>
      <c r="E13864" s="34">
        <v>16.670000000000002</v>
      </c>
      <c r="F13864" s="170">
        <f t="shared" si="261"/>
        <v>16.670000000000002</v>
      </c>
      <c r="H13864" s="45"/>
    </row>
    <row r="13865" spans="1:8" s="137" customFormat="1" ht="14.25">
      <c r="A13865" s="130">
        <v>20083</v>
      </c>
      <c r="B13865" s="21" t="s">
        <v>1867</v>
      </c>
      <c r="C13865" s="136" t="s">
        <v>14609</v>
      </c>
      <c r="D13865" s="33" t="s">
        <v>25</v>
      </c>
      <c r="E13865" s="34">
        <v>16.670000000000002</v>
      </c>
      <c r="F13865" s="170">
        <f t="shared" si="261"/>
        <v>16.670000000000002</v>
      </c>
      <c r="H13865" s="45"/>
    </row>
    <row r="13866" spans="1:8" s="137" customFormat="1" ht="14.25">
      <c r="A13866" s="130">
        <v>20094</v>
      </c>
      <c r="B13866" s="21" t="s">
        <v>1867</v>
      </c>
      <c r="C13866" s="136" t="s">
        <v>2564</v>
      </c>
      <c r="D13866" s="33" t="s">
        <v>25</v>
      </c>
      <c r="E13866" s="34">
        <v>27.24</v>
      </c>
      <c r="F13866" s="170">
        <f t="shared" si="261"/>
        <v>27.24</v>
      </c>
      <c r="H13866" s="45"/>
    </row>
    <row r="13867" spans="1:8" s="137" customFormat="1" ht="14.25">
      <c r="A13867" s="130">
        <v>20012</v>
      </c>
      <c r="B13867" s="21" t="s">
        <v>1867</v>
      </c>
      <c r="C13867" s="136" t="s">
        <v>14508</v>
      </c>
      <c r="D13867" s="33" t="s">
        <v>25</v>
      </c>
      <c r="E13867" s="34">
        <v>27.24</v>
      </c>
      <c r="F13867" s="170">
        <f t="shared" si="261"/>
        <v>27.24</v>
      </c>
      <c r="H13867" s="45"/>
    </row>
    <row r="13868" spans="1:8" s="137" customFormat="1" ht="14.25">
      <c r="A13868" s="130">
        <v>20020</v>
      </c>
      <c r="B13868" s="21" t="s">
        <v>1867</v>
      </c>
      <c r="C13868" s="136" t="s">
        <v>14509</v>
      </c>
      <c r="D13868" s="33" t="s">
        <v>25</v>
      </c>
      <c r="E13868" s="34">
        <v>20.47</v>
      </c>
      <c r="F13868" s="170">
        <f t="shared" si="261"/>
        <v>20.47</v>
      </c>
      <c r="H13868" s="45"/>
    </row>
    <row r="13869" spans="1:8" s="137" customFormat="1" ht="14.25">
      <c r="A13869" s="130">
        <v>20022</v>
      </c>
      <c r="B13869" s="21" t="s">
        <v>1867</v>
      </c>
      <c r="C13869" s="136" t="s">
        <v>2565</v>
      </c>
      <c r="D13869" s="33" t="s">
        <v>25</v>
      </c>
      <c r="E13869" s="34">
        <v>16.670000000000002</v>
      </c>
      <c r="F13869" s="170">
        <f t="shared" si="261"/>
        <v>16.670000000000002</v>
      </c>
      <c r="H13869" s="45"/>
    </row>
    <row r="13870" spans="1:8" s="137" customFormat="1" ht="14.25">
      <c r="A13870" s="130">
        <v>20027</v>
      </c>
      <c r="B13870" s="21" t="s">
        <v>1867</v>
      </c>
      <c r="C13870" s="136" t="s">
        <v>14610</v>
      </c>
      <c r="D13870" s="33" t="s">
        <v>25</v>
      </c>
      <c r="E13870" s="34">
        <v>16.670000000000002</v>
      </c>
      <c r="F13870" s="170">
        <f t="shared" si="261"/>
        <v>16.670000000000002</v>
      </c>
      <c r="H13870" s="45"/>
    </row>
    <row r="13871" spans="1:8" s="137" customFormat="1" ht="14.25">
      <c r="A13871" s="130">
        <v>20033</v>
      </c>
      <c r="B13871" s="21" t="s">
        <v>1867</v>
      </c>
      <c r="C13871" s="136" t="s">
        <v>14539</v>
      </c>
      <c r="D13871" s="33" t="s">
        <v>25</v>
      </c>
      <c r="E13871" s="34">
        <v>32.36</v>
      </c>
      <c r="F13871" s="170">
        <f t="shared" si="261"/>
        <v>32.36</v>
      </c>
      <c r="H13871" s="45"/>
    </row>
    <row r="13872" spans="1:8" s="137" customFormat="1" ht="14.25">
      <c r="A13872" s="130">
        <v>20034</v>
      </c>
      <c r="B13872" s="21" t="s">
        <v>1867</v>
      </c>
      <c r="C13872" s="136" t="s">
        <v>14611</v>
      </c>
      <c r="D13872" s="33" t="s">
        <v>25</v>
      </c>
      <c r="E13872" s="34">
        <v>32.36</v>
      </c>
      <c r="F13872" s="170">
        <f t="shared" si="261"/>
        <v>32.36</v>
      </c>
      <c r="H13872" s="45"/>
    </row>
    <row r="13873" spans="1:8" s="137" customFormat="1" ht="14.25">
      <c r="A13873" s="130">
        <v>20035</v>
      </c>
      <c r="B13873" s="21" t="s">
        <v>1867</v>
      </c>
      <c r="C13873" s="136" t="s">
        <v>14612</v>
      </c>
      <c r="D13873" s="33" t="s">
        <v>25</v>
      </c>
      <c r="E13873" s="34">
        <v>20.47</v>
      </c>
      <c r="F13873" s="170">
        <f t="shared" si="261"/>
        <v>20.47</v>
      </c>
      <c r="H13873" s="45"/>
    </row>
    <row r="13874" spans="1:8" s="137" customFormat="1" ht="14.25">
      <c r="A13874" s="130">
        <v>20037</v>
      </c>
      <c r="B13874" s="21" t="s">
        <v>1867</v>
      </c>
      <c r="C13874" s="136" t="s">
        <v>14613</v>
      </c>
      <c r="D13874" s="33" t="s">
        <v>25</v>
      </c>
      <c r="E13874" s="34">
        <v>38.799999999999997</v>
      </c>
      <c r="F13874" s="170">
        <f t="shared" si="261"/>
        <v>38.799999999999997</v>
      </c>
      <c r="H13874" s="45"/>
    </row>
    <row r="13875" spans="1:8" s="137" customFormat="1" ht="14.25">
      <c r="A13875" s="130">
        <v>20038</v>
      </c>
      <c r="B13875" s="21" t="s">
        <v>1867</v>
      </c>
      <c r="C13875" s="136" t="s">
        <v>14614</v>
      </c>
      <c r="D13875" s="33" t="s">
        <v>25</v>
      </c>
      <c r="E13875" s="34">
        <v>20.47</v>
      </c>
      <c r="F13875" s="170">
        <f t="shared" si="261"/>
        <v>20.47</v>
      </c>
      <c r="H13875" s="45"/>
    </row>
    <row r="13876" spans="1:8" s="137" customFormat="1" ht="14.25">
      <c r="A13876" s="130">
        <v>20040</v>
      </c>
      <c r="B13876" s="21" t="s">
        <v>1867</v>
      </c>
      <c r="C13876" s="136" t="s">
        <v>14615</v>
      </c>
      <c r="D13876" s="33" t="s">
        <v>25</v>
      </c>
      <c r="E13876" s="34">
        <v>27.24</v>
      </c>
      <c r="F13876" s="170">
        <f t="shared" si="261"/>
        <v>27.24</v>
      </c>
      <c r="H13876" s="45"/>
    </row>
    <row r="13877" spans="1:8" s="137" customFormat="1" ht="14.25">
      <c r="A13877" s="130">
        <v>20041</v>
      </c>
      <c r="B13877" s="21" t="s">
        <v>1867</v>
      </c>
      <c r="C13877" s="136" t="s">
        <v>14616</v>
      </c>
      <c r="D13877" s="33" t="s">
        <v>25</v>
      </c>
      <c r="E13877" s="34">
        <v>20.47</v>
      </c>
      <c r="F13877" s="170">
        <f t="shared" si="261"/>
        <v>20.47</v>
      </c>
      <c r="H13877" s="45"/>
    </row>
    <row r="13878" spans="1:8" s="137" customFormat="1" ht="14.25">
      <c r="A13878" s="130">
        <v>20042</v>
      </c>
      <c r="B13878" s="21" t="s">
        <v>1867</v>
      </c>
      <c r="C13878" s="136" t="s">
        <v>14617</v>
      </c>
      <c r="D13878" s="33" t="s">
        <v>25</v>
      </c>
      <c r="E13878" s="34">
        <v>20.47</v>
      </c>
      <c r="F13878" s="170">
        <f t="shared" si="261"/>
        <v>20.47</v>
      </c>
      <c r="H13878" s="45"/>
    </row>
    <row r="13879" spans="1:8" s="137" customFormat="1" ht="14.25">
      <c r="A13879" s="130">
        <v>20056</v>
      </c>
      <c r="B13879" s="21" t="s">
        <v>1867</v>
      </c>
      <c r="C13879" s="136" t="s">
        <v>14514</v>
      </c>
      <c r="D13879" s="33" t="s">
        <v>25</v>
      </c>
      <c r="E13879" s="34">
        <v>20.47</v>
      </c>
      <c r="F13879" s="170">
        <f t="shared" si="261"/>
        <v>20.47</v>
      </c>
      <c r="H13879" s="45"/>
    </row>
    <row r="13880" spans="1:8" s="137" customFormat="1" ht="14.25">
      <c r="A13880" s="130">
        <v>20057</v>
      </c>
      <c r="B13880" s="21" t="s">
        <v>1867</v>
      </c>
      <c r="C13880" s="136" t="s">
        <v>14618</v>
      </c>
      <c r="D13880" s="33" t="s">
        <v>25</v>
      </c>
      <c r="E13880" s="34">
        <v>38.799999999999997</v>
      </c>
      <c r="F13880" s="170">
        <f t="shared" si="261"/>
        <v>38.799999999999997</v>
      </c>
      <c r="H13880" s="45"/>
    </row>
    <row r="13881" spans="1:8" s="137" customFormat="1" ht="14.25">
      <c r="A13881" s="130">
        <v>20058</v>
      </c>
      <c r="B13881" s="21" t="s">
        <v>1867</v>
      </c>
      <c r="C13881" s="136" t="s">
        <v>14619</v>
      </c>
      <c r="D13881" s="33" t="s">
        <v>25</v>
      </c>
      <c r="E13881" s="34">
        <v>38.799999999999997</v>
      </c>
      <c r="F13881" s="170">
        <f t="shared" si="261"/>
        <v>38.799999999999997</v>
      </c>
      <c r="H13881" s="45"/>
    </row>
    <row r="13882" spans="1:8" s="137" customFormat="1" ht="14.25">
      <c r="A13882" s="130">
        <v>20059</v>
      </c>
      <c r="B13882" s="21" t="s">
        <v>1867</v>
      </c>
      <c r="C13882" s="136" t="s">
        <v>14620</v>
      </c>
      <c r="D13882" s="33" t="s">
        <v>25</v>
      </c>
      <c r="E13882" s="34">
        <v>37.31</v>
      </c>
      <c r="F13882" s="170">
        <f t="shared" si="261"/>
        <v>37.31</v>
      </c>
      <c r="H13882" s="45"/>
    </row>
    <row r="13883" spans="1:8" s="137" customFormat="1" ht="14.25">
      <c r="A13883" s="130">
        <v>20060</v>
      </c>
      <c r="B13883" s="21" t="s">
        <v>1867</v>
      </c>
      <c r="C13883" s="136" t="s">
        <v>14621</v>
      </c>
      <c r="D13883" s="33" t="s">
        <v>25</v>
      </c>
      <c r="E13883" s="34">
        <v>37.31</v>
      </c>
      <c r="F13883" s="170">
        <f t="shared" si="261"/>
        <v>37.31</v>
      </c>
      <c r="H13883" s="45"/>
    </row>
    <row r="13884" spans="1:8" s="137" customFormat="1" ht="14.25">
      <c r="A13884" s="130">
        <v>20065</v>
      </c>
      <c r="B13884" s="21" t="s">
        <v>1867</v>
      </c>
      <c r="C13884" s="136" t="s">
        <v>14563</v>
      </c>
      <c r="D13884" s="33" t="s">
        <v>25</v>
      </c>
      <c r="E13884" s="34">
        <v>37.31</v>
      </c>
      <c r="F13884" s="170">
        <f t="shared" si="261"/>
        <v>37.31</v>
      </c>
      <c r="H13884" s="45"/>
    </row>
    <row r="13885" spans="1:8" s="137" customFormat="1" ht="14.25">
      <c r="A13885" s="130">
        <v>20064</v>
      </c>
      <c r="B13885" s="21" t="s">
        <v>1867</v>
      </c>
      <c r="C13885" s="136" t="s">
        <v>14622</v>
      </c>
      <c r="D13885" s="33" t="s">
        <v>25</v>
      </c>
      <c r="E13885" s="34">
        <v>37.31</v>
      </c>
      <c r="F13885" s="170">
        <f t="shared" si="261"/>
        <v>37.31</v>
      </c>
      <c r="H13885" s="45"/>
    </row>
    <row r="13886" spans="1:8" s="137" customFormat="1" ht="14.25">
      <c r="A13886" s="130">
        <v>20063</v>
      </c>
      <c r="B13886" s="21" t="s">
        <v>1867</v>
      </c>
      <c r="C13886" s="136" t="s">
        <v>14623</v>
      </c>
      <c r="D13886" s="33" t="s">
        <v>25</v>
      </c>
      <c r="E13886" s="34">
        <v>37.31</v>
      </c>
      <c r="F13886" s="170">
        <f t="shared" si="261"/>
        <v>37.31</v>
      </c>
      <c r="H13886" s="45"/>
    </row>
    <row r="13887" spans="1:8" s="137" customFormat="1" ht="14.25">
      <c r="A13887" s="130">
        <v>20066</v>
      </c>
      <c r="B13887" s="21" t="s">
        <v>1867</v>
      </c>
      <c r="C13887" s="136" t="s">
        <v>14624</v>
      </c>
      <c r="D13887" s="33" t="s">
        <v>25</v>
      </c>
      <c r="E13887" s="34">
        <v>38.799999999999997</v>
      </c>
      <c r="F13887" s="170">
        <f t="shared" si="261"/>
        <v>38.799999999999997</v>
      </c>
      <c r="H13887" s="45"/>
    </row>
    <row r="13888" spans="1:8" s="137" customFormat="1" ht="14.25">
      <c r="A13888" s="130">
        <v>20067</v>
      </c>
      <c r="B13888" s="21" t="s">
        <v>1867</v>
      </c>
      <c r="C13888" s="136" t="s">
        <v>14559</v>
      </c>
      <c r="D13888" s="33" t="s">
        <v>25</v>
      </c>
      <c r="E13888" s="34">
        <v>38.799999999999997</v>
      </c>
      <c r="F13888" s="170">
        <f t="shared" si="261"/>
        <v>38.799999999999997</v>
      </c>
      <c r="H13888" s="45"/>
    </row>
    <row r="13889" spans="1:8" s="137" customFormat="1" ht="14.25">
      <c r="A13889" s="130">
        <v>20068</v>
      </c>
      <c r="B13889" s="21" t="s">
        <v>1867</v>
      </c>
      <c r="C13889" s="136" t="s">
        <v>14625</v>
      </c>
      <c r="D13889" s="33" t="s">
        <v>25</v>
      </c>
      <c r="E13889" s="34">
        <v>38.799999999999997</v>
      </c>
      <c r="F13889" s="170">
        <f t="shared" si="261"/>
        <v>38.799999999999997</v>
      </c>
      <c r="H13889" s="45"/>
    </row>
    <row r="13890" spans="1:8" s="137" customFormat="1" ht="14.25">
      <c r="A13890" s="130">
        <v>99301</v>
      </c>
      <c r="B13890" s="21" t="s">
        <v>1867</v>
      </c>
      <c r="C13890" s="136" t="s">
        <v>14529</v>
      </c>
      <c r="D13890" s="33" t="s">
        <v>25</v>
      </c>
      <c r="E13890" s="34">
        <v>37.31</v>
      </c>
      <c r="F13890" s="170">
        <f t="shared" si="261"/>
        <v>37.31</v>
      </c>
      <c r="H13890" s="45"/>
    </row>
    <row r="13891" spans="1:8" s="137" customFormat="1" ht="14.25">
      <c r="A13891" s="130">
        <v>20062</v>
      </c>
      <c r="B13891" s="21" t="s">
        <v>1867</v>
      </c>
      <c r="C13891" s="136" t="s">
        <v>14626</v>
      </c>
      <c r="D13891" s="33" t="s">
        <v>25</v>
      </c>
      <c r="E13891" s="34">
        <v>37.31</v>
      </c>
      <c r="F13891" s="170">
        <f t="shared" si="261"/>
        <v>37.31</v>
      </c>
      <c r="H13891" s="45"/>
    </row>
    <row r="13892" spans="1:8" s="137" customFormat="1" ht="14.25">
      <c r="A13892" s="130">
        <v>20081</v>
      </c>
      <c r="B13892" s="21" t="s">
        <v>1867</v>
      </c>
      <c r="C13892" s="136" t="s">
        <v>14627</v>
      </c>
      <c r="D13892" s="33" t="s">
        <v>25</v>
      </c>
      <c r="E13892" s="34">
        <v>27.24</v>
      </c>
      <c r="F13892" s="170">
        <f t="shared" ref="F13892:F13923" si="262">E13892*$F$13859</f>
        <v>27.24</v>
      </c>
      <c r="H13892" s="45"/>
    </row>
    <row r="13893" spans="1:8" s="137" customFormat="1" ht="14.25">
      <c r="A13893" s="130">
        <v>20087</v>
      </c>
      <c r="B13893" s="21" t="s">
        <v>1867</v>
      </c>
      <c r="C13893" s="136" t="s">
        <v>14628</v>
      </c>
      <c r="D13893" s="33" t="s">
        <v>25</v>
      </c>
      <c r="E13893" s="34">
        <v>37.31</v>
      </c>
      <c r="F13893" s="170">
        <f t="shared" si="262"/>
        <v>37.31</v>
      </c>
      <c r="H13893" s="45"/>
    </row>
    <row r="13894" spans="1:8" s="137" customFormat="1" ht="14.25">
      <c r="A13894" s="130">
        <v>20088</v>
      </c>
      <c r="B13894" s="21" t="s">
        <v>1867</v>
      </c>
      <c r="C13894" s="136" t="s">
        <v>14629</v>
      </c>
      <c r="D13894" s="33" t="s">
        <v>25</v>
      </c>
      <c r="E13894" s="34">
        <v>20.47</v>
      </c>
      <c r="F13894" s="170">
        <f t="shared" si="262"/>
        <v>20.47</v>
      </c>
      <c r="H13894" s="45"/>
    </row>
    <row r="13895" spans="1:8" s="137" customFormat="1" ht="14.25">
      <c r="A13895" s="130">
        <v>20157</v>
      </c>
      <c r="B13895" s="21" t="s">
        <v>1867</v>
      </c>
      <c r="C13895" s="136" t="s">
        <v>14630</v>
      </c>
      <c r="D13895" s="33" t="s">
        <v>25</v>
      </c>
      <c r="E13895" s="34">
        <v>82.56</v>
      </c>
      <c r="F13895" s="170">
        <f t="shared" si="262"/>
        <v>82.56</v>
      </c>
      <c r="H13895" s="45"/>
    </row>
    <row r="13896" spans="1:8" s="137" customFormat="1" ht="14.25">
      <c r="A13896" s="130">
        <v>20092</v>
      </c>
      <c r="B13896" s="21" t="s">
        <v>1867</v>
      </c>
      <c r="C13896" s="136" t="s">
        <v>14631</v>
      </c>
      <c r="D13896" s="33" t="s">
        <v>25</v>
      </c>
      <c r="E13896" s="34">
        <v>20.47</v>
      </c>
      <c r="F13896" s="170">
        <f t="shared" si="262"/>
        <v>20.47</v>
      </c>
      <c r="H13896" s="45"/>
    </row>
    <row r="13897" spans="1:8" s="137" customFormat="1" ht="14.25">
      <c r="A13897" s="130">
        <v>20093</v>
      </c>
      <c r="B13897" s="21" t="s">
        <v>1867</v>
      </c>
      <c r="C13897" s="136" t="s">
        <v>14632</v>
      </c>
      <c r="D13897" s="33" t="s">
        <v>25</v>
      </c>
      <c r="E13897" s="34">
        <v>20.47</v>
      </c>
      <c r="F13897" s="170">
        <f t="shared" si="262"/>
        <v>20.47</v>
      </c>
      <c r="H13897" s="45"/>
    </row>
    <row r="13898" spans="1:8" s="137" customFormat="1" ht="14.25">
      <c r="A13898" s="130">
        <v>20095</v>
      </c>
      <c r="B13898" s="21" t="s">
        <v>1867</v>
      </c>
      <c r="C13898" s="136" t="s">
        <v>14633</v>
      </c>
      <c r="D13898" s="33" t="s">
        <v>25</v>
      </c>
      <c r="E13898" s="34">
        <v>20.47</v>
      </c>
      <c r="F13898" s="170">
        <f t="shared" si="262"/>
        <v>20.47</v>
      </c>
      <c r="H13898" s="45"/>
    </row>
    <row r="13899" spans="1:8" s="137" customFormat="1" ht="14.25">
      <c r="A13899" s="130">
        <v>20096</v>
      </c>
      <c r="B13899" s="21" t="s">
        <v>1867</v>
      </c>
      <c r="C13899" s="136" t="s">
        <v>14526</v>
      </c>
      <c r="D13899" s="33" t="s">
        <v>25</v>
      </c>
      <c r="E13899" s="34">
        <v>32.36</v>
      </c>
      <c r="F13899" s="170">
        <f t="shared" si="262"/>
        <v>32.36</v>
      </c>
      <c r="H13899" s="45"/>
    </row>
    <row r="13900" spans="1:8" s="137" customFormat="1" ht="14.25">
      <c r="A13900" s="130">
        <v>20097</v>
      </c>
      <c r="B13900" s="21" t="s">
        <v>1867</v>
      </c>
      <c r="C13900" s="136" t="s">
        <v>14634</v>
      </c>
      <c r="D13900" s="33" t="s">
        <v>25</v>
      </c>
      <c r="E13900" s="34">
        <v>33.020000000000003</v>
      </c>
      <c r="F13900" s="170">
        <f t="shared" si="262"/>
        <v>33.020000000000003</v>
      </c>
      <c r="H13900" s="45"/>
    </row>
    <row r="13901" spans="1:8" s="137" customFormat="1" ht="14.25">
      <c r="A13901" s="130">
        <v>20099</v>
      </c>
      <c r="B13901" s="21" t="s">
        <v>1867</v>
      </c>
      <c r="C13901" s="136" t="s">
        <v>14635</v>
      </c>
      <c r="D13901" s="33" t="s">
        <v>25</v>
      </c>
      <c r="E13901" s="34">
        <v>27.24</v>
      </c>
      <c r="F13901" s="170">
        <f t="shared" si="262"/>
        <v>27.24</v>
      </c>
      <c r="H13901" s="45"/>
    </row>
    <row r="13902" spans="1:8" s="137" customFormat="1" ht="14.25">
      <c r="A13902" s="130">
        <v>20100</v>
      </c>
      <c r="B13902" s="21" t="s">
        <v>1867</v>
      </c>
      <c r="C13902" s="136" t="s">
        <v>14636</v>
      </c>
      <c r="D13902" s="33" t="s">
        <v>25</v>
      </c>
      <c r="E13902" s="34">
        <v>27.24</v>
      </c>
      <c r="F13902" s="170">
        <f t="shared" si="262"/>
        <v>27.24</v>
      </c>
      <c r="H13902" s="45"/>
    </row>
    <row r="13903" spans="1:8" s="137" customFormat="1" ht="14.25">
      <c r="A13903" s="130">
        <v>20101</v>
      </c>
      <c r="B13903" s="21" t="s">
        <v>1867</v>
      </c>
      <c r="C13903" s="136" t="s">
        <v>14637</v>
      </c>
      <c r="D13903" s="33" t="s">
        <v>25</v>
      </c>
      <c r="E13903" s="34">
        <v>25.59</v>
      </c>
      <c r="F13903" s="170">
        <f t="shared" si="262"/>
        <v>25.59</v>
      </c>
      <c r="H13903" s="45"/>
    </row>
    <row r="13904" spans="1:8" s="137" customFormat="1" ht="14.25">
      <c r="A13904" s="130">
        <v>20102</v>
      </c>
      <c r="B13904" s="21" t="s">
        <v>1867</v>
      </c>
      <c r="C13904" s="136" t="s">
        <v>14638</v>
      </c>
      <c r="D13904" s="33" t="s">
        <v>25</v>
      </c>
      <c r="E13904" s="34">
        <v>32.36</v>
      </c>
      <c r="F13904" s="170">
        <f t="shared" si="262"/>
        <v>32.36</v>
      </c>
      <c r="H13904" s="45"/>
    </row>
    <row r="13905" spans="1:8" s="137" customFormat="1" ht="14.25">
      <c r="A13905" s="130">
        <v>20103</v>
      </c>
      <c r="B13905" s="21" t="s">
        <v>1867</v>
      </c>
      <c r="C13905" s="136" t="s">
        <v>14639</v>
      </c>
      <c r="D13905" s="33" t="s">
        <v>25</v>
      </c>
      <c r="E13905" s="34">
        <v>25.59</v>
      </c>
      <c r="F13905" s="170">
        <f t="shared" si="262"/>
        <v>25.59</v>
      </c>
      <c r="H13905" s="45"/>
    </row>
    <row r="13906" spans="1:8" s="137" customFormat="1" ht="14.25">
      <c r="A13906" s="130">
        <v>20104</v>
      </c>
      <c r="B13906" s="21" t="s">
        <v>1867</v>
      </c>
      <c r="C13906" s="136" t="s">
        <v>14640</v>
      </c>
      <c r="D13906" s="33" t="s">
        <v>25</v>
      </c>
      <c r="E13906" s="34">
        <v>32.36</v>
      </c>
      <c r="F13906" s="170">
        <f t="shared" si="262"/>
        <v>32.36</v>
      </c>
      <c r="H13906" s="45"/>
    </row>
    <row r="13907" spans="1:8" s="137" customFormat="1" ht="14.25">
      <c r="A13907" s="130">
        <v>20173</v>
      </c>
      <c r="B13907" s="21" t="s">
        <v>1867</v>
      </c>
      <c r="C13907" s="136" t="s">
        <v>14641</v>
      </c>
      <c r="D13907" s="33" t="s">
        <v>25</v>
      </c>
      <c r="E13907" s="34">
        <v>20.47</v>
      </c>
      <c r="F13907" s="170">
        <f t="shared" si="262"/>
        <v>20.47</v>
      </c>
      <c r="H13907" s="45"/>
    </row>
    <row r="13908" spans="1:8" s="137" customFormat="1" ht="14.25">
      <c r="A13908" s="130">
        <v>20106</v>
      </c>
      <c r="B13908" s="21" t="s">
        <v>1867</v>
      </c>
      <c r="C13908" s="136" t="s">
        <v>14642</v>
      </c>
      <c r="D13908" s="33" t="s">
        <v>25</v>
      </c>
      <c r="E13908" s="34">
        <v>32.36</v>
      </c>
      <c r="F13908" s="170">
        <f t="shared" si="262"/>
        <v>32.36</v>
      </c>
      <c r="H13908" s="45"/>
    </row>
    <row r="13909" spans="1:8" s="137" customFormat="1" ht="14.25">
      <c r="A13909" s="130">
        <v>20107</v>
      </c>
      <c r="B13909" s="21" t="s">
        <v>1867</v>
      </c>
      <c r="C13909" s="136" t="s">
        <v>14643</v>
      </c>
      <c r="D13909" s="33" t="s">
        <v>25</v>
      </c>
      <c r="E13909" s="34">
        <v>16.84</v>
      </c>
      <c r="F13909" s="170">
        <f t="shared" si="262"/>
        <v>16.84</v>
      </c>
      <c r="H13909" s="45"/>
    </row>
    <row r="13910" spans="1:8" s="137" customFormat="1" ht="14.25">
      <c r="A13910" s="130">
        <v>20108</v>
      </c>
      <c r="B13910" s="21" t="s">
        <v>1867</v>
      </c>
      <c r="C13910" s="136" t="s">
        <v>14644</v>
      </c>
      <c r="D13910" s="33" t="s">
        <v>25</v>
      </c>
      <c r="E13910" s="34">
        <v>25.59</v>
      </c>
      <c r="F13910" s="170">
        <f t="shared" si="262"/>
        <v>25.59</v>
      </c>
      <c r="H13910" s="45"/>
    </row>
    <row r="13911" spans="1:8" s="137" customFormat="1" ht="14.25">
      <c r="A13911" s="130">
        <v>20109</v>
      </c>
      <c r="B13911" s="21" t="s">
        <v>1867</v>
      </c>
      <c r="C13911" s="136" t="s">
        <v>14645</v>
      </c>
      <c r="D13911" s="33" t="s">
        <v>25</v>
      </c>
      <c r="E13911" s="34">
        <v>20.47</v>
      </c>
      <c r="F13911" s="170">
        <f t="shared" si="262"/>
        <v>20.47</v>
      </c>
      <c r="H13911" s="45"/>
    </row>
    <row r="13912" spans="1:8" s="137" customFormat="1" ht="14.25">
      <c r="A13912" s="130">
        <v>20110</v>
      </c>
      <c r="B13912" s="21" t="s">
        <v>1867</v>
      </c>
      <c r="C13912" s="136" t="s">
        <v>14646</v>
      </c>
      <c r="D13912" s="33" t="s">
        <v>25</v>
      </c>
      <c r="E13912" s="34">
        <v>27.24</v>
      </c>
      <c r="F13912" s="170">
        <f t="shared" si="262"/>
        <v>27.24</v>
      </c>
      <c r="H13912" s="45"/>
    </row>
    <row r="13913" spans="1:8" s="137" customFormat="1" ht="14.25">
      <c r="A13913" s="130">
        <v>20111</v>
      </c>
      <c r="B13913" s="21" t="s">
        <v>1867</v>
      </c>
      <c r="C13913" s="136" t="s">
        <v>14521</v>
      </c>
      <c r="D13913" s="33" t="s">
        <v>25</v>
      </c>
      <c r="E13913" s="34">
        <v>20.47</v>
      </c>
      <c r="F13913" s="170">
        <f t="shared" si="262"/>
        <v>20.47</v>
      </c>
      <c r="H13913" s="45"/>
    </row>
    <row r="13914" spans="1:8" s="137" customFormat="1" ht="14.25">
      <c r="A13914" s="130">
        <v>20112</v>
      </c>
      <c r="B13914" s="21" t="s">
        <v>1867</v>
      </c>
      <c r="C13914" s="136" t="s">
        <v>14647</v>
      </c>
      <c r="D13914" s="33" t="s">
        <v>25</v>
      </c>
      <c r="E13914" s="34">
        <v>20.47</v>
      </c>
      <c r="F13914" s="170">
        <f t="shared" si="262"/>
        <v>20.47</v>
      </c>
      <c r="H13914" s="45"/>
    </row>
    <row r="13915" spans="1:8" s="137" customFormat="1" ht="14.25">
      <c r="A13915" s="130">
        <v>20156</v>
      </c>
      <c r="B13915" s="21" t="s">
        <v>1867</v>
      </c>
      <c r="C13915" s="136" t="s">
        <v>14648</v>
      </c>
      <c r="D13915" s="33" t="s">
        <v>25</v>
      </c>
      <c r="E13915" s="34">
        <v>20.47</v>
      </c>
      <c r="F13915" s="170">
        <f t="shared" si="262"/>
        <v>20.47</v>
      </c>
      <c r="H13915" s="45"/>
    </row>
    <row r="13916" spans="1:8" s="137" customFormat="1" ht="14.25">
      <c r="A13916" s="130">
        <v>20115</v>
      </c>
      <c r="B13916" s="21" t="s">
        <v>1867</v>
      </c>
      <c r="C13916" s="136" t="s">
        <v>14522</v>
      </c>
      <c r="D13916" s="33" t="s">
        <v>25</v>
      </c>
      <c r="E13916" s="34">
        <v>27.24</v>
      </c>
      <c r="F13916" s="170">
        <f t="shared" si="262"/>
        <v>27.24</v>
      </c>
      <c r="H13916" s="45"/>
    </row>
    <row r="13917" spans="1:8" s="137" customFormat="1" ht="14.25">
      <c r="A13917" s="130">
        <v>20002</v>
      </c>
      <c r="B13917" s="21" t="s">
        <v>1867</v>
      </c>
      <c r="C13917" s="136" t="s">
        <v>14523</v>
      </c>
      <c r="D13917" s="33" t="s">
        <v>25</v>
      </c>
      <c r="E13917" s="34">
        <v>16.510000000000002</v>
      </c>
      <c r="F13917" s="170">
        <f t="shared" si="262"/>
        <v>16.510000000000002</v>
      </c>
      <c r="H13917" s="45"/>
    </row>
    <row r="13918" spans="1:8" s="137" customFormat="1" ht="14.25">
      <c r="A13918" s="130">
        <v>20003</v>
      </c>
      <c r="B13918" s="21" t="s">
        <v>1867</v>
      </c>
      <c r="C13918" s="136" t="s">
        <v>14649</v>
      </c>
      <c r="D13918" s="33" t="s">
        <v>25</v>
      </c>
      <c r="E13918" s="34">
        <v>16.510000000000002</v>
      </c>
      <c r="F13918" s="170">
        <f t="shared" si="262"/>
        <v>16.510000000000002</v>
      </c>
      <c r="H13918" s="45"/>
    </row>
    <row r="13919" spans="1:8" s="137" customFormat="1" ht="14.25">
      <c r="A13919" s="130">
        <v>20004</v>
      </c>
      <c r="B13919" s="21" t="s">
        <v>1867</v>
      </c>
      <c r="C13919" s="136" t="s">
        <v>14650</v>
      </c>
      <c r="D13919" s="33" t="s">
        <v>25</v>
      </c>
      <c r="E13919" s="34">
        <v>16.510000000000002</v>
      </c>
      <c r="F13919" s="170">
        <f t="shared" si="262"/>
        <v>16.510000000000002</v>
      </c>
      <c r="H13919" s="45"/>
    </row>
    <row r="13920" spans="1:8" s="137" customFormat="1" ht="14.25">
      <c r="A13920" s="130">
        <v>20005</v>
      </c>
      <c r="B13920" s="21" t="s">
        <v>1867</v>
      </c>
      <c r="C13920" s="136" t="s">
        <v>14524</v>
      </c>
      <c r="D13920" s="33" t="s">
        <v>25</v>
      </c>
      <c r="E13920" s="34">
        <v>32.36</v>
      </c>
      <c r="F13920" s="170">
        <f t="shared" si="262"/>
        <v>32.36</v>
      </c>
      <c r="H13920" s="45"/>
    </row>
    <row r="13921" spans="1:8" s="137" customFormat="1" ht="14.25">
      <c r="A13921" s="130">
        <v>20006</v>
      </c>
      <c r="B13921" s="21" t="s">
        <v>1867</v>
      </c>
      <c r="C13921" s="136" t="s">
        <v>14651</v>
      </c>
      <c r="D13921" s="33" t="s">
        <v>25</v>
      </c>
      <c r="E13921" s="34">
        <v>32.36</v>
      </c>
      <c r="F13921" s="170">
        <f t="shared" si="262"/>
        <v>32.36</v>
      </c>
      <c r="H13921" s="45"/>
    </row>
    <row r="13922" spans="1:8" s="137" customFormat="1" ht="14.25">
      <c r="A13922" s="130">
        <v>20117</v>
      </c>
      <c r="B13922" s="21" t="s">
        <v>1867</v>
      </c>
      <c r="C13922" s="136" t="s">
        <v>14652</v>
      </c>
      <c r="D13922" s="33" t="s">
        <v>25</v>
      </c>
      <c r="E13922" s="34">
        <v>84.87</v>
      </c>
      <c r="F13922" s="170">
        <f t="shared" si="262"/>
        <v>84.87</v>
      </c>
      <c r="H13922" s="45"/>
    </row>
    <row r="13923" spans="1:8" s="137" customFormat="1" ht="14.25">
      <c r="A13923" s="130">
        <v>20017</v>
      </c>
      <c r="B13923" s="21" t="s">
        <v>1867</v>
      </c>
      <c r="C13923" s="136" t="s">
        <v>14653</v>
      </c>
      <c r="D13923" s="33" t="s">
        <v>25</v>
      </c>
      <c r="E13923" s="34">
        <v>27.24</v>
      </c>
      <c r="F13923" s="170">
        <f t="shared" si="262"/>
        <v>27.24</v>
      </c>
      <c r="H13923" s="45"/>
    </row>
    <row r="13924" spans="1:8" s="137" customFormat="1" ht="14.25">
      <c r="A13924" s="130">
        <v>20018</v>
      </c>
      <c r="B13924" s="21" t="s">
        <v>1867</v>
      </c>
      <c r="C13924" s="136" t="s">
        <v>14654</v>
      </c>
      <c r="D13924" s="33" t="s">
        <v>25</v>
      </c>
      <c r="E13924" s="34">
        <v>27.24</v>
      </c>
      <c r="F13924" s="170">
        <f t="shared" ref="F13924:F13955" si="263">E13924*$F$13859</f>
        <v>27.24</v>
      </c>
      <c r="H13924" s="45"/>
    </row>
    <row r="13925" spans="1:8" s="137" customFormat="1" ht="14.25">
      <c r="A13925" s="130">
        <v>20019</v>
      </c>
      <c r="B13925" s="21" t="s">
        <v>1867</v>
      </c>
      <c r="C13925" s="136" t="s">
        <v>2566</v>
      </c>
      <c r="D13925" s="33" t="s">
        <v>25</v>
      </c>
      <c r="E13925" s="34">
        <v>16.510000000000002</v>
      </c>
      <c r="F13925" s="170">
        <f t="shared" si="263"/>
        <v>16.510000000000002</v>
      </c>
      <c r="H13925" s="45"/>
    </row>
    <row r="13926" spans="1:8" s="137" customFormat="1" ht="14.25">
      <c r="A13926" s="140"/>
      <c r="B13926" s="21"/>
      <c r="C13926" s="141" t="s">
        <v>14655</v>
      </c>
      <c r="D13926" s="142" t="s">
        <v>26</v>
      </c>
      <c r="E13926" s="143"/>
      <c r="F13926" s="170">
        <f t="shared" si="263"/>
        <v>0</v>
      </c>
      <c r="H13926" s="45"/>
    </row>
    <row r="13927" spans="1:8" s="137" customFormat="1" ht="14.25">
      <c r="A13927" s="130">
        <v>20028</v>
      </c>
      <c r="B13927" s="21" t="s">
        <v>1867</v>
      </c>
      <c r="C13927" s="136" t="s">
        <v>14656</v>
      </c>
      <c r="D13927" s="33" t="s">
        <v>22</v>
      </c>
      <c r="E13927" s="34">
        <v>10653.3</v>
      </c>
      <c r="F13927" s="170">
        <f t="shared" si="263"/>
        <v>10653.3</v>
      </c>
      <c r="H13927" s="45"/>
    </row>
    <row r="13928" spans="1:8" s="137" customFormat="1" ht="14.25">
      <c r="A13928" s="130">
        <v>20105</v>
      </c>
      <c r="B13928" s="21" t="s">
        <v>1867</v>
      </c>
      <c r="C13928" s="136" t="s">
        <v>14657</v>
      </c>
      <c r="D13928" s="33" t="s">
        <v>22</v>
      </c>
      <c r="E13928" s="34">
        <v>8516.61</v>
      </c>
      <c r="F13928" s="170">
        <f t="shared" si="263"/>
        <v>8516.61</v>
      </c>
      <c r="H13928" s="45"/>
    </row>
    <row r="13929" spans="1:8" s="137" customFormat="1" ht="14.25">
      <c r="A13929" s="130">
        <v>20001</v>
      </c>
      <c r="B13929" s="21" t="s">
        <v>1867</v>
      </c>
      <c r="C13929" s="136" t="s">
        <v>14658</v>
      </c>
      <c r="D13929" s="33" t="s">
        <v>22</v>
      </c>
      <c r="E13929" s="34">
        <v>17620.98</v>
      </c>
      <c r="F13929" s="170">
        <f t="shared" si="263"/>
        <v>17620.98</v>
      </c>
      <c r="H13929" s="45"/>
    </row>
    <row r="13930" spans="1:8" s="137" customFormat="1" ht="14.25">
      <c r="A13930" s="130">
        <v>103585</v>
      </c>
      <c r="B13930" s="21" t="s">
        <v>1867</v>
      </c>
      <c r="C13930" s="136" t="s">
        <v>14659</v>
      </c>
      <c r="D13930" s="33" t="s">
        <v>22</v>
      </c>
      <c r="E13930" s="34">
        <v>6900.67</v>
      </c>
      <c r="F13930" s="170">
        <f t="shared" si="263"/>
        <v>6900.67</v>
      </c>
      <c r="H13930" s="45"/>
    </row>
    <row r="13931" spans="1:8" s="137" customFormat="1" ht="14.25">
      <c r="A13931" s="130">
        <v>103584</v>
      </c>
      <c r="B13931" s="21" t="s">
        <v>1867</v>
      </c>
      <c r="C13931" s="136" t="s">
        <v>14660</v>
      </c>
      <c r="D13931" s="33" t="s">
        <v>22</v>
      </c>
      <c r="E13931" s="34">
        <v>11551.93</v>
      </c>
      <c r="F13931" s="170">
        <f t="shared" si="263"/>
        <v>11551.93</v>
      </c>
      <c r="H13931" s="45"/>
    </row>
    <row r="13932" spans="1:8" s="137" customFormat="1" ht="14.25">
      <c r="A13932" s="130">
        <v>20021</v>
      </c>
      <c r="B13932" s="21" t="s">
        <v>1867</v>
      </c>
      <c r="C13932" s="136" t="s">
        <v>14661</v>
      </c>
      <c r="D13932" s="33" t="s">
        <v>22</v>
      </c>
      <c r="E13932" s="34">
        <v>3342.29</v>
      </c>
      <c r="F13932" s="170">
        <f t="shared" si="263"/>
        <v>3342.29</v>
      </c>
      <c r="H13932" s="45"/>
    </row>
    <row r="13933" spans="1:8" s="137" customFormat="1" ht="14.25">
      <c r="A13933" s="130">
        <v>20024</v>
      </c>
      <c r="B13933" s="21" t="s">
        <v>1867</v>
      </c>
      <c r="C13933" s="136" t="s">
        <v>14662</v>
      </c>
      <c r="D13933" s="33" t="s">
        <v>22</v>
      </c>
      <c r="E13933" s="34">
        <v>9323.59</v>
      </c>
      <c r="F13933" s="170">
        <f t="shared" si="263"/>
        <v>9323.59</v>
      </c>
      <c r="H13933" s="45"/>
    </row>
    <row r="13934" spans="1:8" s="137" customFormat="1" ht="14.25">
      <c r="A13934" s="130">
        <v>20025</v>
      </c>
      <c r="B13934" s="21" t="s">
        <v>1867</v>
      </c>
      <c r="C13934" s="136" t="s">
        <v>14663</v>
      </c>
      <c r="D13934" s="33" t="s">
        <v>22</v>
      </c>
      <c r="E13934" s="34">
        <v>3342.29</v>
      </c>
      <c r="F13934" s="170">
        <f t="shared" si="263"/>
        <v>3342.29</v>
      </c>
      <c r="H13934" s="45"/>
    </row>
    <row r="13935" spans="1:8" s="137" customFormat="1" ht="14.25">
      <c r="A13935" s="130">
        <v>20026</v>
      </c>
      <c r="B13935" s="21" t="s">
        <v>1867</v>
      </c>
      <c r="C13935" s="136" t="s">
        <v>14527</v>
      </c>
      <c r="D13935" s="33" t="s">
        <v>22</v>
      </c>
      <c r="E13935" s="34">
        <v>3107.86</v>
      </c>
      <c r="F13935" s="170">
        <f t="shared" si="263"/>
        <v>3107.86</v>
      </c>
      <c r="H13935" s="45"/>
    </row>
    <row r="13936" spans="1:8" s="137" customFormat="1" ht="14.25">
      <c r="A13936" s="130">
        <v>100387</v>
      </c>
      <c r="B13936" s="21" t="s">
        <v>1867</v>
      </c>
      <c r="C13936" s="136" t="s">
        <v>14610</v>
      </c>
      <c r="D13936" s="33" t="s">
        <v>22</v>
      </c>
      <c r="E13936" s="34">
        <v>2807.69</v>
      </c>
      <c r="F13936" s="170">
        <f t="shared" si="263"/>
        <v>2807.69</v>
      </c>
      <c r="H13936" s="45"/>
    </row>
    <row r="13937" spans="1:8" s="137" customFormat="1" ht="14.25">
      <c r="A13937" s="130">
        <v>20029</v>
      </c>
      <c r="B13937" s="21" t="s">
        <v>1867</v>
      </c>
      <c r="C13937" s="136" t="s">
        <v>14596</v>
      </c>
      <c r="D13937" s="33" t="s">
        <v>22</v>
      </c>
      <c r="E13937" s="34">
        <v>2807.69</v>
      </c>
      <c r="F13937" s="170">
        <f t="shared" si="263"/>
        <v>2807.69</v>
      </c>
      <c r="H13937" s="45"/>
    </row>
    <row r="13938" spans="1:8" s="137" customFormat="1" ht="14.25">
      <c r="A13938" s="130">
        <v>20031</v>
      </c>
      <c r="B13938" s="21" t="s">
        <v>1867</v>
      </c>
      <c r="C13938" s="136" t="s">
        <v>14568</v>
      </c>
      <c r="D13938" s="33" t="s">
        <v>22</v>
      </c>
      <c r="E13938" s="34">
        <v>3957.15</v>
      </c>
      <c r="F13938" s="170">
        <f t="shared" si="263"/>
        <v>3957.15</v>
      </c>
      <c r="H13938" s="45"/>
    </row>
    <row r="13939" spans="1:8" s="137" customFormat="1" ht="14.25">
      <c r="A13939" s="130">
        <v>103587</v>
      </c>
      <c r="B13939" s="21" t="s">
        <v>1867</v>
      </c>
      <c r="C13939" s="136" t="s">
        <v>14664</v>
      </c>
      <c r="D13939" s="33" t="s">
        <v>22</v>
      </c>
      <c r="E13939" s="34">
        <v>7915.32</v>
      </c>
      <c r="F13939" s="170">
        <f t="shared" si="263"/>
        <v>7915.32</v>
      </c>
      <c r="H13939" s="45"/>
    </row>
    <row r="13940" spans="1:8" s="137" customFormat="1" ht="14.25">
      <c r="A13940" s="130">
        <v>20044</v>
      </c>
      <c r="B13940" s="21" t="s">
        <v>1867</v>
      </c>
      <c r="C13940" s="136" t="s">
        <v>14665</v>
      </c>
      <c r="D13940" s="33" t="s">
        <v>22</v>
      </c>
      <c r="E13940" s="34">
        <v>10215.450000000001</v>
      </c>
      <c r="F13940" s="170">
        <f t="shared" si="263"/>
        <v>10215.450000000001</v>
      </c>
      <c r="H13940" s="45"/>
    </row>
    <row r="13941" spans="1:8" s="137" customFormat="1" ht="14.25">
      <c r="A13941" s="130">
        <v>20048</v>
      </c>
      <c r="B13941" s="21" t="s">
        <v>1867</v>
      </c>
      <c r="C13941" s="136" t="s">
        <v>14535</v>
      </c>
      <c r="D13941" s="33" t="s">
        <v>22</v>
      </c>
      <c r="E13941" s="34">
        <v>8157.62</v>
      </c>
      <c r="F13941" s="170">
        <f t="shared" si="263"/>
        <v>8157.62</v>
      </c>
      <c r="H13941" s="45"/>
    </row>
    <row r="13942" spans="1:8" s="137" customFormat="1" ht="14.25">
      <c r="A13942" s="130">
        <v>20051</v>
      </c>
      <c r="B13942" s="21" t="s">
        <v>1867</v>
      </c>
      <c r="C13942" s="136" t="s">
        <v>14666</v>
      </c>
      <c r="D13942" s="33" t="s">
        <v>22</v>
      </c>
      <c r="E13942" s="34">
        <v>16164.08</v>
      </c>
      <c r="F13942" s="170">
        <f t="shared" si="263"/>
        <v>16164.08</v>
      </c>
      <c r="H13942" s="45"/>
    </row>
    <row r="13943" spans="1:8" s="137" customFormat="1" ht="14.25">
      <c r="A13943" s="130">
        <v>20052</v>
      </c>
      <c r="B13943" s="21" t="s">
        <v>1867</v>
      </c>
      <c r="C13943" s="136" t="s">
        <v>14667</v>
      </c>
      <c r="D13943" s="33" t="s">
        <v>22</v>
      </c>
      <c r="E13943" s="34">
        <v>3957.15</v>
      </c>
      <c r="F13943" s="170">
        <f t="shared" si="263"/>
        <v>3957.15</v>
      </c>
      <c r="H13943" s="45"/>
    </row>
    <row r="13944" spans="1:8" s="137" customFormat="1" ht="14.25">
      <c r="A13944" s="130">
        <v>20054</v>
      </c>
      <c r="B13944" s="21" t="s">
        <v>1867</v>
      </c>
      <c r="C13944" s="136" t="s">
        <v>14668</v>
      </c>
      <c r="D13944" s="33" t="s">
        <v>22</v>
      </c>
      <c r="E13944" s="34">
        <v>11628.12</v>
      </c>
      <c r="F13944" s="170">
        <f t="shared" si="263"/>
        <v>11628.12</v>
      </c>
      <c r="H13944" s="45"/>
    </row>
    <row r="13945" spans="1:8" s="137" customFormat="1" ht="14.25">
      <c r="A13945" s="130">
        <v>20077</v>
      </c>
      <c r="B13945" s="21" t="s">
        <v>1867</v>
      </c>
      <c r="C13945" s="136" t="s">
        <v>14592</v>
      </c>
      <c r="D13945" s="33" t="s">
        <v>22</v>
      </c>
      <c r="E13945" s="34">
        <v>19685.96</v>
      </c>
      <c r="F13945" s="170">
        <f t="shared" si="263"/>
        <v>19685.96</v>
      </c>
      <c r="H13945" s="45"/>
    </row>
    <row r="13946" spans="1:8" s="137" customFormat="1" ht="14.25">
      <c r="A13946" s="130">
        <v>20073</v>
      </c>
      <c r="B13946" s="21" t="s">
        <v>1867</v>
      </c>
      <c r="C13946" s="136" t="s">
        <v>14669</v>
      </c>
      <c r="D13946" s="33" t="s">
        <v>22</v>
      </c>
      <c r="E13946" s="34">
        <v>32429.81</v>
      </c>
      <c r="F13946" s="170">
        <f t="shared" si="263"/>
        <v>32429.81</v>
      </c>
      <c r="H13946" s="45"/>
    </row>
    <row r="13947" spans="1:8" s="137" customFormat="1" ht="14.25">
      <c r="A13947" s="130">
        <v>20070</v>
      </c>
      <c r="B13947" s="21" t="s">
        <v>1867</v>
      </c>
      <c r="C13947" s="136" t="s">
        <v>2561</v>
      </c>
      <c r="D13947" s="33" t="s">
        <v>22</v>
      </c>
      <c r="E13947" s="34">
        <v>22088.48</v>
      </c>
      <c r="F13947" s="170">
        <f t="shared" si="263"/>
        <v>22088.48</v>
      </c>
      <c r="H13947" s="45"/>
    </row>
    <row r="13948" spans="1:8" s="137" customFormat="1" ht="14.25">
      <c r="A13948" s="130">
        <v>20069</v>
      </c>
      <c r="B13948" s="21" t="s">
        <v>1867</v>
      </c>
      <c r="C13948" s="136" t="s">
        <v>2562</v>
      </c>
      <c r="D13948" s="33" t="s">
        <v>22</v>
      </c>
      <c r="E13948" s="34">
        <v>22353.97</v>
      </c>
      <c r="F13948" s="170">
        <f t="shared" si="263"/>
        <v>22353.97</v>
      </c>
      <c r="H13948" s="45"/>
    </row>
    <row r="13949" spans="1:8" s="137" customFormat="1" ht="14.25">
      <c r="A13949" s="130">
        <v>20079</v>
      </c>
      <c r="B13949" s="21" t="s">
        <v>1867</v>
      </c>
      <c r="C13949" s="136" t="s">
        <v>14670</v>
      </c>
      <c r="D13949" s="33" t="s">
        <v>22</v>
      </c>
      <c r="E13949" s="34">
        <v>28210.97</v>
      </c>
      <c r="F13949" s="170">
        <f t="shared" si="263"/>
        <v>28210.97</v>
      </c>
      <c r="H13949" s="45"/>
    </row>
    <row r="13950" spans="1:8" s="137" customFormat="1" ht="14.25">
      <c r="A13950" s="130">
        <v>20153</v>
      </c>
      <c r="B13950" s="21" t="s">
        <v>1867</v>
      </c>
      <c r="C13950" s="136" t="s">
        <v>14671</v>
      </c>
      <c r="D13950" s="33" t="s">
        <v>22</v>
      </c>
      <c r="E13950" s="34">
        <v>34784.769999999997</v>
      </c>
      <c r="F13950" s="170">
        <f t="shared" si="263"/>
        <v>34784.769999999997</v>
      </c>
      <c r="H13950" s="45"/>
    </row>
    <row r="13951" spans="1:8" s="137" customFormat="1" ht="14.25">
      <c r="A13951" s="130">
        <v>20084</v>
      </c>
      <c r="B13951" s="21" t="s">
        <v>1867</v>
      </c>
      <c r="C13951" s="136" t="s">
        <v>14672</v>
      </c>
      <c r="D13951" s="33" t="s">
        <v>22</v>
      </c>
      <c r="E13951" s="34">
        <v>27307.59</v>
      </c>
      <c r="F13951" s="170">
        <f t="shared" si="263"/>
        <v>27307.59</v>
      </c>
      <c r="H13951" s="45"/>
    </row>
    <row r="13952" spans="1:8" s="137" customFormat="1" ht="14.25">
      <c r="A13952" s="130">
        <v>103588</v>
      </c>
      <c r="B13952" s="21" t="s">
        <v>1867</v>
      </c>
      <c r="C13952" s="136" t="s">
        <v>14673</v>
      </c>
      <c r="D13952" s="33" t="s">
        <v>22</v>
      </c>
      <c r="E13952" s="34">
        <v>8936.0400000000009</v>
      </c>
      <c r="F13952" s="170">
        <f t="shared" si="263"/>
        <v>8936.0400000000009</v>
      </c>
      <c r="H13952" s="45"/>
    </row>
    <row r="13953" spans="1:8" s="137" customFormat="1" ht="14.25">
      <c r="A13953" s="130">
        <v>20089</v>
      </c>
      <c r="B13953" s="21" t="s">
        <v>1867</v>
      </c>
      <c r="C13953" s="136" t="s">
        <v>14545</v>
      </c>
      <c r="D13953" s="33" t="s">
        <v>22</v>
      </c>
      <c r="E13953" s="34">
        <v>6910.73</v>
      </c>
      <c r="F13953" s="170">
        <f t="shared" si="263"/>
        <v>6910.73</v>
      </c>
      <c r="H13953" s="45"/>
    </row>
    <row r="13954" spans="1:8" s="137" customFormat="1" ht="14.25">
      <c r="A13954" s="130">
        <v>20090</v>
      </c>
      <c r="B13954" s="21" t="s">
        <v>1867</v>
      </c>
      <c r="C13954" s="136" t="s">
        <v>14674</v>
      </c>
      <c r="D13954" s="33" t="s">
        <v>22</v>
      </c>
      <c r="E13954" s="34">
        <v>4143.8</v>
      </c>
      <c r="F13954" s="170">
        <f t="shared" si="263"/>
        <v>4143.8</v>
      </c>
      <c r="H13954" s="45"/>
    </row>
    <row r="13955" spans="1:8" s="137" customFormat="1" ht="14.25">
      <c r="A13955" s="130">
        <v>20091</v>
      </c>
      <c r="B13955" s="21" t="s">
        <v>1867</v>
      </c>
      <c r="C13955" s="136" t="s">
        <v>14675</v>
      </c>
      <c r="D13955" s="33" t="s">
        <v>22</v>
      </c>
      <c r="E13955" s="34">
        <v>11980.96</v>
      </c>
      <c r="F13955" s="170">
        <f t="shared" si="263"/>
        <v>11980.96</v>
      </c>
      <c r="H13955" s="45"/>
    </row>
    <row r="13956" spans="1:8" s="137" customFormat="1" ht="14.25">
      <c r="A13956" s="130">
        <v>20098</v>
      </c>
      <c r="B13956" s="21" t="s">
        <v>1867</v>
      </c>
      <c r="C13956" s="136" t="s">
        <v>14676</v>
      </c>
      <c r="D13956" s="33" t="s">
        <v>22</v>
      </c>
      <c r="E13956" s="34">
        <v>4345.16</v>
      </c>
      <c r="F13956" s="170">
        <f t="shared" ref="F13956:F13971" si="264">E13956*$F$13859</f>
        <v>4345.16</v>
      </c>
      <c r="H13956" s="45"/>
    </row>
    <row r="13957" spans="1:8" s="137" customFormat="1" ht="14.25">
      <c r="A13957" s="130">
        <v>103586</v>
      </c>
      <c r="B13957" s="21" t="s">
        <v>1867</v>
      </c>
      <c r="C13957" s="136" t="s">
        <v>14677</v>
      </c>
      <c r="D13957" s="33" t="s">
        <v>22</v>
      </c>
      <c r="E13957" s="34">
        <v>5810.75</v>
      </c>
      <c r="F13957" s="170">
        <f t="shared" si="264"/>
        <v>5810.75</v>
      </c>
      <c r="H13957" s="45"/>
    </row>
    <row r="13958" spans="1:8" s="137" customFormat="1" ht="14.25">
      <c r="A13958" s="130">
        <v>20114</v>
      </c>
      <c r="B13958" s="21" t="s">
        <v>1867</v>
      </c>
      <c r="C13958" s="136" t="s">
        <v>14555</v>
      </c>
      <c r="D13958" s="33" t="s">
        <v>22</v>
      </c>
      <c r="E13958" s="34">
        <v>4590.45</v>
      </c>
      <c r="F13958" s="170">
        <f t="shared" si="264"/>
        <v>4590.45</v>
      </c>
      <c r="H13958" s="45"/>
    </row>
    <row r="13959" spans="1:8" s="137" customFormat="1" ht="14.25">
      <c r="A13959" s="130">
        <v>20174</v>
      </c>
      <c r="B13959" s="21" t="s">
        <v>1867</v>
      </c>
      <c r="C13959" s="136" t="s">
        <v>14678</v>
      </c>
      <c r="D13959" s="33" t="s">
        <v>22</v>
      </c>
      <c r="E13959" s="34">
        <v>2807.69</v>
      </c>
      <c r="F13959" s="170">
        <f t="shared" si="264"/>
        <v>2807.69</v>
      </c>
      <c r="H13959" s="45"/>
    </row>
    <row r="13960" spans="1:8" s="137" customFormat="1" ht="14.25">
      <c r="A13960" s="130">
        <v>20007</v>
      </c>
      <c r="B13960" s="21" t="s">
        <v>1867</v>
      </c>
      <c r="C13960" s="136" t="s">
        <v>14679</v>
      </c>
      <c r="D13960" s="33" t="s">
        <v>22</v>
      </c>
      <c r="E13960" s="34">
        <v>5801.29</v>
      </c>
      <c r="F13960" s="170">
        <f t="shared" si="264"/>
        <v>5801.29</v>
      </c>
      <c r="H13960" s="45"/>
    </row>
    <row r="13961" spans="1:8" s="137" customFormat="1" ht="14.25">
      <c r="A13961" s="130">
        <v>20009</v>
      </c>
      <c r="B13961" s="21" t="s">
        <v>1867</v>
      </c>
      <c r="C13961" s="136" t="s">
        <v>14680</v>
      </c>
      <c r="D13961" s="33" t="s">
        <v>22</v>
      </c>
      <c r="E13961" s="34">
        <v>7483.45</v>
      </c>
      <c r="F13961" s="170">
        <f t="shared" si="264"/>
        <v>7483.45</v>
      </c>
      <c r="H13961" s="45"/>
    </row>
    <row r="13962" spans="1:8" s="137" customFormat="1" ht="14.25">
      <c r="A13962" s="130">
        <v>99872</v>
      </c>
      <c r="B13962" s="21" t="s">
        <v>1867</v>
      </c>
      <c r="C13962" s="136" t="s">
        <v>14681</v>
      </c>
      <c r="D13962" s="33" t="s">
        <v>22</v>
      </c>
      <c r="E13962" s="34">
        <v>9323.59</v>
      </c>
      <c r="F13962" s="170">
        <f t="shared" si="264"/>
        <v>9323.59</v>
      </c>
      <c r="H13962" s="45"/>
    </row>
    <row r="13963" spans="1:8" s="137" customFormat="1" ht="14.25">
      <c r="A13963" s="130">
        <v>99873</v>
      </c>
      <c r="B13963" s="21" t="s">
        <v>1867</v>
      </c>
      <c r="C13963" s="136" t="s">
        <v>14682</v>
      </c>
      <c r="D13963" s="33" t="s">
        <v>22</v>
      </c>
      <c r="E13963" s="34">
        <v>12328.69</v>
      </c>
      <c r="F13963" s="170">
        <f t="shared" si="264"/>
        <v>12328.69</v>
      </c>
      <c r="H13963" s="45"/>
    </row>
    <row r="13964" spans="1:8" s="137" customFormat="1" ht="14.25">
      <c r="A13964" s="130">
        <v>20008</v>
      </c>
      <c r="B13964" s="21" t="s">
        <v>1867</v>
      </c>
      <c r="C13964" s="136" t="s">
        <v>14683</v>
      </c>
      <c r="D13964" s="33" t="s">
        <v>22</v>
      </c>
      <c r="E13964" s="34">
        <v>5590.6</v>
      </c>
      <c r="F13964" s="170">
        <f t="shared" si="264"/>
        <v>5590.6</v>
      </c>
      <c r="H13964" s="45"/>
    </row>
    <row r="13965" spans="1:8" s="137" customFormat="1" ht="14.25">
      <c r="A13965" s="130">
        <v>99302</v>
      </c>
      <c r="B13965" s="21" t="s">
        <v>1867</v>
      </c>
      <c r="C13965" s="136" t="s">
        <v>14684</v>
      </c>
      <c r="D13965" s="33" t="s">
        <v>22</v>
      </c>
      <c r="E13965" s="34">
        <v>8204.2000000000007</v>
      </c>
      <c r="F13965" s="170">
        <f t="shared" si="264"/>
        <v>8204.2000000000007</v>
      </c>
      <c r="H13965" s="45"/>
    </row>
    <row r="13966" spans="1:8" s="137" customFormat="1" ht="14.25">
      <c r="A13966" s="130">
        <v>20010</v>
      </c>
      <c r="B13966" s="21" t="s">
        <v>1867</v>
      </c>
      <c r="C13966" s="136" t="s">
        <v>14685</v>
      </c>
      <c r="D13966" s="33" t="s">
        <v>22</v>
      </c>
      <c r="E13966" s="34">
        <v>5590.6</v>
      </c>
      <c r="F13966" s="170">
        <f t="shared" si="264"/>
        <v>5590.6</v>
      </c>
      <c r="H13966" s="45"/>
    </row>
    <row r="13967" spans="1:8" s="137" customFormat="1" ht="14.25">
      <c r="A13967" s="130">
        <v>99874</v>
      </c>
      <c r="B13967" s="21" t="s">
        <v>1867</v>
      </c>
      <c r="C13967" s="136" t="s">
        <v>14686</v>
      </c>
      <c r="D13967" s="33" t="s">
        <v>22</v>
      </c>
      <c r="E13967" s="34">
        <v>16164.08</v>
      </c>
      <c r="F13967" s="170">
        <f t="shared" si="264"/>
        <v>16164.08</v>
      </c>
      <c r="H13967" s="45"/>
    </row>
    <row r="13968" spans="1:8" s="137" customFormat="1" ht="14.25">
      <c r="A13968" s="130">
        <v>20014</v>
      </c>
      <c r="B13968" s="21" t="s">
        <v>1867</v>
      </c>
      <c r="C13968" s="136" t="s">
        <v>14595</v>
      </c>
      <c r="D13968" s="33" t="s">
        <v>22</v>
      </c>
      <c r="E13968" s="34">
        <v>7246.53</v>
      </c>
      <c r="F13968" s="170">
        <f t="shared" si="264"/>
        <v>7246.53</v>
      </c>
      <c r="H13968" s="45"/>
    </row>
    <row r="13969" spans="1:8" s="137" customFormat="1" ht="14.25">
      <c r="A13969" s="130">
        <v>20015</v>
      </c>
      <c r="B13969" s="21" t="s">
        <v>1867</v>
      </c>
      <c r="C13969" s="136" t="s">
        <v>14687</v>
      </c>
      <c r="D13969" s="33" t="s">
        <v>22</v>
      </c>
      <c r="E13969" s="34">
        <v>4345.16</v>
      </c>
      <c r="F13969" s="170">
        <f t="shared" si="264"/>
        <v>4345.16</v>
      </c>
      <c r="H13969" s="45"/>
    </row>
    <row r="13970" spans="1:8" s="137" customFormat="1" ht="14.25">
      <c r="A13970" s="130">
        <v>20016</v>
      </c>
      <c r="B13970" s="21" t="s">
        <v>1867</v>
      </c>
      <c r="C13970" s="136" t="s">
        <v>14688</v>
      </c>
      <c r="D13970" s="33" t="s">
        <v>22</v>
      </c>
      <c r="E13970" s="34">
        <v>12563.15</v>
      </c>
      <c r="F13970" s="170">
        <f t="shared" si="264"/>
        <v>12563.15</v>
      </c>
      <c r="H13970" s="45"/>
    </row>
    <row r="13971" spans="1:8" s="137" customFormat="1" ht="14.25">
      <c r="A13971" s="130">
        <v>103589</v>
      </c>
      <c r="B13971" s="21" t="s">
        <v>1867</v>
      </c>
      <c r="C13971" s="136" t="s">
        <v>14689</v>
      </c>
      <c r="D13971" s="33" t="s">
        <v>22</v>
      </c>
      <c r="E13971" s="34">
        <v>22088.48</v>
      </c>
      <c r="F13971" s="170">
        <f t="shared" si="264"/>
        <v>22088.48</v>
      </c>
      <c r="G13971" s="144" t="s">
        <v>38</v>
      </c>
      <c r="H13971" s="45"/>
    </row>
    <row r="13972" spans="1:8" s="150" customFormat="1" ht="30.75" customHeight="1">
      <c r="A13972" s="134"/>
      <c r="B13972" s="57"/>
      <c r="C13972" s="58" t="s">
        <v>1869</v>
      </c>
      <c r="D13972" s="57"/>
      <c r="E13972" s="57"/>
      <c r="F13972" s="138" t="s">
        <v>60</v>
      </c>
      <c r="G13972" s="283">
        <f>'Reajuste '!$R$4</f>
        <v>1</v>
      </c>
      <c r="H13972" s="282"/>
    </row>
    <row r="13973" spans="1:8" s="150" customFormat="1" ht="24" customHeight="1">
      <c r="A13973" s="135" t="s">
        <v>1</v>
      </c>
      <c r="B13973" s="47" t="s">
        <v>1737</v>
      </c>
      <c r="C13973" s="48" t="s">
        <v>1732</v>
      </c>
      <c r="D13973" s="47" t="s">
        <v>1738</v>
      </c>
      <c r="E13973" s="64" t="s">
        <v>1864</v>
      </c>
      <c r="F13973" s="176" t="s">
        <v>14794</v>
      </c>
      <c r="G13973" s="64" t="s">
        <v>1863</v>
      </c>
      <c r="H13973" s="176" t="s">
        <v>14794</v>
      </c>
    </row>
    <row r="13974" spans="1:8" s="150" customFormat="1" ht="14.25">
      <c r="A13974" s="130">
        <v>30041</v>
      </c>
      <c r="B13974" s="21" t="s">
        <v>1870</v>
      </c>
      <c r="C13974" s="136" t="s">
        <v>14690</v>
      </c>
      <c r="D13974" s="33" t="s">
        <v>25</v>
      </c>
      <c r="E13974" s="34">
        <v>397.86</v>
      </c>
      <c r="F13974" s="175">
        <f>E13974*$G$13972</f>
        <v>397.86</v>
      </c>
      <c r="G13974" s="34">
        <v>198.68</v>
      </c>
      <c r="H13974" s="175">
        <f>G13974*$G$13972</f>
        <v>198.68</v>
      </c>
    </row>
    <row r="13975" spans="1:8" s="150" customFormat="1" ht="14.25">
      <c r="A13975" s="130">
        <v>30047</v>
      </c>
      <c r="B13975" s="21" t="s">
        <v>1870</v>
      </c>
      <c r="C13975" s="136" t="s">
        <v>14691</v>
      </c>
      <c r="D13975" s="33" t="s">
        <v>25</v>
      </c>
      <c r="E13975" s="34">
        <v>13.09</v>
      </c>
      <c r="F13975" s="175">
        <f t="shared" ref="F13975:H14038" si="265">E13975*$G$13972</f>
        <v>13.09</v>
      </c>
      <c r="G13975" s="34">
        <v>1.32</v>
      </c>
      <c r="H13975" s="175">
        <f t="shared" si="265"/>
        <v>1.32</v>
      </c>
    </row>
    <row r="13976" spans="1:8" s="150" customFormat="1" ht="14.25">
      <c r="A13976" s="130">
        <v>30140</v>
      </c>
      <c r="B13976" s="21" t="s">
        <v>1870</v>
      </c>
      <c r="C13976" s="136" t="s">
        <v>14692</v>
      </c>
      <c r="D13976" s="33" t="s">
        <v>25</v>
      </c>
      <c r="E13976" s="34">
        <v>159.24</v>
      </c>
      <c r="F13976" s="175">
        <f t="shared" si="265"/>
        <v>159.24</v>
      </c>
      <c r="G13976" s="34">
        <v>129.75</v>
      </c>
      <c r="H13976" s="175">
        <f t="shared" si="265"/>
        <v>129.75</v>
      </c>
    </row>
    <row r="13977" spans="1:8" s="150" customFormat="1" ht="14.25">
      <c r="A13977" s="130">
        <v>101529</v>
      </c>
      <c r="B13977" s="21" t="s">
        <v>1870</v>
      </c>
      <c r="C13977" s="136" t="s">
        <v>14693</v>
      </c>
      <c r="D13977" s="33" t="s">
        <v>25</v>
      </c>
      <c r="E13977" s="34">
        <v>45.77</v>
      </c>
      <c r="F13977" s="175">
        <f t="shared" si="265"/>
        <v>45.77</v>
      </c>
      <c r="G13977" s="34">
        <v>39.11</v>
      </c>
      <c r="H13977" s="175">
        <f t="shared" si="265"/>
        <v>39.11</v>
      </c>
    </row>
    <row r="13978" spans="1:8" s="150" customFormat="1" ht="14.25">
      <c r="A13978" s="130">
        <v>30102</v>
      </c>
      <c r="B13978" s="21" t="s">
        <v>1870</v>
      </c>
      <c r="C13978" s="136" t="s">
        <v>14694</v>
      </c>
      <c r="D13978" s="33" t="s">
        <v>25</v>
      </c>
      <c r="E13978" s="34">
        <v>255.57</v>
      </c>
      <c r="F13978" s="175">
        <f t="shared" si="265"/>
        <v>255.57</v>
      </c>
      <c r="G13978" s="34">
        <v>55.24</v>
      </c>
      <c r="H13978" s="175">
        <f t="shared" si="265"/>
        <v>55.24</v>
      </c>
    </row>
    <row r="13979" spans="1:8" s="150" customFormat="1" ht="14.25">
      <c r="A13979" s="130">
        <v>30101</v>
      </c>
      <c r="B13979" s="21" t="s">
        <v>1870</v>
      </c>
      <c r="C13979" s="136" t="s">
        <v>14695</v>
      </c>
      <c r="D13979" s="33" t="s">
        <v>25</v>
      </c>
      <c r="E13979" s="34">
        <v>164.1</v>
      </c>
      <c r="F13979" s="175">
        <f t="shared" si="265"/>
        <v>164.1</v>
      </c>
      <c r="G13979" s="34">
        <v>52.48</v>
      </c>
      <c r="H13979" s="175">
        <f t="shared" si="265"/>
        <v>52.48</v>
      </c>
    </row>
    <row r="13980" spans="1:8" s="150" customFormat="1" ht="14.25">
      <c r="A13980" s="130">
        <v>30134</v>
      </c>
      <c r="B13980" s="21" t="s">
        <v>1870</v>
      </c>
      <c r="C13980" s="136" t="s">
        <v>14696</v>
      </c>
      <c r="D13980" s="33" t="s">
        <v>25</v>
      </c>
      <c r="E13980" s="34">
        <v>42.64</v>
      </c>
      <c r="F13980" s="175">
        <f t="shared" si="265"/>
        <v>42.64</v>
      </c>
      <c r="G13980" s="34">
        <v>25.76</v>
      </c>
      <c r="H13980" s="175">
        <f t="shared" si="265"/>
        <v>25.76</v>
      </c>
    </row>
    <row r="13981" spans="1:8" s="150" customFormat="1" ht="14.25">
      <c r="A13981" s="130">
        <v>30078</v>
      </c>
      <c r="B13981" s="21" t="s">
        <v>1870</v>
      </c>
      <c r="C13981" s="136" t="s">
        <v>14697</v>
      </c>
      <c r="D13981" s="33" t="s">
        <v>25</v>
      </c>
      <c r="E13981" s="34">
        <v>247.69</v>
      </c>
      <c r="F13981" s="175">
        <f t="shared" si="265"/>
        <v>247.69</v>
      </c>
      <c r="G13981" s="34">
        <v>97.33</v>
      </c>
      <c r="H13981" s="175">
        <f t="shared" si="265"/>
        <v>97.33</v>
      </c>
    </row>
    <row r="13982" spans="1:8" s="150" customFormat="1" ht="14.25">
      <c r="A13982" s="130">
        <v>30070</v>
      </c>
      <c r="B13982" s="21" t="s">
        <v>1870</v>
      </c>
      <c r="C13982" s="136" t="s">
        <v>14698</v>
      </c>
      <c r="D13982" s="33" t="s">
        <v>25</v>
      </c>
      <c r="E13982" s="34">
        <v>35.46</v>
      </c>
      <c r="F13982" s="175">
        <f t="shared" si="265"/>
        <v>35.46</v>
      </c>
      <c r="G13982" s="34">
        <v>29.57</v>
      </c>
      <c r="H13982" s="175">
        <f t="shared" si="265"/>
        <v>29.57</v>
      </c>
    </row>
    <row r="13983" spans="1:8" s="150" customFormat="1" ht="14.25">
      <c r="A13983" s="130">
        <v>30081</v>
      </c>
      <c r="B13983" s="21" t="s">
        <v>1870</v>
      </c>
      <c r="C13983" s="136" t="s">
        <v>14699</v>
      </c>
      <c r="D13983" s="33" t="s">
        <v>25</v>
      </c>
      <c r="E13983" s="34">
        <v>19.62</v>
      </c>
      <c r="F13983" s="175">
        <f t="shared" si="265"/>
        <v>19.62</v>
      </c>
      <c r="G13983" s="34">
        <v>16.87</v>
      </c>
      <c r="H13983" s="175">
        <f>G13983*$G$13972</f>
        <v>16.87</v>
      </c>
    </row>
    <row r="13984" spans="1:8" s="150" customFormat="1" ht="14.25">
      <c r="A13984" s="130">
        <v>30072</v>
      </c>
      <c r="B13984" s="21" t="s">
        <v>1870</v>
      </c>
      <c r="C13984" s="136" t="s">
        <v>14700</v>
      </c>
      <c r="D13984" s="33" t="s">
        <v>25</v>
      </c>
      <c r="E13984" s="34">
        <v>244.55</v>
      </c>
      <c r="F13984" s="175">
        <f t="shared" si="265"/>
        <v>244.55</v>
      </c>
      <c r="G13984" s="34">
        <v>80.73</v>
      </c>
      <c r="H13984" s="175">
        <f t="shared" si="265"/>
        <v>80.73</v>
      </c>
    </row>
    <row r="13985" spans="1:8" s="150" customFormat="1" ht="14.25">
      <c r="A13985" s="130">
        <v>30088</v>
      </c>
      <c r="B13985" s="21" t="s">
        <v>1870</v>
      </c>
      <c r="C13985" s="136" t="s">
        <v>14701</v>
      </c>
      <c r="D13985" s="33" t="s">
        <v>25</v>
      </c>
      <c r="E13985" s="34">
        <v>91.55</v>
      </c>
      <c r="F13985" s="175">
        <f t="shared" si="265"/>
        <v>91.55</v>
      </c>
      <c r="G13985" s="34">
        <v>49.52</v>
      </c>
      <c r="H13985" s="175">
        <f t="shared" si="265"/>
        <v>49.52</v>
      </c>
    </row>
    <row r="13986" spans="1:8" s="150" customFormat="1" ht="14.25">
      <c r="A13986" s="130">
        <v>30113</v>
      </c>
      <c r="B13986" s="21" t="s">
        <v>1870</v>
      </c>
      <c r="C13986" s="136" t="s">
        <v>14702</v>
      </c>
      <c r="D13986" s="33" t="s">
        <v>25</v>
      </c>
      <c r="E13986" s="34">
        <v>45.18</v>
      </c>
      <c r="F13986" s="175">
        <f t="shared" si="265"/>
        <v>45.18</v>
      </c>
      <c r="G13986" s="34">
        <v>25.14</v>
      </c>
      <c r="H13986" s="175">
        <f t="shared" si="265"/>
        <v>25.14</v>
      </c>
    </row>
    <row r="13987" spans="1:8" s="150" customFormat="1" ht="14.25">
      <c r="A13987" s="130">
        <v>101461</v>
      </c>
      <c r="B13987" s="21" t="s">
        <v>1870</v>
      </c>
      <c r="C13987" s="136" t="s">
        <v>14703</v>
      </c>
      <c r="D13987" s="33" t="s">
        <v>25</v>
      </c>
      <c r="E13987" s="34">
        <v>134.91999999999999</v>
      </c>
      <c r="F13987" s="175">
        <f t="shared" si="265"/>
        <v>134.91999999999999</v>
      </c>
      <c r="G13987" s="34">
        <v>85.41</v>
      </c>
      <c r="H13987" s="175">
        <f t="shared" si="265"/>
        <v>85.41</v>
      </c>
    </row>
    <row r="13988" spans="1:8" s="150" customFormat="1" ht="14.25">
      <c r="A13988" s="130">
        <v>30002</v>
      </c>
      <c r="B13988" s="21" t="s">
        <v>1870</v>
      </c>
      <c r="C13988" s="136" t="s">
        <v>14704</v>
      </c>
      <c r="D13988" s="33" t="s">
        <v>25</v>
      </c>
      <c r="E13988" s="34">
        <v>369.39</v>
      </c>
      <c r="F13988" s="175">
        <f t="shared" si="265"/>
        <v>369.39</v>
      </c>
      <c r="G13988" s="34">
        <v>107.83</v>
      </c>
      <c r="H13988" s="175">
        <f t="shared" si="265"/>
        <v>107.83</v>
      </c>
    </row>
    <row r="13989" spans="1:8" s="150" customFormat="1" ht="14.25">
      <c r="A13989" s="130">
        <v>30131</v>
      </c>
      <c r="B13989" s="21" t="s">
        <v>1870</v>
      </c>
      <c r="C13989" s="136" t="s">
        <v>14705</v>
      </c>
      <c r="D13989" s="33" t="s">
        <v>25</v>
      </c>
      <c r="E13989" s="34">
        <v>231.17</v>
      </c>
      <c r="F13989" s="175">
        <f t="shared" si="265"/>
        <v>231.17</v>
      </c>
      <c r="G13989" s="34">
        <v>137.37</v>
      </c>
      <c r="H13989" s="175">
        <f t="shared" si="265"/>
        <v>137.37</v>
      </c>
    </row>
    <row r="13990" spans="1:8" s="150" customFormat="1" ht="14.25">
      <c r="A13990" s="130">
        <v>30000</v>
      </c>
      <c r="B13990" s="21" t="s">
        <v>1870</v>
      </c>
      <c r="C13990" s="136" t="s">
        <v>14706</v>
      </c>
      <c r="D13990" s="33" t="s">
        <v>25</v>
      </c>
      <c r="E13990" s="34">
        <v>294.51</v>
      </c>
      <c r="F13990" s="175">
        <f t="shared" si="265"/>
        <v>294.51</v>
      </c>
      <c r="G13990" s="34">
        <v>87.27</v>
      </c>
      <c r="H13990" s="175">
        <f t="shared" si="265"/>
        <v>87.27</v>
      </c>
    </row>
    <row r="13991" spans="1:8" s="150" customFormat="1" ht="14.25">
      <c r="A13991" s="130">
        <v>30001</v>
      </c>
      <c r="B13991" s="21" t="s">
        <v>1870</v>
      </c>
      <c r="C13991" s="136" t="s">
        <v>14707</v>
      </c>
      <c r="D13991" s="33" t="s">
        <v>25</v>
      </c>
      <c r="E13991" s="34">
        <v>332.12</v>
      </c>
      <c r="F13991" s="175">
        <f t="shared" si="265"/>
        <v>332.12</v>
      </c>
      <c r="G13991" s="34">
        <v>107.18</v>
      </c>
      <c r="H13991" s="175">
        <f t="shared" si="265"/>
        <v>107.18</v>
      </c>
    </row>
    <row r="13992" spans="1:8" s="150" customFormat="1" ht="14.25">
      <c r="A13992" s="130">
        <v>30005</v>
      </c>
      <c r="B13992" s="21" t="s">
        <v>1870</v>
      </c>
      <c r="C13992" s="136" t="s">
        <v>14708</v>
      </c>
      <c r="D13992" s="33" t="s">
        <v>25</v>
      </c>
      <c r="E13992" s="34">
        <v>276.83</v>
      </c>
      <c r="F13992" s="175">
        <f t="shared" si="265"/>
        <v>276.83</v>
      </c>
      <c r="G13992" s="34">
        <v>80.760000000000005</v>
      </c>
      <c r="H13992" s="175">
        <f t="shared" si="265"/>
        <v>80.760000000000005</v>
      </c>
    </row>
    <row r="13993" spans="1:8" s="150" customFormat="1" ht="14.25">
      <c r="A13993" s="130">
        <v>30006</v>
      </c>
      <c r="B13993" s="21" t="s">
        <v>1870</v>
      </c>
      <c r="C13993" s="136" t="s">
        <v>14709</v>
      </c>
      <c r="D13993" s="33" t="s">
        <v>25</v>
      </c>
      <c r="E13993" s="34">
        <v>309.5</v>
      </c>
      <c r="F13993" s="175">
        <f t="shared" si="265"/>
        <v>309.5</v>
      </c>
      <c r="G13993" s="34">
        <v>99.15</v>
      </c>
      <c r="H13993" s="175">
        <f t="shared" si="265"/>
        <v>99.15</v>
      </c>
    </row>
    <row r="13994" spans="1:8" s="150" customFormat="1" ht="14.25">
      <c r="A13994" s="130">
        <v>30004</v>
      </c>
      <c r="B13994" s="21" t="s">
        <v>1870</v>
      </c>
      <c r="C13994" s="136" t="s">
        <v>14710</v>
      </c>
      <c r="D13994" s="33" t="s">
        <v>25</v>
      </c>
      <c r="E13994" s="34">
        <v>260.85000000000002</v>
      </c>
      <c r="F13994" s="175">
        <f t="shared" si="265"/>
        <v>260.85000000000002</v>
      </c>
      <c r="G13994" s="34">
        <v>75.94</v>
      </c>
      <c r="H13994" s="175">
        <f t="shared" si="265"/>
        <v>75.94</v>
      </c>
    </row>
    <row r="13995" spans="1:8" s="150" customFormat="1" ht="14.25">
      <c r="A13995" s="130">
        <v>30010</v>
      </c>
      <c r="B13995" s="21" t="s">
        <v>1870</v>
      </c>
      <c r="C13995" s="136" t="s">
        <v>14711</v>
      </c>
      <c r="D13995" s="33" t="s">
        <v>25</v>
      </c>
      <c r="E13995" s="34">
        <v>397.26</v>
      </c>
      <c r="F13995" s="175">
        <f t="shared" si="265"/>
        <v>397.26</v>
      </c>
      <c r="G13995" s="34">
        <v>133.65</v>
      </c>
      <c r="H13995" s="175">
        <f t="shared" si="265"/>
        <v>133.65</v>
      </c>
    </row>
    <row r="13996" spans="1:8" s="150" customFormat="1" ht="14.25">
      <c r="A13996" s="130">
        <v>30007</v>
      </c>
      <c r="B13996" s="21" t="s">
        <v>1870</v>
      </c>
      <c r="C13996" s="136" t="s">
        <v>14712</v>
      </c>
      <c r="D13996" s="33" t="s">
        <v>25</v>
      </c>
      <c r="E13996" s="34">
        <v>284.27999999999997</v>
      </c>
      <c r="F13996" s="175">
        <f t="shared" si="265"/>
        <v>284.27999999999997</v>
      </c>
      <c r="G13996" s="34">
        <v>84.95</v>
      </c>
      <c r="H13996" s="175">
        <f t="shared" si="265"/>
        <v>84.95</v>
      </c>
    </row>
    <row r="13997" spans="1:8" s="150" customFormat="1" ht="14.25">
      <c r="A13997" s="130">
        <v>30023</v>
      </c>
      <c r="B13997" s="21" t="s">
        <v>1870</v>
      </c>
      <c r="C13997" s="136" t="s">
        <v>14713</v>
      </c>
      <c r="D13997" s="33" t="s">
        <v>25</v>
      </c>
      <c r="E13997" s="34">
        <v>363.18</v>
      </c>
      <c r="F13997" s="175">
        <f t="shared" si="265"/>
        <v>363.18</v>
      </c>
      <c r="G13997" s="34">
        <v>123.77</v>
      </c>
      <c r="H13997" s="175">
        <f t="shared" si="265"/>
        <v>123.77</v>
      </c>
    </row>
    <row r="13998" spans="1:8" s="150" customFormat="1" ht="14.25">
      <c r="A13998" s="130">
        <v>30024</v>
      </c>
      <c r="B13998" s="21" t="s">
        <v>1870</v>
      </c>
      <c r="C13998" s="136" t="s">
        <v>14714</v>
      </c>
      <c r="D13998" s="33" t="s">
        <v>25</v>
      </c>
      <c r="E13998" s="34">
        <v>570.28</v>
      </c>
      <c r="F13998" s="175">
        <f t="shared" si="265"/>
        <v>570.28</v>
      </c>
      <c r="G13998" s="34">
        <v>228.35</v>
      </c>
      <c r="H13998" s="175">
        <f t="shared" si="265"/>
        <v>228.35</v>
      </c>
    </row>
    <row r="13999" spans="1:8" s="150" customFormat="1" ht="14.25">
      <c r="A13999" s="130">
        <v>30008</v>
      </c>
      <c r="B13999" s="21" t="s">
        <v>1870</v>
      </c>
      <c r="C13999" s="136" t="s">
        <v>14715</v>
      </c>
      <c r="D13999" s="33" t="s">
        <v>25</v>
      </c>
      <c r="E13999" s="34">
        <v>587.36</v>
      </c>
      <c r="F13999" s="175">
        <f t="shared" si="265"/>
        <v>587.36</v>
      </c>
      <c r="G13999" s="34">
        <v>125.21</v>
      </c>
      <c r="H13999" s="175">
        <f t="shared" si="265"/>
        <v>125.21</v>
      </c>
    </row>
    <row r="14000" spans="1:8" s="150" customFormat="1" ht="14.25">
      <c r="A14000" s="130">
        <v>30076</v>
      </c>
      <c r="B14000" s="21" t="s">
        <v>1870</v>
      </c>
      <c r="C14000" s="136" t="s">
        <v>3839</v>
      </c>
      <c r="D14000" s="33" t="s">
        <v>25</v>
      </c>
      <c r="E14000" s="34">
        <v>0.32</v>
      </c>
      <c r="F14000" s="175">
        <f t="shared" si="265"/>
        <v>0.32</v>
      </c>
      <c r="G14000" s="34">
        <v>0.22</v>
      </c>
      <c r="H14000" s="175">
        <f t="shared" si="265"/>
        <v>0.22</v>
      </c>
    </row>
    <row r="14001" spans="1:8" s="150" customFormat="1" ht="14.25">
      <c r="A14001" s="130">
        <v>30075</v>
      </c>
      <c r="B14001" s="21" t="s">
        <v>1870</v>
      </c>
      <c r="C14001" s="136" t="s">
        <v>14716</v>
      </c>
      <c r="D14001" s="33" t="s">
        <v>25</v>
      </c>
      <c r="E14001" s="34">
        <v>19.95</v>
      </c>
      <c r="F14001" s="175">
        <f t="shared" si="265"/>
        <v>19.95</v>
      </c>
      <c r="G14001" s="34">
        <v>17.8</v>
      </c>
      <c r="H14001" s="175">
        <f t="shared" si="265"/>
        <v>17.8</v>
      </c>
    </row>
    <row r="14002" spans="1:8" s="150" customFormat="1" ht="14.25">
      <c r="A14002" s="130">
        <v>30059</v>
      </c>
      <c r="B14002" s="21" t="s">
        <v>1870</v>
      </c>
      <c r="C14002" s="136" t="s">
        <v>14717</v>
      </c>
      <c r="D14002" s="33" t="s">
        <v>25</v>
      </c>
      <c r="E14002" s="34">
        <v>185.1</v>
      </c>
      <c r="F14002" s="175">
        <f t="shared" si="265"/>
        <v>185.1</v>
      </c>
      <c r="G14002" s="34">
        <v>34.85</v>
      </c>
      <c r="H14002" s="175">
        <f t="shared" si="265"/>
        <v>34.85</v>
      </c>
    </row>
    <row r="14003" spans="1:8" s="150" customFormat="1" ht="14.25">
      <c r="A14003" s="130">
        <v>30060</v>
      </c>
      <c r="B14003" s="21" t="s">
        <v>1870</v>
      </c>
      <c r="C14003" s="136" t="s">
        <v>14718</v>
      </c>
      <c r="D14003" s="33" t="s">
        <v>25</v>
      </c>
      <c r="E14003" s="34">
        <v>284.87</v>
      </c>
      <c r="F14003" s="175">
        <f t="shared" si="265"/>
        <v>284.87</v>
      </c>
      <c r="G14003" s="34">
        <v>51.27</v>
      </c>
      <c r="H14003" s="175">
        <f t="shared" si="265"/>
        <v>51.27</v>
      </c>
    </row>
    <row r="14004" spans="1:8" s="150" customFormat="1" ht="14.25">
      <c r="A14004" s="130">
        <v>30116</v>
      </c>
      <c r="B14004" s="21" t="s">
        <v>1870</v>
      </c>
      <c r="C14004" s="136" t="s">
        <v>14719</v>
      </c>
      <c r="D14004" s="33" t="s">
        <v>25</v>
      </c>
      <c r="E14004" s="34">
        <v>24.59</v>
      </c>
      <c r="F14004" s="175">
        <f t="shared" si="265"/>
        <v>24.59</v>
      </c>
      <c r="G14004" s="34">
        <v>16.670000000000002</v>
      </c>
      <c r="H14004" s="175">
        <f t="shared" si="265"/>
        <v>16.670000000000002</v>
      </c>
    </row>
    <row r="14005" spans="1:8" s="150" customFormat="1" ht="14.25">
      <c r="A14005" s="130">
        <v>30117</v>
      </c>
      <c r="B14005" s="21" t="s">
        <v>1870</v>
      </c>
      <c r="C14005" s="136" t="s">
        <v>14720</v>
      </c>
      <c r="D14005" s="33" t="s">
        <v>25</v>
      </c>
      <c r="E14005" s="34">
        <v>23.26</v>
      </c>
      <c r="F14005" s="175">
        <f t="shared" si="265"/>
        <v>23.26</v>
      </c>
      <c r="G14005" s="34">
        <v>16.66</v>
      </c>
      <c r="H14005" s="175">
        <f t="shared" si="265"/>
        <v>16.66</v>
      </c>
    </row>
    <row r="14006" spans="1:8" s="150" customFormat="1" ht="14.25">
      <c r="A14006" s="130">
        <v>30080</v>
      </c>
      <c r="B14006" s="21" t="s">
        <v>1870</v>
      </c>
      <c r="C14006" s="136" t="s">
        <v>14721</v>
      </c>
      <c r="D14006" s="33" t="s">
        <v>25</v>
      </c>
      <c r="E14006" s="34">
        <v>26.92</v>
      </c>
      <c r="F14006" s="175">
        <f t="shared" si="265"/>
        <v>26.92</v>
      </c>
      <c r="G14006" s="34">
        <v>17.260000000000002</v>
      </c>
      <c r="H14006" s="175">
        <f t="shared" si="265"/>
        <v>17.260000000000002</v>
      </c>
    </row>
    <row r="14007" spans="1:8" s="150" customFormat="1" ht="14.25">
      <c r="A14007" s="130">
        <v>30145</v>
      </c>
      <c r="B14007" s="21" t="s">
        <v>1870</v>
      </c>
      <c r="C14007" s="136" t="s">
        <v>14722</v>
      </c>
      <c r="D14007" s="33" t="s">
        <v>25</v>
      </c>
      <c r="E14007" s="34">
        <v>1330.36</v>
      </c>
      <c r="F14007" s="175">
        <f t="shared" si="265"/>
        <v>1330.36</v>
      </c>
      <c r="G14007" s="34">
        <v>800.55</v>
      </c>
      <c r="H14007" s="175">
        <f t="shared" si="265"/>
        <v>800.55</v>
      </c>
    </row>
    <row r="14008" spans="1:8" s="150" customFormat="1" ht="14.25">
      <c r="A14008" s="130">
        <v>30092</v>
      </c>
      <c r="B14008" s="21" t="s">
        <v>1870</v>
      </c>
      <c r="C14008" s="136" t="s">
        <v>14723</v>
      </c>
      <c r="D14008" s="33" t="s">
        <v>25</v>
      </c>
      <c r="E14008" s="34">
        <v>229.07</v>
      </c>
      <c r="F14008" s="175">
        <f t="shared" si="265"/>
        <v>229.07</v>
      </c>
      <c r="G14008" s="34">
        <v>112.9</v>
      </c>
      <c r="H14008" s="175">
        <f t="shared" si="265"/>
        <v>112.9</v>
      </c>
    </row>
    <row r="14009" spans="1:8" s="150" customFormat="1" ht="14.25">
      <c r="A14009" s="130">
        <v>30053</v>
      </c>
      <c r="B14009" s="21" t="s">
        <v>1870</v>
      </c>
      <c r="C14009" s="136" t="s">
        <v>14724</v>
      </c>
      <c r="D14009" s="33" t="s">
        <v>25</v>
      </c>
      <c r="E14009" s="34">
        <v>11.72</v>
      </c>
      <c r="F14009" s="175">
        <f t="shared" si="265"/>
        <v>11.72</v>
      </c>
      <c r="G14009" s="34">
        <v>8.5399999999999991</v>
      </c>
      <c r="H14009" s="175">
        <f t="shared" si="265"/>
        <v>8.5399999999999991</v>
      </c>
    </row>
    <row r="14010" spans="1:8" s="150" customFormat="1" ht="14.25">
      <c r="A14010" s="130">
        <v>30009</v>
      </c>
      <c r="B14010" s="21" t="s">
        <v>1870</v>
      </c>
      <c r="C14010" s="136" t="s">
        <v>14725</v>
      </c>
      <c r="D14010" s="33" t="s">
        <v>25</v>
      </c>
      <c r="E14010" s="34">
        <v>261.5</v>
      </c>
      <c r="F14010" s="175">
        <f t="shared" si="265"/>
        <v>261.5</v>
      </c>
      <c r="G14010" s="34">
        <v>79.959999999999994</v>
      </c>
      <c r="H14010" s="175">
        <f t="shared" si="265"/>
        <v>79.959999999999994</v>
      </c>
    </row>
    <row r="14011" spans="1:8" s="150" customFormat="1" ht="14.25">
      <c r="A14011" s="130">
        <v>30012</v>
      </c>
      <c r="B14011" s="21" t="s">
        <v>1870</v>
      </c>
      <c r="C14011" s="136" t="s">
        <v>14726</v>
      </c>
      <c r="D14011" s="33" t="s">
        <v>25</v>
      </c>
      <c r="E14011" s="34">
        <v>501.71</v>
      </c>
      <c r="F14011" s="175">
        <f t="shared" si="265"/>
        <v>501.71</v>
      </c>
      <c r="G14011" s="34">
        <v>192.65</v>
      </c>
      <c r="H14011" s="175">
        <f t="shared" si="265"/>
        <v>192.65</v>
      </c>
    </row>
    <row r="14012" spans="1:8" s="150" customFormat="1" ht="14.25">
      <c r="A14012" s="130">
        <v>30109</v>
      </c>
      <c r="B14012" s="21" t="s">
        <v>1870</v>
      </c>
      <c r="C14012" s="136" t="s">
        <v>14727</v>
      </c>
      <c r="D14012" s="33" t="s">
        <v>25</v>
      </c>
      <c r="E14012" s="34">
        <v>308</v>
      </c>
      <c r="F14012" s="175">
        <f t="shared" si="265"/>
        <v>308</v>
      </c>
      <c r="G14012" s="34">
        <v>119.53</v>
      </c>
      <c r="H14012" s="175">
        <f t="shared" si="265"/>
        <v>119.53</v>
      </c>
    </row>
    <row r="14013" spans="1:8" s="150" customFormat="1" ht="14.25">
      <c r="A14013" s="130">
        <v>30044</v>
      </c>
      <c r="B14013" s="21" t="s">
        <v>1870</v>
      </c>
      <c r="C14013" s="136" t="s">
        <v>14728</v>
      </c>
      <c r="D14013" s="33" t="s">
        <v>25</v>
      </c>
      <c r="E14013" s="34">
        <v>361.37</v>
      </c>
      <c r="F14013" s="175">
        <f t="shared" si="265"/>
        <v>361.37</v>
      </c>
      <c r="G14013" s="34">
        <v>96.23</v>
      </c>
      <c r="H14013" s="175">
        <f t="shared" si="265"/>
        <v>96.23</v>
      </c>
    </row>
    <row r="14014" spans="1:8" s="150" customFormat="1" ht="14.25">
      <c r="A14014" s="130">
        <v>30025</v>
      </c>
      <c r="B14014" s="21" t="s">
        <v>1870</v>
      </c>
      <c r="C14014" s="136" t="s">
        <v>14729</v>
      </c>
      <c r="D14014" s="33" t="s">
        <v>25</v>
      </c>
      <c r="E14014" s="34">
        <v>341.84</v>
      </c>
      <c r="F14014" s="175">
        <f t="shared" si="265"/>
        <v>341.84</v>
      </c>
      <c r="G14014" s="34">
        <v>140.13999999999999</v>
      </c>
      <c r="H14014" s="175">
        <f t="shared" si="265"/>
        <v>140.13999999999999</v>
      </c>
    </row>
    <row r="14015" spans="1:8" s="150" customFormat="1" ht="14.25">
      <c r="A14015" s="130">
        <v>30098</v>
      </c>
      <c r="B14015" s="21" t="s">
        <v>1870</v>
      </c>
      <c r="C14015" s="136" t="s">
        <v>14730</v>
      </c>
      <c r="D14015" s="33" t="s">
        <v>25</v>
      </c>
      <c r="E14015" s="34">
        <v>33.869999999999997</v>
      </c>
      <c r="F14015" s="175">
        <f t="shared" si="265"/>
        <v>33.869999999999997</v>
      </c>
      <c r="G14015" s="34">
        <v>32.479999999999997</v>
      </c>
      <c r="H14015" s="175">
        <f t="shared" si="265"/>
        <v>32.479999999999997</v>
      </c>
    </row>
    <row r="14016" spans="1:8" s="150" customFormat="1" ht="14.25">
      <c r="A14016" s="130">
        <v>30042</v>
      </c>
      <c r="B14016" s="21" t="s">
        <v>1870</v>
      </c>
      <c r="C14016" s="136" t="s">
        <v>14731</v>
      </c>
      <c r="D14016" s="33" t="s">
        <v>25</v>
      </c>
      <c r="E14016" s="34">
        <v>913.37</v>
      </c>
      <c r="F14016" s="175">
        <f t="shared" si="265"/>
        <v>913.37</v>
      </c>
      <c r="G14016" s="34">
        <v>407.98</v>
      </c>
      <c r="H14016" s="175">
        <f t="shared" si="265"/>
        <v>407.98</v>
      </c>
    </row>
    <row r="14017" spans="1:8" s="150" customFormat="1" ht="14.25">
      <c r="A14017" s="130">
        <v>30096</v>
      </c>
      <c r="B14017" s="21" t="s">
        <v>1870</v>
      </c>
      <c r="C14017" s="136" t="s">
        <v>14732</v>
      </c>
      <c r="D14017" s="33" t="s">
        <v>25</v>
      </c>
      <c r="E14017" s="34">
        <v>0.88</v>
      </c>
      <c r="F14017" s="175">
        <f t="shared" si="265"/>
        <v>0.88</v>
      </c>
      <c r="G14017" s="34">
        <v>0.16</v>
      </c>
      <c r="H14017" s="175">
        <f t="shared" si="265"/>
        <v>0.16</v>
      </c>
    </row>
    <row r="14018" spans="1:8" s="150" customFormat="1" ht="14.25">
      <c r="A14018" s="130">
        <v>30094</v>
      </c>
      <c r="B14018" s="21" t="s">
        <v>1870</v>
      </c>
      <c r="C14018" s="136" t="s">
        <v>14733</v>
      </c>
      <c r="D14018" s="33" t="s">
        <v>25</v>
      </c>
      <c r="E14018" s="34">
        <v>26.48</v>
      </c>
      <c r="F14018" s="175">
        <f t="shared" si="265"/>
        <v>26.48</v>
      </c>
      <c r="G14018" s="34">
        <v>25.77</v>
      </c>
      <c r="H14018" s="175">
        <f t="shared" si="265"/>
        <v>25.77</v>
      </c>
    </row>
    <row r="14019" spans="1:8" s="150" customFormat="1" ht="14.25">
      <c r="A14019" s="130">
        <v>30054</v>
      </c>
      <c r="B14019" s="21" t="s">
        <v>1870</v>
      </c>
      <c r="C14019" s="136" t="s">
        <v>14734</v>
      </c>
      <c r="D14019" s="33" t="s">
        <v>25</v>
      </c>
      <c r="E14019" s="34">
        <v>24.48</v>
      </c>
      <c r="F14019" s="175">
        <f t="shared" si="265"/>
        <v>24.48</v>
      </c>
      <c r="G14019" s="34">
        <v>22.16</v>
      </c>
      <c r="H14019" s="175">
        <f t="shared" si="265"/>
        <v>22.16</v>
      </c>
    </row>
    <row r="14020" spans="1:8" s="150" customFormat="1" ht="14.25">
      <c r="A14020" s="130">
        <v>30129</v>
      </c>
      <c r="B14020" s="21" t="s">
        <v>1870</v>
      </c>
      <c r="C14020" s="136" t="s">
        <v>14735</v>
      </c>
      <c r="D14020" s="33" t="s">
        <v>25</v>
      </c>
      <c r="E14020" s="34">
        <v>59.41</v>
      </c>
      <c r="F14020" s="175">
        <f t="shared" si="265"/>
        <v>59.41</v>
      </c>
      <c r="G14020" s="34">
        <v>30</v>
      </c>
      <c r="H14020" s="175">
        <f t="shared" si="265"/>
        <v>30</v>
      </c>
    </row>
    <row r="14021" spans="1:8" s="150" customFormat="1" ht="14.25">
      <c r="A14021" s="130">
        <v>30069</v>
      </c>
      <c r="B14021" s="21" t="s">
        <v>1870</v>
      </c>
      <c r="C14021" s="136" t="s">
        <v>14736</v>
      </c>
      <c r="D14021" s="33" t="s">
        <v>25</v>
      </c>
      <c r="E14021" s="34">
        <v>299.56</v>
      </c>
      <c r="F14021" s="175">
        <f t="shared" si="265"/>
        <v>299.56</v>
      </c>
      <c r="G14021" s="34">
        <v>33.18</v>
      </c>
      <c r="H14021" s="175">
        <f t="shared" si="265"/>
        <v>33.18</v>
      </c>
    </row>
    <row r="14022" spans="1:8" s="150" customFormat="1" ht="14.25">
      <c r="A14022" s="130">
        <v>30144</v>
      </c>
      <c r="B14022" s="21" t="s">
        <v>1870</v>
      </c>
      <c r="C14022" s="136" t="s">
        <v>14737</v>
      </c>
      <c r="D14022" s="33" t="s">
        <v>25</v>
      </c>
      <c r="E14022" s="34">
        <v>573.82000000000005</v>
      </c>
      <c r="F14022" s="175">
        <f t="shared" si="265"/>
        <v>573.82000000000005</v>
      </c>
      <c r="G14022" s="34">
        <v>30.94</v>
      </c>
      <c r="H14022" s="175">
        <f t="shared" si="265"/>
        <v>30.94</v>
      </c>
    </row>
    <row r="14023" spans="1:8" s="150" customFormat="1" ht="14.25">
      <c r="A14023" s="130">
        <v>30068</v>
      </c>
      <c r="B14023" s="21" t="s">
        <v>1870</v>
      </c>
      <c r="C14023" s="136" t="s">
        <v>14738</v>
      </c>
      <c r="D14023" s="33" t="s">
        <v>25</v>
      </c>
      <c r="E14023" s="34">
        <v>180.39</v>
      </c>
      <c r="F14023" s="175">
        <f t="shared" si="265"/>
        <v>180.39</v>
      </c>
      <c r="G14023" s="34">
        <v>27.99</v>
      </c>
      <c r="H14023" s="175">
        <f t="shared" si="265"/>
        <v>27.99</v>
      </c>
    </row>
    <row r="14024" spans="1:8" s="150" customFormat="1" ht="14.25">
      <c r="A14024" s="130">
        <v>30093</v>
      </c>
      <c r="B14024" s="21" t="s">
        <v>1870</v>
      </c>
      <c r="C14024" s="136" t="s">
        <v>14739</v>
      </c>
      <c r="D14024" s="33" t="s">
        <v>25</v>
      </c>
      <c r="E14024" s="34">
        <v>22.1</v>
      </c>
      <c r="F14024" s="175">
        <f t="shared" si="265"/>
        <v>22.1</v>
      </c>
      <c r="G14024" s="34">
        <v>16.95</v>
      </c>
      <c r="H14024" s="175">
        <f t="shared" si="265"/>
        <v>16.95</v>
      </c>
    </row>
    <row r="14025" spans="1:8" s="150" customFormat="1" ht="14.25">
      <c r="A14025" s="130">
        <v>30067</v>
      </c>
      <c r="B14025" s="21" t="s">
        <v>1870</v>
      </c>
      <c r="C14025" s="136" t="s">
        <v>14740</v>
      </c>
      <c r="D14025" s="33" t="s">
        <v>25</v>
      </c>
      <c r="E14025" s="34">
        <v>81.91</v>
      </c>
      <c r="F14025" s="175">
        <f t="shared" si="265"/>
        <v>81.91</v>
      </c>
      <c r="G14025" s="34">
        <v>26</v>
      </c>
      <c r="H14025" s="175">
        <f t="shared" si="265"/>
        <v>26</v>
      </c>
    </row>
    <row r="14026" spans="1:8" s="150" customFormat="1" ht="14.25">
      <c r="A14026" s="130">
        <v>30097</v>
      </c>
      <c r="B14026" s="21" t="s">
        <v>1870</v>
      </c>
      <c r="C14026" s="136" t="s">
        <v>14741</v>
      </c>
      <c r="D14026" s="33" t="s">
        <v>25</v>
      </c>
      <c r="E14026" s="34">
        <v>50.85</v>
      </c>
      <c r="F14026" s="175">
        <f t="shared" si="265"/>
        <v>50.85</v>
      </c>
      <c r="G14026" s="34">
        <v>42.61</v>
      </c>
      <c r="H14026" s="175">
        <f t="shared" si="265"/>
        <v>42.61</v>
      </c>
    </row>
    <row r="14027" spans="1:8" s="150" customFormat="1" ht="14.25">
      <c r="A14027" s="130">
        <v>30028</v>
      </c>
      <c r="B14027" s="21" t="s">
        <v>1870</v>
      </c>
      <c r="C14027" s="136" t="s">
        <v>14742</v>
      </c>
      <c r="D14027" s="33" t="s">
        <v>25</v>
      </c>
      <c r="E14027" s="34">
        <v>757.77</v>
      </c>
      <c r="F14027" s="175">
        <f t="shared" si="265"/>
        <v>757.77</v>
      </c>
      <c r="G14027" s="34">
        <v>376.22</v>
      </c>
      <c r="H14027" s="175">
        <f t="shared" si="265"/>
        <v>376.22</v>
      </c>
    </row>
    <row r="14028" spans="1:8" s="150" customFormat="1" ht="14.25">
      <c r="A14028" s="130">
        <v>30111</v>
      </c>
      <c r="B14028" s="21" t="s">
        <v>1870</v>
      </c>
      <c r="C14028" s="136" t="s">
        <v>14743</v>
      </c>
      <c r="D14028" s="33" t="s">
        <v>25</v>
      </c>
      <c r="E14028" s="34">
        <v>1148.07</v>
      </c>
      <c r="F14028" s="175">
        <f t="shared" si="265"/>
        <v>1148.07</v>
      </c>
      <c r="G14028" s="34">
        <v>360</v>
      </c>
      <c r="H14028" s="175">
        <f t="shared" si="265"/>
        <v>360</v>
      </c>
    </row>
    <row r="14029" spans="1:8" s="150" customFormat="1" ht="14.25">
      <c r="A14029" s="130">
        <v>30130</v>
      </c>
      <c r="B14029" s="21" t="s">
        <v>1870</v>
      </c>
      <c r="C14029" s="136" t="s">
        <v>14744</v>
      </c>
      <c r="D14029" s="33" t="s">
        <v>25</v>
      </c>
      <c r="E14029" s="34">
        <v>33.82</v>
      </c>
      <c r="F14029" s="175">
        <f t="shared" si="265"/>
        <v>33.82</v>
      </c>
      <c r="G14029" s="34">
        <v>31.5</v>
      </c>
      <c r="H14029" s="175">
        <f t="shared" si="265"/>
        <v>31.5</v>
      </c>
    </row>
    <row r="14030" spans="1:8" s="150" customFormat="1" ht="14.25">
      <c r="A14030" s="130">
        <v>30115</v>
      </c>
      <c r="B14030" s="21" t="s">
        <v>1870</v>
      </c>
      <c r="C14030" s="136" t="s">
        <v>14745</v>
      </c>
      <c r="D14030" s="33" t="s">
        <v>25</v>
      </c>
      <c r="E14030" s="34">
        <v>68.44</v>
      </c>
      <c r="F14030" s="175">
        <f t="shared" si="265"/>
        <v>68.44</v>
      </c>
      <c r="G14030" s="34">
        <v>23.18</v>
      </c>
      <c r="H14030" s="175">
        <f t="shared" si="265"/>
        <v>23.18</v>
      </c>
    </row>
    <row r="14031" spans="1:8" s="150" customFormat="1" ht="14.25">
      <c r="A14031" s="130">
        <v>30089</v>
      </c>
      <c r="B14031" s="21" t="s">
        <v>1870</v>
      </c>
      <c r="C14031" s="136" t="s">
        <v>14746</v>
      </c>
      <c r="D14031" s="33" t="s">
        <v>25</v>
      </c>
      <c r="E14031" s="34">
        <v>83.56</v>
      </c>
      <c r="F14031" s="175">
        <f t="shared" si="265"/>
        <v>83.56</v>
      </c>
      <c r="G14031" s="34">
        <v>72.41</v>
      </c>
      <c r="H14031" s="175">
        <f t="shared" si="265"/>
        <v>72.41</v>
      </c>
    </row>
    <row r="14032" spans="1:8" s="150" customFormat="1" ht="14.25">
      <c r="A14032" s="130">
        <v>30074</v>
      </c>
      <c r="B14032" s="21" t="s">
        <v>1870</v>
      </c>
      <c r="C14032" s="136" t="s">
        <v>14747</v>
      </c>
      <c r="D14032" s="33" t="s">
        <v>25</v>
      </c>
      <c r="E14032" s="34">
        <v>23.18</v>
      </c>
      <c r="F14032" s="175">
        <f t="shared" si="265"/>
        <v>23.18</v>
      </c>
      <c r="G14032" s="34">
        <v>20.54</v>
      </c>
      <c r="H14032" s="175">
        <f t="shared" si="265"/>
        <v>20.54</v>
      </c>
    </row>
    <row r="14033" spans="1:8" s="150" customFormat="1" ht="14.25">
      <c r="A14033" s="130">
        <v>30147</v>
      </c>
      <c r="B14033" s="21" t="s">
        <v>1870</v>
      </c>
      <c r="C14033" s="136" t="s">
        <v>14748</v>
      </c>
      <c r="D14033" s="33" t="s">
        <v>25</v>
      </c>
      <c r="E14033" s="34">
        <v>57.78</v>
      </c>
      <c r="F14033" s="175">
        <f t="shared" si="265"/>
        <v>57.78</v>
      </c>
      <c r="G14033" s="34">
        <v>22.67</v>
      </c>
      <c r="H14033" s="175">
        <f t="shared" si="265"/>
        <v>22.67</v>
      </c>
    </row>
    <row r="14034" spans="1:8" s="150" customFormat="1" ht="14.25">
      <c r="A14034" s="130">
        <v>30091</v>
      </c>
      <c r="B14034" s="21" t="s">
        <v>1870</v>
      </c>
      <c r="C14034" s="136" t="s">
        <v>14749</v>
      </c>
      <c r="D14034" s="33" t="s">
        <v>25</v>
      </c>
      <c r="E14034" s="34">
        <v>21.89</v>
      </c>
      <c r="F14034" s="175">
        <f t="shared" si="265"/>
        <v>21.89</v>
      </c>
      <c r="G14034" s="34">
        <v>19.62</v>
      </c>
      <c r="H14034" s="175">
        <f t="shared" si="265"/>
        <v>19.62</v>
      </c>
    </row>
    <row r="14035" spans="1:8" s="150" customFormat="1" ht="14.25">
      <c r="A14035" s="130">
        <v>30082</v>
      </c>
      <c r="B14035" s="21" t="s">
        <v>1870</v>
      </c>
      <c r="C14035" s="136" t="s">
        <v>14750</v>
      </c>
      <c r="D14035" s="33" t="s">
        <v>25</v>
      </c>
      <c r="E14035" s="34">
        <v>54.35</v>
      </c>
      <c r="F14035" s="175">
        <f t="shared" si="265"/>
        <v>54.35</v>
      </c>
      <c r="G14035" s="34">
        <v>32.64</v>
      </c>
      <c r="H14035" s="175">
        <f t="shared" si="265"/>
        <v>32.64</v>
      </c>
    </row>
    <row r="14036" spans="1:8" s="150" customFormat="1" ht="14.25">
      <c r="A14036" s="130">
        <v>30090</v>
      </c>
      <c r="B14036" s="21" t="s">
        <v>1870</v>
      </c>
      <c r="C14036" s="136" t="s">
        <v>14751</v>
      </c>
      <c r="D14036" s="33" t="s">
        <v>25</v>
      </c>
      <c r="E14036" s="34">
        <v>29.13</v>
      </c>
      <c r="F14036" s="175">
        <f t="shared" si="265"/>
        <v>29.13</v>
      </c>
      <c r="G14036" s="34">
        <v>22.6</v>
      </c>
      <c r="H14036" s="175">
        <f t="shared" si="265"/>
        <v>22.6</v>
      </c>
    </row>
    <row r="14037" spans="1:8" s="150" customFormat="1" ht="14.25">
      <c r="A14037" s="130">
        <v>30146</v>
      </c>
      <c r="B14037" s="21" t="s">
        <v>1870</v>
      </c>
      <c r="C14037" s="136" t="s">
        <v>14752</v>
      </c>
      <c r="D14037" s="33" t="s">
        <v>25</v>
      </c>
      <c r="E14037" s="34">
        <v>108.78</v>
      </c>
      <c r="F14037" s="175">
        <f t="shared" si="265"/>
        <v>108.78</v>
      </c>
      <c r="G14037" s="34">
        <v>10.1</v>
      </c>
      <c r="H14037" s="175">
        <f t="shared" si="265"/>
        <v>10.1</v>
      </c>
    </row>
    <row r="14038" spans="1:8" s="150" customFormat="1" ht="14.25">
      <c r="A14038" s="130">
        <v>30061</v>
      </c>
      <c r="B14038" s="21" t="s">
        <v>1870</v>
      </c>
      <c r="C14038" s="136" t="s">
        <v>14753</v>
      </c>
      <c r="D14038" s="33" t="s">
        <v>25</v>
      </c>
      <c r="E14038" s="34">
        <v>25.71</v>
      </c>
      <c r="F14038" s="175">
        <f t="shared" si="265"/>
        <v>25.71</v>
      </c>
      <c r="G14038" s="34">
        <v>23.65</v>
      </c>
      <c r="H14038" s="175">
        <f t="shared" si="265"/>
        <v>23.65</v>
      </c>
    </row>
    <row r="14039" spans="1:8" s="150" customFormat="1" ht="14.25">
      <c r="A14039" s="130">
        <v>30021</v>
      </c>
      <c r="B14039" s="21" t="s">
        <v>1870</v>
      </c>
      <c r="C14039" s="136" t="s">
        <v>14754</v>
      </c>
      <c r="D14039" s="33" t="s">
        <v>25</v>
      </c>
      <c r="E14039" s="34">
        <v>1437.6</v>
      </c>
      <c r="F14039" s="175">
        <f t="shared" ref="F14039:H14079" si="266">E14039*$G$13972</f>
        <v>1437.6</v>
      </c>
      <c r="G14039" s="34">
        <v>549.91</v>
      </c>
      <c r="H14039" s="175">
        <f t="shared" si="266"/>
        <v>549.91</v>
      </c>
    </row>
    <row r="14040" spans="1:8" s="150" customFormat="1" ht="14.25">
      <c r="A14040" s="130">
        <v>30085</v>
      </c>
      <c r="B14040" s="21" t="s">
        <v>1870</v>
      </c>
      <c r="C14040" s="136" t="s">
        <v>14755</v>
      </c>
      <c r="D14040" s="33" t="s">
        <v>25</v>
      </c>
      <c r="E14040" s="34">
        <v>32.450000000000003</v>
      </c>
      <c r="F14040" s="175">
        <f t="shared" si="266"/>
        <v>32.450000000000003</v>
      </c>
      <c r="G14040" s="34">
        <v>20.62</v>
      </c>
      <c r="H14040" s="175">
        <f t="shared" si="266"/>
        <v>20.62</v>
      </c>
    </row>
    <row r="14041" spans="1:8" s="150" customFormat="1" ht="14.25">
      <c r="A14041" s="130">
        <v>30022</v>
      </c>
      <c r="B14041" s="21" t="s">
        <v>1870</v>
      </c>
      <c r="C14041" s="136" t="s">
        <v>14756</v>
      </c>
      <c r="D14041" s="33" t="s">
        <v>25</v>
      </c>
      <c r="E14041" s="34">
        <v>408.94</v>
      </c>
      <c r="F14041" s="175">
        <f t="shared" si="266"/>
        <v>408.94</v>
      </c>
      <c r="G14041" s="34">
        <v>135.61000000000001</v>
      </c>
      <c r="H14041" s="175">
        <f t="shared" si="266"/>
        <v>135.61000000000001</v>
      </c>
    </row>
    <row r="14042" spans="1:8" s="150" customFormat="1" ht="14.25">
      <c r="A14042" s="130">
        <v>30046</v>
      </c>
      <c r="B14042" s="21" t="s">
        <v>1870</v>
      </c>
      <c r="C14042" s="136" t="s">
        <v>14757</v>
      </c>
      <c r="D14042" s="33" t="s">
        <v>25</v>
      </c>
      <c r="E14042" s="34">
        <v>312.17</v>
      </c>
      <c r="F14042" s="175">
        <f t="shared" si="266"/>
        <v>312.17</v>
      </c>
      <c r="G14042" s="34">
        <v>49.32</v>
      </c>
      <c r="H14042" s="175">
        <f t="shared" si="266"/>
        <v>49.32</v>
      </c>
    </row>
    <row r="14043" spans="1:8" s="150" customFormat="1" ht="14.25">
      <c r="A14043" s="130">
        <v>30099</v>
      </c>
      <c r="B14043" s="21" t="s">
        <v>1870</v>
      </c>
      <c r="C14043" s="136" t="s">
        <v>14758</v>
      </c>
      <c r="D14043" s="33" t="s">
        <v>25</v>
      </c>
      <c r="E14043" s="34">
        <v>15.09</v>
      </c>
      <c r="F14043" s="175">
        <f t="shared" si="266"/>
        <v>15.09</v>
      </c>
      <c r="G14043" s="34">
        <v>1.97</v>
      </c>
      <c r="H14043" s="175">
        <f t="shared" si="266"/>
        <v>1.97</v>
      </c>
    </row>
    <row r="14044" spans="1:8" s="150" customFormat="1" ht="14.25">
      <c r="A14044" s="130">
        <v>30133</v>
      </c>
      <c r="B14044" s="21" t="s">
        <v>1870</v>
      </c>
      <c r="C14044" s="136" t="s">
        <v>14759</v>
      </c>
      <c r="D14044" s="33" t="s">
        <v>25</v>
      </c>
      <c r="E14044" s="34">
        <v>466.78</v>
      </c>
      <c r="F14044" s="175">
        <f t="shared" si="266"/>
        <v>466.78</v>
      </c>
      <c r="G14044" s="34">
        <v>220.58</v>
      </c>
      <c r="H14044" s="175">
        <f t="shared" si="266"/>
        <v>220.58</v>
      </c>
    </row>
    <row r="14045" spans="1:8" s="150" customFormat="1" ht="14.25">
      <c r="A14045" s="130">
        <v>30045</v>
      </c>
      <c r="B14045" s="21" t="s">
        <v>1870</v>
      </c>
      <c r="C14045" s="136" t="s">
        <v>14760</v>
      </c>
      <c r="D14045" s="33" t="s">
        <v>25</v>
      </c>
      <c r="E14045" s="34">
        <v>1400.36</v>
      </c>
      <c r="F14045" s="175">
        <f t="shared" si="266"/>
        <v>1400.36</v>
      </c>
      <c r="G14045" s="34">
        <v>575.16999999999996</v>
      </c>
      <c r="H14045" s="175">
        <f t="shared" si="266"/>
        <v>575.16999999999996</v>
      </c>
    </row>
    <row r="14046" spans="1:8" s="150" customFormat="1" ht="14.25">
      <c r="A14046" s="130">
        <v>30029</v>
      </c>
      <c r="B14046" s="21" t="s">
        <v>1870</v>
      </c>
      <c r="C14046" s="136" t="s">
        <v>14761</v>
      </c>
      <c r="D14046" s="33" t="s">
        <v>25</v>
      </c>
      <c r="E14046" s="34">
        <v>188.51</v>
      </c>
      <c r="F14046" s="175">
        <f t="shared" si="266"/>
        <v>188.51</v>
      </c>
      <c r="G14046" s="34">
        <v>74.069999999999993</v>
      </c>
      <c r="H14046" s="175">
        <f t="shared" si="266"/>
        <v>74.069999999999993</v>
      </c>
    </row>
    <row r="14047" spans="1:8" s="150" customFormat="1" ht="14.25">
      <c r="A14047" s="130">
        <v>30055</v>
      </c>
      <c r="B14047" s="21" t="s">
        <v>1870</v>
      </c>
      <c r="C14047" s="136" t="s">
        <v>14762</v>
      </c>
      <c r="D14047" s="33" t="s">
        <v>25</v>
      </c>
      <c r="E14047" s="34">
        <v>17.559999999999999</v>
      </c>
      <c r="F14047" s="175">
        <f t="shared" si="266"/>
        <v>17.559999999999999</v>
      </c>
      <c r="G14047" s="34">
        <v>17.23</v>
      </c>
      <c r="H14047" s="175">
        <f t="shared" si="266"/>
        <v>17.23</v>
      </c>
    </row>
    <row r="14048" spans="1:8" s="150" customFormat="1" ht="14.25">
      <c r="A14048" s="130">
        <v>30142</v>
      </c>
      <c r="B14048" s="21" t="s">
        <v>1870</v>
      </c>
      <c r="C14048" s="136" t="s">
        <v>14763</v>
      </c>
      <c r="D14048" s="33" t="s">
        <v>25</v>
      </c>
      <c r="E14048" s="34">
        <v>5.79</v>
      </c>
      <c r="F14048" s="175">
        <f t="shared" si="266"/>
        <v>5.79</v>
      </c>
      <c r="G14048" s="34">
        <v>0.24</v>
      </c>
      <c r="H14048" s="175">
        <f t="shared" si="266"/>
        <v>0.24</v>
      </c>
    </row>
    <row r="14049" spans="1:8" s="150" customFormat="1" ht="14.25">
      <c r="A14049" s="130">
        <v>30032</v>
      </c>
      <c r="B14049" s="21" t="s">
        <v>1870</v>
      </c>
      <c r="C14049" s="136" t="s">
        <v>14764</v>
      </c>
      <c r="D14049" s="33" t="s">
        <v>25</v>
      </c>
      <c r="E14049" s="34">
        <v>320.12</v>
      </c>
      <c r="F14049" s="175">
        <f t="shared" si="266"/>
        <v>320.12</v>
      </c>
      <c r="G14049" s="34">
        <v>115.23</v>
      </c>
      <c r="H14049" s="175">
        <f t="shared" si="266"/>
        <v>115.23</v>
      </c>
    </row>
    <row r="14050" spans="1:8" s="150" customFormat="1" ht="14.25">
      <c r="A14050" s="130">
        <v>30038</v>
      </c>
      <c r="B14050" s="21" t="s">
        <v>1870</v>
      </c>
      <c r="C14050" s="136" t="s">
        <v>14765</v>
      </c>
      <c r="D14050" s="33" t="s">
        <v>25</v>
      </c>
      <c r="E14050" s="34">
        <v>327.79</v>
      </c>
      <c r="F14050" s="175">
        <f t="shared" si="266"/>
        <v>327.79</v>
      </c>
      <c r="G14050" s="34">
        <v>107.75</v>
      </c>
      <c r="H14050" s="175">
        <f t="shared" si="266"/>
        <v>107.75</v>
      </c>
    </row>
    <row r="14051" spans="1:8" s="150" customFormat="1" ht="14.25">
      <c r="A14051" s="130">
        <v>30034</v>
      </c>
      <c r="B14051" s="21" t="s">
        <v>1870</v>
      </c>
      <c r="C14051" s="136" t="s">
        <v>14766</v>
      </c>
      <c r="D14051" s="33" t="s">
        <v>25</v>
      </c>
      <c r="E14051" s="34">
        <v>196.92</v>
      </c>
      <c r="F14051" s="175">
        <f t="shared" si="266"/>
        <v>196.92</v>
      </c>
      <c r="G14051" s="34">
        <v>91.68</v>
      </c>
      <c r="H14051" s="175">
        <f t="shared" si="266"/>
        <v>91.68</v>
      </c>
    </row>
    <row r="14052" spans="1:8" s="150" customFormat="1" ht="14.25">
      <c r="A14052" s="130">
        <v>30035</v>
      </c>
      <c r="B14052" s="21" t="s">
        <v>1870</v>
      </c>
      <c r="C14052" s="136" t="s">
        <v>14767</v>
      </c>
      <c r="D14052" s="33" t="s">
        <v>25</v>
      </c>
      <c r="E14052" s="34">
        <v>183.47</v>
      </c>
      <c r="F14052" s="175">
        <f t="shared" si="266"/>
        <v>183.47</v>
      </c>
      <c r="G14052" s="34">
        <v>93.63</v>
      </c>
      <c r="H14052" s="175">
        <f t="shared" si="266"/>
        <v>93.63</v>
      </c>
    </row>
    <row r="14053" spans="1:8" s="150" customFormat="1" ht="14.25">
      <c r="A14053" s="130">
        <v>30037</v>
      </c>
      <c r="B14053" s="21" t="s">
        <v>1870</v>
      </c>
      <c r="C14053" s="136" t="s">
        <v>14768</v>
      </c>
      <c r="D14053" s="33" t="s">
        <v>25</v>
      </c>
      <c r="E14053" s="34">
        <v>207.84</v>
      </c>
      <c r="F14053" s="175">
        <f t="shared" si="266"/>
        <v>207.84</v>
      </c>
      <c r="G14053" s="34">
        <v>82.94</v>
      </c>
      <c r="H14053" s="175">
        <f t="shared" si="266"/>
        <v>82.94</v>
      </c>
    </row>
    <row r="14054" spans="1:8" s="150" customFormat="1" ht="14.25">
      <c r="A14054" s="130">
        <v>30036</v>
      </c>
      <c r="B14054" s="21" t="s">
        <v>1870</v>
      </c>
      <c r="C14054" s="136" t="s">
        <v>14769</v>
      </c>
      <c r="D14054" s="33" t="s">
        <v>25</v>
      </c>
      <c r="E14054" s="34">
        <v>326.42</v>
      </c>
      <c r="F14054" s="175">
        <f t="shared" si="266"/>
        <v>326.42</v>
      </c>
      <c r="G14054" s="34">
        <v>115.35</v>
      </c>
      <c r="H14054" s="175">
        <f t="shared" si="266"/>
        <v>115.35</v>
      </c>
    </row>
    <row r="14055" spans="1:8" s="150" customFormat="1" ht="14.25">
      <c r="A14055" s="130">
        <v>30040</v>
      </c>
      <c r="B14055" s="21" t="s">
        <v>1870</v>
      </c>
      <c r="C14055" s="136" t="s">
        <v>14770</v>
      </c>
      <c r="D14055" s="33" t="s">
        <v>25</v>
      </c>
      <c r="E14055" s="34">
        <v>339.58</v>
      </c>
      <c r="F14055" s="175">
        <f t="shared" si="266"/>
        <v>339.58</v>
      </c>
      <c r="G14055" s="34">
        <v>113.19</v>
      </c>
      <c r="H14055" s="175">
        <f t="shared" si="266"/>
        <v>113.19</v>
      </c>
    </row>
    <row r="14056" spans="1:8" s="150" customFormat="1" ht="14.25">
      <c r="A14056" s="130">
        <v>30039</v>
      </c>
      <c r="B14056" s="21" t="s">
        <v>1870</v>
      </c>
      <c r="C14056" s="136" t="s">
        <v>14771</v>
      </c>
      <c r="D14056" s="33" t="s">
        <v>25</v>
      </c>
      <c r="E14056" s="34">
        <v>240.07</v>
      </c>
      <c r="F14056" s="175">
        <f t="shared" si="266"/>
        <v>240.07</v>
      </c>
      <c r="G14056" s="34">
        <v>93.84</v>
      </c>
      <c r="H14056" s="175">
        <f t="shared" si="266"/>
        <v>93.84</v>
      </c>
    </row>
    <row r="14057" spans="1:8" s="150" customFormat="1" ht="14.25">
      <c r="A14057" s="130">
        <v>30033</v>
      </c>
      <c r="B14057" s="21" t="s">
        <v>1870</v>
      </c>
      <c r="C14057" s="136" t="s">
        <v>14772</v>
      </c>
      <c r="D14057" s="33" t="s">
        <v>25</v>
      </c>
      <c r="E14057" s="34">
        <v>350.24</v>
      </c>
      <c r="F14057" s="175">
        <f t="shared" si="266"/>
        <v>350.24</v>
      </c>
      <c r="G14057" s="34">
        <v>120.74</v>
      </c>
      <c r="H14057" s="175">
        <f t="shared" si="266"/>
        <v>120.74</v>
      </c>
    </row>
    <row r="14058" spans="1:8" s="150" customFormat="1" ht="14.25">
      <c r="A14058" s="130">
        <v>30095</v>
      </c>
      <c r="B14058" s="21" t="s">
        <v>1870</v>
      </c>
      <c r="C14058" s="136" t="s">
        <v>14773</v>
      </c>
      <c r="D14058" s="33" t="s">
        <v>25</v>
      </c>
      <c r="E14058" s="34">
        <v>2.8</v>
      </c>
      <c r="F14058" s="175">
        <f t="shared" si="266"/>
        <v>2.8</v>
      </c>
      <c r="G14058" s="34">
        <v>0.14000000000000001</v>
      </c>
      <c r="H14058" s="175">
        <f t="shared" si="266"/>
        <v>0.14000000000000001</v>
      </c>
    </row>
    <row r="14059" spans="1:8" s="150" customFormat="1" ht="14.25">
      <c r="A14059" s="130">
        <v>30073</v>
      </c>
      <c r="B14059" s="21" t="s">
        <v>1870</v>
      </c>
      <c r="C14059" s="136" t="s">
        <v>14774</v>
      </c>
      <c r="D14059" s="33" t="s">
        <v>25</v>
      </c>
      <c r="E14059" s="34">
        <v>24.5</v>
      </c>
      <c r="F14059" s="175">
        <f t="shared" si="266"/>
        <v>24.5</v>
      </c>
      <c r="G14059" s="34">
        <v>21.03</v>
      </c>
      <c r="H14059" s="175">
        <f t="shared" si="266"/>
        <v>21.03</v>
      </c>
    </row>
    <row r="14060" spans="1:8" s="150" customFormat="1" ht="14.25">
      <c r="A14060" s="130">
        <v>30128</v>
      </c>
      <c r="B14060" s="21" t="s">
        <v>1870</v>
      </c>
      <c r="C14060" s="136" t="s">
        <v>14775</v>
      </c>
      <c r="D14060" s="33" t="s">
        <v>25</v>
      </c>
      <c r="E14060" s="34">
        <v>31.25</v>
      </c>
      <c r="F14060" s="175">
        <f t="shared" si="266"/>
        <v>31.25</v>
      </c>
      <c r="G14060" s="34">
        <v>26.41</v>
      </c>
      <c r="H14060" s="175">
        <f t="shared" si="266"/>
        <v>26.41</v>
      </c>
    </row>
    <row r="14061" spans="1:8" s="150" customFormat="1" ht="14.25">
      <c r="A14061" s="130">
        <v>30114</v>
      </c>
      <c r="B14061" s="21" t="s">
        <v>1870</v>
      </c>
      <c r="C14061" s="136" t="s">
        <v>14776</v>
      </c>
      <c r="D14061" s="33" t="s">
        <v>25</v>
      </c>
      <c r="E14061" s="34">
        <v>150.71</v>
      </c>
      <c r="F14061" s="175">
        <f t="shared" si="266"/>
        <v>150.71</v>
      </c>
      <c r="G14061" s="34">
        <v>90.49</v>
      </c>
      <c r="H14061" s="175">
        <f t="shared" si="266"/>
        <v>90.49</v>
      </c>
    </row>
    <row r="14062" spans="1:8" s="150" customFormat="1" ht="14.25">
      <c r="A14062" s="130">
        <v>30086</v>
      </c>
      <c r="B14062" s="21" t="s">
        <v>1870</v>
      </c>
      <c r="C14062" s="136" t="s">
        <v>14777</v>
      </c>
      <c r="D14062" s="33" t="s">
        <v>25</v>
      </c>
      <c r="E14062" s="34">
        <v>187.07</v>
      </c>
      <c r="F14062" s="175">
        <f t="shared" si="266"/>
        <v>187.07</v>
      </c>
      <c r="G14062" s="34">
        <v>91.46</v>
      </c>
      <c r="H14062" s="175">
        <f t="shared" si="266"/>
        <v>91.46</v>
      </c>
    </row>
    <row r="14063" spans="1:8" s="150" customFormat="1" ht="14.25">
      <c r="A14063" s="130">
        <v>30138</v>
      </c>
      <c r="B14063" s="21" t="s">
        <v>1870</v>
      </c>
      <c r="C14063" s="136" t="s">
        <v>14778</v>
      </c>
      <c r="D14063" s="33" t="s">
        <v>25</v>
      </c>
      <c r="E14063" s="34">
        <v>6.58</v>
      </c>
      <c r="F14063" s="175">
        <f t="shared" si="266"/>
        <v>6.58</v>
      </c>
      <c r="G14063" s="34">
        <v>1.78</v>
      </c>
      <c r="H14063" s="175">
        <f t="shared" si="266"/>
        <v>1.78</v>
      </c>
    </row>
    <row r="14064" spans="1:8" s="150" customFormat="1" ht="14.25">
      <c r="A14064" s="130">
        <v>30084</v>
      </c>
      <c r="B14064" s="21" t="s">
        <v>1870</v>
      </c>
      <c r="C14064" s="136" t="s">
        <v>14779</v>
      </c>
      <c r="D14064" s="33" t="s">
        <v>25</v>
      </c>
      <c r="E14064" s="34">
        <v>10.65</v>
      </c>
      <c r="F14064" s="175">
        <f t="shared" si="266"/>
        <v>10.65</v>
      </c>
      <c r="G14064" s="34">
        <v>7.61</v>
      </c>
      <c r="H14064" s="175">
        <f t="shared" si="266"/>
        <v>7.61</v>
      </c>
    </row>
    <row r="14065" spans="1:8" s="150" customFormat="1" ht="14.25">
      <c r="A14065" s="130">
        <v>30136</v>
      </c>
      <c r="B14065" s="21" t="s">
        <v>1870</v>
      </c>
      <c r="C14065" s="136" t="s">
        <v>14780</v>
      </c>
      <c r="D14065" s="33" t="s">
        <v>25</v>
      </c>
      <c r="E14065" s="34">
        <v>12.5</v>
      </c>
      <c r="F14065" s="175">
        <f t="shared" si="266"/>
        <v>12.5</v>
      </c>
      <c r="G14065" s="34">
        <v>8.94</v>
      </c>
      <c r="H14065" s="175">
        <f t="shared" si="266"/>
        <v>8.94</v>
      </c>
    </row>
    <row r="14066" spans="1:8" s="150" customFormat="1" ht="14.25">
      <c r="A14066" s="130">
        <v>30135</v>
      </c>
      <c r="B14066" s="21" t="s">
        <v>1870</v>
      </c>
      <c r="C14066" s="136" t="s">
        <v>14781</v>
      </c>
      <c r="D14066" s="33" t="s">
        <v>25</v>
      </c>
      <c r="E14066" s="34">
        <v>58.05</v>
      </c>
      <c r="F14066" s="175">
        <f t="shared" si="266"/>
        <v>58.05</v>
      </c>
      <c r="G14066" s="34">
        <v>41.49</v>
      </c>
      <c r="H14066" s="175">
        <f t="shared" si="266"/>
        <v>41.49</v>
      </c>
    </row>
    <row r="14067" spans="1:8" s="150" customFormat="1" ht="14.25">
      <c r="A14067" s="130">
        <v>30030</v>
      </c>
      <c r="B14067" s="21" t="s">
        <v>1870</v>
      </c>
      <c r="C14067" s="136" t="s">
        <v>14782</v>
      </c>
      <c r="D14067" s="33" t="s">
        <v>25</v>
      </c>
      <c r="E14067" s="34">
        <v>197.74</v>
      </c>
      <c r="F14067" s="175">
        <f t="shared" si="266"/>
        <v>197.74</v>
      </c>
      <c r="G14067" s="34">
        <v>51.38</v>
      </c>
      <c r="H14067" s="175">
        <f t="shared" si="266"/>
        <v>51.38</v>
      </c>
    </row>
    <row r="14068" spans="1:8" s="150" customFormat="1" ht="14.25">
      <c r="A14068" s="130">
        <v>30020</v>
      </c>
      <c r="B14068" s="21" t="s">
        <v>1870</v>
      </c>
      <c r="C14068" s="136" t="s">
        <v>14783</v>
      </c>
      <c r="D14068" s="33" t="s">
        <v>25</v>
      </c>
      <c r="E14068" s="34">
        <v>1155.54</v>
      </c>
      <c r="F14068" s="175">
        <f t="shared" si="266"/>
        <v>1155.54</v>
      </c>
      <c r="G14068" s="34">
        <v>412.82</v>
      </c>
      <c r="H14068" s="175">
        <f t="shared" si="266"/>
        <v>412.82</v>
      </c>
    </row>
    <row r="14069" spans="1:8" s="150" customFormat="1" ht="14.25">
      <c r="A14069" s="130">
        <v>30015</v>
      </c>
      <c r="B14069" s="21" t="s">
        <v>1870</v>
      </c>
      <c r="C14069" s="136" t="s">
        <v>14784</v>
      </c>
      <c r="D14069" s="33" t="s">
        <v>25</v>
      </c>
      <c r="E14069" s="34">
        <v>427.08</v>
      </c>
      <c r="F14069" s="175">
        <f t="shared" si="266"/>
        <v>427.08</v>
      </c>
      <c r="G14069" s="34">
        <v>173.7</v>
      </c>
      <c r="H14069" s="175">
        <f t="shared" si="266"/>
        <v>173.7</v>
      </c>
    </row>
    <row r="14070" spans="1:8" s="150" customFormat="1" ht="14.25">
      <c r="A14070" s="130">
        <v>30016</v>
      </c>
      <c r="B14070" s="21" t="s">
        <v>1870</v>
      </c>
      <c r="C14070" s="136" t="s">
        <v>14785</v>
      </c>
      <c r="D14070" s="33" t="s">
        <v>25</v>
      </c>
      <c r="E14070" s="34">
        <v>533.52</v>
      </c>
      <c r="F14070" s="175">
        <f t="shared" si="266"/>
        <v>533.52</v>
      </c>
      <c r="G14070" s="34">
        <v>193.58</v>
      </c>
      <c r="H14070" s="175">
        <f t="shared" si="266"/>
        <v>193.58</v>
      </c>
    </row>
    <row r="14071" spans="1:8" s="150" customFormat="1" ht="14.25">
      <c r="A14071" s="130">
        <v>30017</v>
      </c>
      <c r="B14071" s="21" t="s">
        <v>1870</v>
      </c>
      <c r="C14071" s="136" t="s">
        <v>14786</v>
      </c>
      <c r="D14071" s="33" t="s">
        <v>25</v>
      </c>
      <c r="E14071" s="34">
        <v>519.99</v>
      </c>
      <c r="F14071" s="175">
        <f t="shared" si="266"/>
        <v>519.99</v>
      </c>
      <c r="G14071" s="34">
        <v>200.31</v>
      </c>
      <c r="H14071" s="175">
        <f t="shared" si="266"/>
        <v>200.31</v>
      </c>
    </row>
    <row r="14072" spans="1:8" s="150" customFormat="1" ht="14.25">
      <c r="A14072" s="130">
        <v>30018</v>
      </c>
      <c r="B14072" s="21" t="s">
        <v>1870</v>
      </c>
      <c r="C14072" s="136" t="s">
        <v>14787</v>
      </c>
      <c r="D14072" s="33" t="s">
        <v>25</v>
      </c>
      <c r="E14072" s="34">
        <v>1155.54</v>
      </c>
      <c r="F14072" s="175">
        <f t="shared" si="266"/>
        <v>1155.54</v>
      </c>
      <c r="G14072" s="34">
        <v>412.82</v>
      </c>
      <c r="H14072" s="175">
        <f t="shared" si="266"/>
        <v>412.82</v>
      </c>
    </row>
    <row r="14073" spans="1:8" s="150" customFormat="1" ht="14.25">
      <c r="A14073" s="130">
        <v>30019</v>
      </c>
      <c r="B14073" s="21" t="s">
        <v>1870</v>
      </c>
      <c r="C14073" s="136" t="s">
        <v>14788</v>
      </c>
      <c r="D14073" s="33" t="s">
        <v>25</v>
      </c>
      <c r="E14073" s="34">
        <v>1164.74</v>
      </c>
      <c r="F14073" s="175">
        <f t="shared" si="266"/>
        <v>1164.74</v>
      </c>
      <c r="G14073" s="34">
        <v>417.77</v>
      </c>
      <c r="H14073" s="175">
        <f t="shared" si="266"/>
        <v>417.77</v>
      </c>
    </row>
    <row r="14074" spans="1:8" s="150" customFormat="1" ht="14.25">
      <c r="A14074" s="130">
        <v>30063</v>
      </c>
      <c r="B14074" s="21" t="s">
        <v>1870</v>
      </c>
      <c r="C14074" s="136" t="s">
        <v>14789</v>
      </c>
      <c r="D14074" s="33" t="s">
        <v>25</v>
      </c>
      <c r="E14074" s="34">
        <v>765.26</v>
      </c>
      <c r="F14074" s="175">
        <f t="shared" si="266"/>
        <v>765.26</v>
      </c>
      <c r="G14074" s="34">
        <v>512.07000000000005</v>
      </c>
      <c r="H14074" s="175">
        <f t="shared" si="266"/>
        <v>512.07000000000005</v>
      </c>
    </row>
    <row r="14075" spans="1:8" s="150" customFormat="1" ht="14.25">
      <c r="A14075" s="130">
        <v>30065</v>
      </c>
      <c r="B14075" s="21" t="s">
        <v>1870</v>
      </c>
      <c r="C14075" s="136" t="s">
        <v>14790</v>
      </c>
      <c r="D14075" s="33" t="s">
        <v>25</v>
      </c>
      <c r="E14075" s="34">
        <v>208.83</v>
      </c>
      <c r="F14075" s="175">
        <f t="shared" si="266"/>
        <v>208.83</v>
      </c>
      <c r="G14075" s="34">
        <v>181.81</v>
      </c>
      <c r="H14075" s="175">
        <f t="shared" si="266"/>
        <v>181.81</v>
      </c>
    </row>
    <row r="14076" spans="1:8" s="150" customFormat="1" ht="14.25">
      <c r="A14076" s="130">
        <v>30066</v>
      </c>
      <c r="B14076" s="21" t="s">
        <v>1870</v>
      </c>
      <c r="C14076" s="136" t="s">
        <v>14791</v>
      </c>
      <c r="D14076" s="33" t="s">
        <v>25</v>
      </c>
      <c r="E14076" s="34">
        <v>503.63</v>
      </c>
      <c r="F14076" s="175">
        <f t="shared" si="266"/>
        <v>503.63</v>
      </c>
      <c r="G14076" s="34">
        <v>299.14999999999998</v>
      </c>
      <c r="H14076" s="175">
        <f t="shared" si="266"/>
        <v>299.14999999999998</v>
      </c>
    </row>
    <row r="14077" spans="1:8" s="150" customFormat="1" ht="14.25">
      <c r="A14077" s="130">
        <v>30051</v>
      </c>
      <c r="B14077" s="21" t="s">
        <v>1870</v>
      </c>
      <c r="C14077" s="136" t="s">
        <v>14792</v>
      </c>
      <c r="D14077" s="33" t="s">
        <v>25</v>
      </c>
      <c r="E14077" s="34">
        <v>14.59</v>
      </c>
      <c r="F14077" s="175">
        <f t="shared" si="266"/>
        <v>14.59</v>
      </c>
      <c r="G14077" s="34">
        <v>9.14</v>
      </c>
      <c r="H14077" s="175">
        <f t="shared" si="266"/>
        <v>9.14</v>
      </c>
    </row>
    <row r="14078" spans="1:8" s="150" customFormat="1" ht="14.25">
      <c r="A14078" s="130">
        <v>30071</v>
      </c>
      <c r="B14078" s="21" t="s">
        <v>1870</v>
      </c>
      <c r="C14078" s="136" t="s">
        <v>14793</v>
      </c>
      <c r="D14078" s="33" t="s">
        <v>25</v>
      </c>
      <c r="E14078" s="34">
        <v>20.309999999999999</v>
      </c>
      <c r="F14078" s="175">
        <f t="shared" si="266"/>
        <v>20.309999999999999</v>
      </c>
      <c r="G14078" s="34">
        <v>17.399999999999999</v>
      </c>
      <c r="H14078" s="175">
        <f t="shared" si="266"/>
        <v>17.399999999999999</v>
      </c>
    </row>
    <row r="14079" spans="1:8">
      <c r="F14079" s="175">
        <f t="shared" si="266"/>
        <v>0</v>
      </c>
      <c r="H14079" s="175">
        <f t="shared" si="266"/>
        <v>0</v>
      </c>
    </row>
  </sheetData>
  <mergeCells count="8">
    <mergeCell ref="A4533:F4533"/>
    <mergeCell ref="A4536:E4536"/>
    <mergeCell ref="A3078:E3078"/>
    <mergeCell ref="A3137:F3137"/>
    <mergeCell ref="A3284:F3284"/>
    <mergeCell ref="A3871:F3871"/>
    <mergeCell ref="A3908:F3908"/>
    <mergeCell ref="A3911:F3911"/>
  </mergeCells>
  <phoneticPr fontId="65" type="noConversion"/>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4</vt:i4>
      </vt:variant>
    </vt:vector>
  </HeadingPairs>
  <TitlesOfParts>
    <vt:vector size="8" baseType="lpstr">
      <vt:lpstr>Eventograma</vt:lpstr>
      <vt:lpstr>Cronograma</vt:lpstr>
      <vt:lpstr>Reajuste </vt:lpstr>
      <vt:lpstr>BASE</vt:lpstr>
      <vt:lpstr>Cronograma!Area_de_impressao</vt:lpstr>
      <vt:lpstr>Eventograma!Area_de_impressao</vt:lpstr>
      <vt:lpstr>Cronograma!Titulos_de_impressao</vt:lpstr>
      <vt:lpstr>Eventograma!Titulos_de_impressao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fhrasko</dc:creator>
  <cp:lastModifiedBy>Nettie Alves Paulo de Moraes</cp:lastModifiedBy>
  <cp:lastPrinted>2025-07-14T19:54:56Z</cp:lastPrinted>
  <dcterms:created xsi:type="dcterms:W3CDTF">2013-05-06T17:13:09Z</dcterms:created>
  <dcterms:modified xsi:type="dcterms:W3CDTF">2025-07-22T21:30:19Z</dcterms:modified>
</cp:coreProperties>
</file>