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codeName="EstaPastaDeTrabalho"/>
  <mc:AlternateContent xmlns:mc="http://schemas.openxmlformats.org/markup-compatibility/2006">
    <mc:Choice Requires="x15">
      <x15ac:absPath xmlns:x15ac="http://schemas.microsoft.com/office/spreadsheetml/2010/11/ac" url="Z:\CPL\COMISSÃO 017-S - JULHO.2021\6 - LICITAÇÕES 2024\PCA 2025\"/>
    </mc:Choice>
  </mc:AlternateContent>
  <xr:revisionPtr revIDLastSave="0" documentId="13_ncr:1_{F0C33362-08AE-47A3-AE23-647C8007AB16}" xr6:coauthVersionLast="47" xr6:coauthVersionMax="47" xr10:uidLastSave="{00000000-0000-0000-0000-000000000000}"/>
  <bookViews>
    <workbookView xWindow="28680" yWindow="-825" windowWidth="29040" windowHeight="15840" activeTab="1" xr2:uid="{00000000-000D-0000-FFFF-FFFF00000000}"/>
  </bookViews>
  <sheets>
    <sheet name="Orientações" sheetId="4" r:id="rId1"/>
    <sheet name="PCA" sheetId="1" r:id="rId2"/>
    <sheet name="Listas" sheetId="2" state="hidden" r:id="rId3"/>
    <sheet name="1" sheetId="7" state="veryHidden" r:id="rId4"/>
  </sheets>
  <externalReferences>
    <externalReference r:id="rId5"/>
  </externalReferences>
  <definedNames>
    <definedName name="_FON">[1]LISTAS!$A$31</definedName>
    <definedName name="_FON2">[1]LISTAS!$A$23:$A$24</definedName>
    <definedName name="_FON3">[1]LISTAS!$A$27:$A$28</definedName>
    <definedName name="_SE1">[1]LISTAS!$A$63:$A$64</definedName>
    <definedName name="_SE2">[1]LISTAS!$A$66:$A$72</definedName>
    <definedName name="_SE28">[1]LISTAS!$A$15</definedName>
    <definedName name="_SE3">[1]LISTAS!$A$74:$A$75</definedName>
    <definedName name="_SE4">[1]LISTAS!$A$77:$A$81</definedName>
    <definedName name="_SE5">[1]LISTAS!$A$83:$A$84</definedName>
    <definedName name="_SE6">[1]LISTAS!$B$65</definedName>
    <definedName name="_SE7">[1]LISTAS!$B$82:$B$83</definedName>
    <definedName name="ABAD">[1]LISTAS!$A$51:$A$55</definedName>
    <definedName name="ABAD2">[1]LISTAS!$B$34:$B$36</definedName>
    <definedName name="ABAP">[1]LISTAS!$A$45:$A$48</definedName>
    <definedName name="AGA">[1]LISTAS!$A$34:$A$37</definedName>
    <definedName name="AGED">[1]LISTAS!$A$58:$A$60</definedName>
    <definedName name="AGED2">[1]LISTAS!$B$39:$B$40</definedName>
    <definedName name="AGES">[1]LISTAS!$A$40:$A$42</definedName>
    <definedName name="CAPACIT">[1]LISTAS!$A$45</definedName>
    <definedName name="ENCARGOS">[1]LISTAS!$B$16:$B$17</definedName>
    <definedName name="GABSEC">[1]LISTAS!$A$16</definedName>
    <definedName name="GESTAOEDESEN">[1]LISTAS!$A$48</definedName>
    <definedName name="IMOV">[1]LISTAS!$A$54</definedName>
    <definedName name="SEGER">[1]LISTAS!$A$16:$A$20</definedName>
    <definedName name="SUBAD">[1]LISTAS!$A$17</definedName>
    <definedName name="SUBAP">[1]LISTAS!$A$18</definedName>
    <definedName name="SUBGES">[1]LISTAS!$A$20</definedName>
    <definedName name="UG">[1]LISTAS!$A$15:$B$15</definedName>
  </definedNames>
  <calcPr calcId="181029"/>
</workbook>
</file>

<file path=xl/calcChain.xml><?xml version="1.0" encoding="utf-8"?>
<calcChain xmlns="http://schemas.openxmlformats.org/spreadsheetml/2006/main">
  <c r="F100" i="1" l="1"/>
  <c r="F89" i="1"/>
  <c r="F65" i="1"/>
  <c r="A41" i="7"/>
  <c r="A42" i="7"/>
  <c r="A43" i="7"/>
  <c r="A44" i="7"/>
  <c r="A45" i="7"/>
  <c r="A46" i="7"/>
  <c r="A47" i="7"/>
  <c r="A48" i="7"/>
  <c r="A49" i="7"/>
  <c r="A50" i="7"/>
  <c r="A51" i="7"/>
  <c r="A52" i="7"/>
  <c r="A53" i="7"/>
  <c r="A54" i="7"/>
  <c r="A55" i="7"/>
  <c r="A56" i="7"/>
  <c r="A57" i="7"/>
  <c r="A58" i="7"/>
  <c r="A59" i="7"/>
  <c r="A60" i="7"/>
  <c r="A24" i="7"/>
  <c r="A25" i="7"/>
  <c r="A26" i="7"/>
  <c r="A27" i="7"/>
  <c r="A28" i="7"/>
  <c r="A29" i="7"/>
  <c r="A30" i="7"/>
  <c r="A31" i="7"/>
  <c r="A32" i="7"/>
  <c r="A33" i="7"/>
  <c r="A34" i="7"/>
  <c r="A35" i="7"/>
  <c r="A36" i="7"/>
  <c r="A37" i="7"/>
  <c r="A38" i="7"/>
  <c r="A39" i="7"/>
  <c r="A40" i="7"/>
  <c r="A1" i="7"/>
  <c r="A23" i="7"/>
  <c r="A22" i="7"/>
  <c r="A21" i="7"/>
  <c r="A20" i="7"/>
  <c r="A19" i="7"/>
  <c r="A18" i="7"/>
  <c r="A17" i="7"/>
  <c r="A16" i="7"/>
  <c r="A15" i="7"/>
  <c r="A14" i="7"/>
  <c r="A13" i="7"/>
  <c r="A12" i="7"/>
  <c r="A11" i="7"/>
  <c r="A10" i="7"/>
  <c r="A9" i="7"/>
  <c r="A8" i="7"/>
  <c r="A7" i="7"/>
  <c r="A6" i="7"/>
  <c r="A5" i="7"/>
  <c r="A4" i="7"/>
  <c r="A3" i="7"/>
  <c r="A2" i="7"/>
</calcChain>
</file>

<file path=xl/sharedStrings.xml><?xml version="1.0" encoding="utf-8"?>
<sst xmlns="http://schemas.openxmlformats.org/spreadsheetml/2006/main" count="699" uniqueCount="218">
  <si>
    <t>Tipo de Contratação</t>
  </si>
  <si>
    <t>Objeto Resumido</t>
  </si>
  <si>
    <t>Nova</t>
  </si>
  <si>
    <t>PCA</t>
  </si>
  <si>
    <t>O que é o PCA?</t>
  </si>
  <si>
    <t>Orientações</t>
  </si>
  <si>
    <t>Quais são os principais Objetivos da norma?</t>
  </si>
  <si>
    <t>Quais são as principais Regras?</t>
  </si>
  <si>
    <t>Quais são as exceções?</t>
  </si>
  <si>
    <t>Contratações em que haja informação sigilosas nos termos da legislação vigente; contratações e aquisições por meio de suprimento de fundos, nos termos da legislação; as pequenas compras e prestação de serviços de pronto pagamento, nos termos da Nova Lei de Licitação; e as contratações e aquisições com fulcro nos incisos VII e VIII do caput do art. 75 da Lei Federal 14.133/2021;</t>
  </si>
  <si>
    <t>Racionalizar e criar uma cultura de planejamento para as contratações dos órgãos do Estado; promover um alinhamento dessas contratações com o Planejamento Estratégico, bem como subsidiar as leis orçamentárias;</t>
  </si>
  <si>
    <t>Prorrogada</t>
  </si>
  <si>
    <t>Unidade de Medida</t>
  </si>
  <si>
    <t>Quantidade Estimada</t>
  </si>
  <si>
    <t>Baixo</t>
  </si>
  <si>
    <t>Médio</t>
  </si>
  <si>
    <t>Alto</t>
  </si>
  <si>
    <t>ÓRGÃO OU ENTIDADE</t>
  </si>
  <si>
    <t>ÁREA RESPONSÁVEL PELA CONSOLIDAÇÃO</t>
  </si>
  <si>
    <r>
      <t>A Nova Lei de Licitações e Contratos (Lei nº 14.133/2021), no art. 12, VI, versa sobre a elaboração de um Plano de Contratações Anual (PCA), o qual, no âmbito estadual, foi regulamentado pelo Decreto nº 5.307-R/2023. Em suma, trata-se de uma ferramenta de planejamento das contratações públicas que abrange serviços, obras, locações e/ou compras</t>
    </r>
    <r>
      <rPr>
        <sz val="11"/>
        <rFont val="Arial"/>
        <family val="2"/>
        <scheme val="minor"/>
      </rPr>
      <t xml:space="preserve">, garantindo a integração ao planejamento estratégico e orçamentário das unidades              </t>
    </r>
  </si>
  <si>
    <t>Cada órgão e entidade do Poder Executivo deverá elaborar, consolidar e aprovar, anualmente, seu respectivo PCA, contendo todas as novas contratações e as renovações/prorrogações que pretende realizar no exercício seguinte ao de sua elaboração. Esse PCA necessitará ser publicado no site de cada Secretaria, inclusive quando a contratação ocorrer de forma Direta. Além disso, outra regra importante é a de que a fase preparatória das licitações deverá compatibilizar-se com o PCA (ou seja, só pode licitar se tiver presente no PCA);</t>
  </si>
  <si>
    <t>observações</t>
  </si>
  <si>
    <t>Estimativa preliminar do valor (R$)</t>
  </si>
  <si>
    <t>Prazo</t>
  </si>
  <si>
    <t>Nível de Complexidade</t>
  </si>
  <si>
    <t>Observações</t>
  </si>
  <si>
    <t>Classificação orçamentária</t>
  </si>
  <si>
    <t>Agente de contratação ou fiscal</t>
  </si>
  <si>
    <t>Em andamento</t>
  </si>
  <si>
    <t>Setor Demandante</t>
  </si>
  <si>
    <t>12 meses</t>
  </si>
  <si>
    <t>Por demanda</t>
  </si>
  <si>
    <t>Unid.</t>
  </si>
  <si>
    <t>Acrescentar uma previsão de reajuste de 30%</t>
  </si>
  <si>
    <t>Litro</t>
  </si>
  <si>
    <t>Min.</t>
  </si>
  <si>
    <t>kwh</t>
  </si>
  <si>
    <t>hora/homem</t>
  </si>
  <si>
    <t>acrescentar uma previsão de reajuste de 30%</t>
  </si>
  <si>
    <t>CORREIOS E TELÉGRAFOS</t>
  </si>
  <si>
    <t>PERIÓDICO - ASSINATURA IMPRESSA E DIGITAL DO JORNAL A TRIBUNA</t>
  </si>
  <si>
    <t>CONTRATAÇÃO DE TERCEIRIZADOS</t>
  </si>
  <si>
    <t>PERIÓDICO - ASSINATURA DIGITAL DO JORNAL A GAZETA</t>
  </si>
  <si>
    <t>OI S.A.</t>
  </si>
  <si>
    <t>CLARO S.A</t>
  </si>
  <si>
    <t>Secretaria de Estado de Saneamento, Habitação e Desenvolvimento Urbano - SEDURB</t>
  </si>
  <si>
    <t>LICITAÇÃO E GPO</t>
  </si>
  <si>
    <t>Fiscal - Danusa</t>
  </si>
  <si>
    <t>Fiscal - Paulo</t>
  </si>
  <si>
    <t>Fiscal - Scheila</t>
  </si>
  <si>
    <t/>
  </si>
  <si>
    <t xml:space="preserve">OBRAS DE INFRAESTRUTURA DE RUAS NO BAIRRO COSTA DOURADA, MUNICÍPIO DA SERRA. </t>
  </si>
  <si>
    <t>OBRAS DE URBANIZAÇÃO DA ORLA DE PIÚMA - 2ª ETAPA.</t>
  </si>
  <si>
    <t>OBRAS DE URBANIZAÇÃO E REVITALIZAÇÃO DA ORLA DO DISTRITO DE PRAIA GRANDE, MUNICÍPIO DE FUNDÃO.</t>
  </si>
  <si>
    <t>MANUTENÇÃO PREVENTIVA E CORRETIVA DE APARELHOS DE AR CONDICIONADO</t>
  </si>
  <si>
    <t>Fiscal - Marcelo</t>
  </si>
  <si>
    <t>SUBAD / GA / GARH</t>
  </si>
  <si>
    <t>SUBAD / GESCONV</t>
  </si>
  <si>
    <t>3.3.90.39</t>
  </si>
  <si>
    <t>3.3.90.30</t>
  </si>
  <si>
    <t>3.3.90.33</t>
  </si>
  <si>
    <t>3.3.90.40</t>
  </si>
  <si>
    <t>3.3.90.37</t>
  </si>
  <si>
    <t>3.3.91.39</t>
  </si>
  <si>
    <t>3.3.90.49</t>
  </si>
  <si>
    <t>4.4.90.51</t>
  </si>
  <si>
    <t>4.4.90.52</t>
  </si>
  <si>
    <t>Unid/Cx/Litro/ml/pacote</t>
  </si>
  <si>
    <t>PRESTAÇÃO DE SERVIÇOS DE FORNECIMENTO DE PASSAGENS AÉREAS NACIONAIS E INTERNACIONAIS</t>
  </si>
  <si>
    <t xml:space="preserve">PRESTAÇÃO DE SERVIÇOS DE LOCAÇÃO DE VEÍCULO AUTOMOTOR, TIPO EXECUTIVO, SEM MOTORISTA </t>
  </si>
  <si>
    <t xml:space="preserve">PRESTAÇÃO DE SERVIÇOS DE LOCAÇÃO DE VEÍCULO AUTOMOTOR, TIPO REPRESENTAÇÃO E EXECUTIVO, SEM MOTORISTA </t>
  </si>
  <si>
    <t>Mensal</t>
  </si>
  <si>
    <t>AQUISIÇÃO DE AUXÍLIO TRANSPORTE PARA OS SERVIDORES E ESTAGIÁRIOS</t>
  </si>
  <si>
    <t>PRESTAÇÃO DE SERVIÇOS DE GERENCIAMENTO DO ABASTECIMENTO DE COMBUSTÍVEIS</t>
  </si>
  <si>
    <t>AQUISIÇÃO DE MATERIAIS DE EXPEDIENTE</t>
  </si>
  <si>
    <t>AQUISIÇÃO DE GÊNEROS ALIMENTÍCIOS (CAFÉ, AÇÚCAR E ADOÇANTE)</t>
  </si>
  <si>
    <t>Unid/Cx/pacote</t>
  </si>
  <si>
    <t>AQUISIÇÃO DE ELETRODOMÉSTICOS</t>
  </si>
  <si>
    <t xml:space="preserve">PRESTAÇÃO DE SERVIÇOS DE PUBLICAÇÕES DE ATOS OFICIAIS EM JORNAL DE GRANDE CIRCULAÇÃO </t>
  </si>
  <si>
    <t>Cm/Col</t>
  </si>
  <si>
    <t>AQUISIÇÃO DE UTENSÍLIOS DE COPA E COZINHA</t>
  </si>
  <si>
    <t>TAXA DE CONDOMÍNIO DO ED. JULHO VAGAS GARAGEM</t>
  </si>
  <si>
    <t>PRESTAÇÃO DE SERVIÇOS DE  GARÇOM</t>
  </si>
  <si>
    <t>PRESTAÇÃO DE SERVIÇOS DE ASG's</t>
  </si>
  <si>
    <t>AQUISIÇÃO DE CERTIFICADOS DIGITAIS</t>
  </si>
  <si>
    <t>MANUTENÇÃO E RECARGA DE EXTINTORES</t>
  </si>
  <si>
    <t>ENERGIA ELÉTRICA SEDE SEDURB</t>
  </si>
  <si>
    <t>PUBLICAÇÃO DE ATOS OFICIAIS - DIO</t>
  </si>
  <si>
    <t>PUBLICAÇÃO DE ATOS OFICIAIS - DOU</t>
  </si>
  <si>
    <t>AQUISIÇÃO DE MOBILIÁRIOS</t>
  </si>
  <si>
    <t>PRESTAÇÃO DE SERVIÇOS DE DESINTETIZAÇÃO</t>
  </si>
  <si>
    <t>PRESTAÇÃO DE SERVIÇOS DE PEDÁGIO</t>
  </si>
  <si>
    <t>AQUISIÇÃO DE MATERIAIS DE CONSUMO (LÂMPADAS, REFIL DE PURIFICADOR DE ÁGUA E OUTROS)</t>
  </si>
  <si>
    <t>AQUISIÇÃO DE BENS PERMANENTES (PURIFICADOR DE ÁGUA, MÁQUINA PARA CAFÉ E OUTROS)</t>
  </si>
  <si>
    <t>Serviço</t>
  </si>
  <si>
    <t>AQUISIÇÃO DE EQUIPAMENTOS DE INFORMÁTICA</t>
  </si>
  <si>
    <t>Primeiro semestre 2025</t>
  </si>
  <si>
    <t xml:space="preserve"> ALUGUEL DO IMÓVEL CRCES - SEDE SEDURB</t>
  </si>
  <si>
    <t>PRESTAÇÃO DE SERVIÇOS DE MANUTENÇÃO DE PLATAFORMA ELEVATÓRIA</t>
  </si>
  <si>
    <t>PRESTAÇÃO DE SERVIÇOS DE LOCAÇÃO DE PABX E APARELHOS TELEFÔNICOS</t>
  </si>
  <si>
    <t>PRESTAÇÃO DE SERVIÇOS DE OUTSOURCING DE IMPRESSÃO</t>
  </si>
  <si>
    <t>AQUISIÇÃO DE MATERIAIS DE HIGIENE E LIMPEZA</t>
  </si>
  <si>
    <t>3.3.90.47</t>
  </si>
  <si>
    <t>PAGAMENTO DE TAXAS (CREA, CAU, ETC)</t>
  </si>
  <si>
    <t xml:space="preserve">MANUTENÇÃO E REFORMA DAS INSTALAÇÕES FÍSICAS DA SEDE DA SEDURB </t>
  </si>
  <si>
    <t>AQUISIÇÃO DE MICROFONE DE LAPELA SEM FIO</t>
  </si>
  <si>
    <t>AQUISIÇÃO DE APARELHO DE TV</t>
  </si>
  <si>
    <t>Segundo semestre 2025</t>
  </si>
  <si>
    <t>AQUISIÇÃO DE APLICATIVO DESENVOLVIDO PARA GERENCIAMENTO DE CONVÊNIOS, CONTRATOS E PROPOSTAS DE CONVÊNIOS DA SEDURB</t>
  </si>
  <si>
    <t>REALIZAÇÃO DA 6ª CONFERÊNCIA ESTADUAL DAS CIDADES/ES</t>
  </si>
  <si>
    <t>AQUISIÇÃO DE EQUIPAMENTOS PARA ESTAÇÕES DE TRATAMENTO DE ÁGUA (ETA's)</t>
  </si>
  <si>
    <t>SUBURB</t>
  </si>
  <si>
    <t>OBRA EBAP BIGOSSI</t>
  </si>
  <si>
    <t>8 meses</t>
  </si>
  <si>
    <t>Fiscal - Gabriel</t>
  </si>
  <si>
    <t>Correspondente ao encerramento da obra e 6 meses de Operação Assistida, já considerando os devidos reajustes e planejamento de aditivo a ser celebrado no valor de R$ 1.400.000,00</t>
  </si>
  <si>
    <t>OBRA CANAL GUARANHUNS</t>
  </si>
  <si>
    <t>9 meses</t>
  </si>
  <si>
    <t>Fiscal - Pedro</t>
  </si>
  <si>
    <t>Considerando encerramento da obra, já considerando os devidos reajustes a serem pagos.</t>
  </si>
  <si>
    <t>OBRA GALERIAS SANTA RITA</t>
  </si>
  <si>
    <t>3 meses</t>
  </si>
  <si>
    <t>OBRA DIQUE D. JOÃO BATISTA</t>
  </si>
  <si>
    <t>Fiscal - Eduardo</t>
  </si>
  <si>
    <t>Valor correspondente ao exercicio de 2025, já considerando os reajustes devidos.</t>
  </si>
  <si>
    <t>OBRA GALERIAS COBILÂNDIA</t>
  </si>
  <si>
    <t>OBRA GALERIAS SÃO SILVANO</t>
  </si>
  <si>
    <t>SISTEMA CCO (AUTOMAÇÃO EBAPS)</t>
  </si>
  <si>
    <t>Fiscal - Felipe Rosário</t>
  </si>
  <si>
    <t>OBRA EBAP PONTAL DAS GARÇAS</t>
  </si>
  <si>
    <t>Fiscal - André</t>
  </si>
  <si>
    <t>OBRA EBAP GAIVOTAS</t>
  </si>
  <si>
    <t>Fiscal - Thales</t>
  </si>
  <si>
    <t>OBRA EBAP LARANJA</t>
  </si>
  <si>
    <t>7 meses</t>
  </si>
  <si>
    <t>Fiscal - Carlos</t>
  </si>
  <si>
    <t>Correspondente a 6 meses de Operação Assistida, já considerando os devidos reajustes</t>
  </si>
  <si>
    <t>OBRA IMPERMEABILIZAÇÃO RIOS MARINHO E ARIBIRI E CANAL DIAGONAL</t>
  </si>
  <si>
    <t>PROJETO RIO BUBU</t>
  </si>
  <si>
    <t>4 meses</t>
  </si>
  <si>
    <t>PROJETO RIO ITANGUÁ</t>
  </si>
  <si>
    <t>OBRA EBAP BOM PASTOR</t>
  </si>
  <si>
    <t>OBRA EBAP SANTO AGOSTINHO</t>
  </si>
  <si>
    <t>TAXAS DIVERSAS (IEMA, IDAF, CAIXA, ETC.)</t>
  </si>
  <si>
    <t>CONTRATAÇÃO DE SERVIÇOS  DE REALOCAÇÃO DE POSTE JUNTO A EDP</t>
  </si>
  <si>
    <t>PROJETO VALE DO OROBÓ</t>
  </si>
  <si>
    <t>REGISTRO DE PREÇOS PARA SERVIÇOS COMUNS DE ENGENHARIA PARA APOIO AO DESEMPENHO DE ATIVIDADES DA SEDURB.</t>
  </si>
  <si>
    <t>CONTRATAÇÃO DE EMPRESA PARA APOIO TECNICO PARA AS OBRAS E SERVIÇOS DE ENGENHARIA DA SEDURB.</t>
  </si>
  <si>
    <t>SUBHAB / GEHAB</t>
  </si>
  <si>
    <t xml:space="preserve">PRESTAÇÃO DE SERVIÇOS DE GESTÃO DE RECURSOS PARA OPERACIONAZAÇÃO DO PROGRAMA NOSSA CASA-CONCESSÃO DE BENEFÍCIO PARA AQUISIÇÃO DE IMÓVEL COM FINANCIAMENTO DO FGTS - CONTRATO Nº 016/2023
</t>
  </si>
  <si>
    <t xml:space="preserve"> 3.3.90.45</t>
  </si>
  <si>
    <t>Fiscal - Thiago</t>
  </si>
  <si>
    <t>O valor do aporte de recursos destinados à concessão de benéficios é de R$50.000.000,000 para cada ano até 2026.</t>
  </si>
  <si>
    <t>O valor estimado para os pagamentos das remunerações da Caixa em 2025.</t>
  </si>
  <si>
    <t>PROGRAMA NOSSA CASA - MINHA CASA MINHA VIDA RURAL - Proposta de Concessão de Contrapartida Financeira do ESTADO DO ESPÍRITO SANTO/ES, por intermédio da SEDURB, para viabilizar a linha de atendimento voltada à provisão subsidiada de unidades habitacionais, em áreas rurais, do Programa “Nossa Casa” – recursos do Fundo Estadual de Habitação de Interesse Social-FEHAB, autorizado pela resolução CGFEHAB nº 060, de 19 de outubro de 2023, em parceria com o Programa Minha Casa, Minha Vida – MCMV - Rural, através da CAIXA ECONÔMICA FEDERAL</t>
  </si>
  <si>
    <t>Não iniciado</t>
  </si>
  <si>
    <t>SUBHAB / GERF</t>
  </si>
  <si>
    <t>PRESTAÇÃO DE SERVIÇOS DE PLOTAGENS</t>
  </si>
  <si>
    <t>CONTRATAÇÃO DE SERVIÇOS DE REGULARIZAÇÃO FUNDIÁRIA URBANA DE INTERESSE SOCIAL NO MUNICÍPIO DE VIANA</t>
  </si>
  <si>
    <t>O valor R$ 2.679.197,00 será oriundo de transferência da união no âmbito do Novo Pac (Portaria MCID nº 1.273, de 6 de outubro de 2023), e o valor de R$ 27.000,00 referente à contrapartida financeira  será oriundo de recursos não vinculados de impostos</t>
  </si>
  <si>
    <t>REMUNERAÇÕES DO AGENTE OPERADOR E FINANCEIRO CAIXA - CONTRATO Nº 016/2023</t>
  </si>
  <si>
    <t>SUPES</t>
  </si>
  <si>
    <t xml:space="preserve">ELABORAÇÃO DO PLANO ESTADUAL DE SANEAMENTO BÁSICO </t>
  </si>
  <si>
    <t>24 meses</t>
  </si>
  <si>
    <t>3.3.90.35</t>
  </si>
  <si>
    <t xml:space="preserve">O valor estimado no PLOA para a ação de elaboração de estudos, planos e projetos relacionados à política de Saneamento, Habitação e Desenvolvimento Urbano, na classificação da natureza de despesa 339035 foi de R$ 100,00. </t>
  </si>
  <si>
    <t xml:space="preserve">DESENVOLVIMENTO DO SISTEMA DE INFORMAÇÕES DE ÁGUAS E ESGOTO DO ESTADO DO ESPÍRITO SANTO – SISAE/ES </t>
  </si>
  <si>
    <t>18 meses</t>
  </si>
  <si>
    <t>4.4.90.40</t>
  </si>
  <si>
    <t xml:space="preserve">O valor estimado no PLOA para a ação de elaboração de estudos, planos e projetos relacionados à política de Saneamento, Habitação e Desenvolvimento Urbano, na classificação da natureza de despesa 449040 foi de R$ 600.000,00. </t>
  </si>
  <si>
    <t>SANEAMENTO PARA COMUNIDADES QUILOMBOLAS - CONTRATAÇÃO DE ESTUDO HIDROGEOLÓGICO E GEOFÍSICO E ELABORAÇÃO DE PROJETOS DE ENGENHARIA</t>
  </si>
  <si>
    <t>6 meses</t>
  </si>
  <si>
    <t xml:space="preserve">CONTRATAÇÃO DA EXECUÇÃO DO PLANO DE COMUNICAÇÃO DA MRAE/ES </t>
  </si>
  <si>
    <t xml:space="preserve">O valor estimado no PLOA para a ação de Estruturação da Microrregião de Águas e Esgoto do Espírito Santo, na classificação da natureza de despesa  339035 foi de R$ 100.000,00. </t>
  </si>
  <si>
    <t xml:space="preserve">AQUISIÇÕES DE LICENÇA DE SOFTWARE </t>
  </si>
  <si>
    <t>anual</t>
  </si>
  <si>
    <t xml:space="preserve">Licenças do pacotes MS Office.                                                                                           O valor estimado no PLOA para a ação de Estruturação da Microrregião de Águas e Esgoto do Espírito Santo, na classificação da natureza de despesa 449052 foi de R$ 623.341,00. </t>
  </si>
  <si>
    <t xml:space="preserve">PARTICIPAÇÃO EM TREINAMENTOS, SEMINÁRIOS E CONGRESSOS </t>
  </si>
  <si>
    <t xml:space="preserve"> 
O valor estimado no PLOA para a ação de Estruturação da Microrregião de Águas e Esgoto do Espírito Santo, na classificação da natureza de despesa  339039 foi de R$ 100,00. </t>
  </si>
  <si>
    <t>REGISTRO DAS ÁREAS DESTINADAS AO CONSÓRCIOS CONORTE E CONDOESTE, PARA O MANEJO DE RSU</t>
  </si>
  <si>
    <t>Unid</t>
  </si>
  <si>
    <t>SERVIÇOS DE GEORREFERENCIAMENTO DAS ÁREAS DO ESTADO DESTINADAS AO MANEJO DE RSU DOS CONSÓRCIOS CONORTE E CONDOESTE</t>
  </si>
  <si>
    <t>Área (ha)</t>
  </si>
  <si>
    <t>CERCAMENTO DAS ÁREAS DO ESTADO DESTINADAS AO MANEJO DE RSU DOS CONSÓRCIOS CONORTE E CONDOESTE</t>
  </si>
  <si>
    <t>m</t>
  </si>
  <si>
    <t>5 meses</t>
  </si>
  <si>
    <t>DESAPROPRIAÇÃO DAS ÁREAS DAS ESTAÇÕES DE TRANBORDO DO CONORTE</t>
  </si>
  <si>
    <t xml:space="preserve">Unid. </t>
  </si>
  <si>
    <t xml:space="preserve">As desapropriações das estações de transbordo dos municípios de Jaguaré, Conceição da Barra e Boa Esperança estão judicializadas e os valores estão sendo apurados para fins de liquidação.   </t>
  </si>
  <si>
    <t>DESENVOLVIMENTODE SISTEMA DE GESTÃO DAS REUNIÕES DA MRAE/ES</t>
  </si>
  <si>
    <t>Concluída</t>
  </si>
  <si>
    <t>REGISTRO DE PREÇOS PARA CONTRATAÇÃO DE HORAS MÁQUINAS PARA SITUAÇÕES EMERGENCIAS E CALAMIDADE PÚBLICA</t>
  </si>
  <si>
    <t>RECAPEAMENTO ASFÁLTICO NO BAIRRO CARLOS GERMANO NAUMANN, NO MUNICÍPIO DE COLATINA</t>
  </si>
  <si>
    <t>PROJETO MACRODRENAGEM VALÃO DO BAIRRO VILA NOVA, SÃO MATEUS</t>
  </si>
  <si>
    <t>AQUISIÇÃO DE ÁREA EM MIMOSO DO SUL, visando a construção de unidades habitacionais de interesse social para população de baixa renda afetada pelas fortes chuvas que assolaram o município em março/2024.</t>
  </si>
  <si>
    <t>Fiscal - Saulo</t>
  </si>
  <si>
    <t>O valor estimado para aquisição de terreno em Mimoso do Sul</t>
  </si>
  <si>
    <t>4.5.90.61</t>
  </si>
  <si>
    <t>AQUISIÇÃO DE EPI</t>
  </si>
  <si>
    <t>Fiscal - Luciano</t>
  </si>
  <si>
    <t>CONTRATAÇÃO DE SERVIÇOS DE T.I.</t>
  </si>
  <si>
    <t>Fiscal - Marcos</t>
  </si>
  <si>
    <t>3.3.90.35       3.3.90.51</t>
  </si>
  <si>
    <t>AQUISIÇÃO DE UNIFORMES (COLETES)</t>
  </si>
  <si>
    <t>4.4.90.39</t>
  </si>
  <si>
    <t>3.3.60.45</t>
  </si>
  <si>
    <t xml:space="preserve">3.3.90.36                      3.3.90.39               3.3.90.47             </t>
  </si>
  <si>
    <t xml:space="preserve">3.3.90.36           3.3.90.47             </t>
  </si>
  <si>
    <t>REALIZAÇÃO DE CURSOS DE APERFEIÇOAMENTO</t>
  </si>
  <si>
    <t>CAPACITAÇÃO EM CONVÊNIOS PARA SERVIDORES PÚBLICOS  - CONVÊNIOS</t>
  </si>
  <si>
    <t>REGISTRO DE PREÇOS PARA CONTRATAÇÃO DE EMPRESA PARA DESTINAÇÃO FINAL DE RESÍDUOS SÓLIDOS PARA SITUAÇÕES EMERGENCIAS E DE CALAMIDADE PÚBLICA</t>
  </si>
  <si>
    <t>REGISTRO DE PREÇOS PARA AQUISIÇÃO DE EQUIPAMENTOS PARA AMPLIAÇÃO DOS SERVIÇOS MUNICIPAIS DE LIMPEZA PÚBLICA E MANEJO DE RESÍDUOS SÓLIDOS</t>
  </si>
  <si>
    <t>CONTRATAÇÃO DE CONSULTORIA ESPECIALIZADA PARA ELABORAÇÃO DE ESTUDOS PARA DIAGNÓSTICO E PROGNÓSTICO DE 32 MUNICÍPIOS</t>
  </si>
  <si>
    <r>
      <t xml:space="preserve">O valor estimado no PLOA para a ação de Estruturação da Microrregião de Águas e Esgoto do Espírito Santo, na classificação da natureza de despesa  339035 foi de R$ 100.000,00.
</t>
    </r>
    <r>
      <rPr>
        <sz val="10"/>
        <color rgb="FFFF0000"/>
        <rFont val="Times New Roman"/>
        <family val="1"/>
      </rPr>
      <t>A contratação do estudos ocorrerá pela SEDES, através da Coordenação do Programa de Parcerias de Investimentos (CPPI).</t>
    </r>
  </si>
  <si>
    <t>Plano de Contratações Anual - Exercício 2025 - 2ª Versão - Atualizado em 14/05/2025</t>
  </si>
  <si>
    <t>AQUISIÇÃO DE CHAVES DE ASSINATURA DO PACOTE MICROSOFT OFFICE</t>
  </si>
  <si>
    <t>Nettiê Moraes - Agente de Contratação</t>
  </si>
  <si>
    <t>Marlos Regis - Agente de Contratação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</si>
</sst>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* #,##0.00_-;\-&quot;R$&quot;* #,##0.00_-;_-&quot;R$&quot;* &quot;-&quot;??_-;_-@_-"/>
    <numFmt numFmtId="164" formatCode="_-[$R$-416]\ * #,##0.00_-;\-[$R$-416]\ * #,##0.00_-;_-[$R$-416]\ * &quot;-&quot;??_-;_-@_-"/>
  </numFmts>
  <fonts count="21" x14ac:knownFonts="1">
    <font>
      <sz val="10"/>
      <color rgb="FF000000"/>
      <name val="Arial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sz val="11"/>
      <color theme="1"/>
      <name val="Arial"/>
      <family val="2"/>
    </font>
    <font>
      <sz val="10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sz val="11"/>
      <color theme="0"/>
      <name val="Arial"/>
      <family val="2"/>
      <scheme val="minor"/>
    </font>
    <font>
      <b/>
      <sz val="14"/>
      <color theme="0"/>
      <name val="Arial"/>
      <family val="2"/>
      <scheme val="minor"/>
    </font>
    <font>
      <sz val="11"/>
      <name val="Arial"/>
      <family val="2"/>
      <scheme val="minor"/>
    </font>
    <font>
      <b/>
      <sz val="10"/>
      <name val="Times New Roman"/>
      <family val="1"/>
    </font>
    <font>
      <sz val="8"/>
      <name val="Arial"/>
      <family val="2"/>
      <scheme val="minor"/>
    </font>
    <font>
      <sz val="10"/>
      <color rgb="FF000000"/>
      <name val="Times New Roman"/>
      <family val="1"/>
    </font>
    <font>
      <b/>
      <sz val="16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0"/>
      <name val="Times New Roman"/>
      <family val="1"/>
    </font>
    <font>
      <sz val="10"/>
      <name val="Times New Roman"/>
      <family val="1"/>
    </font>
    <font>
      <sz val="10"/>
      <color rgb="FF000000"/>
      <name val="Arial"/>
      <family val="2"/>
      <scheme val="minor"/>
    </font>
    <font>
      <b/>
      <sz val="9"/>
      <name val="Times New Roman"/>
      <family val="1"/>
    </font>
    <font>
      <sz val="10"/>
      <name val="Arial"/>
      <family val="2"/>
      <scheme val="minor"/>
    </font>
    <font>
      <sz val="10"/>
      <color rgb="FFFF000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499984740745262"/>
        <bgColor rgb="FFD9D9D9"/>
      </patternFill>
    </fill>
    <fill>
      <patternFill patternType="solid">
        <fgColor theme="4" tint="-0.249977111117893"/>
        <bgColor rgb="FFB4C6E7"/>
      </patternFill>
    </fill>
    <fill>
      <patternFill patternType="solid">
        <fgColor theme="4" tint="-0.249977111117893"/>
        <bgColor rgb="FFD9D9D9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4">
    <xf numFmtId="0" fontId="0" fillId="0" borderId="0"/>
    <xf numFmtId="0" fontId="2" fillId="0" borderId="0"/>
    <xf numFmtId="0" fontId="1" fillId="0" borderId="0"/>
    <xf numFmtId="0" fontId="17" fillId="0" borderId="0"/>
  </cellStyleXfs>
  <cellXfs count="62">
    <xf numFmtId="0" fontId="0" fillId="0" borderId="0" xfId="0"/>
    <xf numFmtId="0" fontId="4" fillId="2" borderId="1" xfId="0" applyFont="1" applyFill="1" applyBorder="1" applyAlignment="1">
      <alignment horizontal="center" wrapText="1"/>
    </xf>
    <xf numFmtId="0" fontId="5" fillId="0" borderId="1" xfId="0" applyFont="1" applyBorder="1"/>
    <xf numFmtId="0" fontId="2" fillId="0" borderId="0" xfId="1"/>
    <xf numFmtId="0" fontId="2" fillId="4" borderId="4" xfId="1" applyFill="1" applyBorder="1" applyAlignment="1">
      <alignment horizontal="left" vertical="center"/>
    </xf>
    <xf numFmtId="0" fontId="2" fillId="5" borderId="0" xfId="1" applyFill="1"/>
    <xf numFmtId="0" fontId="6" fillId="5" borderId="0" xfId="1" applyFont="1" applyFill="1" applyAlignment="1">
      <alignment horizontal="left" vertical="center"/>
    </xf>
    <xf numFmtId="0" fontId="2" fillId="4" borderId="0" xfId="1" applyFill="1" applyAlignment="1">
      <alignment horizontal="left" vertical="center" wrapText="1"/>
    </xf>
    <xf numFmtId="0" fontId="7" fillId="6" borderId="0" xfId="1" applyFont="1" applyFill="1"/>
    <xf numFmtId="0" fontId="8" fillId="6" borderId="0" xfId="1" applyFont="1" applyFill="1"/>
    <xf numFmtId="0" fontId="2" fillId="4" borderId="4" xfId="1" applyFill="1" applyBorder="1" applyAlignment="1">
      <alignment horizontal="left" vertical="center" wrapText="1"/>
    </xf>
    <xf numFmtId="0" fontId="9" fillId="4" borderId="0" xfId="1" applyFont="1" applyFill="1" applyAlignment="1">
      <alignment wrapText="1"/>
    </xf>
    <xf numFmtId="0" fontId="9" fillId="4" borderId="4" xfId="1" applyFont="1" applyFill="1" applyBorder="1" applyAlignment="1">
      <alignment wrapText="1"/>
    </xf>
    <xf numFmtId="0" fontId="3" fillId="0" borderId="1" xfId="0" applyFont="1" applyBorder="1"/>
    <xf numFmtId="0" fontId="10" fillId="4" borderId="0" xfId="1" applyFont="1" applyFill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7" fillId="0" borderId="0" xfId="3"/>
    <xf numFmtId="0" fontId="12" fillId="0" borderId="0" xfId="3" applyFont="1" applyAlignment="1">
      <alignment horizontal="center" vertical="center" wrapText="1"/>
    </xf>
    <xf numFmtId="0" fontId="14" fillId="0" borderId="5" xfId="3" applyFont="1" applyBorder="1" applyAlignment="1">
      <alignment horizontal="center" vertical="center" wrapText="1"/>
    </xf>
    <xf numFmtId="0" fontId="14" fillId="3" borderId="5" xfId="3" applyFont="1" applyFill="1" applyBorder="1" applyAlignment="1">
      <alignment horizontal="center" vertical="center" wrapText="1"/>
    </xf>
    <xf numFmtId="4" fontId="14" fillId="0" borderId="5" xfId="3" applyNumberFormat="1" applyFont="1" applyBorder="1" applyAlignment="1">
      <alignment horizontal="center" vertical="center" wrapText="1"/>
    </xf>
    <xf numFmtId="164" fontId="14" fillId="0" borderId="5" xfId="3" applyNumberFormat="1" applyFont="1" applyBorder="1" applyAlignment="1">
      <alignment horizontal="center" vertical="center" wrapText="1"/>
    </xf>
    <xf numFmtId="14" fontId="14" fillId="0" borderId="5" xfId="3" applyNumberFormat="1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4" fontId="14" fillId="0" borderId="0" xfId="0" applyNumberFormat="1" applyFont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3" borderId="5" xfId="0" applyFont="1" applyFill="1" applyBorder="1" applyAlignment="1">
      <alignment horizontal="center" vertical="center" wrapText="1"/>
    </xf>
    <xf numFmtId="164" fontId="16" fillId="0" borderId="5" xfId="3" applyNumberFormat="1" applyFont="1" applyBorder="1" applyAlignment="1">
      <alignment horizontal="center" vertical="center" wrapText="1"/>
    </xf>
    <xf numFmtId="4" fontId="16" fillId="0" borderId="5" xfId="0" applyNumberFormat="1" applyFont="1" applyBorder="1" applyAlignment="1">
      <alignment horizontal="center" vertical="center" wrapText="1"/>
    </xf>
    <xf numFmtId="3" fontId="16" fillId="0" borderId="5" xfId="0" applyNumberFormat="1" applyFont="1" applyBorder="1" applyAlignment="1">
      <alignment horizontal="center" vertical="center" wrapText="1"/>
    </xf>
    <xf numFmtId="0" fontId="16" fillId="4" borderId="5" xfId="0" applyFont="1" applyFill="1" applyBorder="1" applyAlignment="1">
      <alignment horizontal="center" vertical="center" wrapText="1"/>
    </xf>
    <xf numFmtId="164" fontId="16" fillId="4" borderId="5" xfId="3" applyNumberFormat="1" applyFont="1" applyFill="1" applyBorder="1" applyAlignment="1">
      <alignment horizontal="center" vertical="center" wrapText="1"/>
    </xf>
    <xf numFmtId="0" fontId="16" fillId="0" borderId="5" xfId="3" applyFont="1" applyBorder="1" applyAlignment="1">
      <alignment horizontal="center" vertical="center" wrapText="1"/>
    </xf>
    <xf numFmtId="0" fontId="16" fillId="3" borderId="5" xfId="3" applyFont="1" applyFill="1" applyBorder="1" applyAlignment="1">
      <alignment horizontal="center" vertical="center" wrapText="1"/>
    </xf>
    <xf numFmtId="4" fontId="16" fillId="0" borderId="5" xfId="3" applyNumberFormat="1" applyFont="1" applyBorder="1" applyAlignment="1">
      <alignment horizontal="center" vertical="center" wrapText="1"/>
    </xf>
    <xf numFmtId="14" fontId="16" fillId="0" borderId="5" xfId="3" applyNumberFormat="1" applyFont="1" applyBorder="1" applyAlignment="1">
      <alignment horizontal="center" vertical="center" wrapText="1"/>
    </xf>
    <xf numFmtId="0" fontId="19" fillId="0" borderId="0" xfId="3" applyFont="1"/>
    <xf numFmtId="0" fontId="16" fillId="0" borderId="0" xfId="3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44" fontId="14" fillId="0" borderId="5" xfId="3" applyNumberFormat="1" applyFont="1" applyBorder="1" applyAlignment="1">
      <alignment horizontal="center" vertical="center" wrapText="1"/>
    </xf>
    <xf numFmtId="0" fontId="14" fillId="4" borderId="5" xfId="3" applyFont="1" applyFill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3" fontId="14" fillId="3" borderId="5" xfId="0" applyNumberFormat="1" applyFont="1" applyFill="1" applyBorder="1" applyAlignment="1">
      <alignment horizontal="center" vertical="center" wrapText="1"/>
    </xf>
    <xf numFmtId="44" fontId="14" fillId="0" borderId="5" xfId="0" applyNumberFormat="1" applyFont="1" applyBorder="1" applyAlignment="1">
      <alignment horizontal="center" vertical="center" wrapText="1"/>
    </xf>
    <xf numFmtId="4" fontId="14" fillId="0" borderId="5" xfId="0" applyNumberFormat="1" applyFont="1" applyBorder="1" applyAlignment="1">
      <alignment horizontal="center" vertical="center" wrapText="1"/>
    </xf>
    <xf numFmtId="0" fontId="14" fillId="0" borderId="5" xfId="0" applyFont="1" applyBorder="1" applyAlignment="1">
      <alignment horizontal="justify" vertical="center" wrapText="1"/>
    </xf>
    <xf numFmtId="0" fontId="14" fillId="3" borderId="5" xfId="0" applyFont="1" applyFill="1" applyBorder="1" applyAlignment="1">
      <alignment horizontal="center" vertical="center" wrapText="1"/>
    </xf>
    <xf numFmtId="14" fontId="14" fillId="0" borderId="5" xfId="0" applyNumberFormat="1" applyFont="1" applyBorder="1" applyAlignment="1">
      <alignment horizontal="center" vertical="center" wrapText="1"/>
    </xf>
    <xf numFmtId="0" fontId="14" fillId="0" borderId="8" xfId="3" applyFont="1" applyBorder="1" applyAlignment="1">
      <alignment horizontal="center" vertical="center" wrapText="1"/>
    </xf>
    <xf numFmtId="0" fontId="14" fillId="0" borderId="6" xfId="3" applyFont="1" applyBorder="1" applyAlignment="1">
      <alignment horizontal="center" vertical="center" wrapText="1"/>
    </xf>
    <xf numFmtId="0" fontId="14" fillId="0" borderId="7" xfId="3" applyFont="1" applyBorder="1" applyAlignment="1">
      <alignment horizontal="center" vertical="center" wrapText="1"/>
    </xf>
    <xf numFmtId="0" fontId="13" fillId="7" borderId="0" xfId="0" applyFont="1" applyFill="1" applyAlignment="1">
      <alignment horizontal="center" vertical="center" wrapText="1"/>
    </xf>
    <xf numFmtId="0" fontId="10" fillId="4" borderId="0" xfId="1" applyFont="1" applyFill="1" applyAlignment="1">
      <alignment horizontal="center" vertical="center" wrapText="1"/>
    </xf>
    <xf numFmtId="0" fontId="18" fillId="9" borderId="6" xfId="0" applyFont="1" applyFill="1" applyBorder="1" applyAlignment="1">
      <alignment horizontal="center" vertical="center" wrapText="1"/>
    </xf>
    <xf numFmtId="0" fontId="18" fillId="9" borderId="7" xfId="0" applyFont="1" applyFill="1" applyBorder="1" applyAlignment="1">
      <alignment horizontal="center" vertical="center" wrapText="1"/>
    </xf>
    <xf numFmtId="0" fontId="10" fillId="4" borderId="2" xfId="1" applyFont="1" applyFill="1" applyBorder="1" applyAlignment="1">
      <alignment horizontal="center" vertical="center" wrapText="1"/>
    </xf>
    <xf numFmtId="0" fontId="10" fillId="4" borderId="4" xfId="1" applyFont="1" applyFill="1" applyBorder="1" applyAlignment="1">
      <alignment horizontal="center" vertical="center" wrapText="1"/>
    </xf>
    <xf numFmtId="0" fontId="10" fillId="4" borderId="3" xfId="1" applyFont="1" applyFill="1" applyBorder="1" applyAlignment="1">
      <alignment horizontal="center" vertical="center" wrapText="1"/>
    </xf>
    <xf numFmtId="0" fontId="18" fillId="8" borderId="6" xfId="0" applyFont="1" applyFill="1" applyBorder="1" applyAlignment="1">
      <alignment horizontal="center" vertical="center" wrapText="1"/>
    </xf>
    <xf numFmtId="0" fontId="18" fillId="8" borderId="7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wrapText="1"/>
    </xf>
  </cellXfs>
  <cellStyles count="4">
    <cellStyle name="Normal" xfId="0" builtinId="0"/>
    <cellStyle name="Normal 2" xfId="1" xr:uid="{00000000-0005-0000-0000-000001000000}"/>
    <cellStyle name="Normal 2 2" xfId="2" xr:uid="{745D51BA-4791-4EB0-8978-8DA61029A633}"/>
    <cellStyle name="Normal 3" xfId="3" xr:uid="{8967A12B-F352-4662-A4AB-6A8EE5BE83C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elipe.ferreira\Downloads\PLOA-2023%20-%20280101-SEGER%20-%20Proje&#231;&#227;o%20das%20Despesas%20-%20GEA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SC. DESPESA E VALOR - 2070"/>
      <sheetName val="DESC. DESPESA E VALOR - 2077"/>
      <sheetName val="DESC. DESPESA E VALOR - 3254"/>
      <sheetName val="DESC. DESPESA E VALOR - 4251"/>
      <sheetName val="LISTAS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5">
          <cell r="A15" t="str">
            <v>280101-SEGER</v>
          </cell>
          <cell r="B15" t="str">
            <v>800101-ENCARGOS GERAIS A CARGO DA SEGER</v>
          </cell>
        </row>
        <row r="16">
          <cell r="A16" t="str">
            <v>GABINETE DO SECRETÁRIO-GABSEC</v>
          </cell>
          <cell r="B16" t="str">
            <v>SUBSECRETARIA DE ESTADO DE ADMINISTRAÇÃO GERAL-SUBAD</v>
          </cell>
        </row>
        <row r="17">
          <cell r="A17" t="str">
            <v>SUBSECRETARIA DE ESTADO DE ADMINISTRAÇÃO GERAL-SUBAD</v>
          </cell>
          <cell r="B17" t="str">
            <v>SUBSECRETARIA DE ESTADO DE GESTÃO E DESENVOLVIMENTO DE PESSOAS-SUBGED</v>
          </cell>
        </row>
        <row r="18">
          <cell r="A18" t="str">
            <v>SUBSECRETARIA DE ESTADO DE ADMINISTRAÇÃO DE PESSOAL-SUBAP</v>
          </cell>
        </row>
        <row r="19">
          <cell r="A19" t="str">
            <v>SUBSECRETARIA DE ESTADO DE GESTÃO E DESENVOLVIMENTO DE PESSOAS-SUBGED</v>
          </cell>
        </row>
        <row r="20">
          <cell r="A20" t="str">
            <v>SUBSECRETARIA DE ESTADO DE INOVAÇÃO NA GESTÃO-SUBGES</v>
          </cell>
        </row>
        <row r="23">
          <cell r="A23" t="str">
            <v>0101000000 - RECURSOS ORDINÁRIOS NÃO DESTINADOS À CONTRAPARTIDA</v>
          </cell>
        </row>
        <row r="24">
          <cell r="A24" t="str">
            <v>0101000007 - RESSARCIMENTO DE DESPESAS COM PROCESSAMENTO DE CONSIGNAÇÃO</v>
          </cell>
        </row>
        <row r="27">
          <cell r="A27" t="str">
            <v>0101000000 - RECURSOS ORDINÁRIOS NÃO DESTINADOS À CONTRAPARTIDA</v>
          </cell>
        </row>
        <row r="28">
          <cell r="A28" t="str">
            <v>0115000000 - ALIENAÇÃO DE BENS</v>
          </cell>
        </row>
        <row r="31">
          <cell r="A31" t="str">
            <v>0101000000 - RECURSOS ORDINÁRIOS NÃO DESTINADOS À CONTRAPARTIDA</v>
          </cell>
        </row>
        <row r="34">
          <cell r="A34" t="str">
            <v>2070 - ADMINISTRAÇÃO DA UNIDADE</v>
          </cell>
          <cell r="B34" t="str">
            <v>0108 - COMPLEMENTAÇÃO DE APOSENTADORIAS E PENSÕES</v>
          </cell>
        </row>
        <row r="35">
          <cell r="A35" t="str">
            <v>2077 - CAPACITAÇÃO E TREINAMENTO DE RECURSOS HUMANOS</v>
          </cell>
          <cell r="B35" t="str">
            <v xml:space="preserve">0110 - CONTRIBUIÇÃO PREVIDENCIÁRIA COMPLEMENTAR </v>
          </cell>
        </row>
        <row r="36">
          <cell r="A36" t="str">
            <v>2090 - DIVULGAÇÃO INSTITUCIONAL</v>
          </cell>
          <cell r="B36" t="str">
            <v>0961 - PAGAMENTO DE PENSÃO ESPECIAL</v>
          </cell>
        </row>
        <row r="37">
          <cell r="A37" t="str">
            <v>3251 - LIQUIDAÇÃO DE EMPRESAS PÚBLICAS E SOCIEDADES DE ECONOMIA MISTA</v>
          </cell>
        </row>
        <row r="39">
          <cell r="B39" t="str">
            <v>0114 - RESERVA PARA O PAGAMENTO DE PESSOAL DECORRENTE DE PROVIMENTOS POR MEIO DE CONCURSOS PÚBLICOS</v>
          </cell>
        </row>
        <row r="40">
          <cell r="A40" t="str">
            <v>2077 - CAPACITAÇÃO E TREINAMENTO DE RECURSOS HUMANOS</v>
          </cell>
          <cell r="B40" t="str">
            <v>0115 - RESERVA PARA A REESTRUTURAÇÃO DE CARGOS E CARREIRAS E REVISÃO DA REMUNERAÇÃO</v>
          </cell>
        </row>
        <row r="41">
          <cell r="A41" t="str">
            <v>3252 - MODERNIZAÇÃO DA GESTÃO PÚBLICA</v>
          </cell>
        </row>
        <row r="42">
          <cell r="A42" t="str">
            <v>4250 - GESTÃO E DESENVOLVIMENTO DE RECURSOS HUMANOS</v>
          </cell>
        </row>
        <row r="45">
          <cell r="A45" t="str">
            <v>2070 - ADMINISTRAÇÃO DA UNIDADE</v>
          </cell>
        </row>
        <row r="46">
          <cell r="A46" t="str">
            <v>2077 - CAPACITAÇÃO E TREINAMENTO DE RECURSOS HUMANOS</v>
          </cell>
        </row>
        <row r="47">
          <cell r="A47" t="str">
            <v>2095 - REMUNERAÇÃO DE PESSOAL ATIVO E ENCARGOS SOCIAIS</v>
          </cell>
        </row>
        <row r="48">
          <cell r="A48" t="str">
            <v>4250 - GESTÃO E DESENVOLVIMENTO DE RECURSOS HUMANOS</v>
          </cell>
        </row>
        <row r="51">
          <cell r="A51" t="str">
            <v>2070 - ADMINISTRAÇÃO DA UNIDADE</v>
          </cell>
        </row>
        <row r="52">
          <cell r="A52" t="str">
            <v>2077 - CAPACITAÇÃO E TREINAMENTO DE RECURSOS HUMANOS</v>
          </cell>
        </row>
        <row r="53">
          <cell r="A53" t="str">
            <v>2095 - REMUNERAÇÃO DE PESSOAL ATIVO E ENCARGOS SOCIAIS</v>
          </cell>
        </row>
        <row r="54">
          <cell r="A54" t="str">
            <v>3254 - AQUISIÇÃO, CONSTRUÇÃO, AMPLIAÇÃO E REFORMA DE IMÓVEIS PÚBLICOS</v>
          </cell>
        </row>
        <row r="55">
          <cell r="A55" t="str">
            <v>4251 - GESTÃO ADMINISTRATIVA E CONTROLE DO GASTO</v>
          </cell>
        </row>
        <row r="58">
          <cell r="A58" t="str">
            <v>1097 - REALIZAÇÃO DE CONCURSO PÚBLICO</v>
          </cell>
        </row>
        <row r="59">
          <cell r="A59" t="str">
            <v>2077 - CAPACITAÇÃO E TREINAMENTO DE RECURSOS HUMANOS</v>
          </cell>
        </row>
        <row r="60">
          <cell r="A60" t="str">
            <v>4250 - GESTÃO E DESENVOLVIMENTO DE RECURSOS HUMANOS</v>
          </cell>
        </row>
        <row r="63">
          <cell r="A63" t="str">
            <v>ASSESSORIA DE COMUNICAÇÃO-ASSCOM</v>
          </cell>
        </row>
        <row r="64">
          <cell r="A64" t="str">
            <v>LIQUIDANTE-COMPANHIA HABITACIONAL DO ESPÍRITO SANTO-COHAB</v>
          </cell>
        </row>
        <row r="65">
          <cell r="B65" t="str">
            <v>GERÊNCIA DE APOIO À GESTÃO-GEAG</v>
          </cell>
        </row>
        <row r="66">
          <cell r="A66" t="str">
            <v>GERÊNCIA DE APOIO À GESTÃO-GEAG</v>
          </cell>
        </row>
        <row r="67">
          <cell r="A67" t="str">
            <v>GERÊNCIA DE CONTROLE INTERNO E ANÁLISE DE CUSTO-GECON</v>
          </cell>
        </row>
        <row r="68">
          <cell r="A68" t="str">
            <v>GERÊNCIA DE GESTÃO DE CONTRATOS E CONVÊNIOS-GECOV</v>
          </cell>
        </row>
        <row r="69">
          <cell r="A69" t="str">
            <v>GERÊNCIA DE LICITAÇÕES-GELIC</v>
          </cell>
        </row>
        <row r="70">
          <cell r="A70" t="str">
            <v>GERÊNCIA DE PATRIMÔNIO ESTADUAL-GEPAE</v>
          </cell>
        </row>
        <row r="71">
          <cell r="A71" t="str">
            <v>GERÊNCIA DE RECURSOS LOGÍSTICOS-GELOG</v>
          </cell>
        </row>
        <row r="72">
          <cell r="A72" t="str">
            <v>GERÊNCIA DO SISTEMA INEGRADO-GESIS</v>
          </cell>
        </row>
        <row r="74">
          <cell r="A74" t="str">
            <v>GERÊNCIA DE ATENDIMENTO INTEGRADO AO CIDADÃO-GAICI</v>
          </cell>
        </row>
        <row r="75">
          <cell r="A75" t="str">
            <v>GERÊNCIA DE INOVAÇÃO NA GESTÃO E CULTURA EMPREENDEDORA-GIGCE</v>
          </cell>
        </row>
        <row r="77">
          <cell r="A77" t="str">
            <v>GERÊNCIA DE PAGAMENTO DE PESSOAL-GEPAR</v>
          </cell>
        </row>
        <row r="78">
          <cell r="A78" t="str">
            <v>GERÊNCIA DE RECURSOS HUMANOS-GERER</v>
          </cell>
        </row>
        <row r="79">
          <cell r="A79" t="str">
            <v>GERÊNCIA DO SISTEMA INTEGRADO DE ADMINISTRAÇÃO DE RECURSOS HUMANOS-SIARHES</v>
          </cell>
        </row>
        <row r="80">
          <cell r="A80" t="str">
            <v>NÚCLEO DE ESTATÍSTICA DE RECURSOS HUMANOS-NUERH</v>
          </cell>
        </row>
        <row r="81">
          <cell r="A81" t="str">
            <v>NÚCLEO DE REGULARIDADE FISCAL-NUREF</v>
          </cell>
        </row>
        <row r="82">
          <cell r="B82" t="str">
            <v>GERÊNCIA DE CARREIRAS E DESENVOLVIMENTO DO SERVIDOR-GECADS</v>
          </cell>
        </row>
        <row r="83">
          <cell r="A83" t="str">
            <v>GERÊNCIA DE CARREIRAS E DESENVOLVIMENTO DO SERVIDOR-GECADS</v>
          </cell>
          <cell r="B83" t="str">
            <v>NÚCLEO DE RECURSOS HUMANOS E SAÚDE OCUPACIONAL-NURESO</v>
          </cell>
        </row>
        <row r="84">
          <cell r="A84" t="str">
            <v>NÚCLEO DE RECURSOS HUMANOS E SAÚDE OCUPACIONAL-NURESO</v>
          </cell>
        </row>
      </sheetData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891AD"/>
      </a:accent1>
      <a:accent2>
        <a:srgbClr val="004561"/>
      </a:accent2>
      <a:accent3>
        <a:srgbClr val="FF6F31"/>
      </a:accent3>
      <a:accent4>
        <a:srgbClr val="1C7685"/>
      </a:accent4>
      <a:accent5>
        <a:srgbClr val="0F45A8"/>
      </a:accent5>
      <a:accent6>
        <a:srgbClr val="4CDC8B"/>
      </a:accent6>
      <a:hlink>
        <a:srgbClr val="0097A7"/>
      </a:hlink>
      <a:folHlink>
        <a:srgbClr val="0097A7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2"/>
  <dimension ref="A1:B6"/>
  <sheetViews>
    <sheetView workbookViewId="0">
      <selection activeCell="B6" sqref="B6"/>
    </sheetView>
  </sheetViews>
  <sheetFormatPr defaultColWidth="0" defaultRowHeight="14.25" zeroHeight="1" x14ac:dyDescent="0.2"/>
  <cols>
    <col min="1" max="1" width="24.5703125" style="3" customWidth="1"/>
    <col min="2" max="2" width="101.85546875" style="3" customWidth="1"/>
    <col min="3" max="16384" width="9.140625" style="3" hidden="1"/>
  </cols>
  <sheetData>
    <row r="1" spans="1:2" ht="18" x14ac:dyDescent="0.25">
      <c r="A1" s="9" t="s">
        <v>5</v>
      </c>
      <c r="B1" s="8"/>
    </row>
    <row r="2" spans="1:2" ht="15" x14ac:dyDescent="0.2">
      <c r="A2" s="6" t="s">
        <v>3</v>
      </c>
      <c r="B2" s="5"/>
    </row>
    <row r="3" spans="1:2" ht="71.25" x14ac:dyDescent="0.2">
      <c r="A3" s="4" t="s">
        <v>4</v>
      </c>
      <c r="B3" s="12" t="s">
        <v>19</v>
      </c>
    </row>
    <row r="4" spans="1:2" ht="42.75" x14ac:dyDescent="0.2">
      <c r="A4" s="7" t="s">
        <v>6</v>
      </c>
      <c r="B4" s="11" t="s">
        <v>10</v>
      </c>
    </row>
    <row r="5" spans="1:2" ht="85.5" x14ac:dyDescent="0.2">
      <c r="A5" s="10" t="s">
        <v>7</v>
      </c>
      <c r="B5" s="12" t="s">
        <v>20</v>
      </c>
    </row>
    <row r="6" spans="1:2" ht="57" x14ac:dyDescent="0.2">
      <c r="A6" s="4" t="s">
        <v>8</v>
      </c>
      <c r="B6" s="12" t="s">
        <v>9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4">
    <outlinePr summaryBelow="0" summaryRight="0"/>
    <pageSetUpPr fitToPage="1"/>
  </sheetPr>
  <dimension ref="B2:P107"/>
  <sheetViews>
    <sheetView showGridLines="0" tabSelected="1" topLeftCell="A103" zoomScale="120" zoomScaleNormal="120" zoomScaleSheetLayoutView="100" workbookViewId="0">
      <selection activeCell="C83" sqref="C83:C84"/>
    </sheetView>
  </sheetViews>
  <sheetFormatPr defaultColWidth="12.5703125" defaultRowHeight="15.75" customHeight="1" x14ac:dyDescent="0.2"/>
  <cols>
    <col min="1" max="1" width="2.140625" style="15" customWidth="1"/>
    <col min="2" max="2" width="15" style="15" customWidth="1"/>
    <col min="3" max="3" width="26.7109375" style="15" customWidth="1"/>
    <col min="4" max="4" width="12.42578125" style="15" customWidth="1"/>
    <col min="5" max="5" width="10.7109375" style="15" customWidth="1"/>
    <col min="6" max="6" width="21.42578125" style="15" customWidth="1"/>
    <col min="7" max="7" width="11.5703125" style="15" customWidth="1"/>
    <col min="8" max="8" width="10.85546875" style="15" customWidth="1"/>
    <col min="9" max="9" width="15.5703125" style="15" customWidth="1"/>
    <col min="10" max="10" width="30.7109375" style="15" customWidth="1"/>
    <col min="11" max="11" width="49.140625" style="15" customWidth="1"/>
    <col min="12" max="15" width="12.5703125" style="15"/>
    <col min="16" max="16" width="12.5703125" style="16" customWidth="1"/>
    <col min="17" max="16384" width="12.5703125" style="15"/>
  </cols>
  <sheetData>
    <row r="2" spans="2:16" ht="21" customHeight="1" x14ac:dyDescent="0.2">
      <c r="B2" s="52" t="s">
        <v>214</v>
      </c>
      <c r="C2" s="52"/>
      <c r="D2" s="52"/>
      <c r="E2" s="52"/>
      <c r="F2" s="52"/>
      <c r="G2" s="52"/>
      <c r="H2" s="52"/>
      <c r="I2" s="52"/>
      <c r="J2" s="52"/>
      <c r="K2" s="52"/>
    </row>
    <row r="3" spans="2:16" ht="12.75" x14ac:dyDescent="0.2"/>
    <row r="4" spans="2:16" ht="29.25" customHeight="1" x14ac:dyDescent="0.2">
      <c r="B4" s="53" t="s">
        <v>17</v>
      </c>
      <c r="C4" s="53"/>
      <c r="D4" s="14"/>
      <c r="E4" s="56" t="s">
        <v>45</v>
      </c>
      <c r="F4" s="57"/>
      <c r="G4" s="57"/>
      <c r="H4" s="58"/>
      <c r="I4" s="14"/>
    </row>
    <row r="5" spans="2:16" ht="30" customHeight="1" x14ac:dyDescent="0.2">
      <c r="B5" s="53" t="s">
        <v>18</v>
      </c>
      <c r="C5" s="53"/>
      <c r="D5" s="14"/>
      <c r="E5" s="56" t="s">
        <v>46</v>
      </c>
      <c r="F5" s="57"/>
      <c r="G5" s="57"/>
      <c r="H5" s="58"/>
      <c r="I5" s="14"/>
    </row>
    <row r="6" spans="2:16" ht="12.75" x14ac:dyDescent="0.2"/>
    <row r="7" spans="2:16" ht="21.75" customHeight="1" x14ac:dyDescent="0.2">
      <c r="B7" s="54" t="s">
        <v>29</v>
      </c>
      <c r="C7" s="54" t="s">
        <v>1</v>
      </c>
      <c r="D7" s="59" t="s">
        <v>12</v>
      </c>
      <c r="E7" s="59" t="s">
        <v>13</v>
      </c>
      <c r="F7" s="59" t="s">
        <v>22</v>
      </c>
      <c r="G7" s="54" t="s">
        <v>0</v>
      </c>
      <c r="H7" s="54" t="s">
        <v>23</v>
      </c>
      <c r="I7" s="54" t="s">
        <v>26</v>
      </c>
      <c r="J7" s="54" t="s">
        <v>27</v>
      </c>
      <c r="K7" s="54" t="s">
        <v>25</v>
      </c>
    </row>
    <row r="8" spans="2:16" ht="21.75" customHeight="1" x14ac:dyDescent="0.2">
      <c r="B8" s="55"/>
      <c r="C8" s="55"/>
      <c r="D8" s="60"/>
      <c r="E8" s="60"/>
      <c r="F8" s="60"/>
      <c r="G8" s="55"/>
      <c r="H8" s="55"/>
      <c r="I8" s="55"/>
      <c r="J8" s="55"/>
      <c r="K8" s="55" t="s">
        <v>21</v>
      </c>
    </row>
    <row r="9" spans="2:16" ht="51.75" customHeight="1" x14ac:dyDescent="0.2">
      <c r="B9" s="26" t="s">
        <v>56</v>
      </c>
      <c r="C9" s="26" t="s">
        <v>54</v>
      </c>
      <c r="D9" s="26" t="s">
        <v>71</v>
      </c>
      <c r="E9" s="27">
        <v>12</v>
      </c>
      <c r="F9" s="28">
        <v>16320.24</v>
      </c>
      <c r="G9" s="29" t="s">
        <v>28</v>
      </c>
      <c r="H9" s="26" t="s">
        <v>30</v>
      </c>
      <c r="I9" s="26" t="s">
        <v>58</v>
      </c>
      <c r="J9" s="26" t="s">
        <v>47</v>
      </c>
      <c r="K9" s="26" t="s">
        <v>33</v>
      </c>
      <c r="P9" s="15"/>
    </row>
    <row r="10" spans="2:16" ht="25.5" x14ac:dyDescent="0.2">
      <c r="B10" s="26" t="s">
        <v>56</v>
      </c>
      <c r="C10" s="26" t="s">
        <v>97</v>
      </c>
      <c r="D10" s="26" t="s">
        <v>71</v>
      </c>
      <c r="E10" s="26">
        <v>12</v>
      </c>
      <c r="F10" s="28">
        <v>310703.73</v>
      </c>
      <c r="G10" s="29" t="s">
        <v>28</v>
      </c>
      <c r="H10" s="26" t="s">
        <v>30</v>
      </c>
      <c r="I10" s="26" t="s">
        <v>58</v>
      </c>
      <c r="J10" s="26" t="s">
        <v>47</v>
      </c>
      <c r="K10" s="26" t="s">
        <v>33</v>
      </c>
      <c r="P10" s="15"/>
    </row>
    <row r="11" spans="2:16" ht="38.25" x14ac:dyDescent="0.2">
      <c r="B11" s="26" t="s">
        <v>56</v>
      </c>
      <c r="C11" s="26" t="s">
        <v>98</v>
      </c>
      <c r="D11" s="26" t="s">
        <v>71</v>
      </c>
      <c r="E11" s="26">
        <v>12</v>
      </c>
      <c r="F11" s="28">
        <v>3893.16</v>
      </c>
      <c r="G11" s="29" t="s">
        <v>28</v>
      </c>
      <c r="H11" s="26" t="s">
        <v>30</v>
      </c>
      <c r="I11" s="26" t="s">
        <v>58</v>
      </c>
      <c r="J11" s="26" t="s">
        <v>47</v>
      </c>
      <c r="K11" s="26" t="s">
        <v>33</v>
      </c>
      <c r="P11" s="15"/>
    </row>
    <row r="12" spans="2:16" ht="51" x14ac:dyDescent="0.2">
      <c r="B12" s="26" t="s">
        <v>56</v>
      </c>
      <c r="C12" s="26" t="s">
        <v>78</v>
      </c>
      <c r="D12" s="26" t="s">
        <v>79</v>
      </c>
      <c r="E12" s="30">
        <v>1500</v>
      </c>
      <c r="F12" s="28">
        <v>26085</v>
      </c>
      <c r="G12" s="29" t="s">
        <v>28</v>
      </c>
      <c r="H12" s="26" t="s">
        <v>30</v>
      </c>
      <c r="I12" s="26" t="s">
        <v>58</v>
      </c>
      <c r="J12" s="26" t="s">
        <v>47</v>
      </c>
      <c r="K12" s="26" t="s">
        <v>33</v>
      </c>
      <c r="P12" s="15"/>
    </row>
    <row r="13" spans="2:16" ht="51" x14ac:dyDescent="0.2">
      <c r="B13" s="26" t="s">
        <v>56</v>
      </c>
      <c r="C13" s="26" t="s">
        <v>73</v>
      </c>
      <c r="D13" s="26" t="s">
        <v>34</v>
      </c>
      <c r="E13" s="26"/>
      <c r="F13" s="28">
        <v>199780.93</v>
      </c>
      <c r="G13" s="29" t="s">
        <v>28</v>
      </c>
      <c r="H13" s="26" t="s">
        <v>30</v>
      </c>
      <c r="I13" s="26" t="s">
        <v>59</v>
      </c>
      <c r="J13" s="26" t="s">
        <v>47</v>
      </c>
      <c r="K13" s="26" t="s">
        <v>33</v>
      </c>
      <c r="P13" s="15"/>
    </row>
    <row r="14" spans="2:16" ht="63.75" x14ac:dyDescent="0.2">
      <c r="B14" s="26" t="s">
        <v>56</v>
      </c>
      <c r="C14" s="26" t="s">
        <v>69</v>
      </c>
      <c r="D14" s="26" t="s">
        <v>71</v>
      </c>
      <c r="E14" s="26">
        <v>12</v>
      </c>
      <c r="F14" s="28">
        <v>56470.080000000002</v>
      </c>
      <c r="G14" s="29" t="s">
        <v>28</v>
      </c>
      <c r="H14" s="26" t="s">
        <v>30</v>
      </c>
      <c r="I14" s="26" t="s">
        <v>60</v>
      </c>
      <c r="J14" s="26" t="s">
        <v>47</v>
      </c>
      <c r="K14" s="26" t="s">
        <v>33</v>
      </c>
      <c r="P14" s="15"/>
    </row>
    <row r="15" spans="2:16" ht="76.5" x14ac:dyDescent="0.2">
      <c r="B15" s="26" t="s">
        <v>56</v>
      </c>
      <c r="C15" s="26" t="s">
        <v>70</v>
      </c>
      <c r="D15" s="26" t="s">
        <v>71</v>
      </c>
      <c r="E15" s="26">
        <v>12</v>
      </c>
      <c r="F15" s="28">
        <v>216000</v>
      </c>
      <c r="G15" s="29" t="s">
        <v>28</v>
      </c>
      <c r="H15" s="26" t="s">
        <v>30</v>
      </c>
      <c r="I15" s="26" t="s">
        <v>60</v>
      </c>
      <c r="J15" s="26" t="s">
        <v>47</v>
      </c>
      <c r="K15" s="26" t="s">
        <v>33</v>
      </c>
      <c r="P15" s="15"/>
    </row>
    <row r="16" spans="2:16" ht="25.5" x14ac:dyDescent="0.2">
      <c r="B16" s="26" t="s">
        <v>56</v>
      </c>
      <c r="C16" s="26" t="s">
        <v>44</v>
      </c>
      <c r="D16" s="26" t="s">
        <v>35</v>
      </c>
      <c r="E16" s="26"/>
      <c r="F16" s="28">
        <v>35820</v>
      </c>
      <c r="G16" s="29" t="s">
        <v>28</v>
      </c>
      <c r="H16" s="26" t="s">
        <v>30</v>
      </c>
      <c r="I16" s="26" t="s">
        <v>61</v>
      </c>
      <c r="J16" s="26" t="s">
        <v>48</v>
      </c>
      <c r="K16" s="26" t="s">
        <v>33</v>
      </c>
      <c r="P16" s="15"/>
    </row>
    <row r="17" spans="2:16" ht="38.25" x14ac:dyDescent="0.2">
      <c r="B17" s="26" t="s">
        <v>56</v>
      </c>
      <c r="C17" s="26" t="s">
        <v>99</v>
      </c>
      <c r="D17" s="26">
        <v>1</v>
      </c>
      <c r="E17" s="26">
        <v>1</v>
      </c>
      <c r="F17" s="28">
        <v>13245.6</v>
      </c>
      <c r="G17" s="29" t="s">
        <v>28</v>
      </c>
      <c r="H17" s="26" t="s">
        <v>30</v>
      </c>
      <c r="I17" s="26" t="s">
        <v>61</v>
      </c>
      <c r="J17" s="26" t="s">
        <v>48</v>
      </c>
      <c r="K17" s="26" t="s">
        <v>33</v>
      </c>
      <c r="P17" s="15"/>
    </row>
    <row r="18" spans="2:16" ht="38.25" x14ac:dyDescent="0.2">
      <c r="B18" s="26" t="s">
        <v>56</v>
      </c>
      <c r="C18" s="26" t="s">
        <v>100</v>
      </c>
      <c r="D18" s="26" t="s">
        <v>32</v>
      </c>
      <c r="E18" s="26">
        <v>3</v>
      </c>
      <c r="F18" s="28">
        <v>40847.019999999997</v>
      </c>
      <c r="G18" s="29" t="s">
        <v>28</v>
      </c>
      <c r="H18" s="26" t="s">
        <v>30</v>
      </c>
      <c r="I18" s="26" t="s">
        <v>58</v>
      </c>
      <c r="J18" s="26" t="s">
        <v>48</v>
      </c>
      <c r="K18" s="26" t="s">
        <v>33</v>
      </c>
      <c r="P18" s="15"/>
    </row>
    <row r="19" spans="2:16" ht="25.5" x14ac:dyDescent="0.2">
      <c r="B19" s="26" t="s">
        <v>56</v>
      </c>
      <c r="C19" s="26" t="s">
        <v>43</v>
      </c>
      <c r="D19" s="26" t="s">
        <v>35</v>
      </c>
      <c r="E19" s="26"/>
      <c r="F19" s="28">
        <v>6649.92</v>
      </c>
      <c r="G19" s="29" t="s">
        <v>28</v>
      </c>
      <c r="H19" s="26" t="s">
        <v>30</v>
      </c>
      <c r="I19" s="26" t="s">
        <v>61</v>
      </c>
      <c r="J19" s="26" t="s">
        <v>48</v>
      </c>
      <c r="K19" s="26" t="s">
        <v>33</v>
      </c>
      <c r="P19" s="15"/>
    </row>
    <row r="20" spans="2:16" ht="25.5" x14ac:dyDescent="0.2">
      <c r="B20" s="26" t="s">
        <v>56</v>
      </c>
      <c r="C20" s="26" t="s">
        <v>86</v>
      </c>
      <c r="D20" s="26" t="s">
        <v>36</v>
      </c>
      <c r="E20" s="26"/>
      <c r="F20" s="28">
        <v>70000</v>
      </c>
      <c r="G20" s="29" t="s">
        <v>28</v>
      </c>
      <c r="H20" s="26" t="s">
        <v>30</v>
      </c>
      <c r="I20" s="26" t="s">
        <v>58</v>
      </c>
      <c r="J20" s="26" t="s">
        <v>49</v>
      </c>
      <c r="K20" s="26" t="s">
        <v>33</v>
      </c>
      <c r="P20" s="15"/>
    </row>
    <row r="21" spans="2:16" ht="25.5" x14ac:dyDescent="0.2">
      <c r="B21" s="26" t="s">
        <v>56</v>
      </c>
      <c r="C21" s="26" t="s">
        <v>81</v>
      </c>
      <c r="D21" s="26" t="s">
        <v>32</v>
      </c>
      <c r="E21" s="26"/>
      <c r="F21" s="28">
        <v>1718.88</v>
      </c>
      <c r="G21" s="29" t="s">
        <v>28</v>
      </c>
      <c r="H21" s="26" t="s">
        <v>30</v>
      </c>
      <c r="I21" s="26" t="s">
        <v>58</v>
      </c>
      <c r="J21" s="26" t="s">
        <v>49</v>
      </c>
      <c r="K21" s="26" t="s">
        <v>33</v>
      </c>
      <c r="P21" s="15"/>
    </row>
    <row r="22" spans="2:16" ht="25.5" x14ac:dyDescent="0.2">
      <c r="B22" s="26" t="s">
        <v>56</v>
      </c>
      <c r="C22" s="26" t="s">
        <v>83</v>
      </c>
      <c r="D22" s="26" t="s">
        <v>37</v>
      </c>
      <c r="E22" s="26"/>
      <c r="F22" s="28">
        <v>203514.72</v>
      </c>
      <c r="G22" s="29" t="s">
        <v>28</v>
      </c>
      <c r="H22" s="26" t="s">
        <v>30</v>
      </c>
      <c r="I22" s="26" t="s">
        <v>62</v>
      </c>
      <c r="J22" s="26" t="s">
        <v>49</v>
      </c>
      <c r="K22" s="26" t="s">
        <v>38</v>
      </c>
    </row>
    <row r="23" spans="2:16" ht="33.75" customHeight="1" x14ac:dyDescent="0.2">
      <c r="B23" s="26" t="s">
        <v>56</v>
      </c>
      <c r="C23" s="26" t="s">
        <v>82</v>
      </c>
      <c r="D23" s="26" t="s">
        <v>37</v>
      </c>
      <c r="E23" s="26"/>
      <c r="F23" s="28">
        <v>49827</v>
      </c>
      <c r="G23" s="29" t="s">
        <v>28</v>
      </c>
      <c r="H23" s="26" t="s">
        <v>30</v>
      </c>
      <c r="I23" s="26" t="s">
        <v>62</v>
      </c>
      <c r="J23" s="26" t="s">
        <v>49</v>
      </c>
      <c r="K23" s="26" t="s">
        <v>33</v>
      </c>
    </row>
    <row r="24" spans="2:16" ht="63.75" x14ac:dyDescent="0.2">
      <c r="B24" s="26" t="s">
        <v>56</v>
      </c>
      <c r="C24" s="26" t="s">
        <v>68</v>
      </c>
      <c r="D24" s="26" t="s">
        <v>31</v>
      </c>
      <c r="E24" s="26"/>
      <c r="F24" s="28">
        <v>30000</v>
      </c>
      <c r="G24" s="29" t="s">
        <v>28</v>
      </c>
      <c r="H24" s="26" t="s">
        <v>30</v>
      </c>
      <c r="I24" s="26" t="s">
        <v>60</v>
      </c>
      <c r="J24" s="26" t="s">
        <v>49</v>
      </c>
      <c r="K24" s="26" t="s">
        <v>33</v>
      </c>
    </row>
    <row r="25" spans="2:16" ht="28.5" customHeight="1" x14ac:dyDescent="0.2">
      <c r="B25" s="26" t="s">
        <v>56</v>
      </c>
      <c r="C25" s="26" t="s">
        <v>39</v>
      </c>
      <c r="D25" s="26" t="s">
        <v>32</v>
      </c>
      <c r="E25" s="26">
        <v>12</v>
      </c>
      <c r="F25" s="28">
        <v>1000</v>
      </c>
      <c r="G25" s="29" t="s">
        <v>28</v>
      </c>
      <c r="H25" s="26" t="s">
        <v>30</v>
      </c>
      <c r="I25" s="26" t="s">
        <v>58</v>
      </c>
      <c r="J25" s="26" t="s">
        <v>49</v>
      </c>
      <c r="K25" s="26" t="s">
        <v>33</v>
      </c>
    </row>
    <row r="26" spans="2:16" ht="25.5" x14ac:dyDescent="0.2">
      <c r="B26" s="26" t="s">
        <v>56</v>
      </c>
      <c r="C26" s="26" t="s">
        <v>88</v>
      </c>
      <c r="D26" s="26" t="s">
        <v>79</v>
      </c>
      <c r="E26" s="26"/>
      <c r="F26" s="28">
        <v>20000</v>
      </c>
      <c r="G26" s="29" t="s">
        <v>28</v>
      </c>
      <c r="H26" s="26" t="s">
        <v>30</v>
      </c>
      <c r="I26" s="26" t="s">
        <v>58</v>
      </c>
      <c r="J26" s="26" t="s">
        <v>49</v>
      </c>
      <c r="K26" s="26" t="s">
        <v>33</v>
      </c>
    </row>
    <row r="27" spans="2:16" ht="25.5" x14ac:dyDescent="0.2">
      <c r="B27" s="26" t="s">
        <v>56</v>
      </c>
      <c r="C27" s="26" t="s">
        <v>87</v>
      </c>
      <c r="D27" s="26" t="s">
        <v>79</v>
      </c>
      <c r="E27" s="26"/>
      <c r="F27" s="28">
        <v>150000</v>
      </c>
      <c r="G27" s="29" t="s">
        <v>28</v>
      </c>
      <c r="H27" s="26" t="s">
        <v>30</v>
      </c>
      <c r="I27" s="26" t="s">
        <v>63</v>
      </c>
      <c r="J27" s="26" t="s">
        <v>49</v>
      </c>
      <c r="K27" s="26" t="s">
        <v>33</v>
      </c>
    </row>
    <row r="28" spans="2:16" ht="38.25" x14ac:dyDescent="0.2">
      <c r="B28" s="26" t="s">
        <v>56</v>
      </c>
      <c r="C28" s="26" t="s">
        <v>72</v>
      </c>
      <c r="D28" s="26" t="s">
        <v>71</v>
      </c>
      <c r="E28" s="26">
        <v>12</v>
      </c>
      <c r="F28" s="28">
        <v>60000</v>
      </c>
      <c r="G28" s="29" t="s">
        <v>28</v>
      </c>
      <c r="H28" s="26" t="s">
        <v>30</v>
      </c>
      <c r="I28" s="26" t="s">
        <v>64</v>
      </c>
      <c r="J28" s="26" t="s">
        <v>49</v>
      </c>
      <c r="K28" s="26" t="s">
        <v>33</v>
      </c>
    </row>
    <row r="29" spans="2:16" ht="38.25" x14ac:dyDescent="0.2">
      <c r="B29" s="26" t="s">
        <v>56</v>
      </c>
      <c r="C29" s="26" t="s">
        <v>40</v>
      </c>
      <c r="D29" s="26" t="s">
        <v>32</v>
      </c>
      <c r="E29" s="26">
        <v>1</v>
      </c>
      <c r="F29" s="28">
        <v>1078.8</v>
      </c>
      <c r="G29" s="29" t="s">
        <v>28</v>
      </c>
      <c r="H29" s="26" t="s">
        <v>30</v>
      </c>
      <c r="I29" s="26" t="s">
        <v>58</v>
      </c>
      <c r="J29" s="26" t="s">
        <v>49</v>
      </c>
      <c r="K29" s="26" t="s">
        <v>33</v>
      </c>
    </row>
    <row r="30" spans="2:16" ht="25.5" x14ac:dyDescent="0.2">
      <c r="B30" s="26" t="s">
        <v>56</v>
      </c>
      <c r="C30" s="26" t="s">
        <v>41</v>
      </c>
      <c r="D30" s="26" t="s">
        <v>37</v>
      </c>
      <c r="E30" s="26"/>
      <c r="F30" s="28">
        <v>260126.15</v>
      </c>
      <c r="G30" s="29" t="s">
        <v>28</v>
      </c>
      <c r="H30" s="26" t="s">
        <v>30</v>
      </c>
      <c r="I30" s="26" t="s">
        <v>62</v>
      </c>
      <c r="J30" s="26" t="s">
        <v>49</v>
      </c>
      <c r="K30" s="26" t="s">
        <v>33</v>
      </c>
    </row>
    <row r="31" spans="2:16" ht="38.25" x14ac:dyDescent="0.2">
      <c r="B31" s="26" t="s">
        <v>56</v>
      </c>
      <c r="C31" s="26" t="s">
        <v>42</v>
      </c>
      <c r="D31" s="26" t="s">
        <v>32</v>
      </c>
      <c r="E31" s="26">
        <v>1</v>
      </c>
      <c r="F31" s="28">
        <v>298.8</v>
      </c>
      <c r="G31" s="29" t="s">
        <v>28</v>
      </c>
      <c r="H31" s="26" t="s">
        <v>30</v>
      </c>
      <c r="I31" s="26" t="s">
        <v>58</v>
      </c>
      <c r="J31" s="26" t="s">
        <v>49</v>
      </c>
      <c r="K31" s="26" t="s">
        <v>33</v>
      </c>
    </row>
    <row r="32" spans="2:16" ht="25.5" x14ac:dyDescent="0.2">
      <c r="B32" s="26" t="s">
        <v>56</v>
      </c>
      <c r="C32" s="26" t="s">
        <v>85</v>
      </c>
      <c r="D32" s="26" t="s">
        <v>32</v>
      </c>
      <c r="E32" s="26">
        <v>6</v>
      </c>
      <c r="F32" s="28">
        <v>600</v>
      </c>
      <c r="G32" s="29" t="s">
        <v>2</v>
      </c>
      <c r="H32" s="26" t="s">
        <v>30</v>
      </c>
      <c r="I32" s="26" t="s">
        <v>59</v>
      </c>
      <c r="J32" s="26"/>
      <c r="K32" s="26"/>
    </row>
    <row r="33" spans="2:11" ht="25.5" x14ac:dyDescent="0.2">
      <c r="B33" s="26" t="s">
        <v>56</v>
      </c>
      <c r="C33" s="31" t="s">
        <v>101</v>
      </c>
      <c r="D33" s="26" t="s">
        <v>67</v>
      </c>
      <c r="E33" s="30">
        <v>5000</v>
      </c>
      <c r="F33" s="28">
        <v>20000</v>
      </c>
      <c r="G33" s="29" t="s">
        <v>2</v>
      </c>
      <c r="H33" s="26" t="s">
        <v>30</v>
      </c>
      <c r="I33" s="26" t="s">
        <v>59</v>
      </c>
      <c r="J33" s="26" t="s">
        <v>201</v>
      </c>
      <c r="K33" s="26"/>
    </row>
    <row r="34" spans="2:11" ht="25.5" x14ac:dyDescent="0.2">
      <c r="B34" s="26" t="s">
        <v>56</v>
      </c>
      <c r="C34" s="26" t="s">
        <v>74</v>
      </c>
      <c r="D34" s="26" t="s">
        <v>67</v>
      </c>
      <c r="E34" s="30">
        <v>4000</v>
      </c>
      <c r="F34" s="28">
        <v>40000</v>
      </c>
      <c r="G34" s="29" t="s">
        <v>2</v>
      </c>
      <c r="H34" s="26" t="s">
        <v>30</v>
      </c>
      <c r="I34" s="26" t="s">
        <v>59</v>
      </c>
      <c r="J34" s="26" t="s">
        <v>201</v>
      </c>
      <c r="K34" s="26"/>
    </row>
    <row r="35" spans="2:11" ht="38.25" x14ac:dyDescent="0.2">
      <c r="B35" s="26" t="s">
        <v>56</v>
      </c>
      <c r="C35" s="31" t="s">
        <v>75</v>
      </c>
      <c r="D35" s="26" t="s">
        <v>76</v>
      </c>
      <c r="E35" s="30">
        <v>2000</v>
      </c>
      <c r="F35" s="28">
        <v>15000</v>
      </c>
      <c r="G35" s="29" t="s">
        <v>2</v>
      </c>
      <c r="H35" s="26" t="s">
        <v>30</v>
      </c>
      <c r="I35" s="26" t="s">
        <v>59</v>
      </c>
      <c r="J35" s="26"/>
      <c r="K35" s="26"/>
    </row>
    <row r="36" spans="2:11" ht="25.5" x14ac:dyDescent="0.2">
      <c r="B36" s="26" t="s">
        <v>56</v>
      </c>
      <c r="C36" s="31" t="s">
        <v>77</v>
      </c>
      <c r="D36" s="26" t="s">
        <v>32</v>
      </c>
      <c r="E36" s="30">
        <v>10</v>
      </c>
      <c r="F36" s="28">
        <v>10000</v>
      </c>
      <c r="G36" s="29" t="s">
        <v>2</v>
      </c>
      <c r="H36" s="26" t="s">
        <v>30</v>
      </c>
      <c r="I36" s="31" t="s">
        <v>66</v>
      </c>
      <c r="J36" s="26"/>
      <c r="K36" s="26"/>
    </row>
    <row r="37" spans="2:11" ht="25.5" x14ac:dyDescent="0.2">
      <c r="B37" s="26" t="s">
        <v>56</v>
      </c>
      <c r="C37" s="31" t="s">
        <v>80</v>
      </c>
      <c r="D37" s="26" t="s">
        <v>76</v>
      </c>
      <c r="E37" s="30">
        <v>300</v>
      </c>
      <c r="F37" s="28">
        <v>10000</v>
      </c>
      <c r="G37" s="29" t="s">
        <v>2</v>
      </c>
      <c r="H37" s="26" t="s">
        <v>30</v>
      </c>
      <c r="I37" s="26" t="s">
        <v>59</v>
      </c>
      <c r="J37" s="26" t="s">
        <v>201</v>
      </c>
      <c r="K37" s="26"/>
    </row>
    <row r="38" spans="2:11" ht="25.5" x14ac:dyDescent="0.2">
      <c r="B38" s="26" t="s">
        <v>56</v>
      </c>
      <c r="C38" s="31" t="s">
        <v>84</v>
      </c>
      <c r="D38" s="26" t="s">
        <v>32</v>
      </c>
      <c r="E38" s="30">
        <v>10</v>
      </c>
      <c r="F38" s="28">
        <v>2500</v>
      </c>
      <c r="G38" s="29" t="s">
        <v>2</v>
      </c>
      <c r="H38" s="26" t="s">
        <v>30</v>
      </c>
      <c r="I38" s="31" t="s">
        <v>102</v>
      </c>
      <c r="J38" s="26" t="s">
        <v>201</v>
      </c>
      <c r="K38" s="26"/>
    </row>
    <row r="39" spans="2:11" ht="25.5" x14ac:dyDescent="0.2">
      <c r="B39" s="26" t="s">
        <v>56</v>
      </c>
      <c r="C39" s="31" t="s">
        <v>89</v>
      </c>
      <c r="D39" s="26" t="s">
        <v>32</v>
      </c>
      <c r="E39" s="30">
        <v>200</v>
      </c>
      <c r="F39" s="28">
        <v>500000</v>
      </c>
      <c r="G39" s="29" t="s">
        <v>2</v>
      </c>
      <c r="H39" s="26" t="s">
        <v>30</v>
      </c>
      <c r="I39" s="31" t="s">
        <v>66</v>
      </c>
      <c r="J39" s="26" t="s">
        <v>201</v>
      </c>
      <c r="K39" s="26"/>
    </row>
    <row r="40" spans="2:11" ht="25.5" x14ac:dyDescent="0.2">
      <c r="B40" s="26" t="s">
        <v>56</v>
      </c>
      <c r="C40" s="31" t="s">
        <v>90</v>
      </c>
      <c r="D40" s="26" t="s">
        <v>94</v>
      </c>
      <c r="E40" s="30">
        <v>1</v>
      </c>
      <c r="F40" s="28">
        <v>1500</v>
      </c>
      <c r="G40" s="29" t="s">
        <v>2</v>
      </c>
      <c r="H40" s="26" t="s">
        <v>30</v>
      </c>
      <c r="I40" s="31" t="s">
        <v>58</v>
      </c>
      <c r="J40" s="26"/>
      <c r="K40" s="26"/>
    </row>
    <row r="41" spans="2:11" ht="25.5" x14ac:dyDescent="0.2">
      <c r="B41" s="26" t="s">
        <v>56</v>
      </c>
      <c r="C41" s="31" t="s">
        <v>91</v>
      </c>
      <c r="D41" s="26" t="s">
        <v>94</v>
      </c>
      <c r="E41" s="30">
        <v>1</v>
      </c>
      <c r="F41" s="28">
        <v>4500</v>
      </c>
      <c r="G41" s="29" t="s">
        <v>2</v>
      </c>
      <c r="H41" s="26" t="s">
        <v>30</v>
      </c>
      <c r="I41" s="31" t="s">
        <v>58</v>
      </c>
      <c r="J41" s="26"/>
      <c r="K41" s="26"/>
    </row>
    <row r="42" spans="2:11" ht="51" x14ac:dyDescent="0.2">
      <c r="B42" s="26" t="s">
        <v>56</v>
      </c>
      <c r="C42" s="31" t="s">
        <v>92</v>
      </c>
      <c r="D42" s="26" t="s">
        <v>32</v>
      </c>
      <c r="E42" s="30">
        <v>200</v>
      </c>
      <c r="F42" s="28">
        <v>10000</v>
      </c>
      <c r="G42" s="29" t="s">
        <v>2</v>
      </c>
      <c r="H42" s="26" t="s">
        <v>30</v>
      </c>
      <c r="I42" s="31" t="s">
        <v>59</v>
      </c>
      <c r="J42" s="26"/>
      <c r="K42" s="26"/>
    </row>
    <row r="43" spans="2:11" ht="63.75" x14ac:dyDescent="0.2">
      <c r="B43" s="26" t="s">
        <v>56</v>
      </c>
      <c r="C43" s="31" t="s">
        <v>93</v>
      </c>
      <c r="D43" s="26" t="s">
        <v>32</v>
      </c>
      <c r="E43" s="30">
        <v>5</v>
      </c>
      <c r="F43" s="28">
        <v>10000</v>
      </c>
      <c r="G43" s="29" t="s">
        <v>2</v>
      </c>
      <c r="H43" s="26" t="s">
        <v>30</v>
      </c>
      <c r="I43" s="31" t="s">
        <v>66</v>
      </c>
      <c r="J43" s="26"/>
      <c r="K43" s="26"/>
    </row>
    <row r="44" spans="2:11" ht="38.25" x14ac:dyDescent="0.2">
      <c r="B44" s="26" t="s">
        <v>56</v>
      </c>
      <c r="C44" s="31" t="s">
        <v>95</v>
      </c>
      <c r="D44" s="26" t="s">
        <v>32</v>
      </c>
      <c r="E44" s="30">
        <v>100</v>
      </c>
      <c r="F44" s="28">
        <v>1000000</v>
      </c>
      <c r="G44" s="29" t="s">
        <v>2</v>
      </c>
      <c r="H44" s="26" t="s">
        <v>30</v>
      </c>
      <c r="I44" s="31" t="s">
        <v>66</v>
      </c>
      <c r="J44" s="26"/>
      <c r="K44" s="26"/>
    </row>
    <row r="45" spans="2:11" ht="25.5" x14ac:dyDescent="0.2">
      <c r="B45" s="26" t="s">
        <v>56</v>
      </c>
      <c r="C45" s="31" t="s">
        <v>103</v>
      </c>
      <c r="D45" s="26" t="s">
        <v>32</v>
      </c>
      <c r="E45" s="30">
        <v>20</v>
      </c>
      <c r="F45" s="28">
        <v>2400</v>
      </c>
      <c r="G45" s="29" t="s">
        <v>2</v>
      </c>
      <c r="H45" s="26" t="s">
        <v>30</v>
      </c>
      <c r="I45" s="31" t="s">
        <v>102</v>
      </c>
      <c r="J45" s="19" t="s">
        <v>217</v>
      </c>
      <c r="K45" s="26"/>
    </row>
    <row r="46" spans="2:11" ht="40.5" customHeight="1" x14ac:dyDescent="0.2">
      <c r="B46" s="26" t="s">
        <v>56</v>
      </c>
      <c r="C46" s="31" t="s">
        <v>104</v>
      </c>
      <c r="D46" s="26" t="s">
        <v>32</v>
      </c>
      <c r="E46" s="30">
        <v>1</v>
      </c>
      <c r="F46" s="32">
        <v>200000</v>
      </c>
      <c r="G46" s="29" t="s">
        <v>2</v>
      </c>
      <c r="H46" s="26" t="s">
        <v>96</v>
      </c>
      <c r="I46" s="31" t="s">
        <v>58</v>
      </c>
      <c r="J46" s="26"/>
      <c r="K46" s="26"/>
    </row>
    <row r="47" spans="2:11" ht="40.5" customHeight="1" x14ac:dyDescent="0.2">
      <c r="B47" s="26" t="s">
        <v>56</v>
      </c>
      <c r="C47" s="31" t="s">
        <v>105</v>
      </c>
      <c r="D47" s="26" t="s">
        <v>32</v>
      </c>
      <c r="E47" s="30">
        <v>3</v>
      </c>
      <c r="F47" s="28">
        <v>5000</v>
      </c>
      <c r="G47" s="29" t="s">
        <v>2</v>
      </c>
      <c r="H47" s="26" t="s">
        <v>96</v>
      </c>
      <c r="I47" s="26" t="s">
        <v>66</v>
      </c>
      <c r="J47" s="26"/>
      <c r="K47" s="26"/>
    </row>
    <row r="48" spans="2:11" ht="40.5" customHeight="1" x14ac:dyDescent="0.2">
      <c r="B48" s="26" t="s">
        <v>56</v>
      </c>
      <c r="C48" s="26" t="s">
        <v>215</v>
      </c>
      <c r="D48" s="26" t="s">
        <v>32</v>
      </c>
      <c r="E48" s="30">
        <v>30</v>
      </c>
      <c r="F48" s="28">
        <v>59670</v>
      </c>
      <c r="G48" s="29" t="s">
        <v>2</v>
      </c>
      <c r="H48" s="26" t="s">
        <v>96</v>
      </c>
      <c r="I48" s="26" t="s">
        <v>204</v>
      </c>
      <c r="J48" s="26"/>
      <c r="K48" s="26"/>
    </row>
    <row r="49" spans="2:16" ht="40.5" customHeight="1" x14ac:dyDescent="0.2">
      <c r="B49" s="26" t="s">
        <v>56</v>
      </c>
      <c r="C49" s="31" t="s">
        <v>106</v>
      </c>
      <c r="D49" s="26" t="s">
        <v>32</v>
      </c>
      <c r="E49" s="30">
        <v>2</v>
      </c>
      <c r="F49" s="28">
        <v>15000</v>
      </c>
      <c r="G49" s="29" t="s">
        <v>2</v>
      </c>
      <c r="H49" s="26" t="s">
        <v>107</v>
      </c>
      <c r="I49" s="31" t="s">
        <v>66</v>
      </c>
      <c r="J49" s="26"/>
      <c r="K49" s="26"/>
    </row>
    <row r="50" spans="2:16" ht="81" customHeight="1" x14ac:dyDescent="0.2">
      <c r="B50" s="26" t="s">
        <v>56</v>
      </c>
      <c r="C50" s="31" t="s">
        <v>108</v>
      </c>
      <c r="D50" s="26" t="s">
        <v>32</v>
      </c>
      <c r="E50" s="30">
        <v>1</v>
      </c>
      <c r="F50" s="28">
        <v>100000</v>
      </c>
      <c r="G50" s="29" t="s">
        <v>2</v>
      </c>
      <c r="H50" s="26" t="s">
        <v>107</v>
      </c>
      <c r="I50" s="31" t="s">
        <v>204</v>
      </c>
      <c r="J50" s="26"/>
      <c r="K50" s="26"/>
    </row>
    <row r="51" spans="2:16" ht="51.75" customHeight="1" x14ac:dyDescent="0.2">
      <c r="B51" s="26" t="s">
        <v>56</v>
      </c>
      <c r="C51" s="31" t="s">
        <v>209</v>
      </c>
      <c r="D51" s="26" t="s">
        <v>32</v>
      </c>
      <c r="E51" s="30">
        <v>1</v>
      </c>
      <c r="F51" s="28">
        <v>51648</v>
      </c>
      <c r="G51" s="29" t="s">
        <v>2</v>
      </c>
      <c r="H51" s="26" t="s">
        <v>96</v>
      </c>
      <c r="I51" s="31" t="s">
        <v>207</v>
      </c>
      <c r="J51" s="26"/>
      <c r="K51" s="26"/>
    </row>
    <row r="52" spans="2:16" ht="38.25" x14ac:dyDescent="0.2">
      <c r="B52" s="26" t="s">
        <v>56</v>
      </c>
      <c r="C52" s="31" t="s">
        <v>208</v>
      </c>
      <c r="D52" s="26" t="s">
        <v>32</v>
      </c>
      <c r="E52" s="30">
        <v>2</v>
      </c>
      <c r="F52" s="28">
        <v>100000</v>
      </c>
      <c r="G52" s="29" t="s">
        <v>2</v>
      </c>
      <c r="H52" s="26" t="s">
        <v>96</v>
      </c>
      <c r="I52" s="31" t="s">
        <v>206</v>
      </c>
      <c r="J52" s="26"/>
      <c r="K52" s="26"/>
    </row>
    <row r="53" spans="2:16" ht="38.25" x14ac:dyDescent="0.2">
      <c r="B53" s="26" t="s">
        <v>56</v>
      </c>
      <c r="C53" s="31" t="s">
        <v>109</v>
      </c>
      <c r="D53" s="26" t="s">
        <v>32</v>
      </c>
      <c r="E53" s="30">
        <v>1</v>
      </c>
      <c r="F53" s="28">
        <v>1000000</v>
      </c>
      <c r="G53" s="29" t="s">
        <v>2</v>
      </c>
      <c r="H53" s="26" t="s">
        <v>96</v>
      </c>
      <c r="I53" s="31" t="s">
        <v>58</v>
      </c>
      <c r="J53" s="26"/>
      <c r="K53" s="26"/>
    </row>
    <row r="54" spans="2:16" ht="12.75" x14ac:dyDescent="0.2">
      <c r="B54" s="24"/>
      <c r="C54" s="24"/>
      <c r="D54" s="24"/>
      <c r="E54" s="24"/>
      <c r="F54" s="24"/>
      <c r="G54" s="25"/>
      <c r="H54" s="24"/>
      <c r="I54" s="24"/>
      <c r="J54" s="24"/>
      <c r="K54" s="24"/>
    </row>
    <row r="55" spans="2:16" ht="51" x14ac:dyDescent="0.2">
      <c r="B55" s="19" t="s">
        <v>57</v>
      </c>
      <c r="C55" s="19" t="s">
        <v>51</v>
      </c>
      <c r="D55" s="19" t="s">
        <v>94</v>
      </c>
      <c r="E55" s="20">
        <v>1</v>
      </c>
      <c r="F55" s="22">
        <v>1000000</v>
      </c>
      <c r="G55" s="21" t="s">
        <v>28</v>
      </c>
      <c r="H55" s="19" t="s">
        <v>30</v>
      </c>
      <c r="I55" s="19" t="s">
        <v>65</v>
      </c>
      <c r="J55" s="19" t="s">
        <v>55</v>
      </c>
      <c r="K55" s="19"/>
      <c r="L55" s="17"/>
      <c r="M55" s="17"/>
      <c r="N55" s="17"/>
      <c r="O55" s="17"/>
      <c r="P55" s="17"/>
    </row>
    <row r="56" spans="2:16" ht="38.25" x14ac:dyDescent="0.2">
      <c r="B56" s="19" t="s">
        <v>57</v>
      </c>
      <c r="C56" s="19" t="s">
        <v>52</v>
      </c>
      <c r="D56" s="19" t="s">
        <v>94</v>
      </c>
      <c r="E56" s="20">
        <v>1</v>
      </c>
      <c r="F56" s="22">
        <v>18861724.460000001</v>
      </c>
      <c r="G56" s="21" t="s">
        <v>190</v>
      </c>
      <c r="H56" s="23" t="s">
        <v>96</v>
      </c>
      <c r="I56" s="19" t="s">
        <v>65</v>
      </c>
      <c r="J56" s="19" t="s">
        <v>55</v>
      </c>
      <c r="K56" s="19"/>
      <c r="L56" s="17"/>
      <c r="M56" s="17"/>
      <c r="N56" s="17"/>
      <c r="O56" s="17"/>
      <c r="P56" s="18"/>
    </row>
    <row r="57" spans="2:16" ht="63.75" x14ac:dyDescent="0.2">
      <c r="B57" s="19" t="s">
        <v>57</v>
      </c>
      <c r="C57" s="19" t="s">
        <v>53</v>
      </c>
      <c r="D57" s="19" t="s">
        <v>94</v>
      </c>
      <c r="E57" s="20">
        <v>1</v>
      </c>
      <c r="F57" s="22">
        <v>15158088.99</v>
      </c>
      <c r="G57" s="21" t="s">
        <v>2</v>
      </c>
      <c r="H57" s="23" t="s">
        <v>96</v>
      </c>
      <c r="I57" s="19" t="s">
        <v>65</v>
      </c>
      <c r="J57" s="19" t="s">
        <v>216</v>
      </c>
      <c r="K57" s="19"/>
      <c r="L57" s="17"/>
      <c r="M57" s="17"/>
      <c r="N57" s="17"/>
      <c r="O57" s="17"/>
      <c r="P57" s="18"/>
    </row>
    <row r="58" spans="2:16" ht="63.75" x14ac:dyDescent="0.2">
      <c r="B58" s="19" t="s">
        <v>57</v>
      </c>
      <c r="C58" s="19" t="s">
        <v>191</v>
      </c>
      <c r="D58" s="19" t="s">
        <v>94</v>
      </c>
      <c r="E58" s="20">
        <v>1</v>
      </c>
      <c r="F58" s="22">
        <v>106000000</v>
      </c>
      <c r="G58" s="21" t="s">
        <v>190</v>
      </c>
      <c r="H58" s="23" t="s">
        <v>96</v>
      </c>
      <c r="I58" s="19" t="s">
        <v>58</v>
      </c>
      <c r="J58" s="19" t="s">
        <v>55</v>
      </c>
      <c r="K58" s="19"/>
      <c r="L58" s="17"/>
      <c r="M58" s="17"/>
      <c r="N58" s="17"/>
      <c r="O58" s="17"/>
      <c r="P58" s="18"/>
    </row>
    <row r="59" spans="2:16" ht="76.5" x14ac:dyDescent="0.2">
      <c r="B59" s="19" t="s">
        <v>57</v>
      </c>
      <c r="C59" s="19" t="s">
        <v>210</v>
      </c>
      <c r="D59" s="19" t="s">
        <v>94</v>
      </c>
      <c r="E59" s="20">
        <v>1</v>
      </c>
      <c r="F59" s="22">
        <v>70000000</v>
      </c>
      <c r="G59" s="21" t="s">
        <v>2</v>
      </c>
      <c r="H59" s="23" t="s">
        <v>96</v>
      </c>
      <c r="I59" s="19" t="s">
        <v>58</v>
      </c>
      <c r="J59" s="19"/>
      <c r="K59" s="19"/>
      <c r="L59" s="17"/>
      <c r="M59" s="17"/>
      <c r="N59" s="17"/>
      <c r="O59" s="17"/>
      <c r="P59" s="18"/>
    </row>
    <row r="60" spans="2:16" ht="38.25" x14ac:dyDescent="0.2">
      <c r="B60" s="33" t="s">
        <v>57</v>
      </c>
      <c r="C60" s="33" t="s">
        <v>200</v>
      </c>
      <c r="D60" s="33" t="s">
        <v>32</v>
      </c>
      <c r="E60" s="34">
        <v>20</v>
      </c>
      <c r="F60" s="28">
        <v>40000</v>
      </c>
      <c r="G60" s="35" t="s">
        <v>2</v>
      </c>
      <c r="H60" s="36" t="s">
        <v>107</v>
      </c>
      <c r="I60" s="19" t="s">
        <v>61</v>
      </c>
      <c r="J60" s="19" t="s">
        <v>199</v>
      </c>
      <c r="K60" s="19"/>
      <c r="L60" s="17"/>
      <c r="M60" s="17"/>
      <c r="N60" s="17"/>
      <c r="O60" s="17"/>
      <c r="P60" s="18"/>
    </row>
    <row r="61" spans="2:16" ht="51" x14ac:dyDescent="0.2">
      <c r="B61" s="33" t="s">
        <v>57</v>
      </c>
      <c r="C61" s="33" t="s">
        <v>110</v>
      </c>
      <c r="D61" s="33" t="s">
        <v>32</v>
      </c>
      <c r="E61" s="34">
        <v>20</v>
      </c>
      <c r="F61" s="28">
        <v>40000</v>
      </c>
      <c r="G61" s="35" t="s">
        <v>2</v>
      </c>
      <c r="H61" s="36" t="s">
        <v>107</v>
      </c>
      <c r="I61" s="19" t="s">
        <v>66</v>
      </c>
      <c r="J61" s="19"/>
      <c r="K61" s="19"/>
      <c r="L61" s="17"/>
      <c r="M61" s="17"/>
      <c r="N61" s="17"/>
      <c r="O61" s="17"/>
      <c r="P61" s="18"/>
    </row>
    <row r="62" spans="2:16" ht="38.25" x14ac:dyDescent="0.2">
      <c r="B62" s="33" t="s">
        <v>57</v>
      </c>
      <c r="C62" s="33" t="s">
        <v>203</v>
      </c>
      <c r="D62" s="33" t="s">
        <v>32</v>
      </c>
      <c r="E62" s="34">
        <v>50</v>
      </c>
      <c r="F62" s="28">
        <v>5000</v>
      </c>
      <c r="G62" s="35" t="s">
        <v>2</v>
      </c>
      <c r="H62" s="36" t="s">
        <v>107</v>
      </c>
      <c r="I62" s="19" t="s">
        <v>59</v>
      </c>
      <c r="J62" s="19"/>
      <c r="K62" s="19"/>
      <c r="L62" s="17"/>
      <c r="M62" s="17"/>
      <c r="N62" s="17"/>
      <c r="O62" s="17"/>
      <c r="P62" s="18"/>
    </row>
    <row r="63" spans="2:16" s="39" customFormat="1" ht="38.25" x14ac:dyDescent="0.2">
      <c r="B63" s="33" t="s">
        <v>57</v>
      </c>
      <c r="C63" s="33" t="s">
        <v>198</v>
      </c>
      <c r="D63" s="33" t="s">
        <v>32</v>
      </c>
      <c r="E63" s="33"/>
      <c r="F63" s="28">
        <v>30000</v>
      </c>
      <c r="G63" s="35" t="s">
        <v>2</v>
      </c>
      <c r="H63" s="36" t="s">
        <v>107</v>
      </c>
      <c r="I63" s="33" t="s">
        <v>59</v>
      </c>
      <c r="J63" s="33"/>
      <c r="K63" s="33"/>
      <c r="L63" s="37"/>
      <c r="M63" s="37"/>
      <c r="N63" s="37"/>
      <c r="O63" s="37"/>
      <c r="P63" s="38"/>
    </row>
    <row r="64" spans="2:16" ht="15.75" customHeight="1" x14ac:dyDescent="0.2">
      <c r="C64" s="15" t="s">
        <v>50</v>
      </c>
    </row>
    <row r="65" spans="2:11" ht="51" x14ac:dyDescent="0.2">
      <c r="B65" s="19" t="s">
        <v>111</v>
      </c>
      <c r="C65" s="19" t="s">
        <v>112</v>
      </c>
      <c r="D65" s="19" t="s">
        <v>94</v>
      </c>
      <c r="E65" s="20">
        <v>1</v>
      </c>
      <c r="F65" s="40">
        <f>4714158.87+1400000</f>
        <v>6114158.8700000001</v>
      </c>
      <c r="G65" s="21" t="s">
        <v>28</v>
      </c>
      <c r="H65" s="19" t="s">
        <v>113</v>
      </c>
      <c r="I65" s="19" t="s">
        <v>65</v>
      </c>
      <c r="J65" s="19" t="s">
        <v>114</v>
      </c>
      <c r="K65" s="19" t="s">
        <v>115</v>
      </c>
    </row>
    <row r="66" spans="2:11" ht="25.5" x14ac:dyDescent="0.2">
      <c r="B66" s="19" t="s">
        <v>111</v>
      </c>
      <c r="C66" s="19" t="s">
        <v>116</v>
      </c>
      <c r="D66" s="19" t="s">
        <v>94</v>
      </c>
      <c r="E66" s="19">
        <v>1</v>
      </c>
      <c r="F66" s="40">
        <v>23302271.956147004</v>
      </c>
      <c r="G66" s="21" t="s">
        <v>28</v>
      </c>
      <c r="H66" s="19" t="s">
        <v>117</v>
      </c>
      <c r="I66" s="19" t="s">
        <v>65</v>
      </c>
      <c r="J66" s="19" t="s">
        <v>118</v>
      </c>
      <c r="K66" s="19" t="s">
        <v>119</v>
      </c>
    </row>
    <row r="67" spans="2:11" ht="25.5" x14ac:dyDescent="0.2">
      <c r="B67" s="19" t="s">
        <v>111</v>
      </c>
      <c r="C67" s="19" t="s">
        <v>120</v>
      </c>
      <c r="D67" s="19" t="s">
        <v>94</v>
      </c>
      <c r="E67" s="19">
        <v>1</v>
      </c>
      <c r="F67" s="40">
        <v>3000000</v>
      </c>
      <c r="G67" s="21" t="s">
        <v>28</v>
      </c>
      <c r="H67" s="19" t="s">
        <v>121</v>
      </c>
      <c r="I67" s="19" t="s">
        <v>65</v>
      </c>
      <c r="J67" s="19" t="s">
        <v>118</v>
      </c>
      <c r="K67" s="19" t="s">
        <v>119</v>
      </c>
    </row>
    <row r="68" spans="2:11" ht="25.5" x14ac:dyDescent="0.2">
      <c r="B68" s="19" t="s">
        <v>111</v>
      </c>
      <c r="C68" s="19" t="s">
        <v>122</v>
      </c>
      <c r="D68" s="19" t="s">
        <v>94</v>
      </c>
      <c r="E68" s="19">
        <v>1</v>
      </c>
      <c r="F68" s="40">
        <v>16000000</v>
      </c>
      <c r="G68" s="21" t="s">
        <v>28</v>
      </c>
      <c r="H68" s="19" t="s">
        <v>117</v>
      </c>
      <c r="I68" s="19" t="s">
        <v>65</v>
      </c>
      <c r="J68" s="19" t="s">
        <v>123</v>
      </c>
      <c r="K68" s="19" t="s">
        <v>124</v>
      </c>
    </row>
    <row r="69" spans="2:11" ht="25.5" x14ac:dyDescent="0.2">
      <c r="B69" s="19" t="s">
        <v>111</v>
      </c>
      <c r="C69" s="19" t="s">
        <v>125</v>
      </c>
      <c r="D69" s="19" t="s">
        <v>94</v>
      </c>
      <c r="E69" s="19">
        <v>1</v>
      </c>
      <c r="F69" s="40">
        <v>5148811.21</v>
      </c>
      <c r="G69" s="21" t="s">
        <v>28</v>
      </c>
      <c r="H69" s="19" t="s">
        <v>121</v>
      </c>
      <c r="I69" s="19" t="s">
        <v>65</v>
      </c>
      <c r="J69" s="19" t="s">
        <v>123</v>
      </c>
      <c r="K69" s="19" t="s">
        <v>119</v>
      </c>
    </row>
    <row r="70" spans="2:11" ht="25.5" x14ac:dyDescent="0.2">
      <c r="B70" s="19" t="s">
        <v>111</v>
      </c>
      <c r="C70" s="19" t="s">
        <v>126</v>
      </c>
      <c r="D70" s="19" t="s">
        <v>94</v>
      </c>
      <c r="E70" s="19">
        <v>1</v>
      </c>
      <c r="F70" s="40">
        <v>13090247.0845965</v>
      </c>
      <c r="G70" s="21" t="s">
        <v>28</v>
      </c>
      <c r="H70" s="19" t="s">
        <v>121</v>
      </c>
      <c r="I70" s="19" t="s">
        <v>65</v>
      </c>
      <c r="J70" s="19" t="s">
        <v>118</v>
      </c>
      <c r="K70" s="19" t="s">
        <v>119</v>
      </c>
    </row>
    <row r="71" spans="2:11" ht="25.5" x14ac:dyDescent="0.2">
      <c r="B71" s="19" t="s">
        <v>111</v>
      </c>
      <c r="C71" s="19" t="s">
        <v>127</v>
      </c>
      <c r="D71" s="19" t="s">
        <v>94</v>
      </c>
      <c r="E71" s="19">
        <v>1</v>
      </c>
      <c r="F71" s="40">
        <v>722374</v>
      </c>
      <c r="G71" s="21" t="s">
        <v>28</v>
      </c>
      <c r="H71" s="19" t="s">
        <v>117</v>
      </c>
      <c r="I71" s="19" t="s">
        <v>65</v>
      </c>
      <c r="J71" s="19" t="s">
        <v>128</v>
      </c>
      <c r="K71" s="19"/>
    </row>
    <row r="72" spans="2:11" ht="25.5" x14ac:dyDescent="0.2">
      <c r="B72" s="19" t="s">
        <v>111</v>
      </c>
      <c r="C72" s="19" t="s">
        <v>129</v>
      </c>
      <c r="D72" s="19" t="s">
        <v>94</v>
      </c>
      <c r="E72" s="19">
        <v>1</v>
      </c>
      <c r="F72" s="40">
        <v>11000000</v>
      </c>
      <c r="G72" s="21" t="s">
        <v>28</v>
      </c>
      <c r="H72" s="19" t="s">
        <v>117</v>
      </c>
      <c r="I72" s="19" t="s">
        <v>65</v>
      </c>
      <c r="J72" s="19" t="s">
        <v>130</v>
      </c>
      <c r="K72" s="19" t="s">
        <v>124</v>
      </c>
    </row>
    <row r="73" spans="2:11" ht="25.5" x14ac:dyDescent="0.2">
      <c r="B73" s="19" t="s">
        <v>111</v>
      </c>
      <c r="C73" s="19" t="s">
        <v>131</v>
      </c>
      <c r="D73" s="19" t="s">
        <v>94</v>
      </c>
      <c r="E73" s="19">
        <v>1</v>
      </c>
      <c r="F73" s="40">
        <v>10000000</v>
      </c>
      <c r="G73" s="21" t="s">
        <v>28</v>
      </c>
      <c r="H73" s="19" t="s">
        <v>117</v>
      </c>
      <c r="I73" s="19" t="s">
        <v>65</v>
      </c>
      <c r="J73" s="19" t="s">
        <v>132</v>
      </c>
      <c r="K73" s="19" t="s">
        <v>124</v>
      </c>
    </row>
    <row r="74" spans="2:11" ht="25.5" x14ac:dyDescent="0.2">
      <c r="B74" s="19" t="s">
        <v>111</v>
      </c>
      <c r="C74" s="19" t="s">
        <v>133</v>
      </c>
      <c r="D74" s="19" t="s">
        <v>94</v>
      </c>
      <c r="E74" s="19">
        <v>1</v>
      </c>
      <c r="F74" s="40">
        <v>6017509.5899999999</v>
      </c>
      <c r="G74" s="21" t="s">
        <v>28</v>
      </c>
      <c r="H74" s="19" t="s">
        <v>134</v>
      </c>
      <c r="I74" s="19" t="s">
        <v>65</v>
      </c>
      <c r="J74" s="19" t="s">
        <v>135</v>
      </c>
      <c r="K74" s="19" t="s">
        <v>136</v>
      </c>
    </row>
    <row r="75" spans="2:11" ht="38.25" x14ac:dyDescent="0.2">
      <c r="B75" s="19" t="s">
        <v>111</v>
      </c>
      <c r="C75" s="19" t="s">
        <v>137</v>
      </c>
      <c r="D75" s="19" t="s">
        <v>94</v>
      </c>
      <c r="E75" s="19">
        <v>1</v>
      </c>
      <c r="F75" s="40">
        <v>35000000</v>
      </c>
      <c r="G75" s="21" t="s">
        <v>2</v>
      </c>
      <c r="H75" s="19" t="s">
        <v>171</v>
      </c>
      <c r="I75" s="19" t="s">
        <v>65</v>
      </c>
      <c r="J75" s="19" t="s">
        <v>216</v>
      </c>
      <c r="K75" s="19" t="s">
        <v>124</v>
      </c>
    </row>
    <row r="76" spans="2:11" ht="12.75" x14ac:dyDescent="0.2">
      <c r="B76" s="19" t="s">
        <v>111</v>
      </c>
      <c r="C76" s="19" t="s">
        <v>138</v>
      </c>
      <c r="D76" s="19" t="s">
        <v>94</v>
      </c>
      <c r="E76" s="19">
        <v>1</v>
      </c>
      <c r="F76" s="40">
        <v>689808.71</v>
      </c>
      <c r="G76" s="21" t="s">
        <v>2</v>
      </c>
      <c r="H76" s="19" t="s">
        <v>139</v>
      </c>
      <c r="I76" s="19" t="s">
        <v>65</v>
      </c>
      <c r="J76" s="19"/>
      <c r="K76" s="19"/>
    </row>
    <row r="77" spans="2:11" ht="15.75" customHeight="1" x14ac:dyDescent="0.2">
      <c r="B77" s="19" t="s">
        <v>111</v>
      </c>
      <c r="C77" s="19" t="s">
        <v>140</v>
      </c>
      <c r="D77" s="19" t="s">
        <v>94</v>
      </c>
      <c r="E77" s="19">
        <v>1</v>
      </c>
      <c r="F77" s="40">
        <v>518641.8</v>
      </c>
      <c r="G77" s="21" t="s">
        <v>2</v>
      </c>
      <c r="H77" s="19" t="s">
        <v>139</v>
      </c>
      <c r="I77" s="19" t="s">
        <v>65</v>
      </c>
      <c r="J77" s="19"/>
      <c r="K77" s="19"/>
    </row>
    <row r="78" spans="2:11" ht="15.75" customHeight="1" x14ac:dyDescent="0.2">
      <c r="B78" s="19" t="s">
        <v>111</v>
      </c>
      <c r="C78" s="19" t="s">
        <v>141</v>
      </c>
      <c r="D78" s="19" t="s">
        <v>94</v>
      </c>
      <c r="E78" s="19">
        <v>1</v>
      </c>
      <c r="F78" s="40">
        <v>54960737.829999998</v>
      </c>
      <c r="G78" s="21" t="s">
        <v>2</v>
      </c>
      <c r="H78" s="19" t="s">
        <v>30</v>
      </c>
      <c r="I78" s="19" t="s">
        <v>65</v>
      </c>
      <c r="J78" s="19" t="s">
        <v>216</v>
      </c>
      <c r="K78" s="19"/>
    </row>
    <row r="79" spans="2:11" ht="25.5" x14ac:dyDescent="0.2">
      <c r="B79" s="19" t="s">
        <v>111</v>
      </c>
      <c r="C79" s="19" t="s">
        <v>142</v>
      </c>
      <c r="D79" s="19" t="s">
        <v>94</v>
      </c>
      <c r="E79" s="19">
        <v>1</v>
      </c>
      <c r="F79" s="40">
        <v>52426294.030000001</v>
      </c>
      <c r="G79" s="21" t="s">
        <v>2</v>
      </c>
      <c r="H79" s="19" t="s">
        <v>139</v>
      </c>
      <c r="I79" s="19" t="s">
        <v>65</v>
      </c>
      <c r="J79" s="19" t="s">
        <v>216</v>
      </c>
      <c r="K79" s="19"/>
    </row>
    <row r="80" spans="2:11" ht="25.5" x14ac:dyDescent="0.2">
      <c r="B80" s="19" t="s">
        <v>111</v>
      </c>
      <c r="C80" s="19" t="s">
        <v>143</v>
      </c>
      <c r="D80" s="19" t="s">
        <v>94</v>
      </c>
      <c r="E80" s="19">
        <v>1</v>
      </c>
      <c r="F80" s="40">
        <v>200000</v>
      </c>
      <c r="G80" s="21" t="s">
        <v>2</v>
      </c>
      <c r="H80" s="19" t="s">
        <v>30</v>
      </c>
      <c r="I80" s="19" t="s">
        <v>58</v>
      </c>
      <c r="J80" s="19" t="s">
        <v>217</v>
      </c>
      <c r="K80" s="19"/>
    </row>
    <row r="81" spans="2:11" ht="38.25" x14ac:dyDescent="0.2">
      <c r="B81" s="19" t="s">
        <v>111</v>
      </c>
      <c r="C81" s="19" t="s">
        <v>144</v>
      </c>
      <c r="D81" s="19" t="s">
        <v>94</v>
      </c>
      <c r="E81" s="19">
        <v>9</v>
      </c>
      <c r="F81" s="40">
        <v>50000</v>
      </c>
      <c r="G81" s="21" t="s">
        <v>2</v>
      </c>
      <c r="H81" s="19" t="s">
        <v>117</v>
      </c>
      <c r="I81" s="19" t="s">
        <v>58</v>
      </c>
      <c r="J81" s="19" t="s">
        <v>217</v>
      </c>
      <c r="K81" s="19"/>
    </row>
    <row r="82" spans="2:11" ht="15.75" customHeight="1" x14ac:dyDescent="0.2">
      <c r="B82" s="19" t="s">
        <v>111</v>
      </c>
      <c r="C82" s="50" t="s">
        <v>145</v>
      </c>
      <c r="D82" s="19" t="s">
        <v>94</v>
      </c>
      <c r="E82" s="19">
        <v>1</v>
      </c>
      <c r="F82" s="40">
        <v>500000</v>
      </c>
      <c r="G82" s="21" t="s">
        <v>2</v>
      </c>
      <c r="H82" s="19" t="s">
        <v>139</v>
      </c>
      <c r="I82" s="19" t="s">
        <v>65</v>
      </c>
      <c r="J82" s="19"/>
      <c r="K82" s="19"/>
    </row>
    <row r="83" spans="2:11" ht="63.75" x14ac:dyDescent="0.2">
      <c r="B83" s="19" t="s">
        <v>111</v>
      </c>
      <c r="C83" s="61" t="s">
        <v>146</v>
      </c>
      <c r="D83" s="49" t="s">
        <v>94</v>
      </c>
      <c r="E83" s="19">
        <v>1</v>
      </c>
      <c r="F83" s="40">
        <v>5000000</v>
      </c>
      <c r="G83" s="21" t="s">
        <v>2</v>
      </c>
      <c r="H83" s="19" t="s">
        <v>185</v>
      </c>
      <c r="I83" s="19" t="s">
        <v>58</v>
      </c>
      <c r="J83" s="19"/>
      <c r="K83" s="19"/>
    </row>
    <row r="84" spans="2:11" ht="51" x14ac:dyDescent="0.2">
      <c r="B84" s="19" t="s">
        <v>111</v>
      </c>
      <c r="C84" s="61" t="s">
        <v>147</v>
      </c>
      <c r="D84" s="49" t="s">
        <v>94</v>
      </c>
      <c r="E84" s="19">
        <v>1</v>
      </c>
      <c r="F84" s="40">
        <v>3000000</v>
      </c>
      <c r="G84" s="21" t="s">
        <v>2</v>
      </c>
      <c r="H84" s="19" t="s">
        <v>185</v>
      </c>
      <c r="I84" s="19" t="s">
        <v>58</v>
      </c>
      <c r="J84" s="19"/>
      <c r="K84" s="19"/>
    </row>
    <row r="85" spans="2:11" ht="51" x14ac:dyDescent="0.2">
      <c r="B85" s="19" t="s">
        <v>111</v>
      </c>
      <c r="C85" s="51" t="s">
        <v>192</v>
      </c>
      <c r="D85" s="19" t="s">
        <v>94</v>
      </c>
      <c r="E85" s="19">
        <v>1</v>
      </c>
      <c r="F85" s="40">
        <v>5000000</v>
      </c>
      <c r="G85" s="21" t="s">
        <v>2</v>
      </c>
      <c r="H85" s="19" t="s">
        <v>139</v>
      </c>
      <c r="I85" s="41" t="s">
        <v>65</v>
      </c>
      <c r="J85" s="19" t="s">
        <v>216</v>
      </c>
      <c r="K85" s="19"/>
    </row>
    <row r="86" spans="2:11" ht="38.25" x14ac:dyDescent="0.2">
      <c r="B86" s="19" t="s">
        <v>111</v>
      </c>
      <c r="C86" s="51" t="s">
        <v>193</v>
      </c>
      <c r="D86" s="19" t="s">
        <v>94</v>
      </c>
      <c r="E86" s="19">
        <v>1</v>
      </c>
      <c r="F86" s="40">
        <v>400000</v>
      </c>
      <c r="G86" s="21" t="s">
        <v>2</v>
      </c>
      <c r="H86" s="19" t="s">
        <v>139</v>
      </c>
      <c r="I86" s="41" t="s">
        <v>65</v>
      </c>
      <c r="J86" s="19"/>
      <c r="K86" s="19"/>
    </row>
    <row r="88" spans="2:11" ht="112.5" customHeight="1" x14ac:dyDescent="0.2">
      <c r="B88" s="42" t="s">
        <v>148</v>
      </c>
      <c r="C88" s="42" t="s">
        <v>149</v>
      </c>
      <c r="D88" s="19" t="s">
        <v>32</v>
      </c>
      <c r="E88" s="43">
        <v>2500</v>
      </c>
      <c r="F88" s="44">
        <v>50000000</v>
      </c>
      <c r="G88" s="45" t="s">
        <v>28</v>
      </c>
      <c r="H88" s="42" t="s">
        <v>30</v>
      </c>
      <c r="I88" s="42" t="s">
        <v>150</v>
      </c>
      <c r="J88" s="42" t="s">
        <v>151</v>
      </c>
      <c r="K88" s="46" t="s">
        <v>152</v>
      </c>
    </row>
    <row r="89" spans="2:11" ht="63" customHeight="1" x14ac:dyDescent="0.2">
      <c r="B89" s="42" t="s">
        <v>148</v>
      </c>
      <c r="C89" s="19" t="s">
        <v>160</v>
      </c>
      <c r="D89" s="19" t="s">
        <v>32</v>
      </c>
      <c r="E89" s="42">
        <v>12</v>
      </c>
      <c r="F89" s="44">
        <f>(148786.02*11)+(148786.02*1.1)</f>
        <v>1800310.8419999999</v>
      </c>
      <c r="G89" s="45" t="s">
        <v>28</v>
      </c>
      <c r="H89" s="42" t="s">
        <v>30</v>
      </c>
      <c r="I89" s="42" t="s">
        <v>58</v>
      </c>
      <c r="J89" s="42" t="s">
        <v>151</v>
      </c>
      <c r="K89" s="46" t="s">
        <v>153</v>
      </c>
    </row>
    <row r="90" spans="2:11" ht="255" x14ac:dyDescent="0.2">
      <c r="B90" s="42" t="s">
        <v>148</v>
      </c>
      <c r="C90" s="19" t="s">
        <v>154</v>
      </c>
      <c r="D90" s="19" t="s">
        <v>32</v>
      </c>
      <c r="E90" s="42">
        <v>1103</v>
      </c>
      <c r="F90" s="44">
        <v>27575000</v>
      </c>
      <c r="G90" s="45" t="s">
        <v>2</v>
      </c>
      <c r="H90" s="42" t="s">
        <v>30</v>
      </c>
      <c r="I90" s="42" t="s">
        <v>205</v>
      </c>
      <c r="J90" s="42" t="s">
        <v>151</v>
      </c>
      <c r="K90" s="46"/>
    </row>
    <row r="91" spans="2:11" ht="102" x14ac:dyDescent="0.2">
      <c r="B91" s="42" t="s">
        <v>148</v>
      </c>
      <c r="C91" s="42" t="s">
        <v>194</v>
      </c>
      <c r="D91" s="42" t="s">
        <v>180</v>
      </c>
      <c r="E91" s="42">
        <v>1</v>
      </c>
      <c r="F91" s="44">
        <v>12000000</v>
      </c>
      <c r="G91" s="45" t="s">
        <v>155</v>
      </c>
      <c r="H91" s="42"/>
      <c r="I91" s="42"/>
      <c r="J91" s="42" t="s">
        <v>195</v>
      </c>
      <c r="K91" s="42" t="s">
        <v>196</v>
      </c>
    </row>
    <row r="92" spans="2:11" ht="25.5" x14ac:dyDescent="0.2">
      <c r="B92" s="19" t="s">
        <v>156</v>
      </c>
      <c r="C92" s="41" t="s">
        <v>157</v>
      </c>
      <c r="D92" s="19" t="s">
        <v>94</v>
      </c>
      <c r="E92" s="20">
        <v>1</v>
      </c>
      <c r="F92" s="44">
        <v>500</v>
      </c>
      <c r="G92" s="21" t="s">
        <v>2</v>
      </c>
      <c r="H92" s="23" t="s">
        <v>30</v>
      </c>
      <c r="I92" s="42" t="s">
        <v>58</v>
      </c>
      <c r="J92" s="19"/>
      <c r="K92" s="19"/>
    </row>
    <row r="93" spans="2:11" ht="81" customHeight="1" x14ac:dyDescent="0.2">
      <c r="B93" s="19" t="s">
        <v>156</v>
      </c>
      <c r="C93" s="41" t="s">
        <v>158</v>
      </c>
      <c r="D93" s="19" t="s">
        <v>94</v>
      </c>
      <c r="E93" s="47">
        <v>1</v>
      </c>
      <c r="F93" s="44">
        <v>2706196.44</v>
      </c>
      <c r="G93" s="45" t="s">
        <v>2</v>
      </c>
      <c r="H93" s="48">
        <v>45894</v>
      </c>
      <c r="I93" s="42" t="s">
        <v>58</v>
      </c>
      <c r="J93" s="42"/>
      <c r="K93" s="42" t="s">
        <v>159</v>
      </c>
    </row>
    <row r="95" spans="2:11" ht="51" x14ac:dyDescent="0.2">
      <c r="B95" s="42" t="s">
        <v>161</v>
      </c>
      <c r="C95" s="42" t="s">
        <v>162</v>
      </c>
      <c r="D95" s="19" t="s">
        <v>32</v>
      </c>
      <c r="E95" s="47">
        <v>1</v>
      </c>
      <c r="F95" s="44">
        <v>6500000</v>
      </c>
      <c r="G95" s="45" t="s">
        <v>2</v>
      </c>
      <c r="H95" s="42" t="s">
        <v>163</v>
      </c>
      <c r="I95" s="42" t="s">
        <v>164</v>
      </c>
      <c r="J95" s="42"/>
      <c r="K95" s="42" t="s">
        <v>165</v>
      </c>
    </row>
    <row r="96" spans="2:11" ht="63.75" x14ac:dyDescent="0.2">
      <c r="B96" s="42" t="s">
        <v>161</v>
      </c>
      <c r="C96" s="42" t="s">
        <v>166</v>
      </c>
      <c r="D96" s="19" t="s">
        <v>32</v>
      </c>
      <c r="E96" s="47">
        <v>1</v>
      </c>
      <c r="F96" s="44">
        <v>600000</v>
      </c>
      <c r="G96" s="45" t="s">
        <v>2</v>
      </c>
      <c r="H96" s="42" t="s">
        <v>167</v>
      </c>
      <c r="I96" s="42" t="s">
        <v>168</v>
      </c>
      <c r="J96" s="42"/>
      <c r="K96" s="42" t="s">
        <v>169</v>
      </c>
    </row>
    <row r="97" spans="2:11" ht="102" x14ac:dyDescent="0.2">
      <c r="B97" s="42" t="s">
        <v>161</v>
      </c>
      <c r="C97" s="42" t="s">
        <v>212</v>
      </c>
      <c r="D97" s="19" t="s">
        <v>32</v>
      </c>
      <c r="E97" s="47">
        <v>1</v>
      </c>
      <c r="F97" s="44">
        <v>2000000</v>
      </c>
      <c r="G97" s="45" t="s">
        <v>2</v>
      </c>
      <c r="H97" s="42" t="s">
        <v>163</v>
      </c>
      <c r="I97" s="42" t="s">
        <v>164</v>
      </c>
      <c r="J97" s="42"/>
      <c r="K97" s="42" t="s">
        <v>213</v>
      </c>
    </row>
    <row r="98" spans="2:11" ht="102" x14ac:dyDescent="0.2">
      <c r="B98" s="42" t="s">
        <v>161</v>
      </c>
      <c r="C98" s="42" t="s">
        <v>170</v>
      </c>
      <c r="D98" s="19" t="s">
        <v>32</v>
      </c>
      <c r="E98" s="42">
        <v>1</v>
      </c>
      <c r="F98" s="44">
        <v>350000</v>
      </c>
      <c r="G98" s="45" t="s">
        <v>2</v>
      </c>
      <c r="H98" s="42" t="s">
        <v>171</v>
      </c>
      <c r="I98" s="42" t="s">
        <v>202</v>
      </c>
      <c r="J98" s="42"/>
      <c r="K98" s="42"/>
    </row>
    <row r="99" spans="2:11" ht="51" x14ac:dyDescent="0.2">
      <c r="B99" s="42" t="s">
        <v>161</v>
      </c>
      <c r="C99" s="42" t="s">
        <v>172</v>
      </c>
      <c r="D99" s="19" t="s">
        <v>32</v>
      </c>
      <c r="E99" s="42">
        <v>1</v>
      </c>
      <c r="F99" s="44">
        <v>955500</v>
      </c>
      <c r="G99" s="45" t="s">
        <v>2</v>
      </c>
      <c r="H99" s="42" t="s">
        <v>30</v>
      </c>
      <c r="I99" s="42" t="s">
        <v>164</v>
      </c>
      <c r="J99" s="42"/>
      <c r="K99" s="42" t="s">
        <v>173</v>
      </c>
    </row>
    <row r="100" spans="2:11" ht="63.75" x14ac:dyDescent="0.2">
      <c r="B100" s="42" t="s">
        <v>161</v>
      </c>
      <c r="C100" s="42" t="s">
        <v>174</v>
      </c>
      <c r="D100" s="19" t="s">
        <v>32</v>
      </c>
      <c r="E100" s="42">
        <v>14</v>
      </c>
      <c r="F100" s="44">
        <f>14*2000</f>
        <v>28000</v>
      </c>
      <c r="G100" s="45" t="s">
        <v>2</v>
      </c>
      <c r="H100" s="42" t="s">
        <v>175</v>
      </c>
      <c r="I100" s="42" t="s">
        <v>204</v>
      </c>
      <c r="J100" s="42"/>
      <c r="K100" s="42" t="s">
        <v>176</v>
      </c>
    </row>
    <row r="101" spans="2:11" ht="51" x14ac:dyDescent="0.2">
      <c r="B101" s="42" t="s">
        <v>161</v>
      </c>
      <c r="C101" s="42" t="s">
        <v>177</v>
      </c>
      <c r="D101" s="19" t="s">
        <v>32</v>
      </c>
      <c r="E101" s="42">
        <v>22</v>
      </c>
      <c r="F101" s="44">
        <v>50000</v>
      </c>
      <c r="G101" s="45" t="s">
        <v>2</v>
      </c>
      <c r="H101" s="42" t="s">
        <v>31</v>
      </c>
      <c r="I101" s="42" t="s">
        <v>58</v>
      </c>
      <c r="J101" s="42"/>
      <c r="K101" s="42" t="s">
        <v>178</v>
      </c>
    </row>
    <row r="102" spans="2:11" ht="63.75" x14ac:dyDescent="0.2">
      <c r="B102" s="42" t="s">
        <v>161</v>
      </c>
      <c r="C102" s="42" t="s">
        <v>179</v>
      </c>
      <c r="D102" s="42" t="s">
        <v>180</v>
      </c>
      <c r="E102" s="42">
        <v>5</v>
      </c>
      <c r="F102" s="44">
        <v>30000</v>
      </c>
      <c r="G102" s="45" t="s">
        <v>2</v>
      </c>
      <c r="H102" s="42" t="s">
        <v>171</v>
      </c>
      <c r="I102" s="42" t="s">
        <v>58</v>
      </c>
      <c r="J102" s="42"/>
      <c r="K102" s="42"/>
    </row>
    <row r="103" spans="2:11" ht="76.5" x14ac:dyDescent="0.2">
      <c r="B103" s="42" t="s">
        <v>161</v>
      </c>
      <c r="C103" s="42" t="s">
        <v>181</v>
      </c>
      <c r="D103" s="42" t="s">
        <v>182</v>
      </c>
      <c r="E103" s="42">
        <v>18.170000000000002</v>
      </c>
      <c r="F103" s="44">
        <v>75500</v>
      </c>
      <c r="G103" s="45" t="s">
        <v>2</v>
      </c>
      <c r="H103" s="42" t="s">
        <v>139</v>
      </c>
      <c r="I103" s="42" t="s">
        <v>58</v>
      </c>
      <c r="J103" s="42"/>
      <c r="K103" s="42"/>
    </row>
    <row r="104" spans="2:11" ht="63.75" x14ac:dyDescent="0.2">
      <c r="B104" s="42" t="s">
        <v>161</v>
      </c>
      <c r="C104" s="42" t="s">
        <v>183</v>
      </c>
      <c r="D104" s="42" t="s">
        <v>184</v>
      </c>
      <c r="E104" s="42">
        <v>4000</v>
      </c>
      <c r="F104" s="44">
        <v>256280</v>
      </c>
      <c r="G104" s="45" t="s">
        <v>2</v>
      </c>
      <c r="H104" s="42" t="s">
        <v>185</v>
      </c>
      <c r="I104" s="42" t="s">
        <v>58</v>
      </c>
      <c r="J104" s="42"/>
      <c r="K104" s="42"/>
    </row>
    <row r="105" spans="2:11" ht="51" x14ac:dyDescent="0.2">
      <c r="B105" s="42" t="s">
        <v>161</v>
      </c>
      <c r="C105" s="42" t="s">
        <v>186</v>
      </c>
      <c r="D105" s="42" t="s">
        <v>187</v>
      </c>
      <c r="E105" s="42">
        <v>3</v>
      </c>
      <c r="F105" s="44">
        <v>300000</v>
      </c>
      <c r="G105" s="45" t="s">
        <v>2</v>
      </c>
      <c r="H105" s="42" t="s">
        <v>121</v>
      </c>
      <c r="I105" s="42" t="s">
        <v>197</v>
      </c>
      <c r="J105" s="42"/>
      <c r="K105" s="42" t="s">
        <v>188</v>
      </c>
    </row>
    <row r="106" spans="2:11" ht="38.25" x14ac:dyDescent="0.2">
      <c r="B106" s="42" t="s">
        <v>161</v>
      </c>
      <c r="C106" s="42" t="s">
        <v>189</v>
      </c>
      <c r="D106" s="42" t="s">
        <v>180</v>
      </c>
      <c r="E106" s="42">
        <v>1</v>
      </c>
      <c r="F106" s="44">
        <v>100000</v>
      </c>
      <c r="G106" s="45" t="s">
        <v>2</v>
      </c>
      <c r="H106" s="42" t="s">
        <v>171</v>
      </c>
      <c r="I106" s="42" t="s">
        <v>204</v>
      </c>
      <c r="J106" s="42"/>
      <c r="K106" s="42"/>
    </row>
    <row r="107" spans="2:11" ht="89.25" x14ac:dyDescent="0.2">
      <c r="B107" s="42" t="s">
        <v>161</v>
      </c>
      <c r="C107" s="42" t="s">
        <v>211</v>
      </c>
      <c r="D107" s="42" t="s">
        <v>180</v>
      </c>
      <c r="E107" s="42">
        <v>1</v>
      </c>
      <c r="F107" s="44">
        <v>52000000</v>
      </c>
      <c r="G107" s="45" t="s">
        <v>2</v>
      </c>
      <c r="H107" s="42" t="s">
        <v>30</v>
      </c>
      <c r="I107" s="42" t="s">
        <v>66</v>
      </c>
      <c r="J107" s="42"/>
      <c r="K107" s="42"/>
    </row>
  </sheetData>
  <mergeCells count="15">
    <mergeCell ref="B2:K2"/>
    <mergeCell ref="B4:C4"/>
    <mergeCell ref="K7:K8"/>
    <mergeCell ref="J7:J8"/>
    <mergeCell ref="B5:C5"/>
    <mergeCell ref="E4:H4"/>
    <mergeCell ref="E5:H5"/>
    <mergeCell ref="G7:G8"/>
    <mergeCell ref="H7:H8"/>
    <mergeCell ref="B7:B8"/>
    <mergeCell ref="C7:C8"/>
    <mergeCell ref="D7:D8"/>
    <mergeCell ref="E7:E8"/>
    <mergeCell ref="F7:F8"/>
    <mergeCell ref="I7:I8"/>
  </mergeCells>
  <phoneticPr fontId="11" type="noConversion"/>
  <pageMargins left="0.51181102362204722" right="0.51181102362204722" top="0.78740157480314965" bottom="0.78740157480314965" header="0.31496062992125984" footer="0.31496062992125984"/>
  <pageSetup paperSize="9" scale="67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xWindow="451" yWindow="405" count="1">
        <x14:dataValidation type="list" allowBlank="1" showErrorMessage="1" prompt="FAVOR ESCOLHER UMA DAS OPÇÕES DISPONÍVEIS" xr:uid="{C6504D95-DB76-46F5-A9A3-C7ABD488DD0D}">
          <x14:formula1>
            <xm:f>Listas!$A$2:$A$4</xm:f>
          </x14:formula1>
          <xm:sqref>G9:G22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5">
    <outlinePr summaryBelow="0" summaryRight="0"/>
  </sheetPr>
  <dimension ref="A1:B51"/>
  <sheetViews>
    <sheetView showGridLines="0" zoomScale="90" zoomScaleNormal="90" workbookViewId="0">
      <selection activeCell="E12" sqref="E12"/>
    </sheetView>
  </sheetViews>
  <sheetFormatPr defaultColWidth="12.5703125" defaultRowHeight="15.75" customHeight="1" x14ac:dyDescent="0.2"/>
  <cols>
    <col min="1" max="1" width="16" customWidth="1"/>
    <col min="2" max="2" width="19.42578125" customWidth="1"/>
  </cols>
  <sheetData>
    <row r="1" spans="1:2" ht="30" x14ac:dyDescent="0.25">
      <c r="A1" s="1" t="s">
        <v>0</v>
      </c>
      <c r="B1" s="1" t="s">
        <v>24</v>
      </c>
    </row>
    <row r="2" spans="1:2" ht="12.75" x14ac:dyDescent="0.2">
      <c r="A2" s="13" t="s">
        <v>11</v>
      </c>
      <c r="B2" s="13" t="s">
        <v>14</v>
      </c>
    </row>
    <row r="3" spans="1:2" ht="12.75" x14ac:dyDescent="0.2">
      <c r="A3" s="13" t="s">
        <v>2</v>
      </c>
      <c r="B3" s="2" t="s">
        <v>15</v>
      </c>
    </row>
    <row r="4" spans="1:2" ht="12.75" x14ac:dyDescent="0.2">
      <c r="A4" s="13" t="s">
        <v>28</v>
      </c>
      <c r="B4" s="2" t="s">
        <v>16</v>
      </c>
    </row>
    <row r="5" spans="1:2" ht="12.75" x14ac:dyDescent="0.2"/>
    <row r="6" spans="1:2" ht="12.75" x14ac:dyDescent="0.2"/>
    <row r="7" spans="1:2" ht="12.75" x14ac:dyDescent="0.2"/>
    <row r="8" spans="1:2" ht="12.75" x14ac:dyDescent="0.2"/>
    <row r="9" spans="1:2" ht="12.75" x14ac:dyDescent="0.2"/>
    <row r="10" spans="1:2" ht="12.75" x14ac:dyDescent="0.2"/>
    <row r="11" spans="1:2" ht="12.75" x14ac:dyDescent="0.2"/>
    <row r="12" spans="1:2" ht="12.75" x14ac:dyDescent="0.2"/>
    <row r="13" spans="1:2" ht="12.75" x14ac:dyDescent="0.2"/>
    <row r="14" spans="1:2" ht="12.75" customHeight="1" x14ac:dyDescent="0.2"/>
    <row r="15" spans="1:2" ht="12.75" customHeight="1" x14ac:dyDescent="0.2"/>
    <row r="16" spans="1:2" ht="12.75" customHeight="1" x14ac:dyDescent="0.2"/>
    <row r="17" ht="12.75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010928-107D-42E0-ACA3-C9B472DD3A44}">
  <sheetPr codeName="Planilha1"/>
  <dimension ref="A1:A60"/>
  <sheetViews>
    <sheetView topLeftCell="B1" workbookViewId="0">
      <selection activeCell="A8" sqref="A1:A1048576"/>
    </sheetView>
  </sheetViews>
  <sheetFormatPr defaultRowHeight="12.75" x14ac:dyDescent="0.2"/>
  <cols>
    <col min="1" max="1" width="9.140625" hidden="1" customWidth="1"/>
  </cols>
  <sheetData>
    <row r="1" spans="1:1" ht="12.75" customHeight="1" x14ac:dyDescent="0.2">
      <c r="A1" s="16" t="str">
        <f>IFERROR(IF(INDEX(#REF!,MATCH(LEFT(PCA!#REF!,6),#REF!,0))&lt;&gt;"",INDEX(#REF!,MATCH(LEFT(PCA!#REF!,6),#REF!,0)),""),"")</f>
        <v/>
      </c>
    </row>
    <row r="2" spans="1:1" x14ac:dyDescent="0.2">
      <c r="A2" s="16" t="str">
        <f>IFERROR(IF(INDEX(#REF!,MATCH(LEFT(PCA!#REF!,6),#REF!,0))&lt;&gt;"",INDEX(#REF!,MATCH(LEFT(PCA!#REF!,6),#REF!,0)),""),"")</f>
        <v/>
      </c>
    </row>
    <row r="3" spans="1:1" x14ac:dyDescent="0.2">
      <c r="A3" s="16" t="str">
        <f>IFERROR(IF(INDEX(#REF!,MATCH(LEFT(PCA!#REF!,6),#REF!,0))&lt;&gt;"",INDEX(#REF!,MATCH(LEFT(PCA!#REF!,6),#REF!,0)),""),"")</f>
        <v/>
      </c>
    </row>
    <row r="4" spans="1:1" x14ac:dyDescent="0.2">
      <c r="A4" s="16" t="str">
        <f>IFERROR(IF(INDEX(#REF!,MATCH(LEFT(PCA!#REF!,6),#REF!,0))&lt;&gt;"",INDEX(#REF!,MATCH(LEFT(PCA!#REF!,6),#REF!,0)),""),"")</f>
        <v/>
      </c>
    </row>
    <row r="5" spans="1:1" x14ac:dyDescent="0.2">
      <c r="A5" s="16" t="str">
        <f>IFERROR(IF(INDEX(#REF!,MATCH(LEFT(PCA!#REF!,6),#REF!,0))&lt;&gt;"",INDEX(#REF!,MATCH(LEFT(PCA!#REF!,6),#REF!,0)),""),"")</f>
        <v/>
      </c>
    </row>
    <row r="6" spans="1:1" x14ac:dyDescent="0.2">
      <c r="A6" s="16" t="str">
        <f>IFERROR(IF(INDEX(#REF!,MATCH(LEFT(PCA!#REF!,6),#REF!,0))&lt;&gt;"",INDEX(#REF!,MATCH(LEFT(PCA!#REF!,6),#REF!,0)),""),"")</f>
        <v/>
      </c>
    </row>
    <row r="7" spans="1:1" x14ac:dyDescent="0.2">
      <c r="A7" s="16" t="str">
        <f>IFERROR(IF(INDEX(#REF!,MATCH(LEFT(PCA!#REF!,6),#REF!,0))&lt;&gt;"",INDEX(#REF!,MATCH(LEFT(PCA!#REF!,6),#REF!,0)),""),"")</f>
        <v/>
      </c>
    </row>
    <row r="8" spans="1:1" x14ac:dyDescent="0.2">
      <c r="A8" s="16" t="str">
        <f>IFERROR(IF(INDEX(#REF!,MATCH(LEFT(PCA!#REF!,6),#REF!,0))&lt;&gt;"",INDEX(#REF!,MATCH(LEFT(PCA!#REF!,6),#REF!,0)),""),"")</f>
        <v/>
      </c>
    </row>
    <row r="9" spans="1:1" x14ac:dyDescent="0.2">
      <c r="A9" s="16" t="str">
        <f>IFERROR(IF(INDEX(#REF!,MATCH(LEFT(PCA!#REF!,6),#REF!,0))&lt;&gt;"",INDEX(#REF!,MATCH(LEFT(PCA!#REF!,6),#REF!,0)),""),"")</f>
        <v/>
      </c>
    </row>
    <row r="10" spans="1:1" x14ac:dyDescent="0.2">
      <c r="A10" s="16" t="str">
        <f>IFERROR(IF(INDEX(#REF!,MATCH(LEFT(PCA!#REF!,6),#REF!,0))&lt;&gt;"",INDEX(#REF!,MATCH(LEFT(PCA!#REF!,6),#REF!,0)),""),"")</f>
        <v/>
      </c>
    </row>
    <row r="11" spans="1:1" x14ac:dyDescent="0.2">
      <c r="A11" s="16" t="str">
        <f>IFERROR(IF(INDEX(#REF!,MATCH(LEFT(PCA!#REF!,6),#REF!,0))&lt;&gt;"",INDEX(#REF!,MATCH(LEFT(PCA!#REF!,6),#REF!,0)),""),"")</f>
        <v/>
      </c>
    </row>
    <row r="12" spans="1:1" x14ac:dyDescent="0.2">
      <c r="A12" s="16" t="str">
        <f>IFERROR(IF(INDEX(#REF!,MATCH(LEFT(PCA!#REF!,6),#REF!,0))&lt;&gt;"",INDEX(#REF!,MATCH(LEFT(PCA!#REF!,6),#REF!,0)),""),"")</f>
        <v/>
      </c>
    </row>
    <row r="13" spans="1:1" x14ac:dyDescent="0.2">
      <c r="A13" s="16" t="str">
        <f>IFERROR(IF(INDEX(#REF!,MATCH(LEFT(PCA!#REF!,6),#REF!,0))&lt;&gt;"",INDEX(#REF!,MATCH(LEFT(PCA!#REF!,6),#REF!,0)),""),"")</f>
        <v/>
      </c>
    </row>
    <row r="14" spans="1:1" x14ac:dyDescent="0.2">
      <c r="A14" s="16" t="str">
        <f>IFERROR(IF(INDEX(#REF!,MATCH(LEFT(PCA!#REF!,6),#REF!,0))&lt;&gt;"",INDEX(#REF!,MATCH(LEFT(PCA!#REF!,6),#REF!,0)),""),"")</f>
        <v/>
      </c>
    </row>
    <row r="15" spans="1:1" x14ac:dyDescent="0.2">
      <c r="A15" s="16" t="str">
        <f>IFERROR(IF(INDEX(#REF!,MATCH(LEFT(PCA!#REF!,6),#REF!,0))&lt;&gt;"",INDEX(#REF!,MATCH(LEFT(PCA!#REF!,6),#REF!,0)),""),"")</f>
        <v/>
      </c>
    </row>
    <row r="16" spans="1:1" x14ac:dyDescent="0.2">
      <c r="A16" s="16" t="str">
        <f>IFERROR(IF(INDEX(#REF!,MATCH(LEFT(PCA!#REF!,6),#REF!,0))&lt;&gt;"",INDEX(#REF!,MATCH(LEFT(PCA!#REF!,6),#REF!,0)),""),"")</f>
        <v/>
      </c>
    </row>
    <row r="17" spans="1:1" x14ac:dyDescent="0.2">
      <c r="A17" s="16" t="str">
        <f>IFERROR(IF(INDEX(#REF!,MATCH(LEFT(PCA!#REF!,6),#REF!,0))&lt;&gt;"",INDEX(#REF!,MATCH(LEFT(PCA!#REF!,6),#REF!,0)),""),"")</f>
        <v/>
      </c>
    </row>
    <row r="18" spans="1:1" x14ac:dyDescent="0.2">
      <c r="A18" s="16" t="str">
        <f>IFERROR(IF(INDEX(#REF!,MATCH(LEFT(PCA!#REF!,6),#REF!,0))&lt;&gt;"",INDEX(#REF!,MATCH(LEFT(PCA!#REF!,6),#REF!,0)),""),"")</f>
        <v/>
      </c>
    </row>
    <row r="19" spans="1:1" x14ac:dyDescent="0.2">
      <c r="A19" s="16" t="str">
        <f>IFERROR(IF(INDEX(#REF!,MATCH(LEFT(PCA!#REF!,6),#REF!,0))&lt;&gt;"",INDEX(#REF!,MATCH(LEFT(PCA!#REF!,6),#REF!,0)),""),"")</f>
        <v/>
      </c>
    </row>
    <row r="20" spans="1:1" x14ac:dyDescent="0.2">
      <c r="A20" s="16" t="str">
        <f>IFERROR(IF(INDEX(#REF!,MATCH(LEFT(PCA!#REF!,6),#REF!,0))&lt;&gt;"",INDEX(#REF!,MATCH(LEFT(PCA!#REF!,6),#REF!,0)),""),"")</f>
        <v/>
      </c>
    </row>
    <row r="21" spans="1:1" x14ac:dyDescent="0.2">
      <c r="A21" s="16" t="str">
        <f>IFERROR(IF(INDEX(#REF!,MATCH(LEFT(PCA!#REF!,6),#REF!,0))&lt;&gt;"",INDEX(#REF!,MATCH(LEFT(PCA!#REF!,6),#REF!,0)),""),"")</f>
        <v/>
      </c>
    </row>
    <row r="22" spans="1:1" x14ac:dyDescent="0.2">
      <c r="A22" s="16" t="str">
        <f>IFERROR(IF(INDEX(#REF!,MATCH(LEFT(PCA!#REF!,6),#REF!,0))&lt;&gt;"",INDEX(#REF!,MATCH(LEFT(PCA!#REF!,6),#REF!,0)),""),"")</f>
        <v/>
      </c>
    </row>
    <row r="23" spans="1:1" x14ac:dyDescent="0.2">
      <c r="A23" s="16" t="str">
        <f>IFERROR(IF(INDEX(#REF!,MATCH(LEFT(PCA!#REF!,6),#REF!,0))&lt;&gt;"",INDEX(#REF!,MATCH(LEFT(PCA!#REF!,6),#REF!,0)),""),"")</f>
        <v/>
      </c>
    </row>
    <row r="24" spans="1:1" x14ac:dyDescent="0.2">
      <c r="A24" s="16" t="str">
        <f>IFERROR(IF(INDEX(#REF!,MATCH(LEFT(PCA!#REF!,6),#REF!,0))&lt;&gt;"",INDEX(#REF!,MATCH(LEFT(PCA!#REF!,6),#REF!,0)),""),"")</f>
        <v/>
      </c>
    </row>
    <row r="25" spans="1:1" x14ac:dyDescent="0.2">
      <c r="A25" s="16" t="str">
        <f>IFERROR(IF(INDEX(#REF!,MATCH(LEFT(PCA!#REF!,6),#REF!,0))&lt;&gt;"",INDEX(#REF!,MATCH(LEFT(PCA!#REF!,6),#REF!,0)),""),"")</f>
        <v/>
      </c>
    </row>
    <row r="26" spans="1:1" x14ac:dyDescent="0.2">
      <c r="A26" s="16" t="str">
        <f>IFERROR(IF(INDEX(#REF!,MATCH(LEFT(PCA!#REF!,6),#REF!,0))&lt;&gt;"",INDEX(#REF!,MATCH(LEFT(PCA!#REF!,6),#REF!,0)),""),"")</f>
        <v/>
      </c>
    </row>
    <row r="27" spans="1:1" x14ac:dyDescent="0.2">
      <c r="A27" s="16" t="str">
        <f>IFERROR(IF(INDEX(#REF!,MATCH(LEFT(PCA!#REF!,6),#REF!,0))&lt;&gt;"",INDEX(#REF!,MATCH(LEFT(PCA!#REF!,6),#REF!,0)),""),"")</f>
        <v/>
      </c>
    </row>
    <row r="28" spans="1:1" x14ac:dyDescent="0.2">
      <c r="A28" s="16" t="str">
        <f>IFERROR(IF(INDEX(#REF!,MATCH(LEFT(PCA!#REF!,6),#REF!,0))&lt;&gt;"",INDEX(#REF!,MATCH(LEFT(PCA!#REF!,6),#REF!,0)),""),"")</f>
        <v/>
      </c>
    </row>
    <row r="29" spans="1:1" x14ac:dyDescent="0.2">
      <c r="A29" s="16" t="str">
        <f>IFERROR(IF(INDEX(#REF!,MATCH(LEFT(PCA!#REF!,6),#REF!,0))&lt;&gt;"",INDEX(#REF!,MATCH(LEFT(PCA!#REF!,6),#REF!,0)),""),"")</f>
        <v/>
      </c>
    </row>
    <row r="30" spans="1:1" x14ac:dyDescent="0.2">
      <c r="A30" s="16" t="str">
        <f>IFERROR(IF(INDEX(#REF!,MATCH(LEFT(PCA!#REF!,6),#REF!,0))&lt;&gt;"",INDEX(#REF!,MATCH(LEFT(PCA!#REF!,6),#REF!,0)),""),"")</f>
        <v/>
      </c>
    </row>
    <row r="31" spans="1:1" x14ac:dyDescent="0.2">
      <c r="A31" s="16" t="str">
        <f>IFERROR(IF(INDEX(#REF!,MATCH(LEFT(PCA!#REF!,6),#REF!,0))&lt;&gt;"",INDEX(#REF!,MATCH(LEFT(PCA!#REF!,6),#REF!,0)),""),"")</f>
        <v/>
      </c>
    </row>
    <row r="32" spans="1:1" x14ac:dyDescent="0.2">
      <c r="A32" s="16" t="str">
        <f>IFERROR(IF(INDEX(#REF!,MATCH(LEFT(PCA!#REF!,6),#REF!,0))&lt;&gt;"",INDEX(#REF!,MATCH(LEFT(PCA!#REF!,6),#REF!,0)),""),"")</f>
        <v/>
      </c>
    </row>
    <row r="33" spans="1:1" x14ac:dyDescent="0.2">
      <c r="A33" s="16" t="str">
        <f>IFERROR(IF(INDEX(#REF!,MATCH(LEFT(PCA!#REF!,6),#REF!,0))&lt;&gt;"",INDEX(#REF!,MATCH(LEFT(PCA!#REF!,6),#REF!,0)),""),"")</f>
        <v/>
      </c>
    </row>
    <row r="34" spans="1:1" x14ac:dyDescent="0.2">
      <c r="A34" s="16" t="str">
        <f>IFERROR(IF(INDEX(#REF!,MATCH(LEFT(PCA!#REF!,6),#REF!,0))&lt;&gt;"",INDEX(#REF!,MATCH(LEFT(PCA!#REF!,6),#REF!,0)),""),"")</f>
        <v/>
      </c>
    </row>
    <row r="35" spans="1:1" x14ac:dyDescent="0.2">
      <c r="A35" s="16" t="str">
        <f>IFERROR(IF(INDEX(#REF!,MATCH(LEFT(PCA!#REF!,6),#REF!,0))&lt;&gt;"",INDEX(#REF!,MATCH(LEFT(PCA!#REF!,6),#REF!,0)),""),"")</f>
        <v/>
      </c>
    </row>
    <row r="36" spans="1:1" x14ac:dyDescent="0.2">
      <c r="A36" s="16" t="str">
        <f>IFERROR(IF(INDEX(#REF!,MATCH(LEFT(PCA!#REF!,6),#REF!,0))&lt;&gt;"",INDEX(#REF!,MATCH(LEFT(PCA!#REF!,6),#REF!,0)),""),"")</f>
        <v/>
      </c>
    </row>
    <row r="37" spans="1:1" x14ac:dyDescent="0.2">
      <c r="A37" s="16" t="str">
        <f>IFERROR(IF(INDEX(#REF!,MATCH(LEFT(PCA!#REF!,6),#REF!,0))&lt;&gt;"",INDEX(#REF!,MATCH(LEFT(PCA!#REF!,6),#REF!,0)),""),"")</f>
        <v/>
      </c>
    </row>
    <row r="38" spans="1:1" x14ac:dyDescent="0.2">
      <c r="A38" s="16" t="str">
        <f>IFERROR(IF(INDEX(#REF!,MATCH(LEFT(PCA!#REF!,6),#REF!,0))&lt;&gt;"",INDEX(#REF!,MATCH(LEFT(PCA!#REF!,6),#REF!,0)),""),"")</f>
        <v/>
      </c>
    </row>
    <row r="39" spans="1:1" x14ac:dyDescent="0.2">
      <c r="A39" s="16" t="str">
        <f>IFERROR(IF(INDEX(#REF!,MATCH(LEFT(PCA!#REF!,6),#REF!,0))&lt;&gt;"",INDEX(#REF!,MATCH(LEFT(PCA!#REF!,6),#REF!,0)),""),"")</f>
        <v/>
      </c>
    </row>
    <row r="40" spans="1:1" x14ac:dyDescent="0.2">
      <c r="A40" s="16" t="str">
        <f>IFERROR(IF(INDEX(#REF!,MATCH(LEFT(PCA!#REF!,6),#REF!,0))&lt;&gt;"",INDEX(#REF!,MATCH(LEFT(PCA!#REF!,6),#REF!,0)),""),"")</f>
        <v/>
      </c>
    </row>
    <row r="41" spans="1:1" x14ac:dyDescent="0.2">
      <c r="A41" s="16" t="str">
        <f>IFERROR(IF(INDEX(#REF!,MATCH(LEFT(PCA!#REF!,6),#REF!,0))&lt;&gt;"",INDEX(#REF!,MATCH(LEFT(PCA!#REF!,6),#REF!,0)),""),"")</f>
        <v/>
      </c>
    </row>
    <row r="42" spans="1:1" x14ac:dyDescent="0.2">
      <c r="A42" s="16" t="str">
        <f>IFERROR(IF(INDEX(#REF!,MATCH(LEFT(PCA!#REF!,6),#REF!,0))&lt;&gt;"",INDEX(#REF!,MATCH(LEFT(PCA!#REF!,6),#REF!,0)),""),"")</f>
        <v/>
      </c>
    </row>
    <row r="43" spans="1:1" x14ac:dyDescent="0.2">
      <c r="A43" s="16" t="str">
        <f>IFERROR(IF(INDEX(#REF!,MATCH(LEFT(PCA!#REF!,6),#REF!,0))&lt;&gt;"",INDEX(#REF!,MATCH(LEFT(PCA!#REF!,6),#REF!,0)),""),"")</f>
        <v/>
      </c>
    </row>
    <row r="44" spans="1:1" x14ac:dyDescent="0.2">
      <c r="A44" s="16" t="str">
        <f>IFERROR(IF(INDEX(#REF!,MATCH(LEFT(PCA!#REF!,6),#REF!,0))&lt;&gt;"",INDEX(#REF!,MATCH(LEFT(PCA!#REF!,6),#REF!,0)),""),"")</f>
        <v/>
      </c>
    </row>
    <row r="45" spans="1:1" x14ac:dyDescent="0.2">
      <c r="A45" s="16" t="str">
        <f>IFERROR(IF(INDEX(#REF!,MATCH(LEFT(PCA!#REF!,6),#REF!,0))&lt;&gt;"",INDEX(#REF!,MATCH(LEFT(PCA!#REF!,6),#REF!,0)),""),"")</f>
        <v/>
      </c>
    </row>
    <row r="46" spans="1:1" x14ac:dyDescent="0.2">
      <c r="A46" s="16" t="str">
        <f>IFERROR(IF(INDEX(#REF!,MATCH(LEFT(PCA!#REF!,6),#REF!,0))&lt;&gt;"",INDEX(#REF!,MATCH(LEFT(PCA!#REF!,6),#REF!,0)),""),"")</f>
        <v/>
      </c>
    </row>
    <row r="47" spans="1:1" x14ac:dyDescent="0.2">
      <c r="A47" s="16" t="str">
        <f>IFERROR(IF(INDEX(#REF!,MATCH(LEFT(PCA!#REF!,6),#REF!,0))&lt;&gt;"",INDEX(#REF!,MATCH(LEFT(PCA!#REF!,6),#REF!,0)),""),"")</f>
        <v/>
      </c>
    </row>
    <row r="48" spans="1:1" x14ac:dyDescent="0.2">
      <c r="A48" s="16" t="str">
        <f>IFERROR(IF(INDEX(#REF!,MATCH(LEFT(PCA!#REF!,6),#REF!,0))&lt;&gt;"",INDEX(#REF!,MATCH(LEFT(PCA!#REF!,6),#REF!,0)),""),"")</f>
        <v/>
      </c>
    </row>
    <row r="49" spans="1:1" x14ac:dyDescent="0.2">
      <c r="A49" s="16" t="str">
        <f>IFERROR(IF(INDEX(#REF!,MATCH(LEFT(PCA!#REF!,6),#REF!,0))&lt;&gt;"",INDEX(#REF!,MATCH(LEFT(PCA!#REF!,6),#REF!,0)),""),"")</f>
        <v/>
      </c>
    </row>
    <row r="50" spans="1:1" x14ac:dyDescent="0.2">
      <c r="A50" s="16" t="str">
        <f>IFERROR(IF(INDEX(#REF!,MATCH(LEFT(PCA!#REF!,6),#REF!,0))&lt;&gt;"",INDEX(#REF!,MATCH(LEFT(PCA!#REF!,6),#REF!,0)),""),"")</f>
        <v/>
      </c>
    </row>
    <row r="51" spans="1:1" x14ac:dyDescent="0.2">
      <c r="A51" s="16" t="str">
        <f>IFERROR(IF(INDEX(#REF!,MATCH(LEFT(PCA!#REF!,6),#REF!,0))&lt;&gt;"",INDEX(#REF!,MATCH(LEFT(PCA!#REF!,6),#REF!,0)),""),"")</f>
        <v/>
      </c>
    </row>
    <row r="52" spans="1:1" x14ac:dyDescent="0.2">
      <c r="A52" s="16" t="str">
        <f>IFERROR(IF(INDEX(#REF!,MATCH(LEFT(PCA!#REF!,6),#REF!,0))&lt;&gt;"",INDEX(#REF!,MATCH(LEFT(PCA!#REF!,6),#REF!,0)),""),"")</f>
        <v/>
      </c>
    </row>
    <row r="53" spans="1:1" x14ac:dyDescent="0.2">
      <c r="A53" s="16" t="str">
        <f>IFERROR(IF(INDEX(#REF!,MATCH(LEFT(PCA!#REF!,6),#REF!,0))&lt;&gt;"",INDEX(#REF!,MATCH(LEFT(PCA!#REF!,6),#REF!,0)),""),"")</f>
        <v/>
      </c>
    </row>
    <row r="54" spans="1:1" x14ac:dyDescent="0.2">
      <c r="A54" s="16" t="str">
        <f>IFERROR(IF(INDEX(#REF!,MATCH(LEFT(PCA!#REF!,6),#REF!,0))&lt;&gt;"",INDEX(#REF!,MATCH(LEFT(PCA!#REF!,6),#REF!,0)),""),"")</f>
        <v/>
      </c>
    </row>
    <row r="55" spans="1:1" x14ac:dyDescent="0.2">
      <c r="A55" s="16" t="str">
        <f>IFERROR(IF(INDEX(#REF!,MATCH(LEFT(PCA!#REF!,6),#REF!,0))&lt;&gt;"",INDEX(#REF!,MATCH(LEFT(PCA!#REF!,6),#REF!,0)),""),"")</f>
        <v/>
      </c>
    </row>
    <row r="56" spans="1:1" x14ac:dyDescent="0.2">
      <c r="A56" s="16" t="str">
        <f>IFERROR(IF(INDEX(#REF!,MATCH(LEFT(PCA!#REF!,6),#REF!,0))&lt;&gt;"",INDEX(#REF!,MATCH(LEFT(PCA!#REF!,6),#REF!,0)),""),"")</f>
        <v/>
      </c>
    </row>
    <row r="57" spans="1:1" x14ac:dyDescent="0.2">
      <c r="A57" s="16" t="str">
        <f>IFERROR(IF(INDEX(#REF!,MATCH(LEFT(PCA!#REF!,6),#REF!,0))&lt;&gt;"",INDEX(#REF!,MATCH(LEFT(PCA!#REF!,6),#REF!,0)),""),"")</f>
        <v/>
      </c>
    </row>
    <row r="58" spans="1:1" x14ac:dyDescent="0.2">
      <c r="A58" s="16" t="str">
        <f>IFERROR(IF(INDEX(#REF!,MATCH(LEFT(PCA!#REF!,6),#REF!,0))&lt;&gt;"",INDEX(#REF!,MATCH(LEFT(PCA!#REF!,6),#REF!,0)),""),"")</f>
        <v/>
      </c>
    </row>
    <row r="59" spans="1:1" x14ac:dyDescent="0.2">
      <c r="A59" s="16" t="str">
        <f>IFERROR(IF(INDEX(#REF!,MATCH(LEFT(PCA!#REF!,6),#REF!,0))&lt;&gt;"",INDEX(#REF!,MATCH(LEFT(PCA!#REF!,6),#REF!,0)),""),"")</f>
        <v/>
      </c>
    </row>
    <row r="60" spans="1:1" x14ac:dyDescent="0.2">
      <c r="A60" s="16" t="str">
        <f>IFERROR(IF(INDEX(#REF!,MATCH(LEFT(PCA!#REF!,6),#REF!,0))&lt;&gt;"",INDEX(#REF!,MATCH(LEFT(PCA!#REF!,6),#REF!,0)),""),"")</f>
        <v/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Orientações</vt:lpstr>
      <vt:lpstr>PCA</vt:lpstr>
      <vt:lpstr>Listas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Micaele Martins de Carvalho</dc:creator>
  <cp:lastModifiedBy>Nettie Alves Paulo de Moraes</cp:lastModifiedBy>
  <cp:lastPrinted>2025-05-14T17:37:04Z</cp:lastPrinted>
  <dcterms:created xsi:type="dcterms:W3CDTF">2024-04-04T15:56:39Z</dcterms:created>
  <dcterms:modified xsi:type="dcterms:W3CDTF">2025-05-14T17:45:46Z</dcterms:modified>
</cp:coreProperties>
</file>